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00" windowHeight="8160" tabRatio="779"/>
  </bookViews>
  <sheets>
    <sheet name="様式第１号－２(別表1)" sheetId="1" r:id="rId1"/>
    <sheet name="様式第１号－２(別表1)記載例(市以外からの補助金無し)" sheetId="2" r:id="rId2"/>
    <sheet name="様式第１号－２(別表1)記載例 (市以外からの補助金有り)" sheetId="4" r:id="rId3"/>
    <sheet name="Sheet3" sheetId="3" r:id="rId4"/>
  </sheets>
  <definedNames>
    <definedName name="_xlnm.Print_Area" localSheetId="0">'様式第１号－２(別表1)'!$A$1:$E$32</definedName>
    <definedName name="_xlnm.Print_Area" localSheetId="1">'様式第１号－２(別表1)記載例(市以外からの補助金無し)'!$A$1:$E$32</definedName>
    <definedName name="_xlnm.Print_Area" localSheetId="2">'様式第１号－２(別表1)記載例 (市以外からの補助金有り)'!$A$1:$E$32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<sst xmlns="http://schemas.openxmlformats.org/spreadsheetml/2006/main" xmlns:r="http://schemas.openxmlformats.org/officeDocument/2006/relationships" count="35" uniqueCount="35">
  <si>
    <t>道具入れ</t>
    <rPh sb="0" eb="2">
      <t>どうぐ</t>
    </rPh>
    <rPh sb="2" eb="3">
      <t>い</t>
    </rPh>
    <phoneticPr fontId="1" type="Hiragana"/>
  </si>
  <si>
    <t>チャップス</t>
  </si>
  <si>
    <t>品　名</t>
    <rPh sb="0" eb="1">
      <t>しな</t>
    </rPh>
    <rPh sb="2" eb="3">
      <t>な</t>
    </rPh>
    <phoneticPr fontId="1" type="Hiragana"/>
  </si>
  <si>
    <t>申請者氏名　　　　　　　　　　　</t>
    <rPh sb="0" eb="3">
      <t>しんせいしゃ</t>
    </rPh>
    <rPh sb="3" eb="5">
      <t>しめい</t>
    </rPh>
    <phoneticPr fontId="1" type="Hiragana"/>
  </si>
  <si>
    <t>数量</t>
    <rPh sb="0" eb="2">
      <t>すうりょう</t>
    </rPh>
    <phoneticPr fontId="1" type="Hiragana"/>
  </si>
  <si>
    <t>単価</t>
    <rPh sb="0" eb="2">
      <t>たんか</t>
    </rPh>
    <phoneticPr fontId="1" type="Hiragana"/>
  </si>
  <si>
    <t>(単位：円)</t>
    <rPh sb="1" eb="3">
      <t>たんい</t>
    </rPh>
    <rPh sb="4" eb="5">
      <t>えん</t>
    </rPh>
    <phoneticPr fontId="1" type="Hiragana"/>
  </si>
  <si>
    <t>区分：個人装備品・機械器具導入</t>
    <rPh sb="0" eb="2">
      <t>くぶん</t>
    </rPh>
    <rPh sb="3" eb="5">
      <t>こじん</t>
    </rPh>
    <rPh sb="5" eb="8">
      <t>そうびひん</t>
    </rPh>
    <rPh sb="9" eb="11">
      <t>きかい</t>
    </rPh>
    <rPh sb="11" eb="13">
      <t>きぐ</t>
    </rPh>
    <phoneticPr fontId="1" type="Hiragana"/>
  </si>
  <si>
    <t>チェンソー</t>
  </si>
  <si>
    <t>安全装備品</t>
    <rPh sb="0" eb="2">
      <t>あんぜん</t>
    </rPh>
    <rPh sb="2" eb="5">
      <t>そうびひん</t>
    </rPh>
    <phoneticPr fontId="1" type="Hiragana"/>
  </si>
  <si>
    <t>安全機械器具</t>
    <rPh sb="0" eb="2">
      <t>あんぜん</t>
    </rPh>
    <rPh sb="2" eb="4">
      <t>きかい</t>
    </rPh>
    <rPh sb="4" eb="6">
      <t>きぐ</t>
    </rPh>
    <phoneticPr fontId="1" type="Hiragana"/>
  </si>
  <si>
    <t>－</t>
  </si>
  <si>
    <r>
      <t xml:space="preserve">補助金交付申請額（①+②）×1/2
</t>
    </r>
    <r>
      <rPr>
        <sz val="9"/>
        <color theme="1"/>
        <rFont val="游ゴシック"/>
      </rPr>
      <t>※市以外からの補助金がある場合は（(①＋②）－③）×1/4
※1,000円未満切り捨て
※補助対象経費には，搬入や換装等の経費は含まれない。</t>
    </r>
    <rPh sb="0" eb="2">
      <t>ほじょ</t>
    </rPh>
    <rPh sb="2" eb="3">
      <t>きん</t>
    </rPh>
    <rPh sb="3" eb="5">
      <t>こうふ</t>
    </rPh>
    <rPh sb="5" eb="7">
      <t>しんせい</t>
    </rPh>
    <rPh sb="7" eb="8">
      <t>がく</t>
    </rPh>
    <rPh sb="19" eb="20">
      <t>し</t>
    </rPh>
    <rPh sb="20" eb="22">
      <t>いがい</t>
    </rPh>
    <rPh sb="25" eb="28">
      <t>ほじょきん</t>
    </rPh>
    <rPh sb="31" eb="33">
      <t>ばあい</t>
    </rPh>
    <rPh sb="54" eb="55">
      <t>えん</t>
    </rPh>
    <rPh sb="55" eb="57">
      <t>みまん</t>
    </rPh>
    <rPh sb="57" eb="58">
      <t>き</t>
    </rPh>
    <rPh sb="59" eb="60">
      <t>す</t>
    </rPh>
    <phoneticPr fontId="1" type="Hiragana"/>
  </si>
  <si>
    <t>記載例</t>
    <rPh sb="0" eb="3">
      <t>きさいれい</t>
    </rPh>
    <phoneticPr fontId="1" type="Hiragana"/>
  </si>
  <si>
    <t>林業用ヘルメット</t>
    <rPh sb="0" eb="2">
      <t>りんぎょう</t>
    </rPh>
    <rPh sb="2" eb="3">
      <t>よう</t>
    </rPh>
    <phoneticPr fontId="1" type="Hiragana"/>
  </si>
  <si>
    <t>長靴</t>
    <rPh sb="0" eb="2">
      <t>ながぐつ</t>
    </rPh>
    <phoneticPr fontId="1" type="Hiragana"/>
  </si>
  <si>
    <t>補助対象経費一覧表</t>
    <rPh sb="0" eb="2">
      <t>ほじょ</t>
    </rPh>
    <rPh sb="2" eb="4">
      <t>たいしょう</t>
    </rPh>
    <rPh sb="4" eb="6">
      <t>けいひ</t>
    </rPh>
    <rPh sb="6" eb="8">
      <t>いちらん</t>
    </rPh>
    <rPh sb="8" eb="9">
      <t>ひょう</t>
    </rPh>
    <phoneticPr fontId="1" type="Hiragana"/>
  </si>
  <si>
    <t>けん引具</t>
    <rPh sb="2" eb="3">
      <t>いん</t>
    </rPh>
    <rPh sb="3" eb="4">
      <t>ぐ</t>
    </rPh>
    <phoneticPr fontId="1" type="Hiragana"/>
  </si>
  <si>
    <t>木廻しベルト</t>
    <rPh sb="0" eb="2">
      <t>きまわ</t>
    </rPh>
    <phoneticPr fontId="1" type="Hiragana"/>
  </si>
  <si>
    <t>林業用ジャケット</t>
    <rPh sb="0" eb="2">
      <t>りんぎょう</t>
    </rPh>
    <rPh sb="2" eb="3">
      <t>よう</t>
    </rPh>
    <phoneticPr fontId="1" type="Hiragana"/>
  </si>
  <si>
    <t>限度額　</t>
    <rPh sb="0" eb="2">
      <t>げんど</t>
    </rPh>
    <rPh sb="2" eb="3">
      <t>がく</t>
    </rPh>
    <phoneticPr fontId="1" type="Hiragana"/>
  </si>
  <si>
    <t>事業内容　</t>
    <rPh sb="0" eb="2">
      <t>じぎょう</t>
    </rPh>
    <rPh sb="2" eb="4">
      <t>ないよう</t>
    </rPh>
    <phoneticPr fontId="1" type="Hiragana"/>
  </si>
  <si>
    <t>①小　計</t>
    <rPh sb="1" eb="2">
      <t>しょう</t>
    </rPh>
    <rPh sb="3" eb="4">
      <t>けい</t>
    </rPh>
    <phoneticPr fontId="1" type="Hiragana"/>
  </si>
  <si>
    <t>申請者氏名　　○○　○○　　　　</t>
    <rPh sb="0" eb="3">
      <t>しんせいしゃ</t>
    </rPh>
    <rPh sb="3" eb="5">
      <t>しめい</t>
    </rPh>
    <phoneticPr fontId="1" type="Hiragana"/>
  </si>
  <si>
    <t>②小　計</t>
    <rPh sb="1" eb="2">
      <t>しょう</t>
    </rPh>
    <rPh sb="3" eb="4">
      <t>けい</t>
    </rPh>
    <phoneticPr fontId="1" type="Hiragana"/>
  </si>
  <si>
    <t>③市以外からの補助金額※該当する場合のみ</t>
    <rPh sb="1" eb="2">
      <t>し</t>
    </rPh>
    <rPh sb="2" eb="4">
      <t>いがい</t>
    </rPh>
    <rPh sb="7" eb="10">
      <t>ほじょきん</t>
    </rPh>
    <rPh sb="10" eb="11">
      <t>がく</t>
    </rPh>
    <rPh sb="12" eb="14">
      <t>がいとう</t>
    </rPh>
    <rPh sb="16" eb="18">
      <t>ばあい</t>
    </rPh>
    <phoneticPr fontId="1" type="Hiragana"/>
  </si>
  <si>
    <t>事業内容</t>
    <rPh sb="0" eb="2">
      <t>じぎょう</t>
    </rPh>
    <rPh sb="2" eb="4">
      <t>ないよう</t>
    </rPh>
    <phoneticPr fontId="1" type="Hiragana"/>
  </si>
  <si>
    <t>金額（税込）</t>
    <rPh sb="0" eb="2">
      <t>きんがく</t>
    </rPh>
    <rPh sb="3" eb="5">
      <t>ぜいこ</t>
    </rPh>
    <phoneticPr fontId="1" type="Hiragana"/>
  </si>
  <si>
    <t>（①+②）合計（補助対象経費）※(税込)</t>
    <rPh sb="5" eb="6">
      <t>ごう</t>
    </rPh>
    <rPh sb="6" eb="7">
      <t>けい</t>
    </rPh>
    <rPh sb="8" eb="10">
      <t>ほじょ</t>
    </rPh>
    <rPh sb="10" eb="12">
      <t>たいしょう</t>
    </rPh>
    <rPh sb="12" eb="14">
      <t>けいひ</t>
    </rPh>
    <rPh sb="17" eb="19">
      <t>ぜいこ</t>
    </rPh>
    <phoneticPr fontId="1" type="Hiragana"/>
  </si>
  <si>
    <r>
      <t xml:space="preserve">③市以外からの補助金額 </t>
    </r>
    <r>
      <rPr>
        <sz val="10"/>
        <color theme="1"/>
        <rFont val="游ゴシック"/>
      </rPr>
      <t>※該当する場合のみ</t>
    </r>
    <rPh sb="1" eb="2">
      <t>し</t>
    </rPh>
    <rPh sb="2" eb="4">
      <t>いがい</t>
    </rPh>
    <rPh sb="7" eb="10">
      <t>ほじょきん</t>
    </rPh>
    <rPh sb="10" eb="11">
      <t>がく</t>
    </rPh>
    <rPh sb="13" eb="15">
      <t>がいとう</t>
    </rPh>
    <rPh sb="17" eb="19">
      <t>ばあい</t>
    </rPh>
    <phoneticPr fontId="1" type="Hiragana"/>
  </si>
  <si>
    <r>
      <t xml:space="preserve">補助金交付申請額（①+②）×1/2
</t>
    </r>
    <r>
      <rPr>
        <sz val="9"/>
        <color theme="1"/>
        <rFont val="游ゴシック"/>
      </rPr>
      <t>※市以外からの補助金がある場合は（(①＋②）－③）×1/4
※1,000円未満切り捨て
※補助対象経費には，搬入や換装等の経費は含まれない。</t>
    </r>
    <rPh sb="0" eb="2">
      <t>ほじょ</t>
    </rPh>
    <rPh sb="2" eb="3">
      <t>きん</t>
    </rPh>
    <rPh sb="3" eb="5">
      <t>こうふ</t>
    </rPh>
    <rPh sb="5" eb="7">
      <t>しんせい</t>
    </rPh>
    <rPh sb="7" eb="8">
      <t>がく</t>
    </rPh>
    <rPh sb="19" eb="20">
      <t>し</t>
    </rPh>
    <rPh sb="20" eb="22">
      <t>いがい</t>
    </rPh>
    <rPh sb="25" eb="28">
      <t>ほじょきん</t>
    </rPh>
    <rPh sb="31" eb="33">
      <t>ばあい</t>
    </rPh>
    <rPh sb="54" eb="55">
      <t>えん</t>
    </rPh>
    <rPh sb="55" eb="57">
      <t>みまん</t>
    </rPh>
    <rPh sb="57" eb="58">
      <t>き</t>
    </rPh>
    <rPh sb="59" eb="60">
      <t>す</t>
    </rPh>
    <rPh sb="63" eb="65">
      <t>ほじょ</t>
    </rPh>
    <rPh sb="65" eb="67">
      <t>たいしょう</t>
    </rPh>
    <rPh sb="67" eb="69">
      <t>けいひ</t>
    </rPh>
    <rPh sb="72" eb="74">
      <t>はんにゅう</t>
    </rPh>
    <rPh sb="75" eb="78">
      <t>かんそうとう</t>
    </rPh>
    <rPh sb="79" eb="81">
      <t>けいひ</t>
    </rPh>
    <rPh sb="82" eb="83">
      <t>ふく</t>
    </rPh>
    <phoneticPr fontId="1" type="Hiragana"/>
  </si>
  <si>
    <r>
      <t>（①+②）合計（補助対象経費）</t>
    </r>
    <r>
      <rPr>
        <sz val="10"/>
        <color theme="1"/>
        <rFont val="游ゴシック"/>
      </rPr>
      <t>※(税込)</t>
    </r>
    <rPh sb="5" eb="6">
      <t>ごう</t>
    </rPh>
    <rPh sb="6" eb="7">
      <t>けい</t>
    </rPh>
    <rPh sb="8" eb="10">
      <t>ほじょ</t>
    </rPh>
    <rPh sb="10" eb="12">
      <t>たいしょう</t>
    </rPh>
    <rPh sb="12" eb="14">
      <t>けいひ</t>
    </rPh>
    <rPh sb="17" eb="19">
      <t>ぜいこ</t>
    </rPh>
    <phoneticPr fontId="1" type="Hiragana"/>
  </si>
  <si>
    <t>様式第１号－２（別表１）</t>
    <rPh sb="0" eb="2">
      <t>ようしき</t>
    </rPh>
    <rPh sb="2" eb="3">
      <t>だい</t>
    </rPh>
    <rPh sb="4" eb="5">
      <t>ごう</t>
    </rPh>
    <rPh sb="8" eb="9">
      <t>べつ</t>
    </rPh>
    <rPh sb="9" eb="10">
      <t>ひょう</t>
    </rPh>
    <phoneticPr fontId="1" type="Hiragana"/>
  </si>
  <si>
    <t>交付申請</t>
    <rPh sb="0" eb="2">
      <t>こうふ</t>
    </rPh>
    <rPh sb="2" eb="4">
      <t>しんせい</t>
    </rPh>
    <phoneticPr fontId="1" type="Hiragana"/>
  </si>
  <si>
    <t>区分：個人装備品・機械器具導入</t>
    <rPh sb="0" eb="2">
      <t>くぶん</t>
    </rPh>
    <rPh sb="3" eb="5">
      <t>こじん</t>
    </rPh>
    <rPh sb="5" eb="8">
      <t>そうびひん</t>
    </rPh>
    <rPh sb="9" eb="11">
      <t>きかい</t>
    </rPh>
    <rPh sb="11" eb="13">
      <t>きぐ</t>
    </rPh>
    <rPh sb="13" eb="15">
      <t>どうにゅう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</si>
</sst>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_ "/>
    <numFmt numFmtId="177" formatCode="#,##0_ "/>
  </numFmts>
  <fonts count="7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游ゴシック"/>
      <family val="3"/>
      <scheme val="minor"/>
    </font>
    <font>
      <u/>
      <sz val="11"/>
      <color theme="1"/>
      <name val="游ゴシック"/>
      <family val="3"/>
      <scheme val="minor"/>
    </font>
    <font>
      <sz val="10"/>
      <color theme="1"/>
      <name val="游ゴシック"/>
      <family val="3"/>
      <scheme val="minor"/>
    </font>
    <font>
      <b/>
      <sz val="11"/>
      <color theme="1"/>
      <name val="游ゴシック"/>
      <family val="3"/>
      <scheme val="minor"/>
    </font>
    <font>
      <b/>
      <i/>
      <sz val="11"/>
      <color rgb="FFFF0000"/>
      <name val="游ゴシック"/>
      <family val="3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left" vertical="center"/>
    </xf>
    <xf numFmtId="0" fontId="3" fillId="0" borderId="0" xfId="0" applyFont="1" applyProtection="1">
      <alignment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 wrapText="1"/>
    </xf>
    <xf numFmtId="0" fontId="0" fillId="0" borderId="0" xfId="0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Protection="1">
      <alignment vertical="center"/>
      <protection locked="0"/>
    </xf>
    <xf numFmtId="0" fontId="0" fillId="0" borderId="7" xfId="0" applyFont="1" applyBorder="1" applyProtection="1">
      <alignment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8" xfId="0" applyFont="1" applyBorder="1" applyAlignment="1">
      <alignment horizontal="left" vertical="center"/>
    </xf>
    <xf numFmtId="0" fontId="0" fillId="0" borderId="0" xfId="0" applyAlignment="1">
      <alignment horizontal="centerContinuous" vertical="center"/>
    </xf>
    <xf numFmtId="176" fontId="0" fillId="0" borderId="1" xfId="0" applyNumberFormat="1" applyFont="1" applyBorder="1" applyProtection="1">
      <alignment vertical="center"/>
      <protection locked="0"/>
    </xf>
    <xf numFmtId="176" fontId="0" fillId="0" borderId="7" xfId="0" applyNumberFormat="1" applyFont="1" applyBorder="1" applyProtection="1">
      <alignment vertical="center"/>
      <protection locked="0"/>
    </xf>
    <xf numFmtId="177" fontId="0" fillId="0" borderId="4" xfId="0" applyNumberFormat="1" applyBorder="1">
      <alignment vertical="center"/>
    </xf>
    <xf numFmtId="177" fontId="0" fillId="0" borderId="5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4" xfId="0" applyNumberFormat="1" applyFont="1" applyBorder="1" applyProtection="1">
      <alignment vertical="center"/>
      <protection locked="0"/>
    </xf>
    <xf numFmtId="177" fontId="0" fillId="0" borderId="1" xfId="0" applyNumberFormat="1" applyFont="1" applyBorder="1" applyProtection="1">
      <alignment vertical="center"/>
      <protection locked="0"/>
    </xf>
    <xf numFmtId="177" fontId="0" fillId="0" borderId="7" xfId="0" applyNumberFormat="1" applyFont="1" applyBorder="1" applyProtection="1">
      <alignment vertical="center"/>
      <protection locked="0"/>
    </xf>
    <xf numFmtId="177" fontId="0" fillId="0" borderId="4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0" fontId="4" fillId="0" borderId="0" xfId="0" applyFont="1" applyAlignment="1">
      <alignment horizontal="right"/>
    </xf>
    <xf numFmtId="177" fontId="0" fillId="0" borderId="1" xfId="0" applyNumberFormat="1" applyFont="1" applyBorder="1" applyProtection="1">
      <alignment vertical="center"/>
    </xf>
    <xf numFmtId="177" fontId="0" fillId="0" borderId="7" xfId="0" applyNumberFormat="1" applyFont="1" applyBorder="1" applyProtection="1">
      <alignment vertical="center"/>
    </xf>
    <xf numFmtId="177" fontId="0" fillId="0" borderId="1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5" fillId="0" borderId="4" xfId="0" applyNumberFormat="1" applyFont="1" applyBorder="1">
      <alignment vertical="center"/>
    </xf>
    <xf numFmtId="177" fontId="5" fillId="0" borderId="4" xfId="0" applyNumberFormat="1" applyFont="1" applyBorder="1" applyProtection="1">
      <alignment vertical="center"/>
      <protection locked="0"/>
    </xf>
    <xf numFmtId="177" fontId="0" fillId="0" borderId="0" xfId="0" applyNumberFormat="1">
      <alignment vertical="center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horizontal="centerContinuous" vertical="center"/>
    </xf>
    <xf numFmtId="0" fontId="0" fillId="0" borderId="0" xfId="0" applyFont="1" applyAlignment="1" applyProtection="1">
      <alignment horizontal="left" vertical="center"/>
    </xf>
    <xf numFmtId="0" fontId="3" fillId="0" borderId="0" xfId="0" applyFont="1" applyProtection="1">
      <alignment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Protection="1">
      <alignment vertical="center"/>
    </xf>
    <xf numFmtId="0" fontId="0" fillId="0" borderId="7" xfId="0" applyFont="1" applyBorder="1" applyProtection="1">
      <alignment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horizontal="centerContinuous" vertical="center"/>
    </xf>
    <xf numFmtId="176" fontId="0" fillId="0" borderId="1" xfId="0" applyNumberFormat="1" applyFont="1" applyBorder="1" applyProtection="1">
      <alignment vertical="center"/>
    </xf>
    <xf numFmtId="176" fontId="0" fillId="0" borderId="7" xfId="0" applyNumberFormat="1" applyFont="1" applyBorder="1" applyProtection="1">
      <alignment vertical="center"/>
    </xf>
    <xf numFmtId="177" fontId="0" fillId="0" borderId="4" xfId="0" applyNumberFormat="1" applyFont="1" applyBorder="1" applyProtection="1">
      <alignment vertical="center"/>
    </xf>
    <xf numFmtId="177" fontId="0" fillId="0" borderId="5" xfId="0" applyNumberFormat="1" applyFont="1" applyBorder="1" applyProtection="1">
      <alignment vertical="center"/>
    </xf>
    <xf numFmtId="176" fontId="0" fillId="0" borderId="4" xfId="0" applyNumberFormat="1" applyFont="1" applyBorder="1" applyProtection="1">
      <alignment vertical="center"/>
    </xf>
    <xf numFmtId="177" fontId="0" fillId="0" borderId="4" xfId="0" applyNumberFormat="1" applyFont="1" applyBorder="1" applyAlignment="1" applyProtection="1">
      <alignment horizontal="center" vertical="center"/>
    </xf>
    <xf numFmtId="177" fontId="0" fillId="0" borderId="5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right"/>
    </xf>
    <xf numFmtId="177" fontId="5" fillId="0" borderId="4" xfId="0" applyNumberFormat="1" applyFont="1" applyBorder="1" applyProtection="1">
      <alignment vertical="center"/>
    </xf>
    <xf numFmtId="177" fontId="0" fillId="0" borderId="4" xfId="0" applyNumberFormat="1" applyFont="1" applyBorder="1" applyProtection="1">
      <alignment vertical="center"/>
      <protection locked="0"/>
    </xf>
    <xf numFmtId="177" fontId="0" fillId="0" borderId="0" xfId="0" applyNumberFormat="1" applyFont="1" applyBorder="1" applyProtection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H32"/>
  <sheetViews>
    <sheetView showZeros="0" tabSelected="1" view="pageBreakPreview" topLeftCell="A25" zoomScaleSheetLayoutView="100" workbookViewId="0">
      <selection activeCell="I27" sqref="I27"/>
    </sheetView>
  </sheetViews>
  <sheetFormatPr defaultRowHeight="18.75"/>
  <cols>
    <col min="1" max="1" width="11.625" customWidth="1"/>
    <col min="2" max="2" width="30.875" customWidth="1"/>
    <col min="3" max="3" width="7.625" customWidth="1"/>
    <col min="4" max="4" width="9.625" customWidth="1"/>
    <col min="5" max="5" width="18.625" customWidth="1"/>
    <col min="6" max="6" width="3.125" customWidth="1"/>
  </cols>
  <sheetData>
    <row r="1" spans="1:5">
      <c r="A1" t="s">
        <v>32</v>
      </c>
    </row>
    <row r="2" spans="1:5" ht="19.5">
      <c r="A2" s="1" t="s">
        <v>16</v>
      </c>
      <c r="B2" s="1"/>
      <c r="C2" s="19"/>
      <c r="D2" s="19"/>
      <c r="E2" s="19"/>
    </row>
    <row r="3" spans="1:5">
      <c r="A3" s="2" t="s">
        <v>34</v>
      </c>
      <c r="C3" s="2"/>
      <c r="D3" s="2"/>
      <c r="E3" s="2"/>
    </row>
    <row r="5" spans="1:5">
      <c r="A5" s="3" t="s">
        <v>3</v>
      </c>
      <c r="B5" s="13"/>
    </row>
    <row r="6" spans="1:5">
      <c r="E6" s="30" t="s">
        <v>6</v>
      </c>
    </row>
    <row r="7" spans="1:5" ht="37.5" customHeight="1">
      <c r="A7" s="4" t="s">
        <v>21</v>
      </c>
      <c r="B7" s="14" t="s">
        <v>2</v>
      </c>
      <c r="C7" s="14" t="s">
        <v>4</v>
      </c>
      <c r="D7" s="14" t="s">
        <v>5</v>
      </c>
      <c r="E7" s="14" t="s">
        <v>27</v>
      </c>
    </row>
    <row r="8" spans="1:5" ht="22" customHeight="1">
      <c r="A8" s="5" t="s">
        <v>9</v>
      </c>
      <c r="B8" s="15"/>
      <c r="C8" s="20"/>
      <c r="D8" s="26"/>
      <c r="E8" s="31">
        <f t="shared" ref="E8:E17" si="0">C8*D8</f>
        <v>0</v>
      </c>
    </row>
    <row r="9" spans="1:5" ht="22" customHeight="1">
      <c r="A9" s="6"/>
      <c r="B9" s="15"/>
      <c r="C9" s="20"/>
      <c r="D9" s="26"/>
      <c r="E9" s="31">
        <f t="shared" si="0"/>
        <v>0</v>
      </c>
    </row>
    <row r="10" spans="1:5" ht="22" customHeight="1">
      <c r="A10" s="6"/>
      <c r="B10" s="15"/>
      <c r="C10" s="20"/>
      <c r="D10" s="26"/>
      <c r="E10" s="31">
        <f t="shared" si="0"/>
        <v>0</v>
      </c>
    </row>
    <row r="11" spans="1:5" ht="22" customHeight="1">
      <c r="A11" s="6"/>
      <c r="B11" s="15"/>
      <c r="C11" s="20"/>
      <c r="D11" s="26"/>
      <c r="E11" s="31">
        <f t="shared" si="0"/>
        <v>0</v>
      </c>
    </row>
    <row r="12" spans="1:5" ht="22" customHeight="1">
      <c r="A12" s="6"/>
      <c r="B12" s="15"/>
      <c r="C12" s="20"/>
      <c r="D12" s="26"/>
      <c r="E12" s="31">
        <f t="shared" si="0"/>
        <v>0</v>
      </c>
    </row>
    <row r="13" spans="1:5" ht="22" customHeight="1">
      <c r="A13" s="6"/>
      <c r="B13" s="15"/>
      <c r="C13" s="20"/>
      <c r="D13" s="26"/>
      <c r="E13" s="31">
        <f t="shared" si="0"/>
        <v>0</v>
      </c>
    </row>
    <row r="14" spans="1:5" ht="22" customHeight="1">
      <c r="A14" s="6"/>
      <c r="B14" s="15"/>
      <c r="C14" s="20"/>
      <c r="D14" s="26"/>
      <c r="E14" s="31">
        <f t="shared" si="0"/>
        <v>0</v>
      </c>
    </row>
    <row r="15" spans="1:5" ht="22" customHeight="1">
      <c r="A15" s="6"/>
      <c r="B15" s="15"/>
      <c r="C15" s="20"/>
      <c r="D15" s="26"/>
      <c r="E15" s="31">
        <f t="shared" si="0"/>
        <v>0</v>
      </c>
    </row>
    <row r="16" spans="1:5" ht="22" customHeight="1">
      <c r="A16" s="6"/>
      <c r="B16" s="15"/>
      <c r="C16" s="20"/>
      <c r="D16" s="26"/>
      <c r="E16" s="31">
        <f t="shared" si="0"/>
        <v>0</v>
      </c>
    </row>
    <row r="17" spans="1:8" ht="22" customHeight="1">
      <c r="A17" s="6"/>
      <c r="B17" s="16"/>
      <c r="C17" s="21"/>
      <c r="D17" s="27"/>
      <c r="E17" s="32">
        <f t="shared" si="0"/>
        <v>0</v>
      </c>
    </row>
    <row r="18" spans="1:8" ht="22" customHeight="1">
      <c r="A18" s="7"/>
      <c r="B18" s="7" t="s">
        <v>22</v>
      </c>
      <c r="C18" s="22">
        <f>SUM(C8:C17)</f>
        <v>0</v>
      </c>
      <c r="D18" s="28" t="s">
        <v>11</v>
      </c>
      <c r="E18" s="22">
        <f>SUM(E8:E17)</f>
        <v>0</v>
      </c>
    </row>
    <row r="19" spans="1:8" ht="22" customHeight="1">
      <c r="A19" s="8" t="s">
        <v>10</v>
      </c>
      <c r="B19" s="15"/>
      <c r="C19" s="20"/>
      <c r="D19" s="26"/>
      <c r="E19" s="33">
        <f t="shared" ref="E19:E28" si="1">C19*D19</f>
        <v>0</v>
      </c>
    </row>
    <row r="20" spans="1:8" ht="22" customHeight="1">
      <c r="A20" s="9"/>
      <c r="B20" s="15"/>
      <c r="C20" s="20"/>
      <c r="D20" s="26"/>
      <c r="E20" s="33">
        <f t="shared" si="1"/>
        <v>0</v>
      </c>
    </row>
    <row r="21" spans="1:8" ht="22" customHeight="1">
      <c r="A21" s="9"/>
      <c r="B21" s="15"/>
      <c r="C21" s="20"/>
      <c r="D21" s="26"/>
      <c r="E21" s="33">
        <f t="shared" si="1"/>
        <v>0</v>
      </c>
    </row>
    <row r="22" spans="1:8" ht="22" customHeight="1">
      <c r="A22" s="9"/>
      <c r="B22" s="15"/>
      <c r="C22" s="20"/>
      <c r="D22" s="26"/>
      <c r="E22" s="33">
        <f t="shared" si="1"/>
        <v>0</v>
      </c>
    </row>
    <row r="23" spans="1:8" ht="22" customHeight="1">
      <c r="A23" s="9"/>
      <c r="B23" s="15"/>
      <c r="C23" s="20"/>
      <c r="D23" s="26"/>
      <c r="E23" s="33">
        <f t="shared" si="1"/>
        <v>0</v>
      </c>
    </row>
    <row r="24" spans="1:8" ht="22" customHeight="1">
      <c r="A24" s="9"/>
      <c r="B24" s="15"/>
      <c r="C24" s="20"/>
      <c r="D24" s="26"/>
      <c r="E24" s="33">
        <f t="shared" si="1"/>
        <v>0</v>
      </c>
    </row>
    <row r="25" spans="1:8" ht="22" customHeight="1">
      <c r="A25" s="9"/>
      <c r="B25" s="15"/>
      <c r="C25" s="20"/>
      <c r="D25" s="26"/>
      <c r="E25" s="33">
        <f t="shared" si="1"/>
        <v>0</v>
      </c>
    </row>
    <row r="26" spans="1:8" ht="22" customHeight="1">
      <c r="A26" s="9"/>
      <c r="B26" s="15"/>
      <c r="C26" s="20"/>
      <c r="D26" s="26"/>
      <c r="E26" s="33">
        <f t="shared" si="1"/>
        <v>0</v>
      </c>
    </row>
    <row r="27" spans="1:8" ht="22" customHeight="1">
      <c r="A27" s="9"/>
      <c r="B27" s="15"/>
      <c r="C27" s="20"/>
      <c r="D27" s="26"/>
      <c r="E27" s="33">
        <f t="shared" si="1"/>
        <v>0</v>
      </c>
    </row>
    <row r="28" spans="1:8" ht="22" customHeight="1">
      <c r="A28" s="9"/>
      <c r="B28" s="16"/>
      <c r="C28" s="21"/>
      <c r="D28" s="27"/>
      <c r="E28" s="34">
        <f t="shared" si="1"/>
        <v>0</v>
      </c>
    </row>
    <row r="29" spans="1:8" ht="22" customHeight="1">
      <c r="A29" s="10"/>
      <c r="B29" s="17" t="s">
        <v>24</v>
      </c>
      <c r="C29" s="23">
        <f>SUM(C19:C28)</f>
        <v>0</v>
      </c>
      <c r="D29" s="29" t="s">
        <v>11</v>
      </c>
      <c r="E29" s="23">
        <f>SUM(E19:E28)</f>
        <v>0</v>
      </c>
    </row>
    <row r="30" spans="1:8" ht="22" customHeight="1">
      <c r="A30" s="11" t="s">
        <v>31</v>
      </c>
      <c r="B30" s="18"/>
      <c r="C30" s="24">
        <f>C18+C29</f>
        <v>0</v>
      </c>
      <c r="D30" s="28" t="s">
        <v>11</v>
      </c>
      <c r="E30" s="35">
        <f>E18+E29</f>
        <v>0</v>
      </c>
    </row>
    <row r="31" spans="1:8" ht="22" customHeight="1">
      <c r="A31" s="11" t="s">
        <v>29</v>
      </c>
      <c r="B31" s="18"/>
      <c r="C31" s="25"/>
      <c r="D31" s="28" t="s">
        <v>11</v>
      </c>
      <c r="E31" s="36"/>
    </row>
    <row r="32" spans="1:8" ht="74.5" customHeight="1">
      <c r="A32" s="12" t="s">
        <v>30</v>
      </c>
      <c r="B32" s="18"/>
      <c r="C32" s="24">
        <f>C30+C31</f>
        <v>0</v>
      </c>
      <c r="D32" s="28" t="s">
        <v>11</v>
      </c>
      <c r="E32" s="35">
        <f>MIN(ROUNDDOWN(IF(E31&gt;=1,(E30-E31)/4,E30/2),-3),H32)</f>
        <v>0</v>
      </c>
      <c r="G32" t="s">
        <v>20</v>
      </c>
      <c r="H32" s="37">
        <v>100000</v>
      </c>
    </row>
  </sheetData>
  <mergeCells count="5">
    <mergeCell ref="A30:B30"/>
    <mergeCell ref="A31:B31"/>
    <mergeCell ref="A32:B32"/>
    <mergeCell ref="A8:A18"/>
    <mergeCell ref="A19:A29"/>
  </mergeCells>
  <phoneticPr fontId="1" type="Hiragana"/>
  <pageMargins left="0.98425196850393704" right="0.59055118110236215" top="0.78740157480314954" bottom="0.39370078740157477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H34"/>
  <sheetViews>
    <sheetView showZeros="0" view="pageBreakPreview" topLeftCell="A31" zoomScaleSheetLayoutView="100" workbookViewId="0">
      <selection activeCell="E37" sqref="E37"/>
    </sheetView>
  </sheetViews>
  <sheetFormatPr defaultRowHeight="18.75"/>
  <cols>
    <col min="1" max="1" width="11.625" customWidth="1"/>
    <col min="2" max="2" width="30.875" customWidth="1"/>
    <col min="3" max="3" width="7.625" customWidth="1"/>
    <col min="4" max="4" width="9.625" customWidth="1"/>
    <col min="5" max="5" width="18.625" customWidth="1"/>
    <col min="6" max="6" width="3.125" customWidth="1"/>
    <col min="8" max="8" width="9.625" bestFit="1" customWidth="1"/>
  </cols>
  <sheetData>
    <row r="1" spans="1:5">
      <c r="A1" s="38" t="s">
        <v>32</v>
      </c>
      <c r="B1" s="38"/>
      <c r="C1" s="38"/>
      <c r="D1" s="38"/>
      <c r="E1" s="64" t="s">
        <v>13</v>
      </c>
    </row>
    <row r="2" spans="1:5" ht="19.5">
      <c r="A2" s="39" t="s">
        <v>16</v>
      </c>
      <c r="B2" s="39"/>
      <c r="C2" s="56"/>
      <c r="D2" s="56"/>
      <c r="E2" s="56"/>
    </row>
    <row r="3" spans="1:5">
      <c r="A3" s="40" t="s">
        <v>7</v>
      </c>
      <c r="B3" s="38"/>
      <c r="C3" s="40"/>
      <c r="D3" s="40"/>
      <c r="E3" s="40"/>
    </row>
    <row r="4" spans="1:5">
      <c r="A4" s="38"/>
      <c r="B4" s="38"/>
      <c r="C4" s="38"/>
      <c r="D4" s="38"/>
      <c r="E4" s="38"/>
    </row>
    <row r="5" spans="1:5">
      <c r="A5" s="41" t="s">
        <v>23</v>
      </c>
      <c r="B5" s="38"/>
      <c r="C5" s="38"/>
      <c r="D5" s="38"/>
      <c r="E5" s="38"/>
    </row>
    <row r="6" spans="1:5">
      <c r="A6" s="38"/>
      <c r="B6" s="38"/>
      <c r="C6" s="38"/>
      <c r="D6" s="38"/>
      <c r="E6" s="65" t="s">
        <v>6</v>
      </c>
    </row>
    <row r="7" spans="1:5" ht="37.5" customHeight="1">
      <c r="A7" s="42" t="s">
        <v>26</v>
      </c>
      <c r="B7" s="51" t="s">
        <v>2</v>
      </c>
      <c r="C7" s="51" t="s">
        <v>4</v>
      </c>
      <c r="D7" s="51" t="s">
        <v>5</v>
      </c>
      <c r="E7" s="51" t="s">
        <v>27</v>
      </c>
    </row>
    <row r="8" spans="1:5" ht="22" customHeight="1">
      <c r="A8" s="43" t="s">
        <v>9</v>
      </c>
      <c r="B8" s="52" t="s">
        <v>14</v>
      </c>
      <c r="C8" s="57">
        <v>1</v>
      </c>
      <c r="D8" s="31">
        <v>13000</v>
      </c>
      <c r="E8" s="31">
        <f t="shared" ref="E8:E17" si="0">C8*D8</f>
        <v>13000</v>
      </c>
    </row>
    <row r="9" spans="1:5" ht="22" customHeight="1">
      <c r="A9" s="44"/>
      <c r="B9" s="52" t="s">
        <v>19</v>
      </c>
      <c r="C9" s="57">
        <v>1</v>
      </c>
      <c r="D9" s="31">
        <v>12000</v>
      </c>
      <c r="E9" s="31">
        <f t="shared" si="0"/>
        <v>12000</v>
      </c>
    </row>
    <row r="10" spans="1:5" ht="22" customHeight="1">
      <c r="A10" s="44"/>
      <c r="B10" s="52" t="s">
        <v>1</v>
      </c>
      <c r="C10" s="57">
        <v>1</v>
      </c>
      <c r="D10" s="31">
        <v>12800</v>
      </c>
      <c r="E10" s="31">
        <f t="shared" si="0"/>
        <v>12800</v>
      </c>
    </row>
    <row r="11" spans="1:5" ht="22" customHeight="1">
      <c r="A11" s="44"/>
      <c r="B11" s="52" t="s">
        <v>15</v>
      </c>
      <c r="C11" s="57">
        <v>1</v>
      </c>
      <c r="D11" s="31">
        <v>9000</v>
      </c>
      <c r="E11" s="31">
        <f t="shared" si="0"/>
        <v>9000</v>
      </c>
    </row>
    <row r="12" spans="1:5" ht="22" customHeight="1">
      <c r="A12" s="44"/>
      <c r="B12" s="52" t="s">
        <v>0</v>
      </c>
      <c r="C12" s="57">
        <v>1</v>
      </c>
      <c r="D12" s="31">
        <v>3000</v>
      </c>
      <c r="E12" s="31">
        <f t="shared" si="0"/>
        <v>3000</v>
      </c>
    </row>
    <row r="13" spans="1:5" ht="22" customHeight="1">
      <c r="A13" s="44"/>
      <c r="B13" s="52"/>
      <c r="C13" s="57"/>
      <c r="D13" s="31"/>
      <c r="E13" s="31">
        <f t="shared" si="0"/>
        <v>0</v>
      </c>
    </row>
    <row r="14" spans="1:5" ht="22" customHeight="1">
      <c r="A14" s="44"/>
      <c r="B14" s="52"/>
      <c r="C14" s="57"/>
      <c r="D14" s="31"/>
      <c r="E14" s="31">
        <f t="shared" si="0"/>
        <v>0</v>
      </c>
    </row>
    <row r="15" spans="1:5" ht="22" customHeight="1">
      <c r="A15" s="44"/>
      <c r="B15" s="52"/>
      <c r="C15" s="57"/>
      <c r="D15" s="31"/>
      <c r="E15" s="31">
        <f t="shared" si="0"/>
        <v>0</v>
      </c>
    </row>
    <row r="16" spans="1:5" ht="22" customHeight="1">
      <c r="A16" s="44"/>
      <c r="B16" s="52"/>
      <c r="C16" s="57"/>
      <c r="D16" s="31"/>
      <c r="E16" s="31">
        <f t="shared" si="0"/>
        <v>0</v>
      </c>
    </row>
    <row r="17" spans="1:8" ht="22" customHeight="1">
      <c r="A17" s="44"/>
      <c r="B17" s="53"/>
      <c r="C17" s="58"/>
      <c r="D17" s="32"/>
      <c r="E17" s="32">
        <f t="shared" si="0"/>
        <v>0</v>
      </c>
    </row>
    <row r="18" spans="1:8" ht="22" customHeight="1">
      <c r="A18" s="45"/>
      <c r="B18" s="45" t="s">
        <v>22</v>
      </c>
      <c r="C18" s="59">
        <f>SUM(C8:C17)</f>
        <v>5</v>
      </c>
      <c r="D18" s="62" t="s">
        <v>11</v>
      </c>
      <c r="E18" s="59">
        <f>SUM(E8:E17)</f>
        <v>49800</v>
      </c>
    </row>
    <row r="19" spans="1:8" ht="22" customHeight="1">
      <c r="A19" s="46" t="s">
        <v>10</v>
      </c>
      <c r="B19" s="52" t="s">
        <v>8</v>
      </c>
      <c r="C19" s="57">
        <v>1</v>
      </c>
      <c r="D19" s="31">
        <v>100000</v>
      </c>
      <c r="E19" s="31">
        <f t="shared" ref="E19:E28" si="1">C19*D19</f>
        <v>100000</v>
      </c>
    </row>
    <row r="20" spans="1:8" ht="22" customHeight="1">
      <c r="A20" s="47"/>
      <c r="B20" s="52" t="s">
        <v>17</v>
      </c>
      <c r="C20" s="57">
        <v>1</v>
      </c>
      <c r="D20" s="31">
        <v>27000</v>
      </c>
      <c r="E20" s="31">
        <f t="shared" si="1"/>
        <v>27000</v>
      </c>
    </row>
    <row r="21" spans="1:8" ht="22" customHeight="1">
      <c r="A21" s="47"/>
      <c r="B21" s="52" t="s">
        <v>18</v>
      </c>
      <c r="C21" s="57">
        <v>1</v>
      </c>
      <c r="D21" s="31">
        <v>4200</v>
      </c>
      <c r="E21" s="31">
        <f t="shared" si="1"/>
        <v>4200</v>
      </c>
    </row>
    <row r="22" spans="1:8" ht="22" customHeight="1">
      <c r="A22" s="47"/>
      <c r="B22" s="52"/>
      <c r="C22" s="57"/>
      <c r="D22" s="31"/>
      <c r="E22" s="31">
        <f t="shared" si="1"/>
        <v>0</v>
      </c>
    </row>
    <row r="23" spans="1:8" ht="22" customHeight="1">
      <c r="A23" s="47"/>
      <c r="B23" s="52"/>
      <c r="C23" s="57"/>
      <c r="D23" s="31"/>
      <c r="E23" s="31">
        <f t="shared" si="1"/>
        <v>0</v>
      </c>
    </row>
    <row r="24" spans="1:8" ht="22" customHeight="1">
      <c r="A24" s="47"/>
      <c r="B24" s="52"/>
      <c r="C24" s="57"/>
      <c r="D24" s="31"/>
      <c r="E24" s="31">
        <f t="shared" si="1"/>
        <v>0</v>
      </c>
    </row>
    <row r="25" spans="1:8" ht="22" customHeight="1">
      <c r="A25" s="47"/>
      <c r="B25" s="52"/>
      <c r="C25" s="57"/>
      <c r="D25" s="31"/>
      <c r="E25" s="31">
        <f t="shared" si="1"/>
        <v>0</v>
      </c>
    </row>
    <row r="26" spans="1:8" ht="22" customHeight="1">
      <c r="A26" s="47"/>
      <c r="B26" s="52"/>
      <c r="C26" s="57"/>
      <c r="D26" s="31"/>
      <c r="E26" s="31">
        <f t="shared" si="1"/>
        <v>0</v>
      </c>
    </row>
    <row r="27" spans="1:8" ht="22" customHeight="1">
      <c r="A27" s="47"/>
      <c r="B27" s="52"/>
      <c r="C27" s="57"/>
      <c r="D27" s="31"/>
      <c r="E27" s="31">
        <f t="shared" si="1"/>
        <v>0</v>
      </c>
    </row>
    <row r="28" spans="1:8" ht="22" customHeight="1">
      <c r="A28" s="47"/>
      <c r="B28" s="53"/>
      <c r="C28" s="58"/>
      <c r="D28" s="32"/>
      <c r="E28" s="32">
        <f t="shared" si="1"/>
        <v>0</v>
      </c>
    </row>
    <row r="29" spans="1:8" ht="22" customHeight="1">
      <c r="A29" s="48"/>
      <c r="B29" s="54" t="s">
        <v>24</v>
      </c>
      <c r="C29" s="60">
        <f>SUM(C19:C28)</f>
        <v>3</v>
      </c>
      <c r="D29" s="63" t="s">
        <v>11</v>
      </c>
      <c r="E29" s="60">
        <f>SUM(E19:E28)</f>
        <v>131200</v>
      </c>
    </row>
    <row r="30" spans="1:8" ht="22" customHeight="1">
      <c r="A30" s="49" t="s">
        <v>28</v>
      </c>
      <c r="B30" s="55"/>
      <c r="C30" s="61">
        <f>C18+C29</f>
        <v>8</v>
      </c>
      <c r="D30" s="62" t="s">
        <v>11</v>
      </c>
      <c r="E30" s="66">
        <f>E18+E29</f>
        <v>181000</v>
      </c>
    </row>
    <row r="31" spans="1:8" ht="22" customHeight="1">
      <c r="A31" s="49" t="s">
        <v>25</v>
      </c>
      <c r="B31" s="55"/>
      <c r="C31" s="62"/>
      <c r="D31" s="62" t="s">
        <v>11</v>
      </c>
      <c r="E31" s="67"/>
    </row>
    <row r="32" spans="1:8" ht="74.5" customHeight="1">
      <c r="A32" s="50" t="s">
        <v>12</v>
      </c>
      <c r="B32" s="55"/>
      <c r="C32" s="61">
        <f>C30+C31</f>
        <v>8</v>
      </c>
      <c r="D32" s="62" t="s">
        <v>11</v>
      </c>
      <c r="E32" s="35">
        <f>MIN(ROUNDDOWN(IF(E31&gt;=1,(E30-E31)/4,E30/2),-3),H32)</f>
        <v>90000</v>
      </c>
      <c r="G32" t="s">
        <v>20</v>
      </c>
      <c r="H32" s="68">
        <v>100000</v>
      </c>
    </row>
    <row r="33" spans="7:8">
      <c r="G33" t="s">
        <v>33</v>
      </c>
      <c r="H33" s="37">
        <f>E32</f>
        <v>90000</v>
      </c>
    </row>
    <row r="34" spans="7:8">
      <c r="H34" s="37"/>
    </row>
  </sheetData>
  <mergeCells count="5">
    <mergeCell ref="A30:B30"/>
    <mergeCell ref="A31:B31"/>
    <mergeCell ref="A32:B32"/>
    <mergeCell ref="A8:A18"/>
    <mergeCell ref="A19:A29"/>
  </mergeCells>
  <phoneticPr fontId="1" type="Hiragana"/>
  <pageMargins left="0.78740157480314954" right="0.59055118110236215" top="0.78740157480314954" bottom="0.39370078740157477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H33"/>
  <sheetViews>
    <sheetView showZeros="0" view="pageBreakPreview" topLeftCell="A28" zoomScaleSheetLayoutView="100" workbookViewId="0">
      <selection activeCell="C35" sqref="C35"/>
    </sheetView>
  </sheetViews>
  <sheetFormatPr defaultRowHeight="18.75"/>
  <cols>
    <col min="1" max="1" width="11.625" customWidth="1"/>
    <col min="2" max="2" width="30.875" customWidth="1"/>
    <col min="3" max="3" width="7.625" customWidth="1"/>
    <col min="4" max="4" width="9.625" customWidth="1"/>
    <col min="5" max="5" width="18.625" customWidth="1"/>
    <col min="6" max="6" width="3.125" customWidth="1"/>
  </cols>
  <sheetData>
    <row r="1" spans="1:5">
      <c r="A1" s="38" t="s">
        <v>32</v>
      </c>
      <c r="B1" s="38"/>
      <c r="C1" s="38"/>
      <c r="D1" s="38"/>
      <c r="E1" s="64" t="s">
        <v>13</v>
      </c>
    </row>
    <row r="2" spans="1:5" ht="19.5">
      <c r="A2" s="39" t="s">
        <v>16</v>
      </c>
      <c r="B2" s="39"/>
      <c r="C2" s="56"/>
      <c r="D2" s="56"/>
      <c r="E2" s="56"/>
    </row>
    <row r="3" spans="1:5">
      <c r="A3" s="40" t="s">
        <v>7</v>
      </c>
      <c r="B3" s="38"/>
      <c r="C3" s="40"/>
      <c r="D3" s="40"/>
      <c r="E3" s="40"/>
    </row>
    <row r="4" spans="1:5">
      <c r="A4" s="38"/>
      <c r="B4" s="38"/>
      <c r="C4" s="38"/>
      <c r="D4" s="38"/>
      <c r="E4" s="38"/>
    </row>
    <row r="5" spans="1:5">
      <c r="A5" s="41" t="s">
        <v>23</v>
      </c>
      <c r="B5" s="38"/>
      <c r="C5" s="38"/>
      <c r="D5" s="38"/>
      <c r="E5" s="38"/>
    </row>
    <row r="6" spans="1:5">
      <c r="A6" s="38"/>
      <c r="B6" s="38"/>
      <c r="C6" s="38"/>
      <c r="D6" s="38"/>
      <c r="E6" s="65" t="s">
        <v>6</v>
      </c>
    </row>
    <row r="7" spans="1:5" ht="37.5" customHeight="1">
      <c r="A7" s="42" t="s">
        <v>26</v>
      </c>
      <c r="B7" s="51" t="s">
        <v>2</v>
      </c>
      <c r="C7" s="51" t="s">
        <v>4</v>
      </c>
      <c r="D7" s="51" t="s">
        <v>5</v>
      </c>
      <c r="E7" s="51" t="s">
        <v>27</v>
      </c>
    </row>
    <row r="8" spans="1:5" ht="22" customHeight="1">
      <c r="A8" s="43" t="s">
        <v>9</v>
      </c>
      <c r="B8" s="52" t="s">
        <v>14</v>
      </c>
      <c r="C8" s="57">
        <v>1</v>
      </c>
      <c r="D8" s="31">
        <v>13000</v>
      </c>
      <c r="E8" s="31">
        <f t="shared" ref="E8:E17" si="0">C8*D8</f>
        <v>13000</v>
      </c>
    </row>
    <row r="9" spans="1:5" ht="22" customHeight="1">
      <c r="A9" s="44"/>
      <c r="B9" s="52" t="s">
        <v>19</v>
      </c>
      <c r="C9" s="57">
        <v>1</v>
      </c>
      <c r="D9" s="31">
        <v>12000</v>
      </c>
      <c r="E9" s="31">
        <f t="shared" si="0"/>
        <v>12000</v>
      </c>
    </row>
    <row r="10" spans="1:5" ht="22" customHeight="1">
      <c r="A10" s="44"/>
      <c r="B10" s="52" t="s">
        <v>1</v>
      </c>
      <c r="C10" s="57">
        <v>1</v>
      </c>
      <c r="D10" s="31">
        <v>12800</v>
      </c>
      <c r="E10" s="31">
        <f t="shared" si="0"/>
        <v>12800</v>
      </c>
    </row>
    <row r="11" spans="1:5" ht="22" customHeight="1">
      <c r="A11" s="44"/>
      <c r="B11" s="52" t="s">
        <v>15</v>
      </c>
      <c r="C11" s="57">
        <v>1</v>
      </c>
      <c r="D11" s="31">
        <v>9000</v>
      </c>
      <c r="E11" s="31">
        <f t="shared" si="0"/>
        <v>9000</v>
      </c>
    </row>
    <row r="12" spans="1:5" ht="22" customHeight="1">
      <c r="A12" s="44"/>
      <c r="B12" s="52" t="s">
        <v>0</v>
      </c>
      <c r="C12" s="57">
        <v>1</v>
      </c>
      <c r="D12" s="31">
        <v>3000</v>
      </c>
      <c r="E12" s="31">
        <f t="shared" si="0"/>
        <v>3000</v>
      </c>
    </row>
    <row r="13" spans="1:5" ht="22" customHeight="1">
      <c r="A13" s="44"/>
      <c r="B13" s="52"/>
      <c r="C13" s="57"/>
      <c r="D13" s="31"/>
      <c r="E13" s="31">
        <f t="shared" si="0"/>
        <v>0</v>
      </c>
    </row>
    <row r="14" spans="1:5" ht="22" customHeight="1">
      <c r="A14" s="44"/>
      <c r="B14" s="52"/>
      <c r="C14" s="57"/>
      <c r="D14" s="31"/>
      <c r="E14" s="31">
        <f t="shared" si="0"/>
        <v>0</v>
      </c>
    </row>
    <row r="15" spans="1:5" ht="22" customHeight="1">
      <c r="A15" s="44"/>
      <c r="B15" s="52"/>
      <c r="C15" s="57"/>
      <c r="D15" s="31"/>
      <c r="E15" s="31">
        <f t="shared" si="0"/>
        <v>0</v>
      </c>
    </row>
    <row r="16" spans="1:5" ht="22" customHeight="1">
      <c r="A16" s="44"/>
      <c r="B16" s="52"/>
      <c r="C16" s="57"/>
      <c r="D16" s="31"/>
      <c r="E16" s="31">
        <f t="shared" si="0"/>
        <v>0</v>
      </c>
    </row>
    <row r="17" spans="1:8" ht="22" customHeight="1">
      <c r="A17" s="44"/>
      <c r="B17" s="53"/>
      <c r="C17" s="58"/>
      <c r="D17" s="32"/>
      <c r="E17" s="32">
        <f t="shared" si="0"/>
        <v>0</v>
      </c>
    </row>
    <row r="18" spans="1:8" ht="22" customHeight="1">
      <c r="A18" s="45"/>
      <c r="B18" s="45" t="s">
        <v>22</v>
      </c>
      <c r="C18" s="59">
        <f>SUM(C8:C17)</f>
        <v>5</v>
      </c>
      <c r="D18" s="62" t="s">
        <v>11</v>
      </c>
      <c r="E18" s="59">
        <f>SUM(E8:E17)</f>
        <v>49800</v>
      </c>
    </row>
    <row r="19" spans="1:8" ht="22" customHeight="1">
      <c r="A19" s="46" t="s">
        <v>10</v>
      </c>
      <c r="B19" s="52" t="s">
        <v>8</v>
      </c>
      <c r="C19" s="57">
        <v>1</v>
      </c>
      <c r="D19" s="31">
        <v>100000</v>
      </c>
      <c r="E19" s="31">
        <f t="shared" ref="E19:E28" si="1">C19*D19</f>
        <v>100000</v>
      </c>
    </row>
    <row r="20" spans="1:8" ht="22" customHeight="1">
      <c r="A20" s="47"/>
      <c r="B20" s="52" t="s">
        <v>17</v>
      </c>
      <c r="C20" s="57">
        <v>1</v>
      </c>
      <c r="D20" s="31">
        <v>27000</v>
      </c>
      <c r="E20" s="31">
        <f t="shared" si="1"/>
        <v>27000</v>
      </c>
    </row>
    <row r="21" spans="1:8" ht="22" customHeight="1">
      <c r="A21" s="47"/>
      <c r="B21" s="52" t="s">
        <v>18</v>
      </c>
      <c r="C21" s="57">
        <v>1</v>
      </c>
      <c r="D21" s="31">
        <v>4200</v>
      </c>
      <c r="E21" s="31">
        <f t="shared" si="1"/>
        <v>4200</v>
      </c>
    </row>
    <row r="22" spans="1:8" ht="22" customHeight="1">
      <c r="A22" s="47"/>
      <c r="B22" s="52"/>
      <c r="C22" s="57"/>
      <c r="D22" s="31"/>
      <c r="E22" s="31">
        <f t="shared" si="1"/>
        <v>0</v>
      </c>
    </row>
    <row r="23" spans="1:8" ht="22" customHeight="1">
      <c r="A23" s="47"/>
      <c r="B23" s="52"/>
      <c r="C23" s="57"/>
      <c r="D23" s="31"/>
      <c r="E23" s="31">
        <f t="shared" si="1"/>
        <v>0</v>
      </c>
    </row>
    <row r="24" spans="1:8" ht="22" customHeight="1">
      <c r="A24" s="47"/>
      <c r="B24" s="52"/>
      <c r="C24" s="57"/>
      <c r="D24" s="31"/>
      <c r="E24" s="31">
        <f t="shared" si="1"/>
        <v>0</v>
      </c>
    </row>
    <row r="25" spans="1:8" ht="22" customHeight="1">
      <c r="A25" s="47"/>
      <c r="B25" s="52"/>
      <c r="C25" s="57"/>
      <c r="D25" s="31"/>
      <c r="E25" s="31">
        <f t="shared" si="1"/>
        <v>0</v>
      </c>
    </row>
    <row r="26" spans="1:8" ht="22" customHeight="1">
      <c r="A26" s="47"/>
      <c r="B26" s="52"/>
      <c r="C26" s="57"/>
      <c r="D26" s="31"/>
      <c r="E26" s="31">
        <f t="shared" si="1"/>
        <v>0</v>
      </c>
    </row>
    <row r="27" spans="1:8" ht="22" customHeight="1">
      <c r="A27" s="47"/>
      <c r="B27" s="52"/>
      <c r="C27" s="57"/>
      <c r="D27" s="31"/>
      <c r="E27" s="31">
        <f t="shared" si="1"/>
        <v>0</v>
      </c>
    </row>
    <row r="28" spans="1:8" ht="22" customHeight="1">
      <c r="A28" s="47"/>
      <c r="B28" s="53"/>
      <c r="C28" s="58"/>
      <c r="D28" s="32"/>
      <c r="E28" s="32">
        <f t="shared" si="1"/>
        <v>0</v>
      </c>
    </row>
    <row r="29" spans="1:8" ht="22" customHeight="1">
      <c r="A29" s="48"/>
      <c r="B29" s="54" t="s">
        <v>24</v>
      </c>
      <c r="C29" s="60">
        <f>SUM(C19:C28)</f>
        <v>3</v>
      </c>
      <c r="D29" s="63" t="s">
        <v>11</v>
      </c>
      <c r="E29" s="60">
        <f>SUM(E19:E28)</f>
        <v>131200</v>
      </c>
    </row>
    <row r="30" spans="1:8" ht="22" customHeight="1">
      <c r="A30" s="49" t="s">
        <v>28</v>
      </c>
      <c r="B30" s="55"/>
      <c r="C30" s="61">
        <f>C18+C29</f>
        <v>8</v>
      </c>
      <c r="D30" s="62" t="s">
        <v>11</v>
      </c>
      <c r="E30" s="66">
        <f>E18+E29</f>
        <v>181000</v>
      </c>
    </row>
    <row r="31" spans="1:8" ht="22" customHeight="1">
      <c r="A31" s="49" t="s">
        <v>25</v>
      </c>
      <c r="B31" s="55"/>
      <c r="C31" s="61">
        <v>1</v>
      </c>
      <c r="D31" s="62" t="s">
        <v>11</v>
      </c>
      <c r="E31" s="67">
        <v>1</v>
      </c>
    </row>
    <row r="32" spans="1:8" ht="74.5" customHeight="1">
      <c r="A32" s="50" t="s">
        <v>12</v>
      </c>
      <c r="B32" s="55"/>
      <c r="C32" s="61">
        <f>C30+C31</f>
        <v>9</v>
      </c>
      <c r="D32" s="62" t="s">
        <v>11</v>
      </c>
      <c r="E32" s="35">
        <f>MIN(ROUNDDOWN(IF(E31&gt;=1,(E30-E31)/4,E30/2),-3),H32)</f>
        <v>45000</v>
      </c>
      <c r="G32" t="s">
        <v>20</v>
      </c>
      <c r="H32" s="37">
        <v>100000</v>
      </c>
    </row>
    <row r="33" spans="7:8">
      <c r="G33" t="s">
        <v>33</v>
      </c>
      <c r="H33" s="37">
        <f>E32</f>
        <v>45000</v>
      </c>
    </row>
  </sheetData>
  <mergeCells count="5">
    <mergeCell ref="A30:B30"/>
    <mergeCell ref="A31:B31"/>
    <mergeCell ref="A32:B32"/>
    <mergeCell ref="A8:A18"/>
    <mergeCell ref="A19:A29"/>
  </mergeCells>
  <phoneticPr fontId="1" type="Hiragana"/>
  <pageMargins left="0.78740157480314954" right="0.59055118110236215" top="0.78740157480314954" bottom="0.39370078740157477" header="0.3" footer="0.3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>
      <selection activeCell="H12" sqref="H12"/>
    </sheetView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様式第１号－２(別表1)</vt:lpstr>
      <vt:lpstr>様式第１号－２(別表1)記載例(市以外からの補助金無し)</vt:lpstr>
      <vt:lpstr>様式第１号－２(別表1)記載例 (市以外からの補助金有り)</vt:lpstr>
      <vt:lpstr>Sheet3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nouseibi091</dc:creator>
  <cp:lastModifiedBy>nouseibi098</cp:lastModifiedBy>
  <dcterms:created xsi:type="dcterms:W3CDTF">2022-01-26T23:16:54Z</dcterms:created>
  <dcterms:modified xsi:type="dcterms:W3CDTF">2024-01-15T04:24:54Z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2024-01-15T04:24:54Z</vt:filetime>
  </property>
</Properties>
</file>