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1-4_【感染症係】結核対策事業\"/>
    </mc:Choice>
  </mc:AlternateContent>
  <xr:revisionPtr revIDLastSave="0" documentId="13_ncr:1_{338822B9-A29E-4948-B4EA-BF5655A59D4F}" xr6:coauthVersionLast="47" xr6:coauthVersionMax="47" xr10:uidLastSave="{00000000-0000-0000-0000-000000000000}"/>
  <bookViews>
    <workbookView xWindow="-96" yWindow="0" windowWidth="11712" windowHeight="12336" activeTab="4" xr2:uid="{00000000-000D-0000-FFFF-FFFF00000000}"/>
  </bookViews>
  <sheets>
    <sheet name="表53" sheetId="2" r:id="rId1"/>
    <sheet name="表54" sheetId="4" r:id="rId2"/>
    <sheet name="表55" sheetId="5" r:id="rId3"/>
    <sheet name="表56" sheetId="6" r:id="rId4"/>
    <sheet name="表57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7" l="1"/>
  <c r="F11" i="7"/>
  <c r="D11" i="7"/>
  <c r="G10" i="7"/>
  <c r="F10" i="7"/>
  <c r="E10" i="7"/>
  <c r="E11" i="7" s="1"/>
  <c r="C10" i="7"/>
  <c r="C11" i="7" s="1"/>
  <c r="G7" i="7"/>
  <c r="F7" i="7"/>
  <c r="E7" i="7"/>
  <c r="D7" i="7"/>
  <c r="C7" i="7"/>
  <c r="H12" i="6"/>
  <c r="G12" i="6"/>
  <c r="F12" i="6"/>
  <c r="E12" i="6"/>
  <c r="D12" i="6"/>
  <c r="H7" i="6"/>
  <c r="G7" i="6"/>
  <c r="F7" i="6"/>
  <c r="E7" i="6"/>
  <c r="D7" i="6"/>
  <c r="H7" i="5"/>
  <c r="G7" i="5"/>
  <c r="F7" i="5"/>
  <c r="E7" i="5"/>
  <c r="H6" i="5"/>
  <c r="G6" i="5"/>
  <c r="F6" i="5"/>
  <c r="E6" i="5"/>
  <c r="H5" i="5"/>
  <c r="G5" i="5"/>
  <c r="F5" i="5"/>
  <c r="E5" i="5"/>
  <c r="G7" i="4"/>
  <c r="F7" i="4"/>
  <c r="E7" i="4"/>
  <c r="G6" i="4"/>
  <c r="G5" i="4" s="1"/>
  <c r="F6" i="4"/>
  <c r="E6" i="4"/>
  <c r="F5" i="4"/>
  <c r="E5" i="4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<sst xmlns="http://schemas.openxmlformats.org/spreadsheetml/2006/main" count="212" uniqueCount="64">
  <si>
    <t>（年計）</t>
  </si>
  <si>
    <t>新規登録
患者数</t>
    <rPh sb="0" eb="2">
      <t>シンキ</t>
    </rPh>
    <rPh sb="2" eb="4">
      <t>トウロク</t>
    </rPh>
    <rPh sb="5" eb="8">
      <t>カンジャスウ</t>
    </rPh>
    <phoneticPr fontId="1"/>
  </si>
  <si>
    <t>区分</t>
    <rPh sb="0" eb="2">
      <t>クブン</t>
    </rPh>
    <phoneticPr fontId="1"/>
  </si>
  <si>
    <t>（年計）</t>
    <rPh sb="1" eb="2">
      <t>ネン</t>
    </rPh>
    <rPh sb="2" eb="3">
      <t>ケイ</t>
    </rPh>
    <phoneticPr fontId="1"/>
  </si>
  <si>
    <t>不詳</t>
    <rPh sb="0" eb="2">
      <t>フショウ</t>
    </rPh>
    <phoneticPr fontId="1"/>
  </si>
  <si>
    <t>40～49歳</t>
    <rPh sb="5" eb="6">
      <t>サイ</t>
    </rPh>
    <phoneticPr fontId="1"/>
  </si>
  <si>
    <t>登録患者数</t>
    <rPh sb="0" eb="2">
      <t>トウロク</t>
    </rPh>
    <rPh sb="2" eb="5">
      <t>カンジャスウ</t>
    </rPh>
    <phoneticPr fontId="1"/>
  </si>
  <si>
    <t>対象者数</t>
    <rPh sb="0" eb="3">
      <t>タイショウシャ</t>
    </rPh>
    <rPh sb="3" eb="4">
      <t>スウ</t>
    </rPh>
    <phoneticPr fontId="1"/>
  </si>
  <si>
    <t>（年末現在）</t>
    <rPh sb="1" eb="3">
      <t>ネンマツ</t>
    </rPh>
    <rPh sb="3" eb="5">
      <t>ゲンザイ</t>
    </rPh>
    <phoneticPr fontId="1"/>
  </si>
  <si>
    <t>総数</t>
    <rPh sb="0" eb="2">
      <t>ソウスウ</t>
    </rPh>
    <phoneticPr fontId="1"/>
  </si>
  <si>
    <t>各年</t>
    <rPh sb="0" eb="2">
      <t>カクネン</t>
    </rPh>
    <phoneticPr fontId="1"/>
  </si>
  <si>
    <t>0～4歳</t>
    <rPh sb="3" eb="4">
      <t>サイ</t>
    </rPh>
    <phoneticPr fontId="1"/>
  </si>
  <si>
    <t>5～9歳</t>
    <rPh sb="3" eb="4">
      <t>サイ</t>
    </rPh>
    <phoneticPr fontId="1"/>
  </si>
  <si>
    <t>表５５　結核新登録患者数（活動性分類）</t>
    <rPh sb="0" eb="1">
      <t>ヒョウ</t>
    </rPh>
    <rPh sb="4" eb="6">
      <t>ケッカク</t>
    </rPh>
    <rPh sb="6" eb="7">
      <t>シン</t>
    </rPh>
    <rPh sb="7" eb="9">
      <t>トウロク</t>
    </rPh>
    <rPh sb="9" eb="12">
      <t>カンジャスウ</t>
    </rPh>
    <rPh sb="13" eb="15">
      <t>カツドウ</t>
    </rPh>
    <rPh sb="15" eb="16">
      <t>セイ</t>
    </rPh>
    <rPh sb="16" eb="18">
      <t>ブンルイ</t>
    </rPh>
    <phoneticPr fontId="1"/>
  </si>
  <si>
    <t>新規登録
患者数</t>
  </si>
  <si>
    <t>10～14歳</t>
    <rPh sb="5" eb="6">
      <t>サイ</t>
    </rPh>
    <phoneticPr fontId="1"/>
  </si>
  <si>
    <t>R5</t>
  </si>
  <si>
    <t>15～19歳</t>
    <rPh sb="5" eb="6">
      <t>サイ</t>
    </rPh>
    <phoneticPr fontId="1"/>
  </si>
  <si>
    <t>20～29歳</t>
    <rPh sb="5" eb="6">
      <t>サイ</t>
    </rPh>
    <phoneticPr fontId="1"/>
  </si>
  <si>
    <t>潜在性結核感染症</t>
    <rPh sb="0" eb="3">
      <t>センザイセイ</t>
    </rPh>
    <rPh sb="3" eb="5">
      <t>ケッカク</t>
    </rPh>
    <rPh sb="5" eb="8">
      <t>カンセンショウ</t>
    </rPh>
    <phoneticPr fontId="1"/>
  </si>
  <si>
    <t>30～39歳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</si>
  <si>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</si>
  <si>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</si>
  <si>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潜在性結核
感染症（別掲）</t>
    <rPh sb="0" eb="3">
      <t>センザイセイ</t>
    </rPh>
    <rPh sb="3" eb="5">
      <t>ケッカク</t>
    </rPh>
    <rPh sb="6" eb="9">
      <t>カンセンショウ</t>
    </rPh>
    <rPh sb="10" eb="11">
      <t>ベツ</t>
    </rPh>
    <phoneticPr fontId="1"/>
  </si>
  <si>
    <t>70歳～</t>
    <rPh sb="2" eb="3">
      <t>サイ</t>
    </rPh>
    <phoneticPr fontId="1"/>
  </si>
  <si>
    <t>受診者数</t>
    <rPh sb="0" eb="3">
      <t>ジュシンシャ</t>
    </rPh>
    <rPh sb="3" eb="4">
      <t>スウ</t>
    </rPh>
    <phoneticPr fontId="1"/>
  </si>
  <si>
    <t>菌陰性その他</t>
    <rPh sb="0" eb="1">
      <t>キン</t>
    </rPh>
    <rPh sb="1" eb="3">
      <t>インセイ</t>
    </rPh>
    <rPh sb="5" eb="6">
      <t>タ</t>
    </rPh>
    <phoneticPr fontId="1"/>
  </si>
  <si>
    <t>結核発生動向調査</t>
    <rPh sb="0" eb="2">
      <t>ケッカク</t>
    </rPh>
    <rPh sb="2" eb="4">
      <t>ハッセイ</t>
    </rPh>
    <rPh sb="4" eb="6">
      <t>ドウコウ</t>
    </rPh>
    <rPh sb="6" eb="8">
      <t>チョウサ</t>
    </rPh>
    <phoneticPr fontId="1"/>
  </si>
  <si>
    <t>R2</t>
  </si>
  <si>
    <t>回復者</t>
    <rPh sb="0" eb="3">
      <t>カイフクシャ</t>
    </rPh>
    <phoneticPr fontId="1"/>
  </si>
  <si>
    <t>肺外結核活動性</t>
    <rPh sb="0" eb="2">
      <t>ハイガイ</t>
    </rPh>
    <rPh sb="2" eb="4">
      <t>ケッカク</t>
    </rPh>
    <rPh sb="4" eb="7">
      <t>カツドウセイ</t>
    </rPh>
    <phoneticPr fontId="1"/>
  </si>
  <si>
    <t>活動性結核</t>
    <rPh sb="0" eb="3">
      <t>カツドウセイ</t>
    </rPh>
    <rPh sb="3" eb="5">
      <t>ケッカク</t>
    </rPh>
    <phoneticPr fontId="1"/>
  </si>
  <si>
    <t>登録時喀痰塗抹陽性</t>
    <rPh sb="0" eb="3">
      <t>トウロクジ</t>
    </rPh>
    <rPh sb="3" eb="5">
      <t>カクタン</t>
    </rPh>
    <rPh sb="5" eb="7">
      <t>トマツ</t>
    </rPh>
    <rPh sb="7" eb="8">
      <t>ヨウ</t>
    </rPh>
    <rPh sb="8" eb="9">
      <t>セイ</t>
    </rPh>
    <phoneticPr fontId="1"/>
  </si>
  <si>
    <t>喀痰塗抹陽性</t>
    <rPh sb="0" eb="2">
      <t>カクタン</t>
    </rPh>
    <rPh sb="2" eb="4">
      <t>トマツ</t>
    </rPh>
    <rPh sb="4" eb="5">
      <t>ヨウ</t>
    </rPh>
    <rPh sb="5" eb="6">
      <t>セイ</t>
    </rPh>
    <phoneticPr fontId="1"/>
  </si>
  <si>
    <t>初回治療</t>
    <rPh sb="0" eb="2">
      <t>ショカイ</t>
    </rPh>
    <rPh sb="2" eb="4">
      <t>チリョウ</t>
    </rPh>
    <phoneticPr fontId="1"/>
  </si>
  <si>
    <t>再治療</t>
    <rPh sb="0" eb="3">
      <t>サイチリョウ</t>
    </rPh>
    <phoneticPr fontId="1"/>
  </si>
  <si>
    <t>その他の結核菌陽性</t>
    <rPh sb="2" eb="3">
      <t>タ</t>
    </rPh>
    <rPh sb="4" eb="7">
      <t>ケッカクキン</t>
    </rPh>
    <rPh sb="7" eb="9">
      <t>ヨウセイ</t>
    </rPh>
    <phoneticPr fontId="1"/>
  </si>
  <si>
    <t>登録時その他の結核菌陽性</t>
    <rPh sb="0" eb="3">
      <t>トウロクジ</t>
    </rPh>
    <rPh sb="5" eb="6">
      <t>タ</t>
    </rPh>
    <rPh sb="7" eb="10">
      <t>ケッカクキン</t>
    </rPh>
    <rPh sb="10" eb="12">
      <t>ヨウセイ</t>
    </rPh>
    <phoneticPr fontId="1"/>
  </si>
  <si>
    <t>－</t>
  </si>
  <si>
    <t>登録時菌陰性その他</t>
    <rPh sb="0" eb="3">
      <t>トウロクジ</t>
    </rPh>
    <rPh sb="3" eb="4">
      <t>キン</t>
    </rPh>
    <rPh sb="4" eb="6">
      <t>インセイ</t>
    </rPh>
    <rPh sb="8" eb="9">
      <t>タ</t>
    </rPh>
    <phoneticPr fontId="1"/>
  </si>
  <si>
    <t>判定結果</t>
    <rPh sb="0" eb="2">
      <t>ハンテイ</t>
    </rPh>
    <rPh sb="2" eb="4">
      <t>ケッカ</t>
    </rPh>
    <phoneticPr fontId="1"/>
  </si>
  <si>
    <t>不活動性結核</t>
    <rPh sb="0" eb="1">
      <t>フ</t>
    </rPh>
    <rPh sb="1" eb="4">
      <t>カツドウセイ</t>
    </rPh>
    <rPh sb="4" eb="6">
      <t>ケッカク</t>
    </rPh>
    <phoneticPr fontId="1"/>
  </si>
  <si>
    <t>R4</t>
  </si>
  <si>
    <t>活動性不明</t>
    <rPh sb="0" eb="3">
      <t>カツドウセイ</t>
    </rPh>
    <rPh sb="3" eb="5">
      <t>フメイ</t>
    </rPh>
    <phoneticPr fontId="1"/>
  </si>
  <si>
    <t>表５３　結核患者数（年齢階級別）</t>
    <rPh sb="0" eb="1">
      <t>ヒョウ</t>
    </rPh>
    <rPh sb="4" eb="6">
      <t>ケッカク</t>
    </rPh>
    <rPh sb="6" eb="8">
      <t>カンジャ</t>
    </rPh>
    <rPh sb="8" eb="9">
      <t>スウ</t>
    </rPh>
    <rPh sb="10" eb="12">
      <t>ネンレイ</t>
    </rPh>
    <rPh sb="12" eb="15">
      <t>カイキュウベツ</t>
    </rPh>
    <phoneticPr fontId="1"/>
  </si>
  <si>
    <t>治療中</t>
    <rPh sb="0" eb="3">
      <t>チリョウチュウ</t>
    </rPh>
    <phoneticPr fontId="1"/>
  </si>
  <si>
    <t>観察中</t>
    <rPh sb="0" eb="3">
      <t>カンサツチュウ</t>
    </rPh>
    <phoneticPr fontId="1"/>
  </si>
  <si>
    <t>表５６　結核管理検診数</t>
    <rPh sb="0" eb="1">
      <t>ヒョウ</t>
    </rPh>
    <rPh sb="4" eb="6">
      <t>ケッカク</t>
    </rPh>
    <rPh sb="6" eb="8">
      <t>カンリ</t>
    </rPh>
    <rPh sb="8" eb="10">
      <t>ケンシン</t>
    </rPh>
    <rPh sb="10" eb="11">
      <t>スウ</t>
    </rPh>
    <phoneticPr fontId="1"/>
  </si>
  <si>
    <t>肺結核活動性</t>
    <rPh sb="0" eb="3">
      <t>ハイケッカク</t>
    </rPh>
    <rPh sb="3" eb="6">
      <t>カツドウセイ</t>
    </rPh>
    <phoneticPr fontId="1"/>
  </si>
  <si>
    <t>受診率（％）</t>
    <rPh sb="0" eb="3">
      <t>ジュシンリツ</t>
    </rPh>
    <phoneticPr fontId="1"/>
  </si>
  <si>
    <t>要医療者</t>
    <rPh sb="0" eb="1">
      <t>ヨウ</t>
    </rPh>
    <rPh sb="1" eb="4">
      <t>イリョウシャ</t>
    </rPh>
    <phoneticPr fontId="1"/>
  </si>
  <si>
    <t>発病のおそれのある者</t>
    <rPh sb="0" eb="2">
      <t>ハツビョウ</t>
    </rPh>
    <rPh sb="9" eb="10">
      <t>モノ</t>
    </rPh>
    <phoneticPr fontId="1"/>
  </si>
  <si>
    <t>その他</t>
    <rPh sb="2" eb="3">
      <t>タ</t>
    </rPh>
    <phoneticPr fontId="1"/>
  </si>
  <si>
    <t>3年以内の者</t>
    <rPh sb="1" eb="2">
      <t>ネン</t>
    </rPh>
    <rPh sb="2" eb="4">
      <t>イナイ</t>
    </rPh>
    <rPh sb="5" eb="6">
      <t>モノ</t>
    </rPh>
    <phoneticPr fontId="1"/>
  </si>
  <si>
    <t>登録除外</t>
    <rPh sb="0" eb="2">
      <t>トウロク</t>
    </rPh>
    <rPh sb="2" eb="4">
      <t>ジョガイ</t>
    </rPh>
    <phoneticPr fontId="1"/>
  </si>
  <si>
    <t>合計</t>
    <rPh sb="0" eb="2">
      <t>ゴウケイ</t>
    </rPh>
    <phoneticPr fontId="1"/>
  </si>
  <si>
    <t>各年度</t>
    <rPh sb="0" eb="2">
      <t>カクネン</t>
    </rPh>
    <rPh sb="2" eb="3">
      <t>ド</t>
    </rPh>
    <phoneticPr fontId="1"/>
  </si>
  <si>
    <t>R3</t>
  </si>
  <si>
    <t>表５７　結核患者家族等検診数</t>
    <rPh sb="0" eb="1">
      <t>ヒョウ</t>
    </rPh>
    <rPh sb="4" eb="6">
      <t>ケッカク</t>
    </rPh>
    <rPh sb="6" eb="8">
      <t>カンジャ</t>
    </rPh>
    <rPh sb="8" eb="10">
      <t>カゾク</t>
    </rPh>
    <rPh sb="10" eb="11">
      <t>トウ</t>
    </rPh>
    <rPh sb="11" eb="13">
      <t>ケンシン</t>
    </rPh>
    <rPh sb="13" eb="14">
      <t>スウ</t>
    </rPh>
    <phoneticPr fontId="1"/>
  </si>
  <si>
    <t>表５４　結核登録患者数（活動性分類）</t>
    <rPh sb="0" eb="1">
      <t>ヒョウ</t>
    </rPh>
    <rPh sb="4" eb="6">
      <t>ケッカク</t>
    </rPh>
    <rPh sb="6" eb="8">
      <t>トウロク</t>
    </rPh>
    <rPh sb="8" eb="11">
      <t>カンジャスウ</t>
    </rPh>
    <rPh sb="12" eb="14">
      <t>カツドウ</t>
    </rPh>
    <rPh sb="14" eb="15">
      <t>セイ</t>
    </rPh>
    <rPh sb="15" eb="17">
      <t>ブンルイ</t>
    </rPh>
    <phoneticPr fontId="1"/>
  </si>
  <si>
    <t>登録患者数</t>
  </si>
  <si>
    <t>（年末現在）</t>
  </si>
  <si>
    <t>R6</t>
  </si>
  <si>
    <t>健康保健部調べ</t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</si>
</sst>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_ "/>
    <numFmt numFmtId="179" formatCode="0_);[Red]\(0\)"/>
  </numFmts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1" xfId="0" quotePrefix="1" applyNumberFormat="1" applyFont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0" quotePrefix="1" applyNumberFormat="1" applyFont="1" applyBorder="1" applyAlignment="1">
      <alignment horizontal="right" vertical="center"/>
    </xf>
    <xf numFmtId="177" fontId="2" fillId="0" borderId="1" xfId="0" applyNumberFormat="1" applyFont="1" applyFill="1" applyBorder="1">
      <alignment vertical="center"/>
    </xf>
    <xf numFmtId="178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view="pageBreakPreview" zoomScale="85" zoomScaleSheetLayoutView="85" workbookViewId="0">
      <selection activeCell="B7" sqref="B7"/>
    </sheetView>
  </sheetViews>
  <sheetFormatPr defaultColWidth="9" defaultRowHeight="19.5" customHeight="1" x14ac:dyDescent="0.2"/>
  <cols>
    <col min="1" max="1" width="11.6640625" style="1" customWidth="1"/>
    <col min="2" max="2" width="9.77734375" style="1" bestFit="1" customWidth="1"/>
    <col min="3" max="11" width="9.77734375" style="1" customWidth="1"/>
    <col min="12" max="16384" width="9" style="1"/>
  </cols>
  <sheetData>
    <row r="1" spans="1:11" ht="19.5" customHeight="1" x14ac:dyDescent="0.2">
      <c r="A1" s="30" t="s">
        <v>44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3" spans="1:11" ht="19.5" customHeight="1" x14ac:dyDescent="0.2">
      <c r="K3" s="13" t="s">
        <v>10</v>
      </c>
    </row>
    <row r="4" spans="1:11" ht="19.5" customHeight="1" x14ac:dyDescent="0.2">
      <c r="A4" s="33" t="s">
        <v>2</v>
      </c>
      <c r="B4" s="31" t="s">
        <v>28</v>
      </c>
      <c r="C4" s="32"/>
      <c r="D4" s="31" t="s">
        <v>57</v>
      </c>
      <c r="E4" s="32"/>
      <c r="F4" s="33" t="s">
        <v>42</v>
      </c>
      <c r="G4" s="33"/>
      <c r="H4" s="33" t="s">
        <v>16</v>
      </c>
      <c r="I4" s="33"/>
      <c r="J4" s="31" t="s">
        <v>62</v>
      </c>
      <c r="K4" s="32"/>
    </row>
    <row r="5" spans="1:11" s="2" customFormat="1" ht="30" customHeight="1" x14ac:dyDescent="0.2">
      <c r="A5" s="33"/>
      <c r="B5" s="6" t="s">
        <v>6</v>
      </c>
      <c r="C5" s="12" t="s">
        <v>1</v>
      </c>
      <c r="D5" s="6" t="s">
        <v>6</v>
      </c>
      <c r="E5" s="12" t="s">
        <v>1</v>
      </c>
      <c r="F5" s="6" t="s">
        <v>6</v>
      </c>
      <c r="G5" s="12" t="s">
        <v>1</v>
      </c>
      <c r="H5" s="6" t="s">
        <v>6</v>
      </c>
      <c r="I5" s="12" t="s">
        <v>1</v>
      </c>
      <c r="J5" s="6" t="s">
        <v>60</v>
      </c>
      <c r="K5" s="12" t="s">
        <v>14</v>
      </c>
    </row>
    <row r="6" spans="1:11" s="2" customFormat="1" ht="19.5" customHeight="1" x14ac:dyDescent="0.2">
      <c r="A6" s="33"/>
      <c r="B6" s="7" t="s">
        <v>8</v>
      </c>
      <c r="C6" s="7" t="s">
        <v>3</v>
      </c>
      <c r="D6" s="7" t="s">
        <v>8</v>
      </c>
      <c r="E6" s="7" t="s">
        <v>3</v>
      </c>
      <c r="F6" s="7" t="s">
        <v>8</v>
      </c>
      <c r="G6" s="7" t="s">
        <v>3</v>
      </c>
      <c r="H6" s="7" t="s">
        <v>8</v>
      </c>
      <c r="I6" s="7" t="s">
        <v>3</v>
      </c>
      <c r="J6" s="7" t="s">
        <v>61</v>
      </c>
      <c r="K6" s="7" t="s">
        <v>0</v>
      </c>
    </row>
    <row r="7" spans="1:11" ht="19.5" customHeight="1" x14ac:dyDescent="0.2">
      <c r="A7" s="4" t="s">
        <v>9</v>
      </c>
      <c r="B7" s="8">
        <f t="shared" ref="B7:G7" si="0">IF(SUM(B8:B18)=0,"－",SUM(B8:B18))</f>
        <v>58</v>
      </c>
      <c r="C7" s="8">
        <f t="shared" si="0"/>
        <v>24</v>
      </c>
      <c r="D7" s="8">
        <f t="shared" si="0"/>
        <v>47</v>
      </c>
      <c r="E7" s="8">
        <f t="shared" si="0"/>
        <v>18</v>
      </c>
      <c r="F7" s="8">
        <f t="shared" si="0"/>
        <v>40</v>
      </c>
      <c r="G7" s="8">
        <f t="shared" si="0"/>
        <v>17</v>
      </c>
      <c r="H7" s="8">
        <v>54</v>
      </c>
      <c r="I7" s="8">
        <v>24</v>
      </c>
      <c r="J7" s="8">
        <v>43</v>
      </c>
      <c r="K7" s="8">
        <v>21</v>
      </c>
    </row>
    <row r="8" spans="1:11" ht="19.5" customHeight="1" x14ac:dyDescent="0.2">
      <c r="A8" s="4" t="s">
        <v>11</v>
      </c>
      <c r="B8" s="9" t="s">
        <v>38</v>
      </c>
      <c r="C8" s="9" t="s">
        <v>38</v>
      </c>
      <c r="D8" s="9" t="s">
        <v>38</v>
      </c>
      <c r="E8" s="9" t="s">
        <v>38</v>
      </c>
      <c r="F8" s="9" t="s">
        <v>38</v>
      </c>
      <c r="G8" s="9" t="s">
        <v>38</v>
      </c>
      <c r="H8" s="9" t="s">
        <v>38</v>
      </c>
      <c r="I8" s="9" t="s">
        <v>38</v>
      </c>
      <c r="J8" s="9" t="s">
        <v>38</v>
      </c>
      <c r="K8" s="9" t="s">
        <v>38</v>
      </c>
    </row>
    <row r="9" spans="1:11" ht="19.5" customHeight="1" x14ac:dyDescent="0.2">
      <c r="A9" s="4" t="s">
        <v>12</v>
      </c>
      <c r="B9" s="9" t="s">
        <v>38</v>
      </c>
      <c r="C9" s="9" t="s">
        <v>38</v>
      </c>
      <c r="D9" s="9" t="s">
        <v>38</v>
      </c>
      <c r="E9" s="9" t="s">
        <v>38</v>
      </c>
      <c r="F9" s="9" t="s">
        <v>38</v>
      </c>
      <c r="G9" s="9" t="s">
        <v>38</v>
      </c>
      <c r="H9" s="9" t="s">
        <v>38</v>
      </c>
      <c r="I9" s="9" t="s">
        <v>38</v>
      </c>
      <c r="J9" s="9" t="s">
        <v>38</v>
      </c>
      <c r="K9" s="9" t="s">
        <v>38</v>
      </c>
    </row>
    <row r="10" spans="1:11" ht="19.5" customHeight="1" x14ac:dyDescent="0.2">
      <c r="A10" s="4" t="s">
        <v>15</v>
      </c>
      <c r="B10" s="9" t="s">
        <v>38</v>
      </c>
      <c r="C10" s="9" t="s">
        <v>38</v>
      </c>
      <c r="D10" s="9" t="s">
        <v>38</v>
      </c>
      <c r="E10" s="9" t="s">
        <v>38</v>
      </c>
      <c r="F10" s="9" t="s">
        <v>38</v>
      </c>
      <c r="G10" s="9" t="s">
        <v>38</v>
      </c>
      <c r="H10" s="9" t="s">
        <v>38</v>
      </c>
      <c r="I10" s="9" t="s">
        <v>38</v>
      </c>
      <c r="J10" s="9" t="s">
        <v>38</v>
      </c>
      <c r="K10" s="9" t="s">
        <v>38</v>
      </c>
    </row>
    <row r="11" spans="1:11" ht="19.5" customHeight="1" x14ac:dyDescent="0.2">
      <c r="A11" s="4" t="s">
        <v>17</v>
      </c>
      <c r="B11" s="9" t="s">
        <v>38</v>
      </c>
      <c r="C11" s="9" t="s">
        <v>38</v>
      </c>
      <c r="D11" s="9" t="s">
        <v>38</v>
      </c>
      <c r="E11" s="9" t="s">
        <v>38</v>
      </c>
      <c r="F11" s="9" t="s">
        <v>38</v>
      </c>
      <c r="G11" s="9" t="s">
        <v>38</v>
      </c>
      <c r="H11" s="9" t="s">
        <v>38</v>
      </c>
      <c r="I11" s="9" t="s">
        <v>38</v>
      </c>
      <c r="J11" s="9" t="s">
        <v>38</v>
      </c>
      <c r="K11" s="9" t="s">
        <v>38</v>
      </c>
    </row>
    <row r="12" spans="1:11" ht="19.5" customHeight="1" x14ac:dyDescent="0.2">
      <c r="A12" s="4" t="s">
        <v>18</v>
      </c>
      <c r="B12" s="10">
        <v>1</v>
      </c>
      <c r="C12" s="9" t="s">
        <v>38</v>
      </c>
      <c r="D12" s="8" t="s">
        <v>38</v>
      </c>
      <c r="E12" s="9" t="s">
        <v>38</v>
      </c>
      <c r="F12" s="8" t="s">
        <v>38</v>
      </c>
      <c r="G12" s="9" t="s">
        <v>38</v>
      </c>
      <c r="H12" s="8" t="s">
        <v>38</v>
      </c>
      <c r="I12" s="9" t="s">
        <v>38</v>
      </c>
      <c r="J12" s="10">
        <v>1</v>
      </c>
      <c r="K12" s="9">
        <v>3</v>
      </c>
    </row>
    <row r="13" spans="1:11" ht="19.5" customHeight="1" x14ac:dyDescent="0.2">
      <c r="A13" s="4" t="s">
        <v>20</v>
      </c>
      <c r="B13" s="10">
        <v>5</v>
      </c>
      <c r="C13" s="10">
        <v>2</v>
      </c>
      <c r="D13" s="10">
        <v>5</v>
      </c>
      <c r="E13" s="10">
        <v>2</v>
      </c>
      <c r="F13" s="10">
        <v>4</v>
      </c>
      <c r="G13" s="8" t="s">
        <v>38</v>
      </c>
      <c r="H13" s="10">
        <v>4</v>
      </c>
      <c r="I13" s="8" t="s">
        <v>38</v>
      </c>
      <c r="J13" s="10">
        <v>4</v>
      </c>
      <c r="K13" s="10">
        <v>1</v>
      </c>
    </row>
    <row r="14" spans="1:11" ht="19.5" customHeight="1" x14ac:dyDescent="0.2">
      <c r="A14" s="4" t="s">
        <v>5</v>
      </c>
      <c r="B14" s="10">
        <v>6</v>
      </c>
      <c r="C14" s="9">
        <v>2</v>
      </c>
      <c r="D14" s="10">
        <v>4</v>
      </c>
      <c r="E14" s="9" t="s">
        <v>38</v>
      </c>
      <c r="F14" s="10">
        <v>4</v>
      </c>
      <c r="G14" s="9">
        <v>2</v>
      </c>
      <c r="H14" s="10">
        <v>5</v>
      </c>
      <c r="I14" s="9">
        <v>1</v>
      </c>
      <c r="J14" s="10">
        <v>4</v>
      </c>
      <c r="K14" s="9">
        <v>0</v>
      </c>
    </row>
    <row r="15" spans="1:11" ht="19.5" customHeight="1" x14ac:dyDescent="0.2">
      <c r="A15" s="4" t="s">
        <v>21</v>
      </c>
      <c r="B15" s="10">
        <v>4</v>
      </c>
      <c r="C15" s="9">
        <v>1</v>
      </c>
      <c r="D15" s="10">
        <v>2</v>
      </c>
      <c r="E15" s="9">
        <v>1</v>
      </c>
      <c r="F15" s="10">
        <v>4</v>
      </c>
      <c r="G15" s="9">
        <v>1</v>
      </c>
      <c r="H15" s="10">
        <v>2</v>
      </c>
      <c r="I15" s="9" t="s">
        <v>38</v>
      </c>
      <c r="J15" s="10">
        <v>2</v>
      </c>
      <c r="K15" s="9">
        <v>1</v>
      </c>
    </row>
    <row r="16" spans="1:11" ht="19.5" customHeight="1" x14ac:dyDescent="0.2">
      <c r="A16" s="4" t="s">
        <v>22</v>
      </c>
      <c r="B16" s="10">
        <v>3</v>
      </c>
      <c r="C16" s="9">
        <v>2</v>
      </c>
      <c r="D16" s="10">
        <v>6</v>
      </c>
      <c r="E16" s="9">
        <v>3</v>
      </c>
      <c r="F16" s="10">
        <v>4</v>
      </c>
      <c r="G16" s="9">
        <v>1</v>
      </c>
      <c r="H16" s="10">
        <v>4</v>
      </c>
      <c r="I16" s="9">
        <v>1</v>
      </c>
      <c r="J16" s="10">
        <v>2</v>
      </c>
      <c r="K16" s="9">
        <v>0</v>
      </c>
    </row>
    <row r="17" spans="1:11" ht="19.5" customHeight="1" x14ac:dyDescent="0.2">
      <c r="A17" s="4" t="s">
        <v>24</v>
      </c>
      <c r="B17" s="10">
        <v>39</v>
      </c>
      <c r="C17" s="10">
        <v>17</v>
      </c>
      <c r="D17" s="10">
        <v>30</v>
      </c>
      <c r="E17" s="10">
        <v>12</v>
      </c>
      <c r="F17" s="10">
        <v>24</v>
      </c>
      <c r="G17" s="10">
        <v>13</v>
      </c>
      <c r="H17" s="10">
        <v>39</v>
      </c>
      <c r="I17" s="10">
        <v>22</v>
      </c>
      <c r="J17" s="10">
        <v>30</v>
      </c>
      <c r="K17" s="10">
        <v>16</v>
      </c>
    </row>
    <row r="18" spans="1:11" ht="19.5" customHeight="1" x14ac:dyDescent="0.2">
      <c r="A18" s="4" t="s">
        <v>4</v>
      </c>
      <c r="B18" s="9" t="s">
        <v>38</v>
      </c>
      <c r="C18" s="9" t="s">
        <v>38</v>
      </c>
      <c r="D18" s="9" t="s">
        <v>38</v>
      </c>
      <c r="E18" s="9" t="s">
        <v>38</v>
      </c>
      <c r="F18" s="9" t="s">
        <v>38</v>
      </c>
      <c r="G18" s="9" t="s">
        <v>38</v>
      </c>
      <c r="H18" s="9" t="s">
        <v>38</v>
      </c>
      <c r="I18" s="9" t="s">
        <v>38</v>
      </c>
      <c r="J18" s="9" t="s">
        <v>38</v>
      </c>
      <c r="K18" s="9" t="s">
        <v>38</v>
      </c>
    </row>
    <row r="19" spans="1:11" ht="30" customHeight="1" x14ac:dyDescent="0.2">
      <c r="A19" s="5" t="s">
        <v>23</v>
      </c>
      <c r="B19" s="10">
        <v>5</v>
      </c>
      <c r="C19" s="10">
        <v>6</v>
      </c>
      <c r="D19" s="10">
        <v>11</v>
      </c>
      <c r="E19" s="10">
        <v>8</v>
      </c>
      <c r="F19" s="10">
        <v>7</v>
      </c>
      <c r="G19" s="10">
        <v>12</v>
      </c>
      <c r="H19" s="10">
        <v>13</v>
      </c>
      <c r="I19" s="10">
        <v>10</v>
      </c>
      <c r="J19" s="10">
        <v>18</v>
      </c>
      <c r="K19" s="10">
        <v>19</v>
      </c>
    </row>
    <row r="20" spans="1:11" ht="19.5" customHeight="1" x14ac:dyDescent="0.2">
      <c r="A20" s="1" t="s">
        <v>27</v>
      </c>
    </row>
  </sheetData>
  <mergeCells count="7">
    <mergeCell ref="A1:K1"/>
    <mergeCell ref="B4:C4"/>
    <mergeCell ref="D4:E4"/>
    <mergeCell ref="F4:G4"/>
    <mergeCell ref="H4:I4"/>
    <mergeCell ref="J4:K4"/>
    <mergeCell ref="A4:A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"/>
  <sheetViews>
    <sheetView view="pageBreakPreview" zoomScaleSheetLayoutView="100" workbookViewId="0">
      <selection activeCell="G11" sqref="G11"/>
    </sheetView>
  </sheetViews>
  <sheetFormatPr defaultColWidth="9" defaultRowHeight="19.5" customHeight="1" x14ac:dyDescent="0.2"/>
  <cols>
    <col min="1" max="1" width="10.109375" style="1" customWidth="1"/>
    <col min="2" max="2" width="11.88671875" style="1" customWidth="1"/>
    <col min="3" max="3" width="17.6640625" style="1" customWidth="1"/>
    <col min="4" max="4" width="9" style="1"/>
    <col min="5" max="9" width="7.6640625" style="1" customWidth="1"/>
    <col min="10" max="16384" width="9" style="1"/>
  </cols>
  <sheetData>
    <row r="1" spans="1:9" ht="19.5" customHeight="1" x14ac:dyDescent="0.2">
      <c r="A1" s="30" t="s">
        <v>59</v>
      </c>
      <c r="B1" s="30"/>
      <c r="C1" s="30"/>
      <c r="D1" s="30"/>
      <c r="E1" s="30"/>
      <c r="F1" s="30"/>
      <c r="G1" s="30"/>
      <c r="H1" s="30"/>
      <c r="I1" s="30"/>
    </row>
    <row r="3" spans="1:9" ht="19.5" customHeight="1" x14ac:dyDescent="0.2">
      <c r="I3" s="13" t="s">
        <v>10</v>
      </c>
    </row>
    <row r="4" spans="1:9" ht="19.5" customHeight="1" x14ac:dyDescent="0.2">
      <c r="A4" s="31" t="s">
        <v>2</v>
      </c>
      <c r="B4" s="34"/>
      <c r="C4" s="34"/>
      <c r="D4" s="32"/>
      <c r="E4" s="3" t="s">
        <v>28</v>
      </c>
      <c r="F4" s="3" t="s">
        <v>57</v>
      </c>
      <c r="G4" s="3" t="s">
        <v>42</v>
      </c>
      <c r="H4" s="3" t="s">
        <v>16</v>
      </c>
      <c r="I4" s="3" t="s">
        <v>62</v>
      </c>
    </row>
    <row r="5" spans="1:9" ht="19.5" customHeight="1" x14ac:dyDescent="0.2">
      <c r="A5" s="43" t="s">
        <v>31</v>
      </c>
      <c r="B5" s="14" t="s">
        <v>9</v>
      </c>
      <c r="C5" s="17"/>
      <c r="D5" s="18"/>
      <c r="E5" s="19">
        <f>IF(SUM(E6,E12)=0,"－",SUM(E6,E12))</f>
        <v>17</v>
      </c>
      <c r="F5" s="19">
        <f>IF(SUM(F6,F12)=0,"－",SUM(F6,F12))</f>
        <v>11</v>
      </c>
      <c r="G5" s="19">
        <f>IF(SUM(G6,G12)=0,"－",SUM(G6,G12))</f>
        <v>9</v>
      </c>
      <c r="H5" s="19">
        <v>16</v>
      </c>
      <c r="I5" s="19">
        <v>16</v>
      </c>
    </row>
    <row r="6" spans="1:9" ht="19.5" customHeight="1" x14ac:dyDescent="0.2">
      <c r="A6" s="44"/>
      <c r="B6" s="35" t="s">
        <v>48</v>
      </c>
      <c r="C6" s="14" t="s">
        <v>9</v>
      </c>
      <c r="D6" s="18"/>
      <c r="E6" s="8">
        <f>IF(SUM(E8:E11)=0,"－",SUM(E8:E11))</f>
        <v>12</v>
      </c>
      <c r="F6" s="8">
        <f>IF(SUM(F8:F11)=0,"－",SUM(F8:F11))</f>
        <v>6</v>
      </c>
      <c r="G6" s="8">
        <f>IF(SUM(G8:G11)=0,"－",SUM(G8:G11))</f>
        <v>8</v>
      </c>
      <c r="H6" s="8">
        <v>8</v>
      </c>
      <c r="I6" s="8">
        <v>10</v>
      </c>
    </row>
    <row r="7" spans="1:9" ht="19.5" customHeight="1" x14ac:dyDescent="0.2">
      <c r="A7" s="44"/>
      <c r="B7" s="35"/>
      <c r="C7" s="36" t="s">
        <v>32</v>
      </c>
      <c r="D7" s="4" t="s">
        <v>9</v>
      </c>
      <c r="E7" s="19">
        <f>IF(SUM(E8:E9)=0,"－",SUM(E8:E9))</f>
        <v>7</v>
      </c>
      <c r="F7" s="19">
        <f>IF(SUM(F8:F9)=0,"－",SUM(F8:F9))</f>
        <v>2</v>
      </c>
      <c r="G7" s="19">
        <f>IF(SUM(G8:G9)=0,"－",SUM(G8:G9))</f>
        <v>4</v>
      </c>
      <c r="H7" s="19">
        <v>3</v>
      </c>
      <c r="I7" s="19">
        <v>1</v>
      </c>
    </row>
    <row r="8" spans="1:9" ht="19.5" customHeight="1" x14ac:dyDescent="0.2">
      <c r="A8" s="44"/>
      <c r="B8" s="35"/>
      <c r="C8" s="36"/>
      <c r="D8" s="4" t="s">
        <v>34</v>
      </c>
      <c r="E8" s="10">
        <v>7</v>
      </c>
      <c r="F8" s="10">
        <v>2</v>
      </c>
      <c r="G8" s="10">
        <v>4</v>
      </c>
      <c r="H8" s="10">
        <v>3</v>
      </c>
      <c r="I8" s="10">
        <v>1</v>
      </c>
    </row>
    <row r="9" spans="1:9" ht="19.5" customHeight="1" x14ac:dyDescent="0.2">
      <c r="A9" s="44"/>
      <c r="B9" s="35"/>
      <c r="C9" s="36"/>
      <c r="D9" s="4" t="s">
        <v>35</v>
      </c>
      <c r="E9" s="20" t="s">
        <v>38</v>
      </c>
      <c r="F9" s="20" t="s">
        <v>38</v>
      </c>
      <c r="G9" s="20" t="s">
        <v>38</v>
      </c>
      <c r="H9" s="20" t="s">
        <v>38</v>
      </c>
      <c r="I9" s="20" t="s">
        <v>38</v>
      </c>
    </row>
    <row r="10" spans="1:9" ht="19.5" customHeight="1" x14ac:dyDescent="0.2">
      <c r="A10" s="44"/>
      <c r="B10" s="35"/>
      <c r="C10" s="14" t="s">
        <v>37</v>
      </c>
      <c r="D10" s="18"/>
      <c r="E10" s="10">
        <v>3</v>
      </c>
      <c r="F10" s="10">
        <v>3</v>
      </c>
      <c r="G10" s="10">
        <v>4</v>
      </c>
      <c r="H10" s="10">
        <v>5</v>
      </c>
      <c r="I10" s="10">
        <v>7</v>
      </c>
    </row>
    <row r="11" spans="1:9" ht="19.5" customHeight="1" x14ac:dyDescent="0.2">
      <c r="A11" s="44"/>
      <c r="B11" s="35"/>
      <c r="C11" s="14" t="s">
        <v>39</v>
      </c>
      <c r="D11" s="18"/>
      <c r="E11" s="10">
        <v>2</v>
      </c>
      <c r="F11" s="10">
        <v>1</v>
      </c>
      <c r="G11" s="8" t="s">
        <v>38</v>
      </c>
      <c r="H11" s="8" t="s">
        <v>38</v>
      </c>
      <c r="I11" s="10">
        <v>2</v>
      </c>
    </row>
    <row r="12" spans="1:9" ht="19.5" customHeight="1" x14ac:dyDescent="0.2">
      <c r="A12" s="45"/>
      <c r="B12" s="14" t="s">
        <v>30</v>
      </c>
      <c r="C12" s="17"/>
      <c r="D12" s="18"/>
      <c r="E12" s="10">
        <v>5</v>
      </c>
      <c r="F12" s="10">
        <v>5</v>
      </c>
      <c r="G12" s="10">
        <v>1</v>
      </c>
      <c r="H12" s="10">
        <v>8</v>
      </c>
      <c r="I12" s="10">
        <v>6</v>
      </c>
    </row>
    <row r="13" spans="1:9" ht="19.5" customHeight="1" x14ac:dyDescent="0.2">
      <c r="A13" s="14" t="s">
        <v>41</v>
      </c>
      <c r="B13" s="17"/>
      <c r="C13" s="17"/>
      <c r="D13" s="18"/>
      <c r="E13" s="10">
        <v>33</v>
      </c>
      <c r="F13" s="10">
        <v>30</v>
      </c>
      <c r="G13" s="10">
        <v>24</v>
      </c>
      <c r="H13" s="10">
        <v>13</v>
      </c>
      <c r="I13" s="10">
        <v>9</v>
      </c>
    </row>
    <row r="14" spans="1:9" ht="19.5" customHeight="1" x14ac:dyDescent="0.2">
      <c r="A14" s="14" t="s">
        <v>43</v>
      </c>
      <c r="B14" s="17"/>
      <c r="C14" s="17"/>
      <c r="D14" s="18"/>
      <c r="E14" s="10">
        <v>8</v>
      </c>
      <c r="F14" s="10">
        <v>6</v>
      </c>
      <c r="G14" s="10">
        <v>7</v>
      </c>
      <c r="H14" s="10">
        <v>25</v>
      </c>
      <c r="I14" s="10">
        <v>18</v>
      </c>
    </row>
    <row r="15" spans="1:9" ht="19.5" customHeight="1" x14ac:dyDescent="0.2">
      <c r="A15" s="37" t="s">
        <v>19</v>
      </c>
      <c r="B15" s="38"/>
      <c r="C15" s="39"/>
      <c r="D15" s="4" t="s">
        <v>45</v>
      </c>
      <c r="E15" s="10">
        <v>4</v>
      </c>
      <c r="F15" s="10">
        <v>9</v>
      </c>
      <c r="G15" s="10">
        <v>6</v>
      </c>
      <c r="H15" s="10">
        <v>11</v>
      </c>
      <c r="I15" s="10">
        <v>15</v>
      </c>
    </row>
    <row r="16" spans="1:9" ht="19.5" customHeight="1" x14ac:dyDescent="0.2">
      <c r="A16" s="40"/>
      <c r="B16" s="41"/>
      <c r="C16" s="42"/>
      <c r="D16" s="4" t="s">
        <v>46</v>
      </c>
      <c r="E16" s="10">
        <v>1</v>
      </c>
      <c r="F16" s="10">
        <v>2</v>
      </c>
      <c r="G16" s="10">
        <v>1</v>
      </c>
      <c r="H16" s="10">
        <v>2</v>
      </c>
      <c r="I16" s="10">
        <v>3</v>
      </c>
    </row>
    <row r="17" spans="1:1" ht="19.5" customHeight="1" x14ac:dyDescent="0.2">
      <c r="A17" s="1" t="s">
        <v>27</v>
      </c>
    </row>
  </sheetData>
  <mergeCells count="6">
    <mergeCell ref="A1:I1"/>
    <mergeCell ref="A4:D4"/>
    <mergeCell ref="B6:B11"/>
    <mergeCell ref="C7:C9"/>
    <mergeCell ref="A15:C16"/>
    <mergeCell ref="A5:A1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4"/>
  <sheetViews>
    <sheetView view="pageBreakPreview" zoomScaleSheetLayoutView="100" workbookViewId="0">
      <selection activeCell="M14" sqref="M14"/>
    </sheetView>
  </sheetViews>
  <sheetFormatPr defaultColWidth="9" defaultRowHeight="19.5" customHeight="1" x14ac:dyDescent="0.2"/>
  <cols>
    <col min="1" max="1" width="10.109375" style="1" customWidth="1"/>
    <col min="2" max="2" width="11.88671875" style="1" customWidth="1"/>
    <col min="3" max="3" width="17.6640625" style="1" customWidth="1"/>
    <col min="4" max="4" width="9" style="1"/>
    <col min="5" max="9" width="7.6640625" style="1" customWidth="1"/>
    <col min="10" max="16384" width="9" style="1"/>
  </cols>
  <sheetData>
    <row r="1" spans="1:9" ht="19.5" customHeight="1" x14ac:dyDescent="0.2">
      <c r="A1" s="30" t="s">
        <v>13</v>
      </c>
      <c r="B1" s="30"/>
      <c r="C1" s="30"/>
      <c r="D1" s="30"/>
      <c r="E1" s="30"/>
      <c r="F1" s="30"/>
      <c r="G1" s="30"/>
      <c r="H1" s="30"/>
      <c r="I1" s="30"/>
    </row>
    <row r="3" spans="1:9" ht="19.5" customHeight="1" x14ac:dyDescent="0.2">
      <c r="I3" s="13" t="s">
        <v>10</v>
      </c>
    </row>
    <row r="4" spans="1:9" ht="19.5" customHeight="1" x14ac:dyDescent="0.2">
      <c r="A4" s="31" t="s">
        <v>2</v>
      </c>
      <c r="B4" s="34"/>
      <c r="C4" s="34"/>
      <c r="D4" s="32"/>
      <c r="E4" s="3" t="s">
        <v>28</v>
      </c>
      <c r="F4" s="3" t="s">
        <v>57</v>
      </c>
      <c r="G4" s="3" t="s">
        <v>42</v>
      </c>
      <c r="H4" s="3" t="s">
        <v>16</v>
      </c>
      <c r="I4" s="3" t="s">
        <v>62</v>
      </c>
    </row>
    <row r="5" spans="1:9" ht="19.5" customHeight="1" x14ac:dyDescent="0.2">
      <c r="A5" s="43" t="s">
        <v>31</v>
      </c>
      <c r="B5" s="14" t="s">
        <v>9</v>
      </c>
      <c r="C5" s="17"/>
      <c r="D5" s="18"/>
      <c r="E5" s="19">
        <f>IF(SUM(E6,E12)=0,"－",SUM(E6,E12))</f>
        <v>24</v>
      </c>
      <c r="F5" s="19">
        <f>IF(SUM(F6,F12)=0,"－",SUM(F6,F12))</f>
        <v>18</v>
      </c>
      <c r="G5" s="19">
        <f>IF(SUM(G6,G12)=0,"－",SUM(G6,G12))</f>
        <v>17</v>
      </c>
      <c r="H5" s="19">
        <f>IF(SUM(H6,H12)=0,"－",SUM(H6,H12))</f>
        <v>24</v>
      </c>
      <c r="I5" s="19">
        <v>21</v>
      </c>
    </row>
    <row r="6" spans="1:9" ht="19.5" customHeight="1" x14ac:dyDescent="0.2">
      <c r="A6" s="44"/>
      <c r="B6" s="35" t="s">
        <v>48</v>
      </c>
      <c r="C6" s="14" t="s">
        <v>9</v>
      </c>
      <c r="D6" s="18"/>
      <c r="E6" s="8">
        <f>IF(SUM(E8:E11)=0,"－",SUM(E8:E11))</f>
        <v>19</v>
      </c>
      <c r="F6" s="8">
        <f>IF(SUM(F8:F11)=0,"－",SUM(F8:F11))</f>
        <v>12</v>
      </c>
      <c r="G6" s="19">
        <f>IF(SUM(G8:G11)=0,"－",SUM(G8:G11))</f>
        <v>14</v>
      </c>
      <c r="H6" s="8">
        <f>IF(SUM(H8:H11)=0,"－",SUM(H8:H11))</f>
        <v>16</v>
      </c>
      <c r="I6" s="8">
        <v>16</v>
      </c>
    </row>
    <row r="7" spans="1:9" ht="19.5" customHeight="1" x14ac:dyDescent="0.2">
      <c r="A7" s="44"/>
      <c r="B7" s="35"/>
      <c r="C7" s="36" t="s">
        <v>33</v>
      </c>
      <c r="D7" s="4" t="s">
        <v>9</v>
      </c>
      <c r="E7" s="8">
        <f>IF(SUM(E8:E9)=0,"－",SUM(E8:E9))</f>
        <v>12</v>
      </c>
      <c r="F7" s="8">
        <f>IF(SUM(F8:F9)=0,"－",SUM(F8:F9))</f>
        <v>8</v>
      </c>
      <c r="G7" s="19">
        <f>IF(SUM(G8:G9)=0,"－",SUM(G8:G9))</f>
        <v>7</v>
      </c>
      <c r="H7" s="8">
        <f>IF(SUM(H8:H9)=0,"－",SUM(H8:H9))</f>
        <v>8</v>
      </c>
      <c r="I7" s="8">
        <v>4</v>
      </c>
    </row>
    <row r="8" spans="1:9" ht="19.5" customHeight="1" x14ac:dyDescent="0.2">
      <c r="A8" s="44"/>
      <c r="B8" s="35"/>
      <c r="C8" s="36"/>
      <c r="D8" s="4" t="s">
        <v>34</v>
      </c>
      <c r="E8" s="10">
        <v>12</v>
      </c>
      <c r="F8" s="10">
        <v>8</v>
      </c>
      <c r="G8" s="21">
        <v>7</v>
      </c>
      <c r="H8" s="10">
        <v>8</v>
      </c>
      <c r="I8" s="10">
        <v>4</v>
      </c>
    </row>
    <row r="9" spans="1:9" ht="19.5" customHeight="1" x14ac:dyDescent="0.2">
      <c r="A9" s="44"/>
      <c r="B9" s="35"/>
      <c r="C9" s="36"/>
      <c r="D9" s="4" t="s">
        <v>35</v>
      </c>
      <c r="E9" s="20" t="s">
        <v>38</v>
      </c>
      <c r="F9" s="20" t="s">
        <v>38</v>
      </c>
      <c r="G9" s="20" t="s">
        <v>38</v>
      </c>
      <c r="H9" s="20" t="s">
        <v>38</v>
      </c>
      <c r="I9" s="20" t="s">
        <v>38</v>
      </c>
    </row>
    <row r="10" spans="1:9" ht="19.5" customHeight="1" x14ac:dyDescent="0.2">
      <c r="A10" s="44"/>
      <c r="B10" s="35"/>
      <c r="C10" s="14" t="s">
        <v>36</v>
      </c>
      <c r="D10" s="18"/>
      <c r="E10" s="10">
        <v>3</v>
      </c>
      <c r="F10" s="10">
        <v>4</v>
      </c>
      <c r="G10" s="10">
        <v>7</v>
      </c>
      <c r="H10" s="10">
        <v>8</v>
      </c>
      <c r="I10" s="10">
        <v>9</v>
      </c>
    </row>
    <row r="11" spans="1:9" ht="19.5" customHeight="1" x14ac:dyDescent="0.2">
      <c r="A11" s="44"/>
      <c r="B11" s="35"/>
      <c r="C11" s="14" t="s">
        <v>26</v>
      </c>
      <c r="D11" s="18"/>
      <c r="E11" s="10">
        <v>4</v>
      </c>
      <c r="F11" s="20" t="s">
        <v>38</v>
      </c>
      <c r="G11" s="20" t="s">
        <v>38</v>
      </c>
      <c r="H11" s="20" t="s">
        <v>38</v>
      </c>
      <c r="I11" s="10">
        <v>3</v>
      </c>
    </row>
    <row r="12" spans="1:9" ht="19.5" customHeight="1" x14ac:dyDescent="0.2">
      <c r="A12" s="45"/>
      <c r="B12" s="14" t="s">
        <v>30</v>
      </c>
      <c r="C12" s="17"/>
      <c r="D12" s="18"/>
      <c r="E12" s="10">
        <v>5</v>
      </c>
      <c r="F12" s="10">
        <v>6</v>
      </c>
      <c r="G12" s="10">
        <v>3</v>
      </c>
      <c r="H12" s="10">
        <v>8</v>
      </c>
      <c r="I12" s="10">
        <v>5</v>
      </c>
    </row>
    <row r="13" spans="1:9" ht="19.5" customHeight="1" x14ac:dyDescent="0.2">
      <c r="A13" s="46" t="s">
        <v>19</v>
      </c>
      <c r="B13" s="47"/>
      <c r="C13" s="48"/>
      <c r="D13" s="4" t="s">
        <v>45</v>
      </c>
      <c r="E13" s="10">
        <v>6</v>
      </c>
      <c r="F13" s="10">
        <v>8</v>
      </c>
      <c r="G13" s="10">
        <v>12</v>
      </c>
      <c r="H13" s="10">
        <v>10</v>
      </c>
      <c r="I13" s="10">
        <v>19</v>
      </c>
    </row>
    <row r="14" spans="1:9" ht="19.5" customHeight="1" x14ac:dyDescent="0.2">
      <c r="A14" s="1" t="s">
        <v>27</v>
      </c>
    </row>
  </sheetData>
  <mergeCells count="6">
    <mergeCell ref="A1:I1"/>
    <mergeCell ref="A4:D4"/>
    <mergeCell ref="A13:C13"/>
    <mergeCell ref="B6:B11"/>
    <mergeCell ref="C7:C9"/>
    <mergeCell ref="A5:A1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"/>
  <sheetViews>
    <sheetView view="pageBreakPreview" zoomScaleSheetLayoutView="100" workbookViewId="0">
      <selection activeCell="A13" sqref="A13"/>
    </sheetView>
  </sheetViews>
  <sheetFormatPr defaultColWidth="9" defaultRowHeight="19.5" customHeight="1" x14ac:dyDescent="0.2"/>
  <cols>
    <col min="1" max="1" width="8.77734375" style="1" customWidth="1"/>
    <col min="2" max="2" width="7.109375" style="1" customWidth="1"/>
    <col min="3" max="3" width="19.6640625" style="1" customWidth="1"/>
    <col min="4" max="8" width="9.6640625" style="1" customWidth="1"/>
    <col min="9" max="16384" width="9" style="1"/>
  </cols>
  <sheetData>
    <row r="1" spans="1:8" ht="19.5" customHeight="1" x14ac:dyDescent="0.2">
      <c r="A1" s="30" t="s">
        <v>47</v>
      </c>
      <c r="B1" s="30"/>
      <c r="C1" s="30"/>
      <c r="D1" s="30"/>
      <c r="E1" s="30"/>
      <c r="F1" s="30"/>
      <c r="G1" s="30"/>
      <c r="H1" s="30"/>
    </row>
    <row r="3" spans="1:8" ht="19.5" customHeight="1" x14ac:dyDescent="0.2">
      <c r="H3" s="23" t="s">
        <v>56</v>
      </c>
    </row>
    <row r="4" spans="1:8" ht="19.5" customHeight="1" x14ac:dyDescent="0.2">
      <c r="A4" s="31" t="s">
        <v>2</v>
      </c>
      <c r="B4" s="34"/>
      <c r="C4" s="32"/>
      <c r="D4" s="3" t="s">
        <v>28</v>
      </c>
      <c r="E4" s="3" t="s">
        <v>57</v>
      </c>
      <c r="F4" s="3" t="s">
        <v>42</v>
      </c>
      <c r="G4" s="3" t="s">
        <v>16</v>
      </c>
      <c r="H4" s="3" t="s">
        <v>62</v>
      </c>
    </row>
    <row r="5" spans="1:8" ht="19.5" customHeight="1" x14ac:dyDescent="0.2">
      <c r="A5" s="15" t="s">
        <v>7</v>
      </c>
      <c r="B5" s="16"/>
      <c r="C5" s="11"/>
      <c r="D5" s="20">
        <v>10</v>
      </c>
      <c r="E5" s="20">
        <v>7</v>
      </c>
      <c r="F5" s="20">
        <v>7</v>
      </c>
      <c r="G5" s="20">
        <v>12</v>
      </c>
      <c r="H5" s="20">
        <v>10</v>
      </c>
    </row>
    <row r="6" spans="1:8" ht="19.5" customHeight="1" x14ac:dyDescent="0.2">
      <c r="A6" s="15" t="s">
        <v>25</v>
      </c>
      <c r="B6" s="16"/>
      <c r="C6" s="11"/>
      <c r="D6" s="20">
        <v>7</v>
      </c>
      <c r="E6" s="20">
        <v>6</v>
      </c>
      <c r="F6" s="20">
        <v>7</v>
      </c>
      <c r="G6" s="20">
        <v>9</v>
      </c>
      <c r="H6" s="20">
        <v>8</v>
      </c>
    </row>
    <row r="7" spans="1:8" ht="19.5" customHeight="1" x14ac:dyDescent="0.2">
      <c r="A7" s="15" t="s">
        <v>49</v>
      </c>
      <c r="B7" s="16"/>
      <c r="C7" s="11"/>
      <c r="D7" s="22">
        <f>IF(ISERROR(D6/D5*100),"－",D6/D5*100)</f>
        <v>70</v>
      </c>
      <c r="E7" s="22">
        <f>IF(ISERROR(E6/E5*100),"－",E6/E5*100)</f>
        <v>85.714285714285708</v>
      </c>
      <c r="F7" s="22">
        <f>IF(ISERROR(F6/F5*100),"－",F6/F5*100)</f>
        <v>100</v>
      </c>
      <c r="G7" s="22">
        <f>IF(ISERROR(G6/G5*100),"－",G6/G5*100)</f>
        <v>75</v>
      </c>
      <c r="H7" s="22">
        <f>IF(ISERROR(H6/H5*100),"－",H6/H5*100)</f>
        <v>80</v>
      </c>
    </row>
    <row r="8" spans="1:8" ht="19.5" customHeight="1" x14ac:dyDescent="0.2">
      <c r="A8" s="43" t="s">
        <v>40</v>
      </c>
      <c r="B8" s="17" t="s">
        <v>50</v>
      </c>
      <c r="C8" s="18"/>
      <c r="D8" s="20" t="s">
        <v>38</v>
      </c>
      <c r="E8" s="20" t="s">
        <v>38</v>
      </c>
      <c r="F8" s="20" t="s">
        <v>38</v>
      </c>
      <c r="G8" s="20" t="s">
        <v>38</v>
      </c>
      <c r="H8" s="20" t="s">
        <v>38</v>
      </c>
    </row>
    <row r="9" spans="1:8" ht="19.5" customHeight="1" x14ac:dyDescent="0.2">
      <c r="A9" s="44"/>
      <c r="B9" s="36" t="s">
        <v>29</v>
      </c>
      <c r="C9" s="4" t="s">
        <v>51</v>
      </c>
      <c r="D9" s="20">
        <v>3</v>
      </c>
      <c r="E9" s="20">
        <v>4</v>
      </c>
      <c r="F9" s="20">
        <v>6</v>
      </c>
      <c r="G9" s="20">
        <v>5</v>
      </c>
      <c r="H9" s="20">
        <v>5</v>
      </c>
    </row>
    <row r="10" spans="1:8" ht="19.5" customHeight="1" x14ac:dyDescent="0.2">
      <c r="A10" s="44"/>
      <c r="B10" s="36"/>
      <c r="C10" s="4" t="s">
        <v>53</v>
      </c>
      <c r="D10" s="20" t="s">
        <v>38</v>
      </c>
      <c r="E10" s="20" t="s">
        <v>38</v>
      </c>
      <c r="F10" s="20" t="s">
        <v>38</v>
      </c>
      <c r="G10" s="20" t="s">
        <v>38</v>
      </c>
      <c r="H10" s="20" t="s">
        <v>38</v>
      </c>
    </row>
    <row r="11" spans="1:8" ht="19.5" customHeight="1" x14ac:dyDescent="0.2">
      <c r="A11" s="44"/>
      <c r="B11" s="14" t="s">
        <v>54</v>
      </c>
      <c r="C11" s="18"/>
      <c r="D11" s="20">
        <v>4</v>
      </c>
      <c r="E11" s="20">
        <v>2</v>
      </c>
      <c r="F11" s="20">
        <v>1</v>
      </c>
      <c r="G11" s="20">
        <v>4</v>
      </c>
      <c r="H11" s="20">
        <v>3</v>
      </c>
    </row>
    <row r="12" spans="1:8" ht="19.5" customHeight="1" x14ac:dyDescent="0.2">
      <c r="A12" s="45"/>
      <c r="B12" s="17" t="s">
        <v>55</v>
      </c>
      <c r="C12" s="18"/>
      <c r="D12" s="8">
        <f>IF(SUM(D8:D11)=0,"－",SUM(D8:D11))</f>
        <v>7</v>
      </c>
      <c r="E12" s="8">
        <f>IF(SUM(E8:E11)=0,"－",SUM(E8:E11))</f>
        <v>6</v>
      </c>
      <c r="F12" s="8">
        <f>IF(SUM(F8:F11)=0,"－",SUM(F8:F11))</f>
        <v>7</v>
      </c>
      <c r="G12" s="8">
        <f>IF(SUM(G8:G11)=0,"－",SUM(G8:G11))</f>
        <v>9</v>
      </c>
      <c r="H12" s="8">
        <f>IF(SUM(H8:H11)=0,"－",SUM(H8:H11))</f>
        <v>8</v>
      </c>
    </row>
    <row r="13" spans="1:8" ht="19.5" customHeight="1" x14ac:dyDescent="0.2">
      <c r="A13" s="1" t="s">
        <v>63</v>
      </c>
    </row>
  </sheetData>
  <mergeCells count="4">
    <mergeCell ref="A1:H1"/>
    <mergeCell ref="A4:C4"/>
    <mergeCell ref="A8:A12"/>
    <mergeCell ref="B9:B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tabSelected="1" view="pageBreakPreview" zoomScaleSheetLayoutView="100" workbookViewId="0">
      <selection activeCell="A12" sqref="A12"/>
    </sheetView>
  </sheetViews>
  <sheetFormatPr defaultColWidth="9" defaultRowHeight="19.5" customHeight="1" x14ac:dyDescent="0.2"/>
  <cols>
    <col min="1" max="1" width="8.77734375" style="1" customWidth="1"/>
    <col min="2" max="2" width="19.6640625" style="1" customWidth="1"/>
    <col min="3" max="7" width="9.6640625" style="1" customWidth="1"/>
    <col min="8" max="16384" width="9" style="1"/>
  </cols>
  <sheetData>
    <row r="1" spans="1:7" ht="19.5" customHeight="1" x14ac:dyDescent="0.2">
      <c r="A1" s="30" t="s">
        <v>58</v>
      </c>
      <c r="B1" s="30"/>
      <c r="C1" s="30"/>
      <c r="D1" s="30"/>
      <c r="E1" s="30"/>
      <c r="F1" s="30"/>
      <c r="G1" s="30"/>
    </row>
    <row r="3" spans="1:7" ht="19.5" customHeight="1" x14ac:dyDescent="0.2">
      <c r="G3" s="23" t="s">
        <v>56</v>
      </c>
    </row>
    <row r="4" spans="1:7" ht="19.5" customHeight="1" x14ac:dyDescent="0.2">
      <c r="A4" s="31" t="s">
        <v>2</v>
      </c>
      <c r="B4" s="32"/>
      <c r="C4" s="3" t="s">
        <v>28</v>
      </c>
      <c r="D4" s="3" t="s">
        <v>57</v>
      </c>
      <c r="E4" s="3" t="s">
        <v>42</v>
      </c>
      <c r="F4" s="3" t="s">
        <v>16</v>
      </c>
      <c r="G4" s="3" t="s">
        <v>62</v>
      </c>
    </row>
    <row r="5" spans="1:7" ht="19.5" customHeight="1" x14ac:dyDescent="0.2">
      <c r="A5" s="15" t="s">
        <v>7</v>
      </c>
      <c r="B5" s="11"/>
      <c r="C5" s="24">
        <v>304</v>
      </c>
      <c r="D5" s="24">
        <v>137</v>
      </c>
      <c r="E5" s="24">
        <v>207</v>
      </c>
      <c r="F5" s="24">
        <v>181</v>
      </c>
      <c r="G5" s="24">
        <v>172</v>
      </c>
    </row>
    <row r="6" spans="1:7" ht="19.5" customHeight="1" x14ac:dyDescent="0.2">
      <c r="A6" s="15" t="s">
        <v>25</v>
      </c>
      <c r="B6" s="11"/>
      <c r="C6" s="24">
        <v>289</v>
      </c>
      <c r="D6" s="24">
        <v>126</v>
      </c>
      <c r="E6" s="24">
        <v>199</v>
      </c>
      <c r="F6" s="24">
        <v>176</v>
      </c>
      <c r="G6" s="24">
        <v>169</v>
      </c>
    </row>
    <row r="7" spans="1:7" ht="19.5" customHeight="1" x14ac:dyDescent="0.2">
      <c r="A7" s="15" t="s">
        <v>49</v>
      </c>
      <c r="B7" s="11"/>
      <c r="C7" s="22">
        <f>IF(ISERROR(C6/C5*100),"－",C6/C5*100)</f>
        <v>95.06578947368422</v>
      </c>
      <c r="D7" s="22">
        <f>IF(ISERROR(D6/D5*100),"－",D6/D5*100)</f>
        <v>91.970802919708035</v>
      </c>
      <c r="E7" s="22">
        <f>IF(ISERROR(E6/E5*100),"－",E6/E5*100)</f>
        <v>96.135265700483103</v>
      </c>
      <c r="F7" s="22">
        <f>IF(ISERROR(F6/F5*100),"－",F6/F5*100)</f>
        <v>97.237569060773481</v>
      </c>
      <c r="G7" s="22">
        <f>IF(ISERROR(G6/G5*100),"－",G6/G5*100)</f>
        <v>98.255813953488371</v>
      </c>
    </row>
    <row r="8" spans="1:7" ht="19.5" customHeight="1" x14ac:dyDescent="0.2">
      <c r="A8" s="49" t="s">
        <v>40</v>
      </c>
      <c r="B8" s="4" t="s">
        <v>50</v>
      </c>
      <c r="C8" s="25">
        <v>2</v>
      </c>
      <c r="D8" s="26" t="s">
        <v>38</v>
      </c>
      <c r="E8" s="25">
        <v>4</v>
      </c>
      <c r="F8" s="25">
        <v>2</v>
      </c>
      <c r="G8" s="28">
        <v>3</v>
      </c>
    </row>
    <row r="9" spans="1:7" ht="19.5" customHeight="1" x14ac:dyDescent="0.2">
      <c r="A9" s="49"/>
      <c r="B9" s="4" t="s">
        <v>51</v>
      </c>
      <c r="C9" s="25">
        <v>4</v>
      </c>
      <c r="D9" s="25">
        <v>2</v>
      </c>
      <c r="E9" s="25">
        <v>12</v>
      </c>
      <c r="F9" s="25">
        <v>15</v>
      </c>
      <c r="G9" s="28">
        <v>7</v>
      </c>
    </row>
    <row r="10" spans="1:7" ht="19.5" customHeight="1" x14ac:dyDescent="0.2">
      <c r="A10" s="49"/>
      <c r="B10" s="4" t="s">
        <v>52</v>
      </c>
      <c r="C10" s="8">
        <f>IF(C6-C8-C9=0,"－",C6-C8-C9)</f>
        <v>283</v>
      </c>
      <c r="D10" s="27">
        <v>124</v>
      </c>
      <c r="E10" s="8">
        <f>IF(E6-E8-E9=0,"－",E6-E8-E9)</f>
        <v>183</v>
      </c>
      <c r="F10" s="8">
        <f>IF(F6-F8-F9=0,"－",F6-F8-F9)</f>
        <v>159</v>
      </c>
      <c r="G10" s="29">
        <f>IF(G6-G8-G9=0,"－",G6-G8-G9)</f>
        <v>159</v>
      </c>
    </row>
    <row r="11" spans="1:7" ht="19.5" customHeight="1" x14ac:dyDescent="0.2">
      <c r="A11" s="49"/>
      <c r="B11" s="4" t="s">
        <v>55</v>
      </c>
      <c r="C11" s="8">
        <f>IF(SUM(C8:C10)=0,"－",SUM(C8:C10))</f>
        <v>289</v>
      </c>
      <c r="D11" s="8">
        <f>IF(SUM(D8:D10)=0,"－",SUM(D8:D10))</f>
        <v>126</v>
      </c>
      <c r="E11" s="8">
        <f>IF(SUM(E8:E10)=0,"－",SUM(E8:E10))</f>
        <v>199</v>
      </c>
      <c r="F11" s="8">
        <f>IF(SUM(F8:F10)=0,"－",SUM(F8:F10))</f>
        <v>176</v>
      </c>
      <c r="G11" s="8">
        <f>IF(SUM(G8:G10)=0,"－",SUM(G8:G10))</f>
        <v>169</v>
      </c>
    </row>
    <row r="12" spans="1:7" ht="19.5" customHeight="1" x14ac:dyDescent="0.2">
      <c r="A12" s="1" t="s">
        <v>63</v>
      </c>
    </row>
  </sheetData>
  <mergeCells count="3">
    <mergeCell ref="A1:G1"/>
    <mergeCell ref="A4:B4"/>
    <mergeCell ref="A8:A1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表53</vt:lpstr>
      <vt:lpstr>表54</vt:lpstr>
      <vt:lpstr>表55</vt:lpstr>
      <vt:lpstr>表56</vt:lpstr>
      <vt:lpstr>表57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2021-02-25T04:51:40Z</cp:lastPrinted>
  <dcterms:created xsi:type="dcterms:W3CDTF">2016-09-30T07:32:05Z</dcterms:created>
  <dcterms:modified xsi:type="dcterms:W3CDTF">2026-02-27T05:37:05Z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3.0.4.0</vt:lpwstr>
      <vt:lpwstr>3.1.10.0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2025-12-15T02:17:50Z</vt:filetime>
  </property>
</Properties>
</file>