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\\ash01\健康保健部\保健総務課\★★★課内フォルダ整理\05_保健統計調査関係\002_（２）保健衛生年報の作成に関すること\保健衛生年報等\01 旭川市保健衛生年報（永年保存）\R6年度分市年報（R7作成）\02_各課依頼・回答・作業フォルダ（令和６年統計・令和６年度事業統計）\03_R8.2.  _校正依頼①\4-1-3_【健康企画】がん検診事業\"/>
    </mc:Choice>
  </mc:AlternateContent>
  <xr:revisionPtr revIDLastSave="0" documentId="13_ncr:1_{8A0C5600-7060-4B56-B2DC-6DF79EC480D2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表48" sheetId="2" r:id="rId1"/>
    <sheet name="表49" sheetId="3" r:id="rId2"/>
    <sheet name="表50" sheetId="4" r:id="rId3"/>
    <sheet name="表51" sheetId="9" r:id="rId4"/>
    <sheet name="表52" sheetId="6" r:id="rId5"/>
  </sheets>
  <definedNames>
    <definedName name="_xlnm.Print_Area" localSheetId="0">表48!$A$1:$G$20</definedName>
    <definedName name="_xlnm.Print_Area" localSheetId="3">表51!$A$1:$H$33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2" l="1"/>
  <c r="G9" i="2"/>
  <c r="G11" i="2"/>
  <c r="G16" i="2"/>
  <c r="H11" i="9"/>
  <c r="G11" i="6" l="1"/>
  <c r="G21" i="9"/>
  <c r="F17" i="3"/>
  <c r="F12" i="3"/>
  <c r="F10" i="3"/>
  <c r="F8" i="3"/>
  <c r="F9" i="6"/>
  <c r="E16" i="6"/>
  <c r="D16" i="6"/>
  <c r="C16" i="6"/>
  <c r="G16" i="6"/>
  <c r="E11" i="6"/>
  <c r="D11" i="6"/>
  <c r="C11" i="6"/>
  <c r="E9" i="6"/>
  <c r="D9" i="6"/>
  <c r="C9" i="6"/>
  <c r="G9" i="6"/>
  <c r="E7" i="6"/>
  <c r="D7" i="6"/>
  <c r="C7" i="6"/>
  <c r="G7" i="6"/>
  <c r="F16" i="6"/>
  <c r="F11" i="6"/>
  <c r="F7" i="6"/>
  <c r="F26" i="9"/>
  <c r="E26" i="9"/>
  <c r="D26" i="9"/>
  <c r="H26" i="9"/>
  <c r="F21" i="9"/>
  <c r="E21" i="9"/>
  <c r="D21" i="9"/>
  <c r="H21" i="9"/>
  <c r="F19" i="9"/>
  <c r="E19" i="9"/>
  <c r="D19" i="9"/>
  <c r="H19" i="9"/>
  <c r="F16" i="9"/>
  <c r="E16" i="9"/>
  <c r="D16" i="9"/>
  <c r="F11" i="9"/>
  <c r="E11" i="9"/>
  <c r="D11" i="9"/>
  <c r="F9" i="9"/>
  <c r="E9" i="9"/>
  <c r="D9" i="9"/>
  <c r="H9" i="9"/>
  <c r="F7" i="9"/>
  <c r="E7" i="9"/>
  <c r="D7" i="9"/>
  <c r="H7" i="9"/>
  <c r="G26" i="9"/>
  <c r="G19" i="9"/>
  <c r="G16" i="9"/>
  <c r="G11" i="9"/>
  <c r="G9" i="9"/>
  <c r="G7" i="9"/>
  <c r="E16" i="4"/>
  <c r="D16" i="4"/>
  <c r="C16" i="4"/>
  <c r="G16" i="4"/>
  <c r="E11" i="4"/>
  <c r="D11" i="4"/>
  <c r="C11" i="4"/>
  <c r="G11" i="4"/>
  <c r="E9" i="4"/>
  <c r="D9" i="4"/>
  <c r="C9" i="4"/>
  <c r="G9" i="4"/>
  <c r="E7" i="4"/>
  <c r="D7" i="4"/>
  <c r="C7" i="4"/>
  <c r="G7" i="4"/>
  <c r="F16" i="4"/>
  <c r="F11" i="4"/>
  <c r="F9" i="4"/>
  <c r="F7" i="4"/>
  <c r="E17" i="3"/>
  <c r="D17" i="3"/>
  <c r="C17" i="3"/>
  <c r="E12" i="3"/>
  <c r="D12" i="3"/>
  <c r="C12" i="3"/>
  <c r="G12" i="3"/>
  <c r="E10" i="3"/>
  <c r="D10" i="3"/>
  <c r="C10" i="3"/>
  <c r="G10" i="3"/>
  <c r="E8" i="3"/>
  <c r="D8" i="3"/>
  <c r="C8" i="3"/>
  <c r="G8" i="3"/>
  <c r="E16" i="2"/>
  <c r="D16" i="2"/>
  <c r="C16" i="2"/>
  <c r="E11" i="2"/>
  <c r="D11" i="2"/>
  <c r="C11" i="2"/>
  <c r="E9" i="2"/>
  <c r="D9" i="2"/>
  <c r="C9" i="2"/>
  <c r="E7" i="2"/>
  <c r="D7" i="2"/>
  <c r="C7" i="2"/>
  <c r="F7" i="2"/>
  <c r="F9" i="2"/>
  <c r="F11" i="2"/>
</calcChain>
</file>

<file path=xl/sharedStrings.xml><?xml version="1.0" encoding="utf-8"?>
<sst xmlns="http://schemas.openxmlformats.org/spreadsheetml/2006/main" count="189" uniqueCount="47">
  <si>
    <t>区分</t>
    <rPh sb="0" eb="2">
      <t>クブン</t>
    </rPh>
    <phoneticPr fontId="1"/>
  </si>
  <si>
    <t>精密検査</t>
    <rPh sb="0" eb="2">
      <t>セイミツ</t>
    </rPh>
    <rPh sb="2" eb="4">
      <t>ケンサ</t>
    </rPh>
    <phoneticPr fontId="1"/>
  </si>
  <si>
    <t>対象者数</t>
    <rPh sb="0" eb="3">
      <t>タイショウシャ</t>
    </rPh>
    <rPh sb="3" eb="4">
      <t>スウ</t>
    </rPh>
    <phoneticPr fontId="1"/>
  </si>
  <si>
    <t>がん</t>
  </si>
  <si>
    <t>異常認めず</t>
    <rPh sb="0" eb="2">
      <t>イジョウ</t>
    </rPh>
    <rPh sb="2" eb="3">
      <t>ミト</t>
    </rPh>
    <phoneticPr fontId="1"/>
  </si>
  <si>
    <t>各年度</t>
    <rPh sb="0" eb="3">
      <t>カクネンド</t>
    </rPh>
    <phoneticPr fontId="1"/>
  </si>
  <si>
    <t>要精密検査</t>
    <rPh sb="0" eb="1">
      <t>ヨウ</t>
    </rPh>
    <rPh sb="1" eb="3">
      <t>セイミツ</t>
    </rPh>
    <rPh sb="3" eb="5">
      <t>ケンサ</t>
    </rPh>
    <phoneticPr fontId="1"/>
  </si>
  <si>
    <t>要精検者数</t>
    <rPh sb="0" eb="1">
      <t>ヨウ</t>
    </rPh>
    <rPh sb="1" eb="2">
      <t>セイ</t>
    </rPh>
    <rPh sb="2" eb="3">
      <t>ケン</t>
    </rPh>
    <rPh sb="3" eb="4">
      <t>シャ</t>
    </rPh>
    <rPh sb="4" eb="5">
      <t>スウ</t>
    </rPh>
    <phoneticPr fontId="1"/>
  </si>
  <si>
    <t>受診者</t>
    <rPh sb="0" eb="3">
      <t>ジュシンシャ</t>
    </rPh>
    <phoneticPr fontId="1"/>
  </si>
  <si>
    <t>要精密検査者の結果別人員</t>
    <rPh sb="0" eb="1">
      <t>ヨウ</t>
    </rPh>
    <rPh sb="1" eb="3">
      <t>セイミツ</t>
    </rPh>
    <rPh sb="3" eb="5">
      <t>ケンサ</t>
    </rPh>
    <rPh sb="5" eb="6">
      <t>シャ</t>
    </rPh>
    <rPh sb="7" eb="9">
      <t>ケッカ</t>
    </rPh>
    <rPh sb="9" eb="10">
      <t>ベツ</t>
    </rPh>
    <rPh sb="10" eb="12">
      <t>ジンイン</t>
    </rPh>
    <phoneticPr fontId="1"/>
  </si>
  <si>
    <t>受診率（％）</t>
    <rPh sb="0" eb="3">
      <t>ジュシンリツ</t>
    </rPh>
    <phoneticPr fontId="1"/>
  </si>
  <si>
    <t>前年度要精検者の追跡結果</t>
    <rPh sb="0" eb="3">
      <t>ゼンネンド</t>
    </rPh>
    <rPh sb="3" eb="4">
      <t>ヨウ</t>
    </rPh>
    <rPh sb="6" eb="7">
      <t>シャ</t>
    </rPh>
    <rPh sb="8" eb="10">
      <t>ツイセキ</t>
    </rPh>
    <rPh sb="10" eb="12">
      <t>ケッカ</t>
    </rPh>
    <phoneticPr fontId="1"/>
  </si>
  <si>
    <t>受診者数</t>
    <rPh sb="0" eb="3">
      <t>ジュシンシャ</t>
    </rPh>
    <rPh sb="3" eb="4">
      <t>スウ</t>
    </rPh>
    <phoneticPr fontId="1"/>
  </si>
  <si>
    <t>要精検率（％）</t>
    <rPh sb="0" eb="1">
      <t>ヨウ</t>
    </rPh>
    <rPh sb="1" eb="3">
      <t>セイケン</t>
    </rPh>
    <rPh sb="3" eb="4">
      <t>リツ</t>
    </rPh>
    <phoneticPr fontId="1"/>
  </si>
  <si>
    <t>がん（疑）</t>
    <rPh sb="3" eb="4">
      <t>ウタガ</t>
    </rPh>
    <phoneticPr fontId="1"/>
  </si>
  <si>
    <t>がん以外の疾患</t>
    <rPh sb="2" eb="4">
      <t>イガイ</t>
    </rPh>
    <rPh sb="5" eb="7">
      <t>シッカン</t>
    </rPh>
    <phoneticPr fontId="1"/>
  </si>
  <si>
    <t>未受診</t>
    <rPh sb="0" eb="3">
      <t>ミジュシン</t>
    </rPh>
    <phoneticPr fontId="1"/>
  </si>
  <si>
    <t>体部
細胞診</t>
    <rPh sb="0" eb="1">
      <t>カラダ</t>
    </rPh>
    <rPh sb="1" eb="2">
      <t>ブ</t>
    </rPh>
    <phoneticPr fontId="1"/>
  </si>
  <si>
    <t>本年度がんを把握した者</t>
    <rPh sb="0" eb="3">
      <t>ホンネンド</t>
    </rPh>
    <rPh sb="6" eb="8">
      <t>ハアク</t>
    </rPh>
    <rPh sb="10" eb="11">
      <t>モノ</t>
    </rPh>
    <phoneticPr fontId="1"/>
  </si>
  <si>
    <t>現在も精検未受診</t>
    <rPh sb="0" eb="2">
      <t>ゲンザイ</t>
    </rPh>
    <rPh sb="3" eb="5">
      <t>セイケン</t>
    </rPh>
    <rPh sb="5" eb="8">
      <t>ミジュシン</t>
    </rPh>
    <phoneticPr fontId="1"/>
  </si>
  <si>
    <t>頸部</t>
    <rPh sb="0" eb="2">
      <t>ケイブ</t>
    </rPh>
    <phoneticPr fontId="1"/>
  </si>
  <si>
    <t>Ｘ線検査</t>
    <rPh sb="1" eb="2">
      <t>セン</t>
    </rPh>
    <rPh sb="2" eb="4">
      <t>ケンサ</t>
    </rPh>
    <phoneticPr fontId="1"/>
  </si>
  <si>
    <t>うち喀痰細胞診検査</t>
    <rPh sb="2" eb="4">
      <t>カクタン</t>
    </rPh>
    <rPh sb="4" eb="6">
      <t>サイボウ</t>
    </rPh>
    <rPh sb="6" eb="7">
      <t>シン</t>
    </rPh>
    <rPh sb="7" eb="9">
      <t>ケンサ</t>
    </rPh>
    <phoneticPr fontId="1"/>
  </si>
  <si>
    <t>（注）１　対象者数は平成20年度厚生労働省（がん検診事業の評価に関する委員会）で示された算定方式を基に算出</t>
    <rPh sb="1" eb="2">
      <t>チュウ</t>
    </rPh>
    <rPh sb="5" eb="8">
      <t>タイショウシャ</t>
    </rPh>
    <rPh sb="8" eb="9">
      <t>スウ</t>
    </rPh>
    <rPh sb="10" eb="12">
      <t>ヘイセイ</t>
    </rPh>
    <rPh sb="14" eb="16">
      <t>ネンド</t>
    </rPh>
    <rPh sb="16" eb="18">
      <t>コウセイ</t>
    </rPh>
    <rPh sb="18" eb="21">
      <t>ロウドウショウ</t>
    </rPh>
    <rPh sb="24" eb="26">
      <t>ケンシン</t>
    </rPh>
    <rPh sb="26" eb="28">
      <t>ジギョウ</t>
    </rPh>
    <rPh sb="29" eb="31">
      <t>ヒョウカ</t>
    </rPh>
    <rPh sb="32" eb="33">
      <t>カン</t>
    </rPh>
    <rPh sb="35" eb="38">
      <t>イインカイ</t>
    </rPh>
    <rPh sb="40" eb="41">
      <t>シメ</t>
    </rPh>
    <rPh sb="44" eb="46">
      <t>サンテイ</t>
    </rPh>
    <rPh sb="46" eb="48">
      <t>ホウシキ</t>
    </rPh>
    <rPh sb="49" eb="50">
      <t>モト</t>
    </rPh>
    <rPh sb="51" eb="53">
      <t>サンシュツ</t>
    </rPh>
    <phoneticPr fontId="1"/>
  </si>
  <si>
    <t>体部</t>
    <rPh sb="0" eb="2">
      <t>タイブ</t>
    </rPh>
    <phoneticPr fontId="1"/>
  </si>
  <si>
    <t>頸部（件）</t>
    <rPh sb="0" eb="2">
      <t>ケイブ</t>
    </rPh>
    <rPh sb="3" eb="4">
      <t>ケン</t>
    </rPh>
    <phoneticPr fontId="1"/>
  </si>
  <si>
    <t>体部（件）</t>
    <rPh sb="0" eb="2">
      <t>タイブ</t>
    </rPh>
    <rPh sb="3" eb="4">
      <t>ケン</t>
    </rPh>
    <phoneticPr fontId="1"/>
  </si>
  <si>
    <t>前年度要
精検者の
追跡結果</t>
    <rPh sb="0" eb="3">
      <t>ゼンネンド</t>
    </rPh>
    <rPh sb="3" eb="4">
      <t>ヨウ</t>
    </rPh>
    <rPh sb="5" eb="6">
      <t>セイ</t>
    </rPh>
    <rPh sb="7" eb="8">
      <t>シャ</t>
    </rPh>
    <rPh sb="10" eb="12">
      <t>ツイセキ</t>
    </rPh>
    <rPh sb="12" eb="14">
      <t>ケッカ</t>
    </rPh>
    <phoneticPr fontId="1"/>
  </si>
  <si>
    <t>－</t>
  </si>
  <si>
    <t>（注）　対象者数は平成20年度厚生労働省（がん検診事業の評価に関する委員会）で示された算定方式を基に算出</t>
    <rPh sb="1" eb="2">
      <t>チュウ</t>
    </rPh>
    <rPh sb="4" eb="7">
      <t>タイショウシャ</t>
    </rPh>
    <rPh sb="7" eb="8">
      <t>スウ</t>
    </rPh>
    <rPh sb="9" eb="11">
      <t>ヘイセイ</t>
    </rPh>
    <rPh sb="13" eb="15">
      <t>ネンド</t>
    </rPh>
    <rPh sb="15" eb="17">
      <t>コウセイ</t>
    </rPh>
    <rPh sb="17" eb="20">
      <t>ロウドウショウ</t>
    </rPh>
    <rPh sb="23" eb="25">
      <t>ケンシン</t>
    </rPh>
    <rPh sb="25" eb="27">
      <t>ジギョウ</t>
    </rPh>
    <rPh sb="28" eb="30">
      <t>ヒョウカ</t>
    </rPh>
    <rPh sb="31" eb="32">
      <t>カン</t>
    </rPh>
    <rPh sb="34" eb="37">
      <t>イインカイ</t>
    </rPh>
    <rPh sb="39" eb="40">
      <t>シメ</t>
    </rPh>
    <rPh sb="43" eb="45">
      <t>サンテイ</t>
    </rPh>
    <rPh sb="45" eb="47">
      <t>ホウシキ</t>
    </rPh>
    <rPh sb="48" eb="49">
      <t>モト</t>
    </rPh>
    <rPh sb="50" eb="52">
      <t>サンシュツ</t>
    </rPh>
    <phoneticPr fontId="1"/>
  </si>
  <si>
    <t>頸部
細胞診</t>
    <rPh sb="0" eb="2">
      <t>ケイブ</t>
    </rPh>
    <rPh sb="3" eb="6">
      <t>サイボウシン</t>
    </rPh>
    <phoneticPr fontId="1"/>
  </si>
  <si>
    <t>表５２　乳がん検診受診者数</t>
    <rPh sb="0" eb="1">
      <t>ヒョウ</t>
    </rPh>
    <rPh sb="4" eb="5">
      <t>ニュウ</t>
    </rPh>
    <rPh sb="7" eb="9">
      <t>ケンシン</t>
    </rPh>
    <rPh sb="9" eb="12">
      <t>ジュシンシャ</t>
    </rPh>
    <rPh sb="12" eb="13">
      <t>スウ</t>
    </rPh>
    <phoneticPr fontId="1"/>
  </si>
  <si>
    <t>表５１　子宮がん検診受診者数</t>
    <rPh sb="0" eb="1">
      <t>ヒョウ</t>
    </rPh>
    <rPh sb="4" eb="6">
      <t>シキュウ</t>
    </rPh>
    <rPh sb="8" eb="10">
      <t>ケンシン</t>
    </rPh>
    <rPh sb="10" eb="13">
      <t>ジュシンシャ</t>
    </rPh>
    <rPh sb="13" eb="14">
      <t>スウ</t>
    </rPh>
    <phoneticPr fontId="1"/>
  </si>
  <si>
    <t>表５０　大腸がん検診受診者数</t>
    <rPh sb="0" eb="1">
      <t>ヒョウ</t>
    </rPh>
    <rPh sb="4" eb="6">
      <t>ダイチョウ</t>
    </rPh>
    <rPh sb="8" eb="10">
      <t>ケンシン</t>
    </rPh>
    <rPh sb="10" eb="13">
      <t>ジュシンシャ</t>
    </rPh>
    <rPh sb="13" eb="14">
      <t>スウ</t>
    </rPh>
    <phoneticPr fontId="1"/>
  </si>
  <si>
    <t>表４９　肺がん検診受診者数</t>
    <rPh sb="0" eb="1">
      <t>ヒョウ</t>
    </rPh>
    <rPh sb="4" eb="5">
      <t>ハイ</t>
    </rPh>
    <rPh sb="7" eb="9">
      <t>ケンシン</t>
    </rPh>
    <rPh sb="9" eb="12">
      <t>ジュシンシャ</t>
    </rPh>
    <rPh sb="12" eb="13">
      <t>スウ</t>
    </rPh>
    <phoneticPr fontId="1"/>
  </si>
  <si>
    <t>表４８　胃がん検診受診者数</t>
    <rPh sb="0" eb="1">
      <t>ヒョウ</t>
    </rPh>
    <rPh sb="4" eb="5">
      <t>イ</t>
    </rPh>
    <rPh sb="7" eb="9">
      <t>ケンシン</t>
    </rPh>
    <rPh sb="9" eb="12">
      <t>ジュシンシャ</t>
    </rPh>
    <rPh sb="12" eb="13">
      <t>スウ</t>
    </rPh>
    <phoneticPr fontId="1"/>
  </si>
  <si>
    <t>－</t>
    <phoneticPr fontId="1"/>
  </si>
  <si>
    <t>R2</t>
    <phoneticPr fontId="1"/>
  </si>
  <si>
    <t>R3</t>
  </si>
  <si>
    <t>-</t>
    <phoneticPr fontId="1"/>
  </si>
  <si>
    <t>R4</t>
    <phoneticPr fontId="1"/>
  </si>
  <si>
    <t>-</t>
  </si>
  <si>
    <t>R5</t>
    <phoneticPr fontId="1"/>
  </si>
  <si>
    <t>R6</t>
    <phoneticPr fontId="1"/>
  </si>
  <si>
    <t>　　　</t>
    <phoneticPr fontId="1"/>
  </si>
  <si>
    <t>　　　２　体部細胞診は、頸部細胞診の受診者のうち、問診結果に応じて受診者が同意する場合に追加で実施</t>
    <rPh sb="5" eb="7">
      <t>タイブ</t>
    </rPh>
    <rPh sb="7" eb="10">
      <t>サイボウシン</t>
    </rPh>
    <rPh sb="12" eb="14">
      <t>ケイブ</t>
    </rPh>
    <rPh sb="14" eb="17">
      <t>サイボウシン</t>
    </rPh>
    <rPh sb="18" eb="21">
      <t>ジュシンシャ</t>
    </rPh>
    <rPh sb="25" eb="27">
      <t>モンシン</t>
    </rPh>
    <rPh sb="27" eb="29">
      <t>ケッカ</t>
    </rPh>
    <rPh sb="30" eb="31">
      <t>オウ</t>
    </rPh>
    <rPh sb="33" eb="36">
      <t>ジュシンシャ</t>
    </rPh>
    <rPh sb="37" eb="39">
      <t>ドウイ</t>
    </rPh>
    <rPh sb="41" eb="43">
      <t>バアイ</t>
    </rPh>
    <rPh sb="44" eb="46">
      <t>ツイカ</t>
    </rPh>
    <rPh sb="47" eb="49">
      <t>ジッシ</t>
    </rPh>
    <phoneticPr fontId="1"/>
  </si>
  <si>
    <t>健康保健部調べ</t>
    <rPh sb="5" eb="6">
      <t>シラ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</si>
</sst>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_ "/>
    <numFmt numFmtId="177" formatCode="#,##0_ "/>
  </numFmts>
  <fonts count="7" x14ac:knownFonts="1">
    <font>
      <sz val="11"/>
      <color theme="1"/>
      <name val="ＭＳ Ｐゴシック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0" xfId="0" applyFont="1">
      <alignment vertical="center"/>
    </xf>
    <xf numFmtId="177" fontId="3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vertical="center" shrinkToFit="1"/>
    </xf>
    <xf numFmtId="177" fontId="2" fillId="0" borderId="1" xfId="0" applyNumberFormat="1" applyFont="1" applyBorder="1">
      <alignment vertical="center"/>
    </xf>
    <xf numFmtId="176" fontId="2" fillId="0" borderId="1" xfId="0" applyNumberFormat="1" applyFont="1" applyBorder="1" applyAlignment="1">
      <alignment horizontal="right" vertical="center"/>
    </xf>
    <xf numFmtId="177" fontId="2" fillId="0" borderId="1" xfId="0" applyNumberFormat="1" applyFont="1" applyBorder="1" applyAlignment="1">
      <alignment horizontal="right" vertical="center"/>
    </xf>
    <xf numFmtId="177" fontId="2" fillId="0" borderId="1" xfId="0" quotePrefix="1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177" fontId="2" fillId="0" borderId="0" xfId="0" applyNumberFormat="1" applyFont="1" applyBorder="1">
      <alignment vertical="center"/>
    </xf>
    <xf numFmtId="176" fontId="2" fillId="0" borderId="0" xfId="0" applyNumberFormat="1" applyFont="1" applyBorder="1">
      <alignment vertical="center"/>
    </xf>
    <xf numFmtId="177" fontId="2" fillId="0" borderId="0" xfId="0" applyNumberFormat="1" applyFont="1">
      <alignment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177" fontId="3" fillId="0" borderId="0" xfId="1" applyNumberFormat="1" applyFont="1" applyAlignment="1">
      <alignment horizontal="center"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2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7" fontId="2" fillId="0" borderId="1" xfId="1" applyNumberFormat="1" applyFont="1" applyBorder="1">
      <alignment vertical="center"/>
    </xf>
    <xf numFmtId="177" fontId="2" fillId="0" borderId="0" xfId="1" applyNumberFormat="1" applyFont="1">
      <alignment vertical="center"/>
    </xf>
    <xf numFmtId="0" fontId="2" fillId="0" borderId="1" xfId="1" applyFont="1" applyBorder="1">
      <alignment vertical="center"/>
    </xf>
    <xf numFmtId="176" fontId="2" fillId="0" borderId="1" xfId="1" applyNumberFormat="1" applyFont="1" applyBorder="1" applyAlignment="1">
      <alignment horizontal="right" vertical="center"/>
    </xf>
    <xf numFmtId="176" fontId="2" fillId="0" borderId="0" xfId="1" applyNumberFormat="1" applyFont="1">
      <alignment vertical="center"/>
    </xf>
    <xf numFmtId="177" fontId="2" fillId="0" borderId="1" xfId="1" applyNumberFormat="1" applyFont="1" applyBorder="1" applyAlignment="1">
      <alignment horizontal="right" vertical="center"/>
    </xf>
    <xf numFmtId="177" fontId="2" fillId="0" borderId="1" xfId="1" quotePrefix="1" applyNumberFormat="1" applyFont="1" applyBorder="1" applyAlignment="1">
      <alignment horizontal="right" vertical="center"/>
    </xf>
    <xf numFmtId="0" fontId="5" fillId="0" borderId="0" xfId="1" applyFont="1">
      <alignment vertical="center"/>
    </xf>
    <xf numFmtId="0" fontId="4" fillId="0" borderId="0" xfId="1" applyFont="1">
      <alignment vertical="center"/>
    </xf>
    <xf numFmtId="0" fontId="2" fillId="0" borderId="0" xfId="1" applyFont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177" fontId="2" fillId="0" borderId="1" xfId="0" applyNumberFormat="1" applyFont="1" applyFill="1" applyBorder="1">
      <alignment vertical="center"/>
    </xf>
    <xf numFmtId="177" fontId="2" fillId="0" borderId="1" xfId="0" applyNumberFormat="1" applyFont="1" applyFill="1" applyBorder="1" applyAlignment="1">
      <alignment horizontal="right" vertical="center"/>
    </xf>
    <xf numFmtId="177" fontId="2" fillId="0" borderId="1" xfId="0" quotePrefix="1" applyNumberFormat="1" applyFont="1" applyFill="1" applyBorder="1" applyAlignment="1">
      <alignment horizontal="right" vertical="center"/>
    </xf>
    <xf numFmtId="0" fontId="2" fillId="0" borderId="0" xfId="0" applyFont="1" applyFill="1">
      <alignment vertical="center"/>
    </xf>
    <xf numFmtId="177" fontId="2" fillId="0" borderId="1" xfId="1" quotePrefix="1" applyNumberFormat="1" applyFont="1" applyFill="1" applyBorder="1" applyAlignment="1">
      <alignment horizontal="right" vertical="center"/>
    </xf>
    <xf numFmtId="177" fontId="2" fillId="0" borderId="0" xfId="1" applyNumberFormat="1" applyFont="1" applyFill="1">
      <alignment vertical="center"/>
    </xf>
    <xf numFmtId="177" fontId="2" fillId="0" borderId="1" xfId="1" applyNumberFormat="1" applyFont="1" applyFill="1" applyBorder="1">
      <alignment vertical="center"/>
    </xf>
    <xf numFmtId="0" fontId="2" fillId="0" borderId="0" xfId="1" applyFont="1" applyFill="1">
      <alignment vertical="center"/>
    </xf>
    <xf numFmtId="176" fontId="2" fillId="0" borderId="1" xfId="0" applyNumberFormat="1" applyFont="1" applyBorder="1">
      <alignment vertical="center"/>
    </xf>
    <xf numFmtId="176" fontId="2" fillId="0" borderId="1" xfId="1" applyNumberFormat="1" applyFont="1" applyFill="1" applyBorder="1" applyAlignment="1">
      <alignment horizontal="right" vertical="center"/>
    </xf>
    <xf numFmtId="177" fontId="2" fillId="0" borderId="1" xfId="1" applyNumberFormat="1" applyFont="1" applyFill="1" applyBorder="1" applyAlignment="1">
      <alignment horizontal="right" vertical="center"/>
    </xf>
    <xf numFmtId="176" fontId="2" fillId="0" borderId="1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77" fontId="3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2" xfId="1" applyFont="1" applyBorder="1">
      <alignment vertical="center"/>
    </xf>
    <xf numFmtId="0" fontId="2" fillId="0" borderId="3" xfId="1" applyFont="1" applyBorder="1">
      <alignment vertical="center"/>
    </xf>
    <xf numFmtId="177" fontId="3" fillId="0" borderId="0" xfId="1" applyNumberFormat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>
      <alignment vertical="center"/>
    </xf>
    <xf numFmtId="0" fontId="4" fillId="0" borderId="2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2" fillId="0" borderId="4" xfId="1" applyFont="1" applyBorder="1">
      <alignment vertical="center"/>
    </xf>
    <xf numFmtId="0" fontId="4" fillId="0" borderId="4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2" fillId="0" borderId="5" xfId="1" applyFont="1" applyBorder="1">
      <alignment vertical="center"/>
    </xf>
    <xf numFmtId="0" fontId="2" fillId="0" borderId="6" xfId="1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0"/>
  <sheetViews>
    <sheetView tabSelected="1" view="pageBreakPreview" zoomScale="85" zoomScaleSheetLayoutView="85" workbookViewId="0">
      <selection activeCell="A19" sqref="A19"/>
    </sheetView>
  </sheetViews>
  <sheetFormatPr defaultColWidth="9" defaultRowHeight="12" x14ac:dyDescent="0.2"/>
  <cols>
    <col min="1" max="1" width="23.88671875" style="1" customWidth="1"/>
    <col min="2" max="2" width="20.6640625" style="1" customWidth="1"/>
    <col min="3" max="8" width="10.33203125" style="1" customWidth="1"/>
    <col min="9" max="9" width="9" style="1" customWidth="1"/>
    <col min="10" max="16384" width="9" style="1"/>
  </cols>
  <sheetData>
    <row r="1" spans="1:12" ht="20.100000000000001" customHeight="1" x14ac:dyDescent="0.2">
      <c r="A1" s="50" t="s">
        <v>35</v>
      </c>
      <c r="B1" s="50"/>
      <c r="C1" s="50"/>
      <c r="D1" s="50"/>
      <c r="E1" s="50"/>
      <c r="F1" s="50"/>
      <c r="G1" s="50"/>
      <c r="H1" s="2"/>
    </row>
    <row r="2" spans="1:12" ht="20.100000000000001" customHeight="1" x14ac:dyDescent="0.2"/>
    <row r="3" spans="1:12" ht="20.100000000000001" customHeight="1" x14ac:dyDescent="0.2">
      <c r="G3" s="11" t="s">
        <v>5</v>
      </c>
      <c r="H3" s="11"/>
    </row>
    <row r="4" spans="1:12" ht="20.100000000000001" customHeight="1" x14ac:dyDescent="0.2">
      <c r="A4" s="51" t="s">
        <v>0</v>
      </c>
      <c r="B4" s="51"/>
      <c r="C4" s="33" t="s">
        <v>37</v>
      </c>
      <c r="D4" s="33" t="s">
        <v>38</v>
      </c>
      <c r="E4" s="33" t="s">
        <v>40</v>
      </c>
      <c r="F4" s="17" t="s">
        <v>42</v>
      </c>
      <c r="G4" s="33" t="s">
        <v>43</v>
      </c>
      <c r="H4" s="12"/>
    </row>
    <row r="5" spans="1:12" ht="20.100000000000001" customHeight="1" x14ac:dyDescent="0.2">
      <c r="A5" s="52" t="s">
        <v>2</v>
      </c>
      <c r="B5" s="52"/>
      <c r="C5" s="7">
        <v>119872</v>
      </c>
      <c r="D5" s="7">
        <v>119488</v>
      </c>
      <c r="E5" s="7">
        <v>116992</v>
      </c>
      <c r="F5" s="7">
        <v>115949</v>
      </c>
      <c r="G5" s="7">
        <v>114629</v>
      </c>
      <c r="H5" s="13"/>
    </row>
    <row r="6" spans="1:12" ht="20.100000000000001" customHeight="1" x14ac:dyDescent="0.2">
      <c r="A6" s="47" t="s">
        <v>8</v>
      </c>
      <c r="B6" s="5" t="s">
        <v>12</v>
      </c>
      <c r="C6" s="7">
        <v>6293</v>
      </c>
      <c r="D6" s="7">
        <v>6364</v>
      </c>
      <c r="E6" s="7">
        <v>6698</v>
      </c>
      <c r="F6" s="7">
        <v>5831</v>
      </c>
      <c r="G6" s="7">
        <v>5820</v>
      </c>
      <c r="H6" s="13"/>
    </row>
    <row r="7" spans="1:12" ht="20.100000000000001" customHeight="1" x14ac:dyDescent="0.2">
      <c r="A7" s="48"/>
      <c r="B7" s="5" t="s">
        <v>10</v>
      </c>
      <c r="C7" s="8">
        <f t="shared" ref="C7:E7" si="0">IF(ISERROR(C6/C5*100),"－",C6/C5*100)</f>
        <v>5.2497664175120127</v>
      </c>
      <c r="D7" s="8">
        <f t="shared" si="0"/>
        <v>5.326057846813069</v>
      </c>
      <c r="E7" s="8">
        <f t="shared" si="0"/>
        <v>5.7251777899343548</v>
      </c>
      <c r="F7" s="8">
        <f t="shared" ref="F7" si="1">IF(ISERROR(F6/F5*100),"－",F6/F5*100)</f>
        <v>5.0289351352749918</v>
      </c>
      <c r="G7" s="43">
        <f>IF(ISERROR(G6/G5*100),"－",G6/G5*100)</f>
        <v>5.0772492126774207</v>
      </c>
      <c r="H7" s="14"/>
    </row>
    <row r="8" spans="1:12" ht="20.100000000000001" customHeight="1" x14ac:dyDescent="0.2">
      <c r="A8" s="47" t="s">
        <v>6</v>
      </c>
      <c r="B8" s="5" t="s">
        <v>7</v>
      </c>
      <c r="C8" s="7">
        <v>304</v>
      </c>
      <c r="D8" s="7">
        <v>290</v>
      </c>
      <c r="E8" s="7">
        <v>370</v>
      </c>
      <c r="F8" s="7">
        <v>319</v>
      </c>
      <c r="G8" s="7">
        <v>233</v>
      </c>
      <c r="H8" s="13"/>
      <c r="L8" s="15"/>
    </row>
    <row r="9" spans="1:12" ht="20.100000000000001" customHeight="1" x14ac:dyDescent="0.2">
      <c r="A9" s="48"/>
      <c r="B9" s="5" t="s">
        <v>13</v>
      </c>
      <c r="C9" s="8">
        <f t="shared" ref="C9:E9" si="2">IF(ISERROR(C8/C6*100),"－",C8/C6*100)</f>
        <v>4.8307643413316388</v>
      </c>
      <c r="D9" s="8">
        <f t="shared" si="2"/>
        <v>4.5568824638592087</v>
      </c>
      <c r="E9" s="8">
        <f t="shared" si="2"/>
        <v>5.5240370259779032</v>
      </c>
      <c r="F9" s="8">
        <f t="shared" ref="F9" si="3">IF(ISERROR(F8/F6*100),"－",F8/F6*100)</f>
        <v>5.4707597324644137</v>
      </c>
      <c r="G9" s="43">
        <f>IF(ISERROR(G8/G6*100),"－",G8/G6*100)</f>
        <v>4.0034364261168385</v>
      </c>
      <c r="H9" s="14"/>
    </row>
    <row r="10" spans="1:12" ht="20.100000000000001" customHeight="1" x14ac:dyDescent="0.2">
      <c r="A10" s="47" t="s">
        <v>1</v>
      </c>
      <c r="B10" s="5" t="s">
        <v>12</v>
      </c>
      <c r="C10" s="7">
        <v>182</v>
      </c>
      <c r="D10" s="7">
        <v>183</v>
      </c>
      <c r="E10" s="7">
        <v>242</v>
      </c>
      <c r="F10" s="7">
        <v>225</v>
      </c>
      <c r="G10" s="7">
        <v>158</v>
      </c>
      <c r="H10" s="13"/>
    </row>
    <row r="11" spans="1:12" ht="20.100000000000001" customHeight="1" x14ac:dyDescent="0.2">
      <c r="A11" s="48"/>
      <c r="B11" s="5" t="s">
        <v>10</v>
      </c>
      <c r="C11" s="8">
        <f t="shared" ref="C11:E11" si="4">IF(ISERROR(C10/C8*100),"－",C10/C8*100)</f>
        <v>59.868421052631582</v>
      </c>
      <c r="D11" s="8">
        <f t="shared" si="4"/>
        <v>63.103448275862071</v>
      </c>
      <c r="E11" s="8">
        <f t="shared" si="4"/>
        <v>65.405405405405403</v>
      </c>
      <c r="F11" s="8">
        <f t="shared" ref="F11" si="5">IF(ISERROR(F10/F8*100),"－",F10/F8*100)</f>
        <v>70.532915360501562</v>
      </c>
      <c r="G11" s="43">
        <f>IF(ISERROR(G10/G8*100),"－",G10/G8*100)</f>
        <v>67.811158798283273</v>
      </c>
      <c r="H11" s="14"/>
      <c r="I11" s="1" t="s">
        <v>44</v>
      </c>
    </row>
    <row r="12" spans="1:12" ht="20.100000000000001" customHeight="1" x14ac:dyDescent="0.2">
      <c r="A12" s="47" t="s">
        <v>9</v>
      </c>
      <c r="B12" s="5" t="s">
        <v>4</v>
      </c>
      <c r="C12" s="7">
        <v>5</v>
      </c>
      <c r="D12" s="7">
        <v>5</v>
      </c>
      <c r="E12" s="7">
        <v>2</v>
      </c>
      <c r="F12" s="7">
        <v>9</v>
      </c>
      <c r="G12" s="7">
        <v>14</v>
      </c>
      <c r="H12" s="13"/>
    </row>
    <row r="13" spans="1:12" ht="20.100000000000001" customHeight="1" x14ac:dyDescent="0.2">
      <c r="A13" s="49"/>
      <c r="B13" s="5" t="s">
        <v>3</v>
      </c>
      <c r="C13" s="7">
        <v>3</v>
      </c>
      <c r="D13" s="7">
        <v>8</v>
      </c>
      <c r="E13" s="7">
        <v>8</v>
      </c>
      <c r="F13" s="7">
        <v>9</v>
      </c>
      <c r="G13" s="7">
        <v>5</v>
      </c>
      <c r="H13" s="13"/>
    </row>
    <row r="14" spans="1:12" ht="20.100000000000001" customHeight="1" x14ac:dyDescent="0.2">
      <c r="A14" s="49"/>
      <c r="B14" s="5" t="s">
        <v>14</v>
      </c>
      <c r="C14" s="10">
        <v>1</v>
      </c>
      <c r="D14" s="10" t="s">
        <v>39</v>
      </c>
      <c r="E14" s="10" t="s">
        <v>41</v>
      </c>
      <c r="F14" s="10">
        <v>4</v>
      </c>
      <c r="G14" s="10" t="s">
        <v>41</v>
      </c>
      <c r="H14" s="13"/>
    </row>
    <row r="15" spans="1:12" ht="20.100000000000001" customHeight="1" x14ac:dyDescent="0.2">
      <c r="A15" s="49"/>
      <c r="B15" s="5" t="s">
        <v>15</v>
      </c>
      <c r="C15" s="7">
        <v>173</v>
      </c>
      <c r="D15" s="7">
        <v>170</v>
      </c>
      <c r="E15" s="7">
        <v>232</v>
      </c>
      <c r="F15" s="7">
        <v>203</v>
      </c>
      <c r="G15" s="7">
        <v>139</v>
      </c>
      <c r="H15" s="13"/>
    </row>
    <row r="16" spans="1:12" ht="20.100000000000001" customHeight="1" x14ac:dyDescent="0.2">
      <c r="A16" s="48"/>
      <c r="B16" s="5" t="s">
        <v>16</v>
      </c>
      <c r="C16" s="9">
        <f t="shared" ref="C16:E16" si="6">IF(C8-C10=0,"－",C8-C10)</f>
        <v>122</v>
      </c>
      <c r="D16" s="9">
        <f t="shared" si="6"/>
        <v>107</v>
      </c>
      <c r="E16" s="9">
        <f t="shared" si="6"/>
        <v>128</v>
      </c>
      <c r="F16" s="36">
        <v>94</v>
      </c>
      <c r="G16" s="7">
        <f>IF(G8-G10=0,"－",G8-G10)</f>
        <v>75</v>
      </c>
      <c r="H16" s="13"/>
      <c r="L16" s="16"/>
    </row>
    <row r="17" spans="1:12" ht="20.100000000000001" customHeight="1" x14ac:dyDescent="0.2">
      <c r="A17" s="47" t="s">
        <v>11</v>
      </c>
      <c r="B17" s="5" t="s">
        <v>18</v>
      </c>
      <c r="C17" s="7">
        <v>3</v>
      </c>
      <c r="D17" s="7">
        <v>2</v>
      </c>
      <c r="E17" s="7">
        <v>3</v>
      </c>
      <c r="F17" s="35">
        <v>3</v>
      </c>
      <c r="G17" s="7">
        <v>5</v>
      </c>
      <c r="H17" s="13"/>
      <c r="L17" s="16"/>
    </row>
    <row r="18" spans="1:12" ht="20.100000000000001" customHeight="1" x14ac:dyDescent="0.2">
      <c r="A18" s="48"/>
      <c r="B18" s="5" t="s">
        <v>19</v>
      </c>
      <c r="C18" s="7">
        <v>69</v>
      </c>
      <c r="D18" s="7">
        <v>32</v>
      </c>
      <c r="E18" s="7">
        <v>26</v>
      </c>
      <c r="F18" s="35">
        <v>34</v>
      </c>
      <c r="G18" s="7">
        <v>24</v>
      </c>
      <c r="H18" s="13"/>
      <c r="L18" s="16"/>
    </row>
    <row r="19" spans="1:12" ht="20.100000000000001" customHeight="1" x14ac:dyDescent="0.2">
      <c r="A19" s="3" t="s">
        <v>46</v>
      </c>
    </row>
    <row r="20" spans="1:12" ht="20.100000000000001" customHeight="1" x14ac:dyDescent="0.2">
      <c r="A20" s="4" t="s">
        <v>29</v>
      </c>
      <c r="B20" s="6"/>
      <c r="C20" s="6"/>
      <c r="D20" s="6"/>
      <c r="E20" s="6"/>
      <c r="F20" s="6"/>
      <c r="G20" s="6"/>
    </row>
  </sheetData>
  <mergeCells count="8">
    <mergeCell ref="A10:A11"/>
    <mergeCell ref="A12:A16"/>
    <mergeCell ref="A17:A18"/>
    <mergeCell ref="A1:G1"/>
    <mergeCell ref="A4:B4"/>
    <mergeCell ref="A5:B5"/>
    <mergeCell ref="A6:A7"/>
    <mergeCell ref="A8:A9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89" fitToHeight="0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1"/>
  <sheetViews>
    <sheetView view="pageBreakPreview" topLeftCell="A8" zoomScale="85" zoomScaleSheetLayoutView="85" workbookViewId="0">
      <selection activeCell="A20" sqref="A20"/>
    </sheetView>
  </sheetViews>
  <sheetFormatPr defaultColWidth="9" defaultRowHeight="12" x14ac:dyDescent="0.2"/>
  <cols>
    <col min="1" max="1" width="24" style="1" customWidth="1"/>
    <col min="2" max="2" width="20.6640625" style="1" customWidth="1"/>
    <col min="3" max="8" width="10.33203125" style="1" customWidth="1"/>
    <col min="9" max="9" width="9" style="1" customWidth="1"/>
    <col min="10" max="16384" width="9" style="1"/>
  </cols>
  <sheetData>
    <row r="1" spans="1:8" ht="20.100000000000001" customHeight="1" x14ac:dyDescent="0.2">
      <c r="A1" s="50" t="s">
        <v>34</v>
      </c>
      <c r="B1" s="50"/>
      <c r="C1" s="50"/>
      <c r="D1" s="50"/>
      <c r="E1" s="50"/>
      <c r="F1" s="50"/>
      <c r="G1" s="50"/>
      <c r="H1" s="2"/>
    </row>
    <row r="2" spans="1:8" ht="20.100000000000001" customHeight="1" x14ac:dyDescent="0.2"/>
    <row r="3" spans="1:8" ht="20.100000000000001" customHeight="1" x14ac:dyDescent="0.2">
      <c r="G3" s="11" t="s">
        <v>5</v>
      </c>
      <c r="H3" s="11"/>
    </row>
    <row r="4" spans="1:8" ht="20.100000000000001" customHeight="1" x14ac:dyDescent="0.2">
      <c r="A4" s="51" t="s">
        <v>0</v>
      </c>
      <c r="B4" s="51"/>
      <c r="C4" s="33" t="s">
        <v>37</v>
      </c>
      <c r="D4" s="33" t="s">
        <v>38</v>
      </c>
      <c r="E4" s="33" t="s">
        <v>40</v>
      </c>
      <c r="F4" s="17" t="s">
        <v>42</v>
      </c>
      <c r="G4" s="33" t="s">
        <v>43</v>
      </c>
      <c r="H4" s="12"/>
    </row>
    <row r="5" spans="1:8" ht="20.100000000000001" customHeight="1" x14ac:dyDescent="0.2">
      <c r="A5" s="52" t="s">
        <v>2</v>
      </c>
      <c r="B5" s="52"/>
      <c r="C5" s="7">
        <v>119872</v>
      </c>
      <c r="D5" s="7">
        <v>119488</v>
      </c>
      <c r="E5" s="7">
        <v>116992</v>
      </c>
      <c r="F5" s="7">
        <v>115949</v>
      </c>
      <c r="G5" s="7">
        <v>114629</v>
      </c>
      <c r="H5" s="13"/>
    </row>
    <row r="6" spans="1:8" ht="20.100000000000001" customHeight="1" x14ac:dyDescent="0.2">
      <c r="A6" s="47" t="s">
        <v>8</v>
      </c>
      <c r="B6" s="5" t="s">
        <v>21</v>
      </c>
      <c r="C6" s="7">
        <v>8637</v>
      </c>
      <c r="D6" s="7">
        <v>8789</v>
      </c>
      <c r="E6" s="7">
        <v>9355</v>
      </c>
      <c r="F6" s="7">
        <v>8652</v>
      </c>
      <c r="G6" s="7">
        <v>8843</v>
      </c>
      <c r="H6" s="13"/>
    </row>
    <row r="7" spans="1:8" ht="20.100000000000001" customHeight="1" x14ac:dyDescent="0.2">
      <c r="A7" s="49"/>
      <c r="B7" s="5" t="s">
        <v>22</v>
      </c>
      <c r="C7" s="7">
        <v>59</v>
      </c>
      <c r="D7" s="7">
        <v>79</v>
      </c>
      <c r="E7" s="7">
        <v>61</v>
      </c>
      <c r="F7" s="7">
        <v>62</v>
      </c>
      <c r="G7" s="7">
        <v>52</v>
      </c>
      <c r="H7" s="13"/>
    </row>
    <row r="8" spans="1:8" ht="20.100000000000001" customHeight="1" x14ac:dyDescent="0.2">
      <c r="A8" s="48"/>
      <c r="B8" s="5" t="s">
        <v>10</v>
      </c>
      <c r="C8" s="8">
        <f t="shared" ref="C8:E8" si="0">IF(ISERROR(C6/C5*100),"－",C6/C5*100)</f>
        <v>7.2051855312333153</v>
      </c>
      <c r="D8" s="8">
        <f t="shared" si="0"/>
        <v>7.3555503481521152</v>
      </c>
      <c r="E8" s="8">
        <f t="shared" si="0"/>
        <v>7.9962732494529538</v>
      </c>
      <c r="F8" s="8">
        <f>IF(ISERROR(F6/F5*100),"－",F6/F5*100)</f>
        <v>7.4619013531811396</v>
      </c>
      <c r="G8" s="8">
        <f>IF(ISERROR(G6/G5*100),"－",G6/G5*100)</f>
        <v>7.7144527126643343</v>
      </c>
      <c r="H8" s="14"/>
    </row>
    <row r="9" spans="1:8" ht="20.100000000000001" customHeight="1" x14ac:dyDescent="0.2">
      <c r="A9" s="47" t="s">
        <v>6</v>
      </c>
      <c r="B9" s="5" t="s">
        <v>7</v>
      </c>
      <c r="C9" s="7">
        <v>105</v>
      </c>
      <c r="D9" s="7">
        <v>115</v>
      </c>
      <c r="E9" s="7">
        <v>178</v>
      </c>
      <c r="F9" s="7">
        <v>118</v>
      </c>
      <c r="G9" s="7">
        <v>182</v>
      </c>
      <c r="H9" s="13"/>
    </row>
    <row r="10" spans="1:8" ht="20.100000000000001" customHeight="1" x14ac:dyDescent="0.2">
      <c r="A10" s="48"/>
      <c r="B10" s="5" t="s">
        <v>13</v>
      </c>
      <c r="C10" s="8">
        <f t="shared" ref="C10:E10" si="1">IF(ISERROR(C9/C6*100),"－",C9/C6*100)</f>
        <v>1.2156998957971519</v>
      </c>
      <c r="D10" s="8">
        <f t="shared" si="1"/>
        <v>1.3084537490044372</v>
      </c>
      <c r="E10" s="8">
        <f t="shared" si="1"/>
        <v>1.9027258150721538</v>
      </c>
      <c r="F10" s="8">
        <f>IF(ISERROR(F9/F6*100),"－",F9/F6*100)</f>
        <v>1.3638465094775776</v>
      </c>
      <c r="G10" s="8">
        <f>IF(ISERROR(G9/G6*100),"－",G9/G6*100)</f>
        <v>2.0581250706773719</v>
      </c>
      <c r="H10" s="14"/>
    </row>
    <row r="11" spans="1:8" ht="20.100000000000001" customHeight="1" x14ac:dyDescent="0.2">
      <c r="A11" s="47" t="s">
        <v>1</v>
      </c>
      <c r="B11" s="5" t="s">
        <v>12</v>
      </c>
      <c r="C11" s="7">
        <v>73</v>
      </c>
      <c r="D11" s="7">
        <v>65</v>
      </c>
      <c r="E11" s="7">
        <v>119</v>
      </c>
      <c r="F11" s="7">
        <v>76</v>
      </c>
      <c r="G11" s="7">
        <v>124</v>
      </c>
      <c r="H11" s="13"/>
    </row>
    <row r="12" spans="1:8" ht="20.100000000000001" customHeight="1" x14ac:dyDescent="0.2">
      <c r="A12" s="48"/>
      <c r="B12" s="5" t="s">
        <v>10</v>
      </c>
      <c r="C12" s="8">
        <f t="shared" ref="C12:E12" si="2">IF(ISERROR(C11/C9*100),"－",C11/C9*100)</f>
        <v>69.523809523809518</v>
      </c>
      <c r="D12" s="8">
        <f t="shared" si="2"/>
        <v>56.521739130434781</v>
      </c>
      <c r="E12" s="8">
        <f t="shared" si="2"/>
        <v>66.853932584269657</v>
      </c>
      <c r="F12" s="8">
        <f>IF(ISERROR(F11/F9*100),"－",F11/F9*100)</f>
        <v>64.406779661016941</v>
      </c>
      <c r="G12" s="8">
        <f>IF(ISERROR(G11/G9*100),"－",G11/G9*100)</f>
        <v>68.131868131868131</v>
      </c>
      <c r="H12" s="14"/>
    </row>
    <row r="13" spans="1:8" ht="20.100000000000001" customHeight="1" x14ac:dyDescent="0.2">
      <c r="A13" s="47" t="s">
        <v>9</v>
      </c>
      <c r="B13" s="5" t="s">
        <v>4</v>
      </c>
      <c r="C13" s="7">
        <v>20</v>
      </c>
      <c r="D13" s="7">
        <v>17</v>
      </c>
      <c r="E13" s="7">
        <v>37</v>
      </c>
      <c r="F13" s="7">
        <v>16</v>
      </c>
      <c r="G13" s="7">
        <v>42</v>
      </c>
      <c r="H13" s="13"/>
    </row>
    <row r="14" spans="1:8" ht="20.100000000000001" customHeight="1" x14ac:dyDescent="0.2">
      <c r="A14" s="49"/>
      <c r="B14" s="5" t="s">
        <v>3</v>
      </c>
      <c r="C14" s="7">
        <v>5</v>
      </c>
      <c r="D14" s="7">
        <v>4</v>
      </c>
      <c r="E14" s="35">
        <v>5</v>
      </c>
      <c r="F14" s="35">
        <v>2</v>
      </c>
      <c r="G14" s="35">
        <v>5</v>
      </c>
      <c r="H14" s="13"/>
    </row>
    <row r="15" spans="1:8" ht="20.100000000000001" customHeight="1" x14ac:dyDescent="0.2">
      <c r="A15" s="49"/>
      <c r="B15" s="5" t="s">
        <v>14</v>
      </c>
      <c r="C15" s="10" t="s">
        <v>28</v>
      </c>
      <c r="D15" s="10" t="s">
        <v>39</v>
      </c>
      <c r="E15" s="37" t="s">
        <v>41</v>
      </c>
      <c r="F15" s="37" t="s">
        <v>36</v>
      </c>
      <c r="G15" s="37">
        <v>1</v>
      </c>
      <c r="H15" s="13"/>
    </row>
    <row r="16" spans="1:8" ht="20.100000000000001" customHeight="1" x14ac:dyDescent="0.2">
      <c r="A16" s="49"/>
      <c r="B16" s="5" t="s">
        <v>15</v>
      </c>
      <c r="C16" s="7">
        <v>48</v>
      </c>
      <c r="D16" s="7">
        <v>44</v>
      </c>
      <c r="E16" s="35">
        <v>77</v>
      </c>
      <c r="F16" s="35">
        <v>58</v>
      </c>
      <c r="G16" s="35">
        <v>76</v>
      </c>
      <c r="H16" s="13"/>
    </row>
    <row r="17" spans="1:12" ht="20.100000000000001" customHeight="1" x14ac:dyDescent="0.2">
      <c r="A17" s="48"/>
      <c r="B17" s="5" t="s">
        <v>16</v>
      </c>
      <c r="C17" s="9">
        <f t="shared" ref="C17:E17" si="3">IF(C9-C11=0,"－",C9-C11)</f>
        <v>32</v>
      </c>
      <c r="D17" s="9">
        <f t="shared" si="3"/>
        <v>50</v>
      </c>
      <c r="E17" s="36">
        <f t="shared" si="3"/>
        <v>59</v>
      </c>
      <c r="F17" s="36">
        <f>IF(F9-F11=0,"－",F9-F11)</f>
        <v>42</v>
      </c>
      <c r="G17" s="36">
        <v>58</v>
      </c>
      <c r="H17" s="13"/>
      <c r="L17" s="16"/>
    </row>
    <row r="18" spans="1:12" ht="20.100000000000001" customHeight="1" x14ac:dyDescent="0.2">
      <c r="A18" s="47" t="s">
        <v>11</v>
      </c>
      <c r="B18" s="5" t="s">
        <v>18</v>
      </c>
      <c r="C18" s="7">
        <v>2</v>
      </c>
      <c r="D18" s="7">
        <v>2</v>
      </c>
      <c r="E18" s="35">
        <v>5</v>
      </c>
      <c r="F18" s="35">
        <v>5</v>
      </c>
      <c r="G18" s="35">
        <v>2</v>
      </c>
      <c r="H18" s="13"/>
    </row>
    <row r="19" spans="1:12" ht="20.100000000000001" customHeight="1" x14ac:dyDescent="0.2">
      <c r="A19" s="48"/>
      <c r="B19" s="5" t="s">
        <v>19</v>
      </c>
      <c r="C19" s="7">
        <v>71</v>
      </c>
      <c r="D19" s="7">
        <v>15</v>
      </c>
      <c r="E19" s="35">
        <v>10</v>
      </c>
      <c r="F19" s="35">
        <v>10</v>
      </c>
      <c r="G19" s="35">
        <v>5</v>
      </c>
      <c r="H19" s="13"/>
    </row>
    <row r="20" spans="1:12" ht="20.100000000000001" customHeight="1" x14ac:dyDescent="0.2">
      <c r="A20" s="3" t="s">
        <v>46</v>
      </c>
      <c r="F20" s="38"/>
      <c r="G20" s="38"/>
    </row>
    <row r="21" spans="1:12" ht="20.100000000000001" customHeight="1" x14ac:dyDescent="0.2">
      <c r="A21" s="4" t="s">
        <v>29</v>
      </c>
      <c r="B21" s="6"/>
      <c r="C21" s="6"/>
      <c r="D21" s="6"/>
      <c r="E21" s="6"/>
      <c r="F21" s="6"/>
      <c r="G21" s="6"/>
    </row>
  </sheetData>
  <mergeCells count="8">
    <mergeCell ref="A11:A12"/>
    <mergeCell ref="A13:A17"/>
    <mergeCell ref="A18:A19"/>
    <mergeCell ref="A1:G1"/>
    <mergeCell ref="A4:B4"/>
    <mergeCell ref="A5:B5"/>
    <mergeCell ref="A6:A8"/>
    <mergeCell ref="A9:A10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8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0"/>
  <sheetViews>
    <sheetView view="pageBreakPreview" topLeftCell="A2" zoomScale="85" zoomScaleSheetLayoutView="85" workbookViewId="0">
      <selection activeCell="A19" sqref="A19"/>
    </sheetView>
  </sheetViews>
  <sheetFormatPr defaultColWidth="9" defaultRowHeight="12" x14ac:dyDescent="0.2"/>
  <cols>
    <col min="1" max="1" width="24" style="1" customWidth="1"/>
    <col min="2" max="2" width="20.6640625" style="1" customWidth="1"/>
    <col min="3" max="8" width="10.33203125" style="1" customWidth="1"/>
    <col min="9" max="9" width="9" style="1" customWidth="1"/>
    <col min="10" max="16384" width="9" style="1"/>
  </cols>
  <sheetData>
    <row r="1" spans="1:12" ht="20.100000000000001" customHeight="1" x14ac:dyDescent="0.2">
      <c r="A1" s="50" t="s">
        <v>33</v>
      </c>
      <c r="B1" s="50"/>
      <c r="C1" s="50"/>
      <c r="D1" s="50"/>
      <c r="E1" s="50"/>
      <c r="F1" s="50"/>
      <c r="G1" s="50"/>
      <c r="H1" s="2"/>
    </row>
    <row r="2" spans="1:12" ht="20.100000000000001" customHeight="1" x14ac:dyDescent="0.2"/>
    <row r="3" spans="1:12" ht="20.100000000000001" customHeight="1" x14ac:dyDescent="0.2">
      <c r="G3" s="11" t="s">
        <v>5</v>
      </c>
      <c r="H3" s="11"/>
    </row>
    <row r="4" spans="1:12" ht="20.100000000000001" customHeight="1" x14ac:dyDescent="0.2">
      <c r="A4" s="51" t="s">
        <v>0</v>
      </c>
      <c r="B4" s="51"/>
      <c r="C4" s="33" t="s">
        <v>37</v>
      </c>
      <c r="D4" s="33" t="s">
        <v>38</v>
      </c>
      <c r="E4" s="33" t="s">
        <v>40</v>
      </c>
      <c r="F4" s="17" t="s">
        <v>42</v>
      </c>
      <c r="G4" s="33" t="s">
        <v>43</v>
      </c>
      <c r="H4" s="12"/>
    </row>
    <row r="5" spans="1:12" ht="20.100000000000001" customHeight="1" x14ac:dyDescent="0.2">
      <c r="A5" s="52" t="s">
        <v>2</v>
      </c>
      <c r="B5" s="52"/>
      <c r="C5" s="7">
        <v>119872</v>
      </c>
      <c r="D5" s="7">
        <v>119488</v>
      </c>
      <c r="E5" s="7">
        <v>116992</v>
      </c>
      <c r="F5" s="7">
        <v>115949</v>
      </c>
      <c r="G5" s="7">
        <v>114629</v>
      </c>
      <c r="H5" s="13"/>
    </row>
    <row r="6" spans="1:12" ht="20.100000000000001" customHeight="1" x14ac:dyDescent="0.2">
      <c r="A6" s="47" t="s">
        <v>8</v>
      </c>
      <c r="B6" s="5" t="s">
        <v>12</v>
      </c>
      <c r="C6" s="7">
        <v>12950</v>
      </c>
      <c r="D6" s="7">
        <v>13050</v>
      </c>
      <c r="E6" s="7">
        <v>13793</v>
      </c>
      <c r="F6" s="7">
        <v>13098</v>
      </c>
      <c r="G6" s="7">
        <v>13194</v>
      </c>
      <c r="H6" s="13"/>
    </row>
    <row r="7" spans="1:12" ht="20.100000000000001" customHeight="1" x14ac:dyDescent="0.2">
      <c r="A7" s="48"/>
      <c r="B7" s="5" t="s">
        <v>10</v>
      </c>
      <c r="C7" s="8">
        <f t="shared" ref="C7:E7" si="0">IF(ISERROR(C6/C5*100),"－",C6/C5*100)</f>
        <v>10.803190069407368</v>
      </c>
      <c r="D7" s="8">
        <f t="shared" si="0"/>
        <v>10.921598821638993</v>
      </c>
      <c r="E7" s="8">
        <f t="shared" si="0"/>
        <v>11.789695021881839</v>
      </c>
      <c r="F7" s="8">
        <f t="shared" ref="F7" si="1">IF(ISERROR(F6/F5*100),"－",F6/F5*100)</f>
        <v>11.296345807208342</v>
      </c>
      <c r="G7" s="8">
        <f>IF(ISERROR(G6/G5*100),"－",G6/G5*100)</f>
        <v>11.510176307915101</v>
      </c>
      <c r="H7" s="14"/>
    </row>
    <row r="8" spans="1:12" ht="20.100000000000001" customHeight="1" x14ac:dyDescent="0.2">
      <c r="A8" s="47" t="s">
        <v>6</v>
      </c>
      <c r="B8" s="5" t="s">
        <v>7</v>
      </c>
      <c r="C8" s="7">
        <v>1132</v>
      </c>
      <c r="D8" s="7">
        <v>1023</v>
      </c>
      <c r="E8" s="7">
        <v>1056</v>
      </c>
      <c r="F8" s="7">
        <v>1075</v>
      </c>
      <c r="G8" s="7">
        <v>1057</v>
      </c>
      <c r="H8" s="13"/>
    </row>
    <row r="9" spans="1:12" ht="20.100000000000001" customHeight="1" x14ac:dyDescent="0.2">
      <c r="A9" s="48"/>
      <c r="B9" s="5" t="s">
        <v>13</v>
      </c>
      <c r="C9" s="8">
        <f t="shared" ref="C9:E9" si="2">IF(ISERROR(C8/C6*100),"－",C8/C6*100)</f>
        <v>8.7413127413127416</v>
      </c>
      <c r="D9" s="8">
        <f t="shared" si="2"/>
        <v>7.8390804597701145</v>
      </c>
      <c r="E9" s="8">
        <f t="shared" si="2"/>
        <v>7.6560574204306535</v>
      </c>
      <c r="F9" s="8">
        <f t="shared" ref="F9" si="3">IF(ISERROR(F8/F6*100),"－",F8/F6*100)</f>
        <v>8.2073599022751562</v>
      </c>
      <c r="G9" s="8">
        <f>IF(ISERROR(G8/G6*100),"－",G8/G6*100)</f>
        <v>8.0112172199484615</v>
      </c>
      <c r="H9" s="14"/>
    </row>
    <row r="10" spans="1:12" ht="20.100000000000001" customHeight="1" x14ac:dyDescent="0.2">
      <c r="A10" s="47" t="s">
        <v>1</v>
      </c>
      <c r="B10" s="5" t="s">
        <v>12</v>
      </c>
      <c r="C10" s="7">
        <v>574</v>
      </c>
      <c r="D10" s="7">
        <v>552</v>
      </c>
      <c r="E10" s="7">
        <v>555</v>
      </c>
      <c r="F10" s="7">
        <v>554</v>
      </c>
      <c r="G10" s="7">
        <v>573</v>
      </c>
      <c r="H10" s="13"/>
    </row>
    <row r="11" spans="1:12" ht="20.100000000000001" customHeight="1" x14ac:dyDescent="0.2">
      <c r="A11" s="48"/>
      <c r="B11" s="5" t="s">
        <v>10</v>
      </c>
      <c r="C11" s="8">
        <f t="shared" ref="C11:E11" si="4">IF(ISERROR(C10/C8*100),"－",C10/C8*100)</f>
        <v>50.706713780918733</v>
      </c>
      <c r="D11" s="8">
        <f t="shared" si="4"/>
        <v>53.958944281524921</v>
      </c>
      <c r="E11" s="8">
        <f t="shared" si="4"/>
        <v>52.55681818181818</v>
      </c>
      <c r="F11" s="8">
        <f t="shared" ref="F11" si="5">IF(ISERROR(F10/F8*100),"－",F10/F8*100)</f>
        <v>51.534883720930239</v>
      </c>
      <c r="G11" s="8">
        <f>IF(ISERROR(G10/G8*100),"－",G10/G8*100)</f>
        <v>54.210028382213814</v>
      </c>
      <c r="H11" s="14"/>
    </row>
    <row r="12" spans="1:12" ht="20.100000000000001" customHeight="1" x14ac:dyDescent="0.2">
      <c r="A12" s="47" t="s">
        <v>9</v>
      </c>
      <c r="B12" s="5" t="s">
        <v>4</v>
      </c>
      <c r="C12" s="7">
        <v>109</v>
      </c>
      <c r="D12" s="7">
        <v>83</v>
      </c>
      <c r="E12" s="7">
        <v>99</v>
      </c>
      <c r="F12" s="7">
        <v>103</v>
      </c>
      <c r="G12" s="7">
        <v>109</v>
      </c>
      <c r="H12" s="13"/>
    </row>
    <row r="13" spans="1:12" ht="20.100000000000001" customHeight="1" x14ac:dyDescent="0.2">
      <c r="A13" s="49"/>
      <c r="B13" s="5" t="s">
        <v>3</v>
      </c>
      <c r="C13" s="7">
        <v>28</v>
      </c>
      <c r="D13" s="7">
        <v>35</v>
      </c>
      <c r="E13" s="7">
        <v>33</v>
      </c>
      <c r="F13" s="7">
        <v>40</v>
      </c>
      <c r="G13" s="7">
        <v>33</v>
      </c>
      <c r="H13" s="13"/>
    </row>
    <row r="14" spans="1:12" ht="20.100000000000001" customHeight="1" x14ac:dyDescent="0.2">
      <c r="A14" s="49"/>
      <c r="B14" s="5" t="s">
        <v>14</v>
      </c>
      <c r="C14" s="10">
        <v>2</v>
      </c>
      <c r="D14" s="10" t="s">
        <v>39</v>
      </c>
      <c r="E14" s="10">
        <v>4</v>
      </c>
      <c r="F14" s="10">
        <v>3</v>
      </c>
      <c r="G14" s="10">
        <v>7</v>
      </c>
      <c r="H14" s="13"/>
    </row>
    <row r="15" spans="1:12" ht="20.100000000000001" customHeight="1" x14ac:dyDescent="0.2">
      <c r="A15" s="49"/>
      <c r="B15" s="5" t="s">
        <v>15</v>
      </c>
      <c r="C15" s="7">
        <v>435</v>
      </c>
      <c r="D15" s="7">
        <v>434</v>
      </c>
      <c r="E15" s="7">
        <v>419</v>
      </c>
      <c r="F15" s="7">
        <v>408</v>
      </c>
      <c r="G15" s="7">
        <v>424</v>
      </c>
      <c r="H15" s="13"/>
    </row>
    <row r="16" spans="1:12" ht="20.100000000000001" customHeight="1" x14ac:dyDescent="0.2">
      <c r="A16" s="48"/>
      <c r="B16" s="5" t="s">
        <v>16</v>
      </c>
      <c r="C16" s="9">
        <f t="shared" ref="C16:E16" si="6">IF(C8-C10=0,"－",C8-C10)</f>
        <v>558</v>
      </c>
      <c r="D16" s="9">
        <f t="shared" si="6"/>
        <v>471</v>
      </c>
      <c r="E16" s="9">
        <f t="shared" si="6"/>
        <v>501</v>
      </c>
      <c r="F16" s="9">
        <f t="shared" ref="F16" si="7">IF(F8-F10=0,"－",F8-F10)</f>
        <v>521</v>
      </c>
      <c r="G16" s="9">
        <f>IF(G8-G10=0,"－",G8-G10)</f>
        <v>484</v>
      </c>
      <c r="H16" s="13"/>
      <c r="L16" s="16"/>
    </row>
    <row r="17" spans="1:8" ht="20.100000000000001" customHeight="1" x14ac:dyDescent="0.2">
      <c r="A17" s="47" t="s">
        <v>11</v>
      </c>
      <c r="B17" s="5" t="s">
        <v>18</v>
      </c>
      <c r="C17" s="7">
        <v>12</v>
      </c>
      <c r="D17" s="7">
        <v>11</v>
      </c>
      <c r="E17" s="7">
        <v>21</v>
      </c>
      <c r="F17" s="35">
        <v>14</v>
      </c>
      <c r="G17" s="35">
        <v>15</v>
      </c>
      <c r="H17" s="13"/>
    </row>
    <row r="18" spans="1:8" ht="20.100000000000001" customHeight="1" x14ac:dyDescent="0.2">
      <c r="A18" s="48"/>
      <c r="B18" s="5" t="s">
        <v>19</v>
      </c>
      <c r="C18" s="7">
        <v>235</v>
      </c>
      <c r="D18" s="7">
        <v>235</v>
      </c>
      <c r="E18" s="7">
        <v>200</v>
      </c>
      <c r="F18" s="35">
        <v>210</v>
      </c>
      <c r="G18" s="35">
        <v>223</v>
      </c>
      <c r="H18" s="13"/>
    </row>
    <row r="19" spans="1:8" ht="20.100000000000001" customHeight="1" x14ac:dyDescent="0.2">
      <c r="A19" s="3" t="s">
        <v>46</v>
      </c>
    </row>
    <row r="20" spans="1:8" ht="20.100000000000001" customHeight="1" x14ac:dyDescent="0.2">
      <c r="A20" s="4" t="s">
        <v>29</v>
      </c>
      <c r="B20" s="6"/>
      <c r="C20" s="6"/>
      <c r="D20" s="6"/>
      <c r="E20" s="6"/>
      <c r="F20" s="6"/>
      <c r="G20" s="6"/>
    </row>
  </sheetData>
  <mergeCells count="8">
    <mergeCell ref="A10:A11"/>
    <mergeCell ref="A12:A16"/>
    <mergeCell ref="A17:A18"/>
    <mergeCell ref="A1:G1"/>
    <mergeCell ref="A4:B4"/>
    <mergeCell ref="A5:B5"/>
    <mergeCell ref="A6:A7"/>
    <mergeCell ref="A8:A9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8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35"/>
  <sheetViews>
    <sheetView view="pageBreakPreview" topLeftCell="A11" zoomScale="85" zoomScaleSheetLayoutView="85" workbookViewId="0">
      <selection activeCell="A31" sqref="A31"/>
    </sheetView>
  </sheetViews>
  <sheetFormatPr defaultColWidth="9" defaultRowHeight="12" x14ac:dyDescent="0.2"/>
  <cols>
    <col min="1" max="1" width="8.44140625" style="19" customWidth="1"/>
    <col min="2" max="2" width="24" style="19" customWidth="1"/>
    <col min="3" max="3" width="13" style="19" customWidth="1"/>
    <col min="4" max="9" width="10.33203125" style="19" customWidth="1"/>
    <col min="10" max="10" width="9" style="19" customWidth="1"/>
    <col min="11" max="16384" width="9" style="19"/>
  </cols>
  <sheetData>
    <row r="1" spans="1:9" ht="20.100000000000001" customHeight="1" x14ac:dyDescent="0.2">
      <c r="A1" s="58" t="s">
        <v>32</v>
      </c>
      <c r="B1" s="58"/>
      <c r="C1" s="58"/>
      <c r="D1" s="58"/>
      <c r="E1" s="58"/>
      <c r="F1" s="58"/>
      <c r="G1" s="58"/>
      <c r="H1" s="58"/>
      <c r="I1" s="18"/>
    </row>
    <row r="2" spans="1:9" ht="20.100000000000001" customHeight="1" x14ac:dyDescent="0.2"/>
    <row r="3" spans="1:9" ht="20.100000000000001" customHeight="1" x14ac:dyDescent="0.2">
      <c r="H3" s="20" t="s">
        <v>5</v>
      </c>
      <c r="I3" s="20"/>
    </row>
    <row r="4" spans="1:9" ht="20.100000000000001" customHeight="1" x14ac:dyDescent="0.2">
      <c r="A4" s="59" t="s">
        <v>0</v>
      </c>
      <c r="B4" s="59"/>
      <c r="C4" s="59"/>
      <c r="D4" s="34" t="s">
        <v>37</v>
      </c>
      <c r="E4" s="34" t="s">
        <v>38</v>
      </c>
      <c r="F4" s="34" t="s">
        <v>40</v>
      </c>
      <c r="G4" s="21" t="s">
        <v>42</v>
      </c>
      <c r="H4" s="34" t="s">
        <v>43</v>
      </c>
      <c r="I4" s="22"/>
    </row>
    <row r="5" spans="1:9" ht="20.100000000000001" customHeight="1" x14ac:dyDescent="0.2">
      <c r="A5" s="60" t="s">
        <v>2</v>
      </c>
      <c r="B5" s="60"/>
      <c r="C5" s="60"/>
      <c r="D5" s="23">
        <v>41762</v>
      </c>
      <c r="E5" s="23">
        <v>41301</v>
      </c>
      <c r="F5" s="23">
        <v>41171</v>
      </c>
      <c r="G5" s="23">
        <v>40472</v>
      </c>
      <c r="H5" s="41">
        <v>39794</v>
      </c>
      <c r="I5" s="24"/>
    </row>
    <row r="6" spans="1:9" ht="20.100000000000001" customHeight="1" x14ac:dyDescent="0.2">
      <c r="A6" s="61" t="s">
        <v>30</v>
      </c>
      <c r="B6" s="56" t="s">
        <v>8</v>
      </c>
      <c r="C6" s="25" t="s">
        <v>12</v>
      </c>
      <c r="D6" s="23">
        <v>10785</v>
      </c>
      <c r="E6" s="23">
        <v>11370</v>
      </c>
      <c r="F6" s="23">
        <v>11514</v>
      </c>
      <c r="G6" s="23">
        <v>11201</v>
      </c>
      <c r="H6" s="41">
        <v>11378</v>
      </c>
      <c r="I6" s="24"/>
    </row>
    <row r="7" spans="1:9" ht="20.100000000000001" customHeight="1" x14ac:dyDescent="0.2">
      <c r="A7" s="62"/>
      <c r="B7" s="57"/>
      <c r="C7" s="25" t="s">
        <v>10</v>
      </c>
      <c r="D7" s="26">
        <f t="shared" ref="D7:F7" si="0">IF(ISERROR(D6/D5*100),"－",D6/D5*100)</f>
        <v>25.824912599971267</v>
      </c>
      <c r="E7" s="26">
        <f t="shared" si="0"/>
        <v>27.529599767560107</v>
      </c>
      <c r="F7" s="26">
        <f t="shared" si="0"/>
        <v>27.966286949551872</v>
      </c>
      <c r="G7" s="26">
        <f t="shared" ref="G7" si="1">IF(ISERROR(G6/G5*100),"－",G6/G5*100)</f>
        <v>27.675924095671085</v>
      </c>
      <c r="H7" s="44">
        <f>IF(ISERROR(H6/H5*100),"－",H6/H5*100)</f>
        <v>28.592250087952959</v>
      </c>
      <c r="I7" s="27"/>
    </row>
    <row r="8" spans="1:9" ht="20.100000000000001" customHeight="1" x14ac:dyDescent="0.2">
      <c r="A8" s="62"/>
      <c r="B8" s="56" t="s">
        <v>6</v>
      </c>
      <c r="C8" s="25" t="s">
        <v>7</v>
      </c>
      <c r="D8" s="23">
        <v>151</v>
      </c>
      <c r="E8" s="23">
        <v>112</v>
      </c>
      <c r="F8" s="23">
        <v>157</v>
      </c>
      <c r="G8" s="23">
        <v>132</v>
      </c>
      <c r="H8" s="41">
        <v>184</v>
      </c>
      <c r="I8" s="24"/>
    </row>
    <row r="9" spans="1:9" ht="20.100000000000001" customHeight="1" x14ac:dyDescent="0.2">
      <c r="A9" s="62"/>
      <c r="B9" s="57"/>
      <c r="C9" s="25" t="s">
        <v>13</v>
      </c>
      <c r="D9" s="26">
        <f t="shared" ref="D9:F9" si="2">IF(ISERROR(D8/D6*100),"－",D8/D6*100)</f>
        <v>1.4000927213722762</v>
      </c>
      <c r="E9" s="26">
        <f t="shared" si="2"/>
        <v>0.98504837291116987</v>
      </c>
      <c r="F9" s="26">
        <f t="shared" si="2"/>
        <v>1.3635574083724162</v>
      </c>
      <c r="G9" s="26">
        <f t="shared" ref="G9" si="3">IF(ISERROR(G8/G6*100),"－",G8/G6*100)</f>
        <v>1.1784662083742523</v>
      </c>
      <c r="H9" s="44">
        <f>IF(ISERROR(H8/H6*100),"－",H8/H6*100)</f>
        <v>1.6171559149235366</v>
      </c>
      <c r="I9" s="27"/>
    </row>
    <row r="10" spans="1:9" ht="20.100000000000001" customHeight="1" x14ac:dyDescent="0.2">
      <c r="A10" s="62"/>
      <c r="B10" s="56" t="s">
        <v>1</v>
      </c>
      <c r="C10" s="25" t="s">
        <v>12</v>
      </c>
      <c r="D10" s="23">
        <v>65</v>
      </c>
      <c r="E10" s="23">
        <v>40</v>
      </c>
      <c r="F10" s="23">
        <v>60</v>
      </c>
      <c r="G10" s="23">
        <v>55</v>
      </c>
      <c r="H10" s="41">
        <v>88</v>
      </c>
      <c r="I10" s="24"/>
    </row>
    <row r="11" spans="1:9" ht="20.100000000000001" customHeight="1" x14ac:dyDescent="0.2">
      <c r="A11" s="62"/>
      <c r="B11" s="57"/>
      <c r="C11" s="25" t="s">
        <v>10</v>
      </c>
      <c r="D11" s="26">
        <f t="shared" ref="D11:F11" si="4">IF(ISERROR(D10/D8*100),"－",D10/D8*100)</f>
        <v>43.046357615894038</v>
      </c>
      <c r="E11" s="26">
        <f t="shared" si="4"/>
        <v>35.714285714285715</v>
      </c>
      <c r="F11" s="26">
        <f t="shared" si="4"/>
        <v>38.216560509554142</v>
      </c>
      <c r="G11" s="26">
        <f t="shared" ref="G11" si="5">IF(ISERROR(G10/G8*100),"－",G10/G8*100)</f>
        <v>41.666666666666671</v>
      </c>
      <c r="H11" s="44">
        <f>IF(ISERROR(H10/H8*100),"－",H10/H8*100)</f>
        <v>47.826086956521742</v>
      </c>
      <c r="I11" s="27"/>
    </row>
    <row r="12" spans="1:9" ht="20.100000000000001" customHeight="1" x14ac:dyDescent="0.2">
      <c r="A12" s="62"/>
      <c r="B12" s="56" t="s">
        <v>9</v>
      </c>
      <c r="C12" s="25" t="s">
        <v>4</v>
      </c>
      <c r="D12" s="23">
        <v>11</v>
      </c>
      <c r="E12" s="23">
        <v>4</v>
      </c>
      <c r="F12" s="23">
        <v>10</v>
      </c>
      <c r="G12" s="23">
        <v>3</v>
      </c>
      <c r="H12" s="41">
        <v>8</v>
      </c>
      <c r="I12" s="24"/>
    </row>
    <row r="13" spans="1:9" ht="20.100000000000001" customHeight="1" x14ac:dyDescent="0.2">
      <c r="A13" s="62"/>
      <c r="B13" s="64"/>
      <c r="C13" s="25" t="s">
        <v>3</v>
      </c>
      <c r="D13" s="23">
        <v>3</v>
      </c>
      <c r="E13" s="28" t="s">
        <v>39</v>
      </c>
      <c r="F13" s="28" t="s">
        <v>41</v>
      </c>
      <c r="G13" s="28">
        <v>1</v>
      </c>
      <c r="H13" s="41">
        <v>3</v>
      </c>
      <c r="I13" s="24"/>
    </row>
    <row r="14" spans="1:9" ht="20.100000000000001" customHeight="1" x14ac:dyDescent="0.2">
      <c r="A14" s="62"/>
      <c r="B14" s="64"/>
      <c r="C14" s="25" t="s">
        <v>14</v>
      </c>
      <c r="D14" s="23">
        <v>23</v>
      </c>
      <c r="E14" s="23">
        <v>17</v>
      </c>
      <c r="F14" s="23">
        <v>16</v>
      </c>
      <c r="G14" s="23">
        <v>30</v>
      </c>
      <c r="H14" s="41">
        <v>62</v>
      </c>
      <c r="I14" s="24"/>
    </row>
    <row r="15" spans="1:9" ht="20.100000000000001" customHeight="1" x14ac:dyDescent="0.2">
      <c r="A15" s="62"/>
      <c r="B15" s="64"/>
      <c r="C15" s="25" t="s">
        <v>15</v>
      </c>
      <c r="D15" s="23">
        <v>28</v>
      </c>
      <c r="E15" s="23">
        <v>19</v>
      </c>
      <c r="F15" s="23">
        <v>34</v>
      </c>
      <c r="G15" s="23">
        <v>21</v>
      </c>
      <c r="H15" s="41">
        <v>15</v>
      </c>
      <c r="I15" s="24"/>
    </row>
    <row r="16" spans="1:9" ht="20.100000000000001" customHeight="1" x14ac:dyDescent="0.2">
      <c r="A16" s="63"/>
      <c r="B16" s="57"/>
      <c r="C16" s="25" t="s">
        <v>16</v>
      </c>
      <c r="D16" s="28">
        <f t="shared" ref="D16:F16" si="6">IF(D8-D10=0,"－",D8-D10)</f>
        <v>86</v>
      </c>
      <c r="E16" s="28">
        <f t="shared" si="6"/>
        <v>72</v>
      </c>
      <c r="F16" s="28">
        <f t="shared" si="6"/>
        <v>97</v>
      </c>
      <c r="G16" s="28">
        <f t="shared" ref="G16" si="7">IF(G8-G10=0,"－",G8-G10)</f>
        <v>77</v>
      </c>
      <c r="H16" s="45">
        <v>96</v>
      </c>
      <c r="I16" s="24"/>
    </row>
    <row r="17" spans="1:13" ht="20.100000000000001" customHeight="1" x14ac:dyDescent="0.2">
      <c r="A17" s="61" t="s">
        <v>17</v>
      </c>
      <c r="B17" s="67" t="s">
        <v>12</v>
      </c>
      <c r="C17" s="68"/>
      <c r="D17" s="23">
        <v>1666</v>
      </c>
      <c r="E17" s="23">
        <v>1770</v>
      </c>
      <c r="F17" s="23">
        <v>1726</v>
      </c>
      <c r="G17" s="23">
        <v>1744</v>
      </c>
      <c r="H17" s="41">
        <v>1656</v>
      </c>
      <c r="I17" s="24"/>
    </row>
    <row r="18" spans="1:13" ht="20.100000000000001" customHeight="1" x14ac:dyDescent="0.2">
      <c r="A18" s="65"/>
      <c r="B18" s="56" t="s">
        <v>6</v>
      </c>
      <c r="C18" s="25" t="s">
        <v>7</v>
      </c>
      <c r="D18" s="23">
        <v>62</v>
      </c>
      <c r="E18" s="23">
        <v>55</v>
      </c>
      <c r="F18" s="23">
        <v>72</v>
      </c>
      <c r="G18" s="23">
        <v>35</v>
      </c>
      <c r="H18" s="41">
        <v>16</v>
      </c>
      <c r="I18" s="24"/>
    </row>
    <row r="19" spans="1:13" ht="20.100000000000001" customHeight="1" x14ac:dyDescent="0.2">
      <c r="A19" s="65"/>
      <c r="B19" s="57"/>
      <c r="C19" s="25" t="s">
        <v>13</v>
      </c>
      <c r="D19" s="26">
        <f t="shared" ref="D19:F19" si="8">IF(ISERROR(D18/D17*100),"－",D18/D17*100)</f>
        <v>3.7214885954381751</v>
      </c>
      <c r="E19" s="26">
        <f t="shared" si="8"/>
        <v>3.1073446327683616</v>
      </c>
      <c r="F19" s="26">
        <f t="shared" si="8"/>
        <v>4.1714947856315181</v>
      </c>
      <c r="G19" s="26">
        <f t="shared" ref="G19" si="9">IF(ISERROR(G18/G17*100),"－",G18/G17*100)</f>
        <v>2.0068807339449544</v>
      </c>
      <c r="H19" s="44">
        <f>IF(ISERROR(H18/H17*100),"－",H18/H17*100)</f>
        <v>0.96618357487922701</v>
      </c>
      <c r="I19" s="27"/>
    </row>
    <row r="20" spans="1:13" ht="20.100000000000001" customHeight="1" x14ac:dyDescent="0.2">
      <c r="A20" s="65"/>
      <c r="B20" s="56" t="s">
        <v>1</v>
      </c>
      <c r="C20" s="25" t="s">
        <v>12</v>
      </c>
      <c r="D20" s="23">
        <v>16</v>
      </c>
      <c r="E20" s="23">
        <v>9</v>
      </c>
      <c r="F20" s="23">
        <v>13</v>
      </c>
      <c r="G20" s="23">
        <v>4</v>
      </c>
      <c r="H20" s="41">
        <v>3</v>
      </c>
      <c r="I20" s="24"/>
    </row>
    <row r="21" spans="1:13" ht="20.100000000000001" customHeight="1" x14ac:dyDescent="0.2">
      <c r="A21" s="65"/>
      <c r="B21" s="57"/>
      <c r="C21" s="25" t="s">
        <v>10</v>
      </c>
      <c r="D21" s="26">
        <f>IF(ISERROR(D20/D18*100),"－",D20/D18*100)</f>
        <v>25.806451612903224</v>
      </c>
      <c r="E21" s="26">
        <f>IF(ISERROR(E20/E18*100),"－",E20/E18*100)</f>
        <v>16.363636363636363</v>
      </c>
      <c r="F21" s="26">
        <f>IF(ISERROR(F20/F18*100),"－",F20/F18*100)</f>
        <v>18.055555555555554</v>
      </c>
      <c r="G21" s="26">
        <f>IF(ISERROR(G20/G18*100),"－",G20/G18*100)</f>
        <v>11.428571428571429</v>
      </c>
      <c r="H21" s="44">
        <f>IF(ISERROR(H20/H18*100),"－",H20/H18*100)</f>
        <v>18.75</v>
      </c>
      <c r="I21" s="27"/>
    </row>
    <row r="22" spans="1:13" ht="20.100000000000001" customHeight="1" x14ac:dyDescent="0.2">
      <c r="A22" s="65"/>
      <c r="B22" s="56" t="s">
        <v>9</v>
      </c>
      <c r="C22" s="25" t="s">
        <v>4</v>
      </c>
      <c r="D22" s="23">
        <v>7</v>
      </c>
      <c r="E22" s="23">
        <v>3</v>
      </c>
      <c r="F22" s="23">
        <v>6</v>
      </c>
      <c r="G22" s="23">
        <v>3</v>
      </c>
      <c r="H22" s="41">
        <v>1</v>
      </c>
      <c r="I22" s="24"/>
    </row>
    <row r="23" spans="1:13" ht="20.100000000000001" customHeight="1" x14ac:dyDescent="0.2">
      <c r="A23" s="65"/>
      <c r="B23" s="64"/>
      <c r="C23" s="25" t="s">
        <v>3</v>
      </c>
      <c r="D23" s="29">
        <v>2</v>
      </c>
      <c r="E23" s="29">
        <v>1</v>
      </c>
      <c r="F23" s="29">
        <v>1</v>
      </c>
      <c r="G23" s="29" t="s">
        <v>36</v>
      </c>
      <c r="H23" s="39">
        <v>1</v>
      </c>
      <c r="I23" s="24"/>
    </row>
    <row r="24" spans="1:13" ht="20.100000000000001" customHeight="1" x14ac:dyDescent="0.2">
      <c r="A24" s="65"/>
      <c r="B24" s="64"/>
      <c r="C24" s="25" t="s">
        <v>14</v>
      </c>
      <c r="D24" s="29" t="s">
        <v>28</v>
      </c>
      <c r="E24" s="29" t="s">
        <v>39</v>
      </c>
      <c r="F24" s="29" t="s">
        <v>41</v>
      </c>
      <c r="G24" s="29" t="s">
        <v>36</v>
      </c>
      <c r="H24" s="39" t="s">
        <v>28</v>
      </c>
      <c r="I24" s="24"/>
    </row>
    <row r="25" spans="1:13" ht="20.100000000000001" customHeight="1" x14ac:dyDescent="0.2">
      <c r="A25" s="65"/>
      <c r="B25" s="64"/>
      <c r="C25" s="25" t="s">
        <v>15</v>
      </c>
      <c r="D25" s="23">
        <v>7</v>
      </c>
      <c r="E25" s="23">
        <v>5</v>
      </c>
      <c r="F25" s="23">
        <v>6</v>
      </c>
      <c r="G25" s="23">
        <v>1</v>
      </c>
      <c r="H25" s="41">
        <v>1</v>
      </c>
      <c r="I25" s="24"/>
    </row>
    <row r="26" spans="1:13" ht="20.100000000000001" customHeight="1" x14ac:dyDescent="0.2">
      <c r="A26" s="66"/>
      <c r="B26" s="57"/>
      <c r="C26" s="25" t="s">
        <v>16</v>
      </c>
      <c r="D26" s="28">
        <f t="shared" ref="D26:F26" si="10">IF(D18-D20=0,"－",D18-D20)</f>
        <v>46</v>
      </c>
      <c r="E26" s="28">
        <f t="shared" si="10"/>
        <v>46</v>
      </c>
      <c r="F26" s="28">
        <f t="shared" si="10"/>
        <v>59</v>
      </c>
      <c r="G26" s="28">
        <f t="shared" ref="G26" si="11">IF(G18-G20=0,"－",G18-G20)</f>
        <v>31</v>
      </c>
      <c r="H26" s="45">
        <f>IF(H18-H20=0,"－",H18-H20)</f>
        <v>13</v>
      </c>
      <c r="I26" s="24"/>
      <c r="M26" s="30"/>
    </row>
    <row r="27" spans="1:13" ht="20.100000000000001" customHeight="1" x14ac:dyDescent="0.2">
      <c r="A27" s="53" t="s">
        <v>27</v>
      </c>
      <c r="B27" s="56" t="s">
        <v>18</v>
      </c>
      <c r="C27" s="25" t="s">
        <v>20</v>
      </c>
      <c r="D27" s="29">
        <v>1</v>
      </c>
      <c r="E27" s="29" t="s">
        <v>39</v>
      </c>
      <c r="F27" s="29" t="s">
        <v>41</v>
      </c>
      <c r="G27" s="29">
        <v>2</v>
      </c>
      <c r="H27" s="39">
        <v>1</v>
      </c>
      <c r="I27" s="24"/>
    </row>
    <row r="28" spans="1:13" ht="20.100000000000001" customHeight="1" x14ac:dyDescent="0.2">
      <c r="A28" s="54"/>
      <c r="B28" s="57"/>
      <c r="C28" s="25" t="s">
        <v>24</v>
      </c>
      <c r="D28" s="29" t="s">
        <v>28</v>
      </c>
      <c r="E28" s="29" t="s">
        <v>39</v>
      </c>
      <c r="F28" s="39">
        <v>1</v>
      </c>
      <c r="G28" s="39" t="s">
        <v>36</v>
      </c>
      <c r="H28" s="39" t="s">
        <v>28</v>
      </c>
      <c r="I28" s="40"/>
    </row>
    <row r="29" spans="1:13" ht="20.100000000000001" customHeight="1" x14ac:dyDescent="0.2">
      <c r="A29" s="54"/>
      <c r="B29" s="56" t="s">
        <v>19</v>
      </c>
      <c r="C29" s="25" t="s">
        <v>25</v>
      </c>
      <c r="D29" s="23">
        <v>48</v>
      </c>
      <c r="E29" s="23">
        <v>46</v>
      </c>
      <c r="F29" s="41">
        <v>72</v>
      </c>
      <c r="G29" s="41">
        <v>58</v>
      </c>
      <c r="H29" s="41">
        <v>77</v>
      </c>
      <c r="I29" s="40"/>
    </row>
    <row r="30" spans="1:13" ht="20.100000000000001" customHeight="1" x14ac:dyDescent="0.2">
      <c r="A30" s="55"/>
      <c r="B30" s="57"/>
      <c r="C30" s="25" t="s">
        <v>26</v>
      </c>
      <c r="D30" s="23">
        <v>54</v>
      </c>
      <c r="E30" s="23">
        <v>39</v>
      </c>
      <c r="F30" s="41">
        <v>46</v>
      </c>
      <c r="G30" s="41">
        <v>48</v>
      </c>
      <c r="H30" s="41">
        <v>31</v>
      </c>
      <c r="I30" s="40"/>
    </row>
    <row r="31" spans="1:13" ht="20.100000000000001" customHeight="1" x14ac:dyDescent="0.2">
      <c r="A31" s="31" t="s">
        <v>46</v>
      </c>
      <c r="G31" s="42"/>
      <c r="H31" s="42"/>
      <c r="I31" s="42"/>
    </row>
    <row r="32" spans="1:13" ht="20.100000000000001" customHeight="1" x14ac:dyDescent="0.2">
      <c r="A32" s="19" t="s">
        <v>23</v>
      </c>
      <c r="B32" s="32"/>
      <c r="C32" s="32"/>
      <c r="D32" s="32"/>
      <c r="E32" s="32"/>
      <c r="F32" s="32"/>
      <c r="G32" s="32"/>
      <c r="H32" s="32"/>
    </row>
    <row r="33" spans="1:1" ht="20.100000000000001" customHeight="1" x14ac:dyDescent="0.2">
      <c r="A33" s="19" t="s">
        <v>45</v>
      </c>
    </row>
    <row r="34" spans="1:1" ht="20.100000000000001" customHeight="1" x14ac:dyDescent="0.2">
      <c r="A34" s="31"/>
    </row>
    <row r="35" spans="1:1" ht="20.100000000000001" customHeight="1" x14ac:dyDescent="0.2">
      <c r="A35" s="31"/>
    </row>
  </sheetData>
  <mergeCells count="16">
    <mergeCell ref="A27:A30"/>
    <mergeCell ref="B27:B28"/>
    <mergeCell ref="B29:B30"/>
    <mergeCell ref="A1:H1"/>
    <mergeCell ref="A4:C4"/>
    <mergeCell ref="A5:C5"/>
    <mergeCell ref="A6:A16"/>
    <mergeCell ref="B6:B7"/>
    <mergeCell ref="B8:B9"/>
    <mergeCell ref="B10:B11"/>
    <mergeCell ref="B12:B16"/>
    <mergeCell ref="A17:A26"/>
    <mergeCell ref="B17:C17"/>
    <mergeCell ref="B18:B19"/>
    <mergeCell ref="B20:B21"/>
    <mergeCell ref="B22:B26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88" fitToHeight="0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0"/>
  <sheetViews>
    <sheetView view="pageBreakPreview" zoomScale="85" zoomScaleSheetLayoutView="85" workbookViewId="0">
      <selection activeCell="A19" sqref="A19"/>
    </sheetView>
  </sheetViews>
  <sheetFormatPr defaultColWidth="9" defaultRowHeight="12" x14ac:dyDescent="0.2"/>
  <cols>
    <col min="1" max="1" width="24" style="1" customWidth="1"/>
    <col min="2" max="2" width="20.6640625" style="1" customWidth="1"/>
    <col min="3" max="7" width="10.33203125" style="1" customWidth="1"/>
    <col min="8" max="8" width="9" style="1" customWidth="1"/>
    <col min="9" max="16384" width="9" style="1"/>
  </cols>
  <sheetData>
    <row r="1" spans="1:11" ht="20.100000000000001" customHeight="1" x14ac:dyDescent="0.2">
      <c r="A1" s="50" t="s">
        <v>31</v>
      </c>
      <c r="B1" s="50"/>
      <c r="C1" s="50"/>
      <c r="D1" s="50"/>
      <c r="E1" s="50"/>
      <c r="F1" s="50"/>
      <c r="G1" s="50"/>
    </row>
    <row r="2" spans="1:11" ht="20.100000000000001" customHeight="1" x14ac:dyDescent="0.2"/>
    <row r="3" spans="1:11" ht="20.100000000000001" customHeight="1" x14ac:dyDescent="0.2">
      <c r="G3" s="11" t="s">
        <v>5</v>
      </c>
    </row>
    <row r="4" spans="1:11" ht="20.100000000000001" customHeight="1" x14ac:dyDescent="0.2">
      <c r="A4" s="51" t="s">
        <v>0</v>
      </c>
      <c r="B4" s="51"/>
      <c r="C4" s="33" t="s">
        <v>37</v>
      </c>
      <c r="D4" s="33" t="s">
        <v>38</v>
      </c>
      <c r="E4" s="33" t="s">
        <v>40</v>
      </c>
      <c r="F4" s="17" t="s">
        <v>42</v>
      </c>
      <c r="G4" s="33" t="s">
        <v>43</v>
      </c>
    </row>
    <row r="5" spans="1:11" ht="20.100000000000001" customHeight="1" x14ac:dyDescent="0.2">
      <c r="A5" s="52" t="s">
        <v>2</v>
      </c>
      <c r="B5" s="52"/>
      <c r="C5" s="7">
        <v>37932</v>
      </c>
      <c r="D5" s="7">
        <v>37864</v>
      </c>
      <c r="E5" s="7">
        <v>36625</v>
      </c>
      <c r="F5" s="7">
        <v>36345</v>
      </c>
      <c r="G5" s="7">
        <v>36039</v>
      </c>
    </row>
    <row r="6" spans="1:11" ht="20.100000000000001" customHeight="1" x14ac:dyDescent="0.2">
      <c r="A6" s="47" t="s">
        <v>8</v>
      </c>
      <c r="B6" s="5" t="s">
        <v>12</v>
      </c>
      <c r="C6" s="7">
        <v>7878</v>
      </c>
      <c r="D6" s="7">
        <v>8568</v>
      </c>
      <c r="E6" s="7">
        <v>8624</v>
      </c>
      <c r="F6" s="7">
        <v>8194</v>
      </c>
      <c r="G6" s="35">
        <v>8679</v>
      </c>
    </row>
    <row r="7" spans="1:11" ht="20.100000000000001" customHeight="1" x14ac:dyDescent="0.2">
      <c r="A7" s="48"/>
      <c r="B7" s="5" t="s">
        <v>10</v>
      </c>
      <c r="C7" s="8">
        <f t="shared" ref="C7:E7" si="0">IF(ISERROR(C6/C5*100),"－",C6/C5*100)</f>
        <v>20.768744068332808</v>
      </c>
      <c r="D7" s="8">
        <f t="shared" si="0"/>
        <v>22.628354109444327</v>
      </c>
      <c r="E7" s="8">
        <f t="shared" si="0"/>
        <v>23.546757679180889</v>
      </c>
      <c r="F7" s="8">
        <f t="shared" ref="F7" si="1">IF(ISERROR(F6/F5*100),"－",F6/F5*100)</f>
        <v>22.545054340349431</v>
      </c>
      <c r="G7" s="46">
        <f>IF(ISERROR(G6/G5*100),"－",G6/G5*100)</f>
        <v>24.082244235411636</v>
      </c>
    </row>
    <row r="8" spans="1:11" ht="20.100000000000001" customHeight="1" x14ac:dyDescent="0.2">
      <c r="A8" s="47" t="s">
        <v>6</v>
      </c>
      <c r="B8" s="5" t="s">
        <v>7</v>
      </c>
      <c r="C8" s="7">
        <v>244</v>
      </c>
      <c r="D8" s="7">
        <v>253</v>
      </c>
      <c r="E8" s="7">
        <v>247</v>
      </c>
      <c r="F8" s="7">
        <v>224</v>
      </c>
      <c r="G8" s="35">
        <v>266</v>
      </c>
    </row>
    <row r="9" spans="1:11" ht="20.100000000000001" customHeight="1" x14ac:dyDescent="0.2">
      <c r="A9" s="48"/>
      <c r="B9" s="5" t="s">
        <v>13</v>
      </c>
      <c r="C9" s="8">
        <f t="shared" ref="C9:E9" si="2">IF(ISERROR(C8/C6*100),"－",C8/C6*100)</f>
        <v>3.0972328002030971</v>
      </c>
      <c r="D9" s="8">
        <f t="shared" si="2"/>
        <v>2.952847805788982</v>
      </c>
      <c r="E9" s="8">
        <f t="shared" si="2"/>
        <v>2.8641001855287569</v>
      </c>
      <c r="F9" s="8">
        <f t="shared" ref="F9" si="3">IF(ISERROR(F8/F6*100),"－",F8/F6*100)</f>
        <v>2.7337075909201856</v>
      </c>
      <c r="G9" s="46">
        <f>IF(ISERROR(G8/G6*100),"－",G8/G6*100)</f>
        <v>3.064869224565042</v>
      </c>
    </row>
    <row r="10" spans="1:11" ht="20.100000000000001" customHeight="1" x14ac:dyDescent="0.2">
      <c r="A10" s="47" t="s">
        <v>1</v>
      </c>
      <c r="B10" s="5" t="s">
        <v>12</v>
      </c>
      <c r="C10" s="7">
        <v>127</v>
      </c>
      <c r="D10" s="7">
        <v>166</v>
      </c>
      <c r="E10" s="7">
        <v>156</v>
      </c>
      <c r="F10" s="7">
        <v>122</v>
      </c>
      <c r="G10" s="35">
        <v>170</v>
      </c>
    </row>
    <row r="11" spans="1:11" ht="20.100000000000001" customHeight="1" x14ac:dyDescent="0.2">
      <c r="A11" s="48"/>
      <c r="B11" s="5" t="s">
        <v>10</v>
      </c>
      <c r="C11" s="8">
        <f t="shared" ref="C11:E11" si="4">IF(ISERROR(C10/C8*100),"－",C10/C8*100)</f>
        <v>52.049180327868847</v>
      </c>
      <c r="D11" s="8">
        <f t="shared" si="4"/>
        <v>65.612648221343875</v>
      </c>
      <c r="E11" s="8">
        <f t="shared" si="4"/>
        <v>63.157894736842103</v>
      </c>
      <c r="F11" s="8">
        <f t="shared" ref="F11" si="5">IF(ISERROR(F10/F8*100),"－",F10/F8*100)</f>
        <v>54.464285714285708</v>
      </c>
      <c r="G11" s="46">
        <f>IF(ISERROR(G10/G8*100),"－",G10/G8*100)</f>
        <v>63.909774436090231</v>
      </c>
    </row>
    <row r="12" spans="1:11" ht="20.100000000000001" customHeight="1" x14ac:dyDescent="0.2">
      <c r="A12" s="47" t="s">
        <v>9</v>
      </c>
      <c r="B12" s="5" t="s">
        <v>4</v>
      </c>
      <c r="C12" s="7">
        <v>18</v>
      </c>
      <c r="D12" s="7">
        <v>17</v>
      </c>
      <c r="E12" s="7">
        <v>19</v>
      </c>
      <c r="F12" s="7">
        <v>24</v>
      </c>
      <c r="G12" s="35">
        <v>33</v>
      </c>
    </row>
    <row r="13" spans="1:11" ht="20.100000000000001" customHeight="1" x14ac:dyDescent="0.2">
      <c r="A13" s="49"/>
      <c r="B13" s="5" t="s">
        <v>3</v>
      </c>
      <c r="C13" s="7">
        <v>27</v>
      </c>
      <c r="D13" s="7">
        <v>43</v>
      </c>
      <c r="E13" s="7">
        <v>31</v>
      </c>
      <c r="F13" s="7">
        <v>22</v>
      </c>
      <c r="G13" s="35">
        <v>31</v>
      </c>
    </row>
    <row r="14" spans="1:11" ht="20.100000000000001" customHeight="1" x14ac:dyDescent="0.2">
      <c r="A14" s="49"/>
      <c r="B14" s="5" t="s">
        <v>14</v>
      </c>
      <c r="C14" s="10">
        <v>2</v>
      </c>
      <c r="D14" s="10">
        <v>2</v>
      </c>
      <c r="E14" s="10">
        <v>2</v>
      </c>
      <c r="F14" s="10">
        <v>4</v>
      </c>
      <c r="G14" s="37">
        <v>4</v>
      </c>
    </row>
    <row r="15" spans="1:11" ht="20.100000000000001" customHeight="1" x14ac:dyDescent="0.2">
      <c r="A15" s="49"/>
      <c r="B15" s="5" t="s">
        <v>15</v>
      </c>
      <c r="C15" s="7">
        <v>80</v>
      </c>
      <c r="D15" s="7">
        <v>104</v>
      </c>
      <c r="E15" s="7">
        <v>104</v>
      </c>
      <c r="F15" s="7">
        <v>72</v>
      </c>
      <c r="G15" s="35">
        <v>102</v>
      </c>
    </row>
    <row r="16" spans="1:11" ht="20.100000000000001" customHeight="1" x14ac:dyDescent="0.2">
      <c r="A16" s="48"/>
      <c r="B16" s="5" t="s">
        <v>16</v>
      </c>
      <c r="C16" s="9">
        <f t="shared" ref="C16:E16" si="6">IF(C8-C10=0,"－",C8-C10)</f>
        <v>117</v>
      </c>
      <c r="D16" s="9">
        <f t="shared" si="6"/>
        <v>87</v>
      </c>
      <c r="E16" s="9">
        <f t="shared" si="6"/>
        <v>91</v>
      </c>
      <c r="F16" s="9">
        <f t="shared" ref="F16" si="7">IF(F8-F10=0,"－",F8-F10)</f>
        <v>102</v>
      </c>
      <c r="G16" s="36">
        <f>IF(G8-G10=0,"－",G8-G10)</f>
        <v>96</v>
      </c>
      <c r="K16" s="16"/>
    </row>
    <row r="17" spans="1:7" ht="20.100000000000001" customHeight="1" x14ac:dyDescent="0.2">
      <c r="A17" s="47" t="s">
        <v>11</v>
      </c>
      <c r="B17" s="5" t="s">
        <v>18</v>
      </c>
      <c r="C17" s="7">
        <v>3</v>
      </c>
      <c r="D17" s="7">
        <v>11</v>
      </c>
      <c r="E17" s="7">
        <v>4</v>
      </c>
      <c r="F17" s="35">
        <v>8</v>
      </c>
      <c r="G17" s="35">
        <v>6</v>
      </c>
    </row>
    <row r="18" spans="1:7" ht="20.100000000000001" customHeight="1" x14ac:dyDescent="0.2">
      <c r="A18" s="48"/>
      <c r="B18" s="5" t="s">
        <v>19</v>
      </c>
      <c r="C18" s="7">
        <v>63</v>
      </c>
      <c r="D18" s="7">
        <v>72</v>
      </c>
      <c r="E18" s="7">
        <v>52</v>
      </c>
      <c r="F18" s="35">
        <v>56</v>
      </c>
      <c r="G18" s="35">
        <v>49</v>
      </c>
    </row>
    <row r="19" spans="1:7" ht="20.100000000000001" customHeight="1" x14ac:dyDescent="0.2">
      <c r="A19" s="3" t="s">
        <v>46</v>
      </c>
      <c r="G19" s="38"/>
    </row>
    <row r="20" spans="1:7" ht="20.100000000000001" customHeight="1" x14ac:dyDescent="0.2">
      <c r="A20" s="4" t="s">
        <v>29</v>
      </c>
      <c r="B20" s="6"/>
      <c r="C20" s="6"/>
      <c r="D20" s="6"/>
      <c r="E20" s="6"/>
      <c r="F20" s="6"/>
      <c r="G20" s="6"/>
    </row>
  </sheetData>
  <mergeCells count="8">
    <mergeCell ref="A10:A11"/>
    <mergeCell ref="A12:A16"/>
    <mergeCell ref="A17:A18"/>
    <mergeCell ref="A1:G1"/>
    <mergeCell ref="A4:B4"/>
    <mergeCell ref="A5:B5"/>
    <mergeCell ref="A6:A7"/>
    <mergeCell ref="A8:A9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表48</vt:lpstr>
      <vt:lpstr>表49</vt:lpstr>
      <vt:lpstr>表50</vt:lpstr>
      <vt:lpstr>表51</vt:lpstr>
      <vt:lpstr>表52</vt:lpstr>
      <vt:lpstr>表48!Print_Area</vt:lpstr>
      <vt:lpstr>表51!Print_Area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hokensoumu062</dc:creator>
  <cp:lastModifiedBy>山田　博之</cp:lastModifiedBy>
  <cp:lastPrinted>2021-01-15T01:11:53Z</cp:lastPrinted>
  <dcterms:created xsi:type="dcterms:W3CDTF">2016-09-30T07:32:05Z</dcterms:created>
  <dcterms:modified xsi:type="dcterms:W3CDTF">2026-02-27T01:24:42Z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3.0.1.0</vt:lpwstr>
      <vt:lpwstr>3.0.4.0</vt:lpwstr>
    </vt:vector>
  </property>
  <property fmtid="{DCFEDD21-7773-49B2-8022-6FC58DB5260B}" pid="3" name="LastSavedVersion">
    <vt:lpwstr>3.0.4.0</vt:lpwstr>
  </property>
  <property fmtid="{DCFEDD21-7773-49B2-8022-6FC58DB5260B}" pid="4" name="LastSavedDate">
    <vt:filetime>2019-11-25T03:08:58Z</vt:filetime>
  </property>
</Properties>
</file>