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保健総務課\★★★課内フォルダ整理\05_保健統計調査関係\002_（２）保健衛生年報の作成に関すること\保健衛生年報等\01 旭川市保健衛生年報（永年保存）\R6年度分市年報（R7作成）\03_完成データ\完成Excelデータ\4-1-1_【おやこ・保総】母子保健事業\"/>
    </mc:Choice>
  </mc:AlternateContent>
  <xr:revisionPtr revIDLastSave="0" documentId="13_ncr:1_{60482070-38DA-4C69-9E1F-816C03121FA1}" xr6:coauthVersionLast="47" xr6:coauthVersionMax="47" xr10:uidLastSave="{00000000-0000-0000-0000-000000000000}"/>
  <bookViews>
    <workbookView xWindow="5160" yWindow="324" windowWidth="17280" windowHeight="10800" firstSheet="5" activeTab="14" xr2:uid="{00000000-000D-0000-FFFF-FFFF00000000}"/>
  </bookViews>
  <sheets>
    <sheet name="表25" sheetId="1" r:id="rId1"/>
    <sheet name="表26" sheetId="2" r:id="rId2"/>
    <sheet name="表27" sheetId="18" r:id="rId3"/>
    <sheet name="表28" sheetId="4" r:id="rId4"/>
    <sheet name="表29" sheetId="16" r:id="rId5"/>
    <sheet name="表30" sheetId="3" r:id="rId6"/>
    <sheet name="表31" sheetId="6" r:id="rId7"/>
    <sheet name="表32" sheetId="7" r:id="rId8"/>
    <sheet name="表33" sheetId="8" r:id="rId9"/>
    <sheet name="表34" sheetId="9" r:id="rId10"/>
    <sheet name="表35" sheetId="10" r:id="rId11"/>
    <sheet name="表36" sheetId="12" r:id="rId12"/>
    <sheet name="表37" sheetId="19" r:id="rId13"/>
    <sheet name="表38" sheetId="20" r:id="rId14"/>
    <sheet name="表39" sheetId="21" r:id="rId15"/>
  </sheets>
  <definedNames>
    <definedName name="_xlnm.Print_Area" localSheetId="0">表25!$A$1:$N$14</definedName>
    <definedName name="_xlnm.Print_Area" localSheetId="7">表32!$A$1:$N$24</definedName>
    <definedName name="_xlnm.Print_Area" localSheetId="9">表34!$A$1:$J$32</definedName>
    <definedName name="_xlnm.Print_Area" localSheetId="10">表35!$A$1:$H$15</definedName>
    <definedName name="_xlnm.Print_Area" localSheetId="12">表37!$A$1:$G$10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1" l="1"/>
  <c r="E9" i="20"/>
  <c r="E13" i="20" s="1"/>
  <c r="K21" i="21"/>
  <c r="J21" i="21"/>
  <c r="I21" i="21"/>
  <c r="H21" i="21"/>
  <c r="G21" i="21"/>
  <c r="F21" i="21"/>
  <c r="E21" i="21"/>
  <c r="D21" i="21"/>
  <c r="C21" i="21"/>
  <c r="L20" i="21"/>
  <c r="L19" i="21"/>
  <c r="K18" i="21"/>
  <c r="J18" i="21"/>
  <c r="I18" i="21"/>
  <c r="H18" i="21"/>
  <c r="G18" i="21"/>
  <c r="F18" i="21"/>
  <c r="E18" i="21"/>
  <c r="D18" i="21"/>
  <c r="C18" i="21"/>
  <c r="L17" i="21"/>
  <c r="L16" i="21"/>
  <c r="K15" i="21"/>
  <c r="J15" i="21"/>
  <c r="I15" i="21"/>
  <c r="H15" i="21"/>
  <c r="G15" i="21"/>
  <c r="F15" i="21"/>
  <c r="E15" i="21"/>
  <c r="D15" i="21"/>
  <c r="C15" i="21"/>
  <c r="L14" i="21"/>
  <c r="L13" i="21"/>
  <c r="K12" i="21"/>
  <c r="J12" i="21"/>
  <c r="I12" i="21"/>
  <c r="H12" i="21"/>
  <c r="G12" i="21"/>
  <c r="F12" i="21"/>
  <c r="E12" i="21"/>
  <c r="D12" i="21"/>
  <c r="C12" i="21"/>
  <c r="L11" i="21"/>
  <c r="L10" i="21"/>
  <c r="K9" i="21"/>
  <c r="J9" i="21"/>
  <c r="I9" i="21"/>
  <c r="H9" i="21"/>
  <c r="G9" i="21"/>
  <c r="F9" i="21"/>
  <c r="E9" i="21"/>
  <c r="D9" i="21"/>
  <c r="L8" i="21"/>
  <c r="L7" i="21"/>
  <c r="J12" i="20"/>
  <c r="I12" i="20"/>
  <c r="H12" i="20"/>
  <c r="G12" i="20"/>
  <c r="F12" i="20"/>
  <c r="F13" i="20" s="1"/>
  <c r="E12" i="20"/>
  <c r="D12" i="20"/>
  <c r="C12" i="20"/>
  <c r="K11" i="20"/>
  <c r="K10" i="20"/>
  <c r="J9" i="20"/>
  <c r="I9" i="20"/>
  <c r="H9" i="20"/>
  <c r="G9" i="20"/>
  <c r="F9" i="20"/>
  <c r="D9" i="20"/>
  <c r="C9" i="20"/>
  <c r="K8" i="20"/>
  <c r="K7" i="20"/>
  <c r="N11" i="1"/>
  <c r="L11" i="1"/>
  <c r="J11" i="1"/>
  <c r="B11" i="1"/>
  <c r="H11" i="1" s="1"/>
  <c r="N10" i="1"/>
  <c r="L10" i="1"/>
  <c r="J10" i="1"/>
  <c r="H10" i="1"/>
  <c r="F10" i="1"/>
  <c r="D10" i="1"/>
  <c r="N9" i="1"/>
  <c r="L9" i="1"/>
  <c r="J9" i="1"/>
  <c r="H9" i="1"/>
  <c r="F9" i="1"/>
  <c r="D9" i="1"/>
  <c r="N8" i="1"/>
  <c r="L8" i="1"/>
  <c r="J8" i="1"/>
  <c r="H8" i="1"/>
  <c r="F8" i="1"/>
  <c r="D8" i="1"/>
  <c r="F22" i="21" l="1"/>
  <c r="G22" i="21"/>
  <c r="J22" i="21"/>
  <c r="H22" i="21"/>
  <c r="I22" i="21"/>
  <c r="K22" i="21"/>
  <c r="D22" i="21"/>
  <c r="L21" i="21"/>
  <c r="L12" i="21"/>
  <c r="L18" i="21"/>
  <c r="E22" i="21"/>
  <c r="L15" i="21"/>
  <c r="L9" i="21"/>
  <c r="I13" i="20"/>
  <c r="C13" i="20"/>
  <c r="D13" i="20"/>
  <c r="G13" i="20"/>
  <c r="H13" i="20"/>
  <c r="K9" i="20"/>
  <c r="K12" i="20"/>
  <c r="K13" i="20"/>
  <c r="J13" i="20"/>
  <c r="D11" i="1"/>
  <c r="C22" i="21"/>
  <c r="F11" i="1"/>
  <c r="L22" i="21" l="1"/>
</calcChain>
</file>

<file path=xl/sharedStrings.xml><?xml version="1.0" encoding="utf-8"?>
<sst xmlns="http://schemas.openxmlformats.org/spreadsheetml/2006/main" count="706" uniqueCount="151">
  <si>
    <t>　　　　のおそれのあるものをいう。</t>
  </si>
  <si>
    <t>50歳
以上</t>
    <rPh sb="2" eb="3">
      <t>サイ</t>
    </rPh>
    <rPh sb="4" eb="6">
      <t>イジョウ</t>
    </rPh>
    <phoneticPr fontId="1"/>
  </si>
  <si>
    <t>49歳</t>
    <rPh sb="2" eb="3">
      <t>サイ</t>
    </rPh>
    <phoneticPr fontId="1"/>
  </si>
  <si>
    <t>区分</t>
    <rPh sb="0" eb="2">
      <t>クブン</t>
    </rPh>
    <phoneticPr fontId="1"/>
  </si>
  <si>
    <t>相談</t>
    <rPh sb="0" eb="2">
      <t>ソウダン</t>
    </rPh>
    <phoneticPr fontId="1"/>
  </si>
  <si>
    <t>満11週</t>
  </si>
  <si>
    <t>各年度</t>
    <rPh sb="0" eb="3">
      <t>カクネンド</t>
    </rPh>
    <phoneticPr fontId="1"/>
  </si>
  <si>
    <t>第1号該当</t>
    <rPh sb="0" eb="1">
      <t>ダイ</t>
    </rPh>
    <rPh sb="2" eb="3">
      <t>ゴウ</t>
    </rPh>
    <rPh sb="3" eb="5">
      <t>ガイトウ</t>
    </rPh>
    <phoneticPr fontId="1"/>
  </si>
  <si>
    <t>表３０　産婦健康診査件数</t>
  </si>
  <si>
    <t>ｄｆ歯が
ない者</t>
  </si>
  <si>
    <t>子育て支援部調べ</t>
    <rPh sb="0" eb="2">
      <t>コソダ</t>
    </rPh>
    <rPh sb="3" eb="6">
      <t>シエンブ</t>
    </rPh>
    <rPh sb="6" eb="7">
      <t>シラ</t>
    </rPh>
    <phoneticPr fontId="1"/>
  </si>
  <si>
    <t>女</t>
    <rPh sb="0" eb="1">
      <t>オンナ</t>
    </rPh>
    <phoneticPr fontId="1"/>
  </si>
  <si>
    <t>不育症治療費助成申請</t>
    <rPh sb="1" eb="2">
      <t>イク</t>
    </rPh>
    <rPh sb="2" eb="3">
      <t>ショウ</t>
    </rPh>
    <phoneticPr fontId="1"/>
  </si>
  <si>
    <t>視覚</t>
  </si>
  <si>
    <t>来所</t>
    <rPh sb="0" eb="2">
      <t>ライショ</t>
    </rPh>
    <phoneticPr fontId="1"/>
  </si>
  <si>
    <t>表３６　先天性代謝異常要精密検査者数（北海道事業）</t>
  </si>
  <si>
    <t>計</t>
    <rPh sb="0" eb="1">
      <t>ケイ</t>
    </rPh>
    <phoneticPr fontId="1"/>
  </si>
  <si>
    <t>合計</t>
    <rPh sb="0" eb="2">
      <t>ゴウケイ</t>
    </rPh>
    <phoneticPr fontId="1"/>
  </si>
  <si>
    <t>陽性者数</t>
  </si>
  <si>
    <t>電話</t>
    <rPh sb="0" eb="2">
      <t>デンワ</t>
    </rPh>
    <phoneticPr fontId="1"/>
  </si>
  <si>
    <t>～</t>
  </si>
  <si>
    <t>男</t>
    <rPh sb="0" eb="1">
      <t>オトコ</t>
    </rPh>
    <phoneticPr fontId="1"/>
  </si>
  <si>
    <t>R3</t>
  </si>
  <si>
    <t>39歳</t>
    <rPh sb="2" eb="3">
      <t>サイ</t>
    </rPh>
    <phoneticPr fontId="1"/>
  </si>
  <si>
    <t>20歳
未満</t>
    <rPh sb="2" eb="3">
      <t>サイ</t>
    </rPh>
    <rPh sb="4" eb="6">
      <t>ミマン</t>
    </rPh>
    <phoneticPr fontId="1"/>
  </si>
  <si>
    <t>1歳
6か月児</t>
  </si>
  <si>
    <t>20歳</t>
    <rPh sb="2" eb="3">
      <t>サイ</t>
    </rPh>
    <phoneticPr fontId="1"/>
  </si>
  <si>
    <t>24歳</t>
    <rPh sb="2" eb="3">
      <t>サイ</t>
    </rPh>
    <phoneticPr fontId="1"/>
  </si>
  <si>
    <t>乳児（新生児
及び未熟児を除く。）</t>
  </si>
  <si>
    <t>25歳</t>
    <rPh sb="2" eb="3">
      <t>サイ</t>
    </rPh>
    <phoneticPr fontId="1"/>
  </si>
  <si>
    <t>被指導延べ件数</t>
  </si>
  <si>
    <t>29歳</t>
    <rPh sb="2" eb="3">
      <t>サイ</t>
    </rPh>
    <phoneticPr fontId="1"/>
  </si>
  <si>
    <t>15歳
未満</t>
    <rPh sb="2" eb="3">
      <t>サイ</t>
    </rPh>
    <rPh sb="4" eb="6">
      <t>ミマン</t>
    </rPh>
    <phoneticPr fontId="1"/>
  </si>
  <si>
    <t>満12週</t>
    <rPh sb="0" eb="1">
      <t>マン</t>
    </rPh>
    <rPh sb="3" eb="4">
      <t>シュウ</t>
    </rPh>
    <phoneticPr fontId="1"/>
  </si>
  <si>
    <t>満16週</t>
    <rPh sb="0" eb="1">
      <t>マン</t>
    </rPh>
    <rPh sb="3" eb="4">
      <t>シュウ</t>
    </rPh>
    <phoneticPr fontId="1"/>
  </si>
  <si>
    <t>30歳</t>
    <rPh sb="2" eb="3">
      <t>サイ</t>
    </rPh>
    <phoneticPr fontId="1"/>
  </si>
  <si>
    <t>第2号該当</t>
    <rPh sb="0" eb="1">
      <t>ダイ</t>
    </rPh>
    <rPh sb="2" eb="3">
      <t>ゴウ</t>
    </rPh>
    <rPh sb="3" eb="5">
      <t>ガイトウ</t>
    </rPh>
    <phoneticPr fontId="1"/>
  </si>
  <si>
    <t>34歳</t>
    <rPh sb="2" eb="3">
      <t>サイ</t>
    </rPh>
    <phoneticPr fontId="1"/>
  </si>
  <si>
    <t>結果</t>
  </si>
  <si>
    <t>35歳</t>
    <rPh sb="2" eb="3">
      <t>サイ</t>
    </rPh>
    <phoneticPr fontId="1"/>
  </si>
  <si>
    <t>40歳</t>
    <rPh sb="2" eb="3">
      <t>サイ</t>
    </rPh>
    <phoneticPr fontId="1"/>
  </si>
  <si>
    <t>分娩後</t>
  </si>
  <si>
    <t>44歳</t>
    <rPh sb="2" eb="3">
      <t>サイ</t>
    </rPh>
    <phoneticPr fontId="1"/>
  </si>
  <si>
    <t>聴覚</t>
  </si>
  <si>
    <t>45歳</t>
    <rPh sb="2" eb="3">
      <t>サイ</t>
    </rPh>
    <phoneticPr fontId="1"/>
  </si>
  <si>
    <t>　　　をいう。</t>
  </si>
  <si>
    <t>15歳</t>
    <rPh sb="2" eb="3">
      <t>サイ</t>
    </rPh>
    <phoneticPr fontId="1"/>
  </si>
  <si>
    <t>19歳</t>
    <rPh sb="2" eb="3">
      <t>サイ</t>
    </rPh>
    <phoneticPr fontId="1"/>
  </si>
  <si>
    <t>子育て支援部調べ</t>
  </si>
  <si>
    <t>満7週
以前</t>
    <rPh sb="0" eb="1">
      <t>マン</t>
    </rPh>
    <rPh sb="2" eb="3">
      <t>シュウ</t>
    </rPh>
    <rPh sb="4" eb="6">
      <t>イゼン</t>
    </rPh>
    <phoneticPr fontId="1"/>
  </si>
  <si>
    <t>満8週</t>
    <rPh sb="0" eb="1">
      <t>マン</t>
    </rPh>
    <rPh sb="2" eb="3">
      <t>シュウ</t>
    </rPh>
    <phoneticPr fontId="1"/>
  </si>
  <si>
    <t>満20週</t>
    <rPh sb="0" eb="1">
      <t>マン</t>
    </rPh>
    <rPh sb="3" eb="4">
      <t>シュウ</t>
    </rPh>
    <phoneticPr fontId="1"/>
  </si>
  <si>
    <t>満19週</t>
  </si>
  <si>
    <t>満21週</t>
  </si>
  <si>
    <t>－</t>
  </si>
  <si>
    <t>実数</t>
  </si>
  <si>
    <t>満15週</t>
  </si>
  <si>
    <t>表３９　人工妊娠中絶実施件数</t>
    <rPh sb="0" eb="1">
      <t>ヒョウ</t>
    </rPh>
    <rPh sb="4" eb="6">
      <t>ジンコウ</t>
    </rPh>
    <rPh sb="6" eb="8">
      <t>ニンシン</t>
    </rPh>
    <rPh sb="8" eb="10">
      <t>チュウゼツ</t>
    </rPh>
    <rPh sb="10" eb="12">
      <t>ジッシ</t>
    </rPh>
    <rPh sb="12" eb="14">
      <t>ケンスウ</t>
    </rPh>
    <phoneticPr fontId="1"/>
  </si>
  <si>
    <t>表３８　不妊手術実施件数</t>
    <rPh sb="0" eb="1">
      <t>ヒョウ</t>
    </rPh>
    <rPh sb="4" eb="6">
      <t>フニン</t>
    </rPh>
    <rPh sb="6" eb="8">
      <t>シュジュツ</t>
    </rPh>
    <rPh sb="8" eb="10">
      <t>ジッシ</t>
    </rPh>
    <rPh sb="10" eb="12">
      <t>ケンスウ</t>
    </rPh>
    <phoneticPr fontId="1"/>
  </si>
  <si>
    <t>表３７　不妊治療対策件数</t>
    <rPh sb="0" eb="1">
      <t>ヒョウ</t>
    </rPh>
    <rPh sb="4" eb="6">
      <t>フニン</t>
    </rPh>
    <rPh sb="6" eb="8">
      <t>チリョウ</t>
    </rPh>
    <rPh sb="8" eb="10">
      <t>タイサク</t>
    </rPh>
    <rPh sb="10" eb="12">
      <t>ケンスウ</t>
    </rPh>
    <phoneticPr fontId="1"/>
  </si>
  <si>
    <t>3歳
6か月児</t>
  </si>
  <si>
    <t>その他</t>
  </si>
  <si>
    <t>精密健康診査結果</t>
  </si>
  <si>
    <t>身体発育</t>
  </si>
  <si>
    <t>運動発達</t>
  </si>
  <si>
    <t>精密健診
受診者数</t>
  </si>
  <si>
    <t>精神発達</t>
  </si>
  <si>
    <t>尿たん白</t>
  </si>
  <si>
    <t>1歳6か月児</t>
  </si>
  <si>
    <t>受診券
交付数</t>
  </si>
  <si>
    <t>3歳6か月児</t>
  </si>
  <si>
    <t>表２５　妊娠届出者数　</t>
  </si>
  <si>
    <t>各年度</t>
  </si>
  <si>
    <t>区分</t>
  </si>
  <si>
    <t>妊娠の届出を
した者の数</t>
  </si>
  <si>
    <t>延べ数</t>
  </si>
  <si>
    <t>妊娠週数</t>
  </si>
  <si>
    <t>満11週以内</t>
  </si>
  <si>
    <t>満12～19週</t>
  </si>
  <si>
    <t>表２６　母子保健指導件数</t>
  </si>
  <si>
    <t>満20～27週</t>
  </si>
  <si>
    <t>満28週以上</t>
  </si>
  <si>
    <t>不詳</t>
  </si>
  <si>
    <t>割合（％）</t>
  </si>
  <si>
    <t>地域保健・健康増進事業報告</t>
  </si>
  <si>
    <t>妊婦</t>
  </si>
  <si>
    <t>産婦</t>
  </si>
  <si>
    <t>新生児
（未熟児を除く。）</t>
  </si>
  <si>
    <t>乳児</t>
  </si>
  <si>
    <t>表３５　幼児歯科健診結果</t>
  </si>
  <si>
    <t>幼児</t>
  </si>
  <si>
    <t>電話相談</t>
  </si>
  <si>
    <t>被指導実人員</t>
  </si>
  <si>
    <t>延べ件数</t>
  </si>
  <si>
    <t>表2７　母子健康教育件数</t>
  </si>
  <si>
    <t>開催回数</t>
  </si>
  <si>
    <t>延べ参加者数</t>
  </si>
  <si>
    <t>表２８　母子訪問件数</t>
  </si>
  <si>
    <t>未熟児</t>
  </si>
  <si>
    <t>表２９　妊婦健康診査件数</t>
  </si>
  <si>
    <r>
      <rPr>
        <sz val="10"/>
        <rFont val="ＭＳ Ｐ明朝"/>
        <family val="1"/>
        <charset val="128"/>
      </rPr>
      <t>先進不妊治療費助成申請</t>
    </r>
    <rPh sb="0" eb="2">
      <t>センシン</t>
    </rPh>
    <rPh sb="2" eb="4">
      <t>フニン</t>
    </rPh>
    <rPh sb="4" eb="6">
      <t>チリョウ</t>
    </rPh>
    <rPh sb="6" eb="7">
      <t>ヒ</t>
    </rPh>
    <rPh sb="7" eb="9">
      <t>ジョセイ</t>
    </rPh>
    <rPh sb="9" eb="11">
      <t>シンセイ</t>
    </rPh>
    <phoneticPr fontId="1"/>
  </si>
  <si>
    <t>受診者数等</t>
  </si>
  <si>
    <t>医療機関委託</t>
  </si>
  <si>
    <t>HBｓ抗原検査</t>
  </si>
  <si>
    <t>受診
実人員</t>
  </si>
  <si>
    <t>延べ
受診者数</t>
  </si>
  <si>
    <t>表３１　乳児健康診査（４か月児健康診査）</t>
  </si>
  <si>
    <t>集団健康診査</t>
  </si>
  <si>
    <t>指導区分別人員</t>
  </si>
  <si>
    <t>対象者数</t>
  </si>
  <si>
    <t>受診者数</t>
  </si>
  <si>
    <t>問題なし</t>
  </si>
  <si>
    <t>要指導</t>
  </si>
  <si>
    <t>要観察</t>
  </si>
  <si>
    <t>要精密
検査</t>
  </si>
  <si>
    <t>要治療</t>
  </si>
  <si>
    <t>異常なし</t>
  </si>
  <si>
    <t>要医療</t>
  </si>
  <si>
    <t>要注意</t>
  </si>
  <si>
    <t>-</t>
  </si>
  <si>
    <t>ｄｆ歯
総本数</t>
  </si>
  <si>
    <t>（注）１　精密健診受診者数は再健診で発行された人数も含む。</t>
  </si>
  <si>
    <t>表３２　幼児健康診査件数</t>
    <rPh sb="4" eb="6">
      <t>ヨウジ</t>
    </rPh>
    <phoneticPr fontId="1"/>
  </si>
  <si>
    <t>表３３　１歳６か月児健康診査結果</t>
  </si>
  <si>
    <t>一般健康診査の結果</t>
  </si>
  <si>
    <t>精密検査の結果</t>
  </si>
  <si>
    <t>未把握
未受診</t>
  </si>
  <si>
    <t>表３４　３歳６か月児健康診査結果</t>
  </si>
  <si>
    <t>未処置のう蝕
のある者</t>
  </si>
  <si>
    <t>咬合異常の
ある者</t>
  </si>
  <si>
    <t>クレチン症</t>
  </si>
  <si>
    <t>ホモシスチン尿症</t>
  </si>
  <si>
    <t>ガラクトース血症</t>
  </si>
  <si>
    <t>先天性副腎過形成症</t>
  </si>
  <si>
    <t>フェニールケトン尿症</t>
  </si>
  <si>
    <t>メイプルシロップ尿症</t>
  </si>
  <si>
    <t>北海道保健福祉部及び道立衛生研究所調べ</t>
  </si>
  <si>
    <t>R2</t>
  </si>
  <si>
    <t>R4</t>
  </si>
  <si>
    <t>R5</t>
  </si>
  <si>
    <t>思春期・未婚女学級</t>
  </si>
  <si>
    <t>R6</t>
  </si>
  <si>
    <t>令和６年度（'24）</t>
    <rPh sb="0" eb="2">
      <t>レイワ</t>
    </rPh>
    <rPh sb="3" eb="4">
      <t>ネン</t>
    </rPh>
    <rPh sb="4" eb="5">
      <t>ド</t>
    </rPh>
    <phoneticPr fontId="1"/>
  </si>
  <si>
    <t>（注）１　割合（％）は小数点第二位を四捨五入しているため、その合計が１００％にならないことがある。</t>
  </si>
  <si>
    <t>　　　２  不詳は市外とその他（海外で妊娠または出産したため、帰国後に母子手帳を交付した数)を合計した数。</t>
  </si>
  <si>
    <t>　　　２　精密健康診査結果については、一人の受診者に対し複数の結果が計上される場合がある。</t>
  </si>
  <si>
    <t>（注）　精神発達には、言語・情緒を含む。</t>
  </si>
  <si>
    <t>（注）　先進不妊治療費助成事業については、令和5年4月から事業開始。</t>
    <rPh sb="4" eb="6">
      <t>センシン</t>
    </rPh>
    <rPh sb="6" eb="8">
      <t>フニン</t>
    </rPh>
    <rPh sb="8" eb="11">
      <t>チリョウヒ</t>
    </rPh>
    <rPh sb="11" eb="13">
      <t>ジョセイ</t>
    </rPh>
    <rPh sb="13" eb="15">
      <t>ジギョウ</t>
    </rPh>
    <rPh sb="21" eb="23">
      <t>レイワ</t>
    </rPh>
    <rPh sb="24" eb="25">
      <t>ネン</t>
    </rPh>
    <rPh sb="26" eb="27">
      <t>ガツ</t>
    </rPh>
    <rPh sb="29" eb="31">
      <t>ジギョウ</t>
    </rPh>
    <rPh sb="31" eb="33">
      <t>カイシ</t>
    </rPh>
    <phoneticPr fontId="1"/>
  </si>
  <si>
    <t>　（注）　「第1号該当」とは母体の生命の危険を及ぼすおそれのあるものをいい、「第2号該当」とは母体の健康低下</t>
    <rPh sb="6" eb="7">
      <t>ダイ</t>
    </rPh>
    <rPh sb="8" eb="9">
      <t>ゴウ</t>
    </rPh>
    <rPh sb="9" eb="11">
      <t>ガイトウ</t>
    </rPh>
    <rPh sb="14" eb="16">
      <t>ボタイ</t>
    </rPh>
    <rPh sb="17" eb="19">
      <t>セイメイ</t>
    </rPh>
    <rPh sb="20" eb="22">
      <t>キケン</t>
    </rPh>
    <rPh sb="23" eb="24">
      <t>オヨ</t>
    </rPh>
    <rPh sb="39" eb="40">
      <t>ダイ</t>
    </rPh>
    <rPh sb="41" eb="42">
      <t>ゴウ</t>
    </rPh>
    <rPh sb="42" eb="44">
      <t>ガイトウ</t>
    </rPh>
    <rPh sb="47" eb="49">
      <t>ボタイ</t>
    </rPh>
    <rPh sb="50" eb="52">
      <t>ケンコウ</t>
    </rPh>
    <rPh sb="52" eb="54">
      <t>テイカ</t>
    </rPh>
    <phoneticPr fontId="1"/>
  </si>
  <si>
    <t>（注）　「第1号該当」とは身体的又は経済的理由によるものをいい、「第2号該当」とは暴行、脅迫等の理由によるもの</t>
    <rPh sb="1" eb="2">
      <t>チュウ</t>
    </rPh>
    <rPh sb="5" eb="6">
      <t>ダイ</t>
    </rPh>
    <rPh sb="7" eb="8">
      <t>ゴウ</t>
    </rPh>
    <rPh sb="8" eb="10">
      <t>ガイトウ</t>
    </rPh>
    <rPh sb="13" eb="16">
      <t>シンタイテキ</t>
    </rPh>
    <rPh sb="16" eb="17">
      <t>マタ</t>
    </rPh>
    <rPh sb="18" eb="21">
      <t>ケイザイテキ</t>
    </rPh>
    <rPh sb="21" eb="23">
      <t>リユウ</t>
    </rPh>
    <rPh sb="33" eb="34">
      <t>ダイ</t>
    </rPh>
    <rPh sb="35" eb="36">
      <t>ゴウ</t>
    </rPh>
    <rPh sb="36" eb="38">
      <t>ガイトウ</t>
    </rPh>
    <rPh sb="41" eb="43">
      <t>ボウコウ</t>
    </rPh>
    <rPh sb="44" eb="46">
      <t>キョウハク</t>
    </rPh>
    <rPh sb="46" eb="47">
      <t>トウ</t>
    </rPh>
    <rPh sb="48" eb="50">
      <t>リユウ</t>
    </rPh>
    <phoneticPr fontId="1"/>
  </si>
  <si>
    <t>健康保健部調べ</t>
    <rPh sb="5" eb="6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</si>
</sst>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明朝"/>
      <family val="1"/>
    </font>
    <font>
      <sz val="10"/>
      <color rgb="FFFF0000"/>
      <name val="ＭＳ Ｐ明朝"/>
      <family val="1"/>
    </font>
    <font>
      <b/>
      <sz val="14"/>
      <color theme="1"/>
      <name val="ＭＳ Ｐ明朝"/>
      <family val="1"/>
    </font>
    <font>
      <sz val="10"/>
      <name val="ＭＳ Ｐ明朝"/>
      <family val="1"/>
    </font>
    <font>
      <b/>
      <sz val="14"/>
      <name val="ＭＳ Ｐ明朝"/>
      <family val="1"/>
    </font>
    <font>
      <sz val="8"/>
      <color theme="1"/>
      <name val="ＭＳ Ｐ明朝"/>
      <family val="1"/>
    </font>
    <font>
      <sz val="6"/>
      <name val="游ゴシック"/>
      <family val="3"/>
    </font>
    <font>
      <strike/>
      <sz val="10"/>
      <color rgb="FFFF0000"/>
      <name val="ＭＳ Ｐ明朝"/>
      <family val="1"/>
    </font>
    <font>
      <sz val="10"/>
      <color theme="1"/>
      <name val="ＭＳ Ｐ明朝"/>
      <family val="1"/>
    </font>
    <font>
      <b/>
      <sz val="10"/>
      <color theme="1"/>
      <name val="ＭＳ Ｐ明朝"/>
      <family val="1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176" fontId="5" fillId="2" borderId="4" xfId="0" applyNumberFormat="1" applyFont="1" applyFill="1" applyBorder="1">
      <alignment vertical="center"/>
    </xf>
    <xf numFmtId="177" fontId="5" fillId="2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176" fontId="2" fillId="2" borderId="4" xfId="0" applyNumberFormat="1" applyFont="1" applyFill="1" applyBorder="1">
      <alignment vertical="center"/>
    </xf>
    <xf numFmtId="176" fontId="2" fillId="0" borderId="4" xfId="0" quotePrefix="1" applyNumberFormat="1" applyFont="1" applyBorder="1" applyAlignment="1">
      <alignment horizontal="right" vertical="center"/>
    </xf>
    <xf numFmtId="176" fontId="2" fillId="2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2" fillId="0" borderId="4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176" fontId="5" fillId="0" borderId="4" xfId="0" quotePrefix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vertical="center"/>
    </xf>
    <xf numFmtId="0" fontId="9" fillId="0" borderId="0" xfId="0" applyFont="1">
      <alignment vertical="center"/>
    </xf>
    <xf numFmtId="0" fontId="2" fillId="3" borderId="0" xfId="0" applyFont="1" applyFill="1">
      <alignment vertical="center"/>
    </xf>
    <xf numFmtId="0" fontId="2" fillId="2" borderId="0" xfId="0" applyFont="1" applyFill="1">
      <alignment vertical="center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4" xfId="0" quotePrefix="1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4" xfId="0" applyNumberFormat="1" applyFont="1" applyFill="1" applyBorder="1" applyAlignment="1">
      <alignment vertical="center" wrapText="1"/>
    </xf>
    <xf numFmtId="176" fontId="2" fillId="0" borderId="4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>
      <alignment vertical="center"/>
    </xf>
    <xf numFmtId="176" fontId="2" fillId="0" borderId="4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>
      <alignment vertical="center"/>
    </xf>
    <xf numFmtId="176" fontId="2" fillId="0" borderId="10" xfId="0" applyNumberFormat="1" applyFont="1" applyFill="1" applyBorder="1" applyAlignment="1">
      <alignment horizontal="right" vertical="center"/>
    </xf>
    <xf numFmtId="176" fontId="2" fillId="0" borderId="0" xfId="0" quotePrefix="1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76" fontId="2" fillId="2" borderId="4" xfId="0" applyNumberFormat="1" applyFont="1" applyFill="1" applyBorder="1" applyAlignment="1">
      <alignment vertical="center" wrapText="1"/>
    </xf>
    <xf numFmtId="176" fontId="2" fillId="2" borderId="4" xfId="0" applyNumberFormat="1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176" fontId="2" fillId="2" borderId="0" xfId="0" quotePrefix="1" applyNumberFormat="1" applyFont="1" applyFill="1" applyBorder="1" applyAlignment="1">
      <alignment horizontal="right" vertical="center"/>
    </xf>
    <xf numFmtId="176" fontId="2" fillId="2" borderId="4" xfId="0" quotePrefix="1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 wrapText="1"/>
    </xf>
    <xf numFmtId="176" fontId="5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shrinkToFit="1"/>
    </xf>
    <xf numFmtId="176" fontId="10" fillId="2" borderId="4" xfId="0" applyNumberFormat="1" applyFont="1" applyFill="1" applyBorder="1" applyAlignment="1">
      <alignment horizontal="right" vertical="center"/>
    </xf>
    <xf numFmtId="176" fontId="10" fillId="2" borderId="4" xfId="0" quotePrefix="1" applyNumberFormat="1" applyFont="1" applyFill="1" applyBorder="1" applyAlignment="1">
      <alignment horizontal="right" vertical="center"/>
    </xf>
    <xf numFmtId="176" fontId="2" fillId="0" borderId="0" xfId="0" applyNumberFormat="1" applyFont="1">
      <alignment vertical="center"/>
    </xf>
    <xf numFmtId="176" fontId="4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quotePrefix="1" applyNumberFormat="1" applyFont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"/>
  <sheetViews>
    <sheetView view="pageBreakPreview" zoomScale="85" zoomScaleSheetLayoutView="85" workbookViewId="0">
      <selection activeCell="D8" sqref="D8"/>
    </sheetView>
  </sheetViews>
  <sheetFormatPr defaultColWidth="9" defaultRowHeight="19.5" customHeight="1" x14ac:dyDescent="0.2"/>
  <cols>
    <col min="1" max="1" width="6.6640625" style="1" customWidth="1"/>
    <col min="2" max="2" width="12.6640625" style="1" customWidth="1"/>
    <col min="3" max="14" width="8.109375" style="1" customWidth="1"/>
    <col min="15" max="16384" width="9" style="1"/>
  </cols>
  <sheetData>
    <row r="1" spans="1:14" ht="19.5" customHeight="1" x14ac:dyDescent="0.2">
      <c r="A1" s="70" t="s">
        <v>71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3" spans="1:14" ht="19.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0" t="s">
        <v>72</v>
      </c>
    </row>
    <row r="4" spans="1:14" ht="19.5" customHeight="1" x14ac:dyDescent="0.2">
      <c r="A4" s="74" t="s">
        <v>73</v>
      </c>
      <c r="B4" s="77" t="s">
        <v>74</v>
      </c>
      <c r="C4" s="71" t="s">
        <v>76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ht="19.5" customHeight="1" x14ac:dyDescent="0.2">
      <c r="A5" s="75"/>
      <c r="B5" s="75"/>
      <c r="C5" s="71" t="s">
        <v>77</v>
      </c>
      <c r="D5" s="71"/>
      <c r="E5" s="71" t="s">
        <v>78</v>
      </c>
      <c r="F5" s="71"/>
      <c r="G5" s="71" t="s">
        <v>80</v>
      </c>
      <c r="H5" s="71"/>
      <c r="I5" s="71" t="s">
        <v>81</v>
      </c>
      <c r="J5" s="71"/>
      <c r="K5" s="72" t="s">
        <v>41</v>
      </c>
      <c r="L5" s="73"/>
      <c r="M5" s="71" t="s">
        <v>82</v>
      </c>
      <c r="N5" s="71"/>
    </row>
    <row r="6" spans="1:14" s="2" customFormat="1" ht="19.5" customHeight="1" x14ac:dyDescent="0.2">
      <c r="A6" s="76"/>
      <c r="B6" s="76"/>
      <c r="C6" s="7" t="s">
        <v>55</v>
      </c>
      <c r="D6" s="7" t="s">
        <v>83</v>
      </c>
      <c r="E6" s="7" t="s">
        <v>55</v>
      </c>
      <c r="F6" s="7" t="s">
        <v>83</v>
      </c>
      <c r="G6" s="7" t="s">
        <v>55</v>
      </c>
      <c r="H6" s="7" t="s">
        <v>83</v>
      </c>
      <c r="I6" s="7" t="s">
        <v>55</v>
      </c>
      <c r="J6" s="7" t="s">
        <v>83</v>
      </c>
      <c r="K6" s="7" t="s">
        <v>55</v>
      </c>
      <c r="L6" s="7" t="s">
        <v>83</v>
      </c>
      <c r="M6" s="7" t="s">
        <v>55</v>
      </c>
      <c r="N6" s="7" t="s">
        <v>83</v>
      </c>
    </row>
    <row r="7" spans="1:14" ht="19.5" customHeight="1" x14ac:dyDescent="0.2">
      <c r="A7" s="5" t="s">
        <v>137</v>
      </c>
      <c r="B7" s="6">
        <v>1892</v>
      </c>
      <c r="C7" s="8">
        <v>1784</v>
      </c>
      <c r="D7" s="9">
        <v>94.291754756871001</v>
      </c>
      <c r="E7" s="8">
        <v>79</v>
      </c>
      <c r="F7" s="9">
        <v>4.1754756871035896</v>
      </c>
      <c r="G7" s="8">
        <v>14</v>
      </c>
      <c r="H7" s="9">
        <v>0.73995771670190269</v>
      </c>
      <c r="I7" s="8">
        <v>8</v>
      </c>
      <c r="J7" s="9">
        <v>0.42283298097251593</v>
      </c>
      <c r="K7" s="8">
        <v>4</v>
      </c>
      <c r="L7" s="9">
        <v>0.21141649048625799</v>
      </c>
      <c r="M7" s="8">
        <v>3</v>
      </c>
      <c r="N7" s="9">
        <v>0.15856236786469344</v>
      </c>
    </row>
    <row r="8" spans="1:14" ht="19.5" customHeight="1" x14ac:dyDescent="0.2">
      <c r="A8" s="5" t="s">
        <v>22</v>
      </c>
      <c r="B8" s="6">
        <v>1696</v>
      </c>
      <c r="C8" s="8">
        <v>1615</v>
      </c>
      <c r="D8" s="9">
        <f>IF(ISERROR(C8/B8*100),"－",C8/B8*100)</f>
        <v>95.22405660377359</v>
      </c>
      <c r="E8" s="8">
        <v>58</v>
      </c>
      <c r="F8" s="9">
        <f>IF(ISERROR(E8/B8*100),"－",E8/B8*100)</f>
        <v>3.4198113207547167</v>
      </c>
      <c r="G8" s="8">
        <v>10</v>
      </c>
      <c r="H8" s="9">
        <f>IF(ISERROR(G8/B8*100),"－",G8/B8*100)</f>
        <v>0.589622641509434</v>
      </c>
      <c r="I8" s="8">
        <v>7</v>
      </c>
      <c r="J8" s="9">
        <f>IF(ISERROR(I8/B8*100),"－",I8/B8*100)</f>
        <v>0.41273584905660377</v>
      </c>
      <c r="K8" s="8">
        <v>4</v>
      </c>
      <c r="L8" s="9">
        <f>IF(ISERROR(K8/B8*100),"－",K8/B8*100)</f>
        <v>0.23584905660377359</v>
      </c>
      <c r="M8" s="8">
        <v>2</v>
      </c>
      <c r="N8" s="9">
        <f>IF(ISERROR(M8/B8*100),"－",M8/B8*100)</f>
        <v>0.11792452830188679</v>
      </c>
    </row>
    <row r="9" spans="1:14" ht="19.5" customHeight="1" x14ac:dyDescent="0.2">
      <c r="A9" s="5" t="s">
        <v>138</v>
      </c>
      <c r="B9" s="6">
        <v>1622</v>
      </c>
      <c r="C9" s="8">
        <v>1521</v>
      </c>
      <c r="D9" s="9">
        <f>IF(ISERROR(C9/B9*100),"－",C9/B9*100)</f>
        <v>93.773119605425407</v>
      </c>
      <c r="E9" s="8">
        <v>75</v>
      </c>
      <c r="F9" s="9">
        <f>IF(ISERROR(E9/B9*100),"－",E9/B9*100)</f>
        <v>4.6239210850801484</v>
      </c>
      <c r="G9" s="8">
        <v>9</v>
      </c>
      <c r="H9" s="9">
        <f>IF(ISERROR(G9/B9*100),"－",G9/B9*100)</f>
        <v>0.55487053020961774</v>
      </c>
      <c r="I9" s="8">
        <v>10</v>
      </c>
      <c r="J9" s="9">
        <f>IF(ISERROR(I9/B9*100),"－",I9/B9*100)</f>
        <v>0.61652281134401976</v>
      </c>
      <c r="K9" s="8">
        <v>3</v>
      </c>
      <c r="L9" s="9">
        <f>IF(ISERROR(K9/B9*100),"－",K9/B9*100)</f>
        <v>0.18495684340320592</v>
      </c>
      <c r="M9" s="8">
        <v>4</v>
      </c>
      <c r="N9" s="9">
        <f>IF(ISERROR(M9/B9*100),"－",M9/B9*100)</f>
        <v>0.24660912453760789</v>
      </c>
    </row>
    <row r="10" spans="1:14" ht="19.5" customHeight="1" x14ac:dyDescent="0.2">
      <c r="A10" s="5" t="s">
        <v>139</v>
      </c>
      <c r="B10" s="6">
        <v>1462</v>
      </c>
      <c r="C10" s="8">
        <v>1354</v>
      </c>
      <c r="D10" s="9">
        <f>IF(ISERROR(C10/B10*100),"－",C10/B10*100)</f>
        <v>92.612859097127227</v>
      </c>
      <c r="E10" s="8">
        <v>91</v>
      </c>
      <c r="F10" s="9">
        <f>IF(ISERROR(E10/B10*100),"－",E10/B10*100)</f>
        <v>6.2243502051983581</v>
      </c>
      <c r="G10" s="8">
        <v>10</v>
      </c>
      <c r="H10" s="9">
        <f>IF(ISERROR(G10/B10*100),"－",G10/B10*100)</f>
        <v>0.68399452804377558</v>
      </c>
      <c r="I10" s="8">
        <v>1</v>
      </c>
      <c r="J10" s="9">
        <f>IF(ISERROR(I10/B10*100),"－",I10/B10*100)</f>
        <v>6.8399452804377564E-2</v>
      </c>
      <c r="K10" s="8">
        <v>4</v>
      </c>
      <c r="L10" s="9">
        <f>IF(ISERROR(K10/B10*100),"－",K10/B10*100)</f>
        <v>0.27359781121751026</v>
      </c>
      <c r="M10" s="8">
        <v>2</v>
      </c>
      <c r="N10" s="9">
        <f>IF(ISERROR(M10/B10*100),"－",M10/B10*100)</f>
        <v>0.13679890560875513</v>
      </c>
    </row>
    <row r="11" spans="1:14" ht="19.5" customHeight="1" x14ac:dyDescent="0.2">
      <c r="A11" s="5" t="s">
        <v>141</v>
      </c>
      <c r="B11" s="6">
        <f>IF(SUM(C11,E11,G11,I11,K11,M11)=0,"－",SUM(C11,E11,G11,I11,K11,M11))</f>
        <v>1390</v>
      </c>
      <c r="C11" s="8">
        <v>1294</v>
      </c>
      <c r="D11" s="9">
        <f>IF(ISERROR(C11/B11*100),"－",C11/B11*100)</f>
        <v>93.093525179856115</v>
      </c>
      <c r="E11" s="8">
        <v>63</v>
      </c>
      <c r="F11" s="9">
        <f>IF(ISERROR(E11/B11*100),"－",E11/B11*100)</f>
        <v>4.5323741007194247</v>
      </c>
      <c r="G11" s="8">
        <v>18</v>
      </c>
      <c r="H11" s="9">
        <f>IF(ISERROR(G11/B11*100),"－",G11/B11*100)</f>
        <v>1.2949640287769784</v>
      </c>
      <c r="I11" s="8">
        <v>6</v>
      </c>
      <c r="J11" s="9">
        <f>IF(ISERROR(I11/B11*100),"－",I11/B11*100)</f>
        <v>0.43165467625899279</v>
      </c>
      <c r="K11" s="8">
        <v>3</v>
      </c>
      <c r="L11" s="9">
        <f>IF(ISERROR(K11/B11*100),"－",K11/B11*100)</f>
        <v>0.21582733812949639</v>
      </c>
      <c r="M11" s="8">
        <v>6</v>
      </c>
      <c r="N11" s="9">
        <f>IF(ISERROR(M11/B11*100),"－",M11/B11*100)</f>
        <v>0.43165467625899279</v>
      </c>
    </row>
    <row r="12" spans="1:14" ht="19.5" customHeight="1" x14ac:dyDescent="0.2">
      <c r="A12" s="4" t="s">
        <v>84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9.5" customHeight="1" x14ac:dyDescent="0.2">
      <c r="A13" s="4" t="s">
        <v>143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s="3" customFormat="1" ht="19.5" customHeight="1" x14ac:dyDescent="0.2">
      <c r="A14" s="4" t="s">
        <v>144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</sheetData>
  <mergeCells count="10">
    <mergeCell ref="A1:N1"/>
    <mergeCell ref="C4:N4"/>
    <mergeCell ref="C5:D5"/>
    <mergeCell ref="E5:F5"/>
    <mergeCell ref="G5:H5"/>
    <mergeCell ref="I5:J5"/>
    <mergeCell ref="K5:L5"/>
    <mergeCell ref="M5:N5"/>
    <mergeCell ref="A4:A6"/>
    <mergeCell ref="B4:B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3"/>
  <sheetViews>
    <sheetView view="pageBreakPreview" topLeftCell="A9" zoomScale="85" zoomScaleSheetLayoutView="85" workbookViewId="0">
      <selection activeCell="A32" sqref="A32"/>
    </sheetView>
  </sheetViews>
  <sheetFormatPr defaultColWidth="9" defaultRowHeight="19.5" customHeight="1" x14ac:dyDescent="0.2"/>
  <cols>
    <col min="1" max="1" width="6.6640625" style="1" customWidth="1"/>
    <col min="2" max="2" width="14.6640625" style="1" customWidth="1"/>
    <col min="3" max="10" width="8.109375" style="1" customWidth="1"/>
    <col min="11" max="16384" width="9" style="1"/>
  </cols>
  <sheetData>
    <row r="1" spans="1:10" ht="19.5" customHeight="1" x14ac:dyDescent="0.2">
      <c r="A1" s="108" t="s">
        <v>127</v>
      </c>
      <c r="B1" s="108"/>
      <c r="C1" s="108"/>
      <c r="D1" s="108"/>
      <c r="E1" s="108"/>
      <c r="F1" s="108"/>
      <c r="G1" s="108"/>
      <c r="H1" s="108"/>
      <c r="I1" s="108"/>
      <c r="J1" s="108"/>
    </row>
    <row r="3" spans="1:10" ht="19.5" customHeight="1" x14ac:dyDescent="0.2">
      <c r="J3" s="19" t="s">
        <v>72</v>
      </c>
    </row>
    <row r="4" spans="1:10" ht="19.5" customHeight="1" x14ac:dyDescent="0.2">
      <c r="A4" s="101" t="s">
        <v>73</v>
      </c>
      <c r="B4" s="102"/>
      <c r="C4" s="78" t="s">
        <v>124</v>
      </c>
      <c r="D4" s="78"/>
      <c r="E4" s="78"/>
      <c r="F4" s="78"/>
      <c r="G4" s="87" t="s">
        <v>125</v>
      </c>
      <c r="H4" s="88"/>
      <c r="I4" s="88"/>
      <c r="J4" s="89"/>
    </row>
    <row r="5" spans="1:10" s="2" customFormat="1" ht="30" customHeight="1" x14ac:dyDescent="0.2">
      <c r="A5" s="103"/>
      <c r="B5" s="104"/>
      <c r="C5" s="15" t="s">
        <v>110</v>
      </c>
      <c r="D5" s="15" t="s">
        <v>118</v>
      </c>
      <c r="E5" s="25" t="s">
        <v>114</v>
      </c>
      <c r="F5" s="25" t="s">
        <v>115</v>
      </c>
      <c r="G5" s="15" t="s">
        <v>116</v>
      </c>
      <c r="H5" s="15" t="s">
        <v>113</v>
      </c>
      <c r="I5" s="15" t="s">
        <v>117</v>
      </c>
      <c r="J5" s="25" t="s">
        <v>126</v>
      </c>
    </row>
    <row r="6" spans="1:10" ht="19.5" customHeight="1" x14ac:dyDescent="0.2">
      <c r="A6" s="105" t="s">
        <v>137</v>
      </c>
      <c r="B6" s="49" t="s">
        <v>63</v>
      </c>
      <c r="C6" s="16">
        <v>2191</v>
      </c>
      <c r="D6" s="16">
        <v>210</v>
      </c>
      <c r="E6" s="16">
        <v>65</v>
      </c>
      <c r="F6" s="53" t="s">
        <v>119</v>
      </c>
      <c r="G6" s="53">
        <v>4</v>
      </c>
      <c r="H6" s="16">
        <v>40</v>
      </c>
      <c r="I6" s="53">
        <v>3</v>
      </c>
      <c r="J6" s="53">
        <v>18</v>
      </c>
    </row>
    <row r="7" spans="1:10" ht="19.5" customHeight="1" x14ac:dyDescent="0.2">
      <c r="A7" s="106"/>
      <c r="B7" s="50" t="s">
        <v>66</v>
      </c>
      <c r="C7" s="16">
        <v>2191</v>
      </c>
      <c r="D7" s="16">
        <v>366</v>
      </c>
      <c r="E7" s="16">
        <v>20</v>
      </c>
      <c r="F7" s="53" t="s">
        <v>119</v>
      </c>
      <c r="G7" s="53" t="s">
        <v>119</v>
      </c>
      <c r="H7" s="16">
        <v>11</v>
      </c>
      <c r="I7" s="16">
        <v>4</v>
      </c>
      <c r="J7" s="16">
        <v>5</v>
      </c>
    </row>
    <row r="8" spans="1:10" ht="19.5" customHeight="1" x14ac:dyDescent="0.2">
      <c r="A8" s="106"/>
      <c r="B8" s="50" t="s">
        <v>13</v>
      </c>
      <c r="C8" s="16">
        <v>2191</v>
      </c>
      <c r="D8" s="16">
        <v>9</v>
      </c>
      <c r="E8" s="16">
        <v>354</v>
      </c>
      <c r="F8" s="53" t="s">
        <v>119</v>
      </c>
      <c r="G8" s="16">
        <v>47</v>
      </c>
      <c r="H8" s="16">
        <v>196</v>
      </c>
      <c r="I8" s="16">
        <v>62</v>
      </c>
      <c r="J8" s="16">
        <v>49</v>
      </c>
    </row>
    <row r="9" spans="1:10" ht="19.5" customHeight="1" x14ac:dyDescent="0.2">
      <c r="A9" s="106"/>
      <c r="B9" s="50" t="s">
        <v>43</v>
      </c>
      <c r="C9" s="16">
        <v>2191</v>
      </c>
      <c r="D9" s="16">
        <v>16</v>
      </c>
      <c r="E9" s="16">
        <v>54</v>
      </c>
      <c r="F9" s="53" t="s">
        <v>119</v>
      </c>
      <c r="G9" s="53">
        <v>14</v>
      </c>
      <c r="H9" s="53">
        <v>9</v>
      </c>
      <c r="I9" s="53" t="s">
        <v>119</v>
      </c>
      <c r="J9" s="16">
        <v>31</v>
      </c>
    </row>
    <row r="10" spans="1:10" ht="19.5" customHeight="1" x14ac:dyDescent="0.2">
      <c r="A10" s="107"/>
      <c r="B10" s="50" t="s">
        <v>67</v>
      </c>
      <c r="C10" s="16">
        <v>2191</v>
      </c>
      <c r="D10" s="53">
        <v>3</v>
      </c>
      <c r="E10" s="53">
        <v>10</v>
      </c>
      <c r="F10" s="53" t="s">
        <v>119</v>
      </c>
      <c r="G10" s="53">
        <v>6</v>
      </c>
      <c r="H10" s="53">
        <v>1</v>
      </c>
      <c r="I10" s="53" t="s">
        <v>119</v>
      </c>
      <c r="J10" s="53">
        <v>3</v>
      </c>
    </row>
    <row r="11" spans="1:10" ht="19.5" customHeight="1" x14ac:dyDescent="0.2">
      <c r="A11" s="105" t="s">
        <v>22</v>
      </c>
      <c r="B11" s="49" t="s">
        <v>63</v>
      </c>
      <c r="C11" s="16">
        <v>1909</v>
      </c>
      <c r="D11" s="16">
        <v>210</v>
      </c>
      <c r="E11" s="16">
        <v>51</v>
      </c>
      <c r="F11" s="53" t="s">
        <v>119</v>
      </c>
      <c r="G11" s="53">
        <v>3</v>
      </c>
      <c r="H11" s="16">
        <v>34</v>
      </c>
      <c r="I11" s="53">
        <v>4</v>
      </c>
      <c r="J11" s="53">
        <v>10</v>
      </c>
    </row>
    <row r="12" spans="1:10" ht="19.5" customHeight="1" x14ac:dyDescent="0.2">
      <c r="A12" s="106"/>
      <c r="B12" s="50" t="s">
        <v>66</v>
      </c>
      <c r="C12" s="16">
        <v>1909</v>
      </c>
      <c r="D12" s="16">
        <v>360</v>
      </c>
      <c r="E12" s="16">
        <v>7</v>
      </c>
      <c r="F12" s="53" t="s">
        <v>119</v>
      </c>
      <c r="G12" s="53" t="s">
        <v>119</v>
      </c>
      <c r="H12" s="16">
        <v>2</v>
      </c>
      <c r="I12" s="16">
        <v>1</v>
      </c>
      <c r="J12" s="16">
        <v>4</v>
      </c>
    </row>
    <row r="13" spans="1:10" ht="19.5" customHeight="1" x14ac:dyDescent="0.2">
      <c r="A13" s="106"/>
      <c r="B13" s="50" t="s">
        <v>13</v>
      </c>
      <c r="C13" s="16">
        <v>1909</v>
      </c>
      <c r="D13" s="16">
        <v>13</v>
      </c>
      <c r="E13" s="16">
        <v>323</v>
      </c>
      <c r="F13" s="53" t="s">
        <v>119</v>
      </c>
      <c r="G13" s="16">
        <v>59</v>
      </c>
      <c r="H13" s="16">
        <v>150</v>
      </c>
      <c r="I13" s="16">
        <v>57</v>
      </c>
      <c r="J13" s="16">
        <v>57</v>
      </c>
    </row>
    <row r="14" spans="1:10" ht="19.5" customHeight="1" x14ac:dyDescent="0.2">
      <c r="A14" s="106"/>
      <c r="B14" s="50" t="s">
        <v>43</v>
      </c>
      <c r="C14" s="16">
        <v>1909</v>
      </c>
      <c r="D14" s="16">
        <v>5</v>
      </c>
      <c r="E14" s="16">
        <v>22</v>
      </c>
      <c r="F14" s="53" t="s">
        <v>119</v>
      </c>
      <c r="G14" s="53">
        <v>7</v>
      </c>
      <c r="H14" s="53">
        <v>2</v>
      </c>
      <c r="I14" s="53" t="s">
        <v>119</v>
      </c>
      <c r="J14" s="16">
        <v>13</v>
      </c>
    </row>
    <row r="15" spans="1:10" ht="19.5" customHeight="1" x14ac:dyDescent="0.2">
      <c r="A15" s="107"/>
      <c r="B15" s="50" t="s">
        <v>67</v>
      </c>
      <c r="C15" s="16">
        <v>1909</v>
      </c>
      <c r="D15" s="53">
        <v>4</v>
      </c>
      <c r="E15" s="53">
        <v>19</v>
      </c>
      <c r="F15" s="53" t="s">
        <v>119</v>
      </c>
      <c r="G15" s="53">
        <v>16</v>
      </c>
      <c r="H15" s="53">
        <v>1</v>
      </c>
      <c r="I15" s="53">
        <v>1</v>
      </c>
      <c r="J15" s="53">
        <v>1</v>
      </c>
    </row>
    <row r="16" spans="1:10" ht="19.5" customHeight="1" x14ac:dyDescent="0.2">
      <c r="A16" s="105" t="s">
        <v>138</v>
      </c>
      <c r="B16" s="49" t="s">
        <v>63</v>
      </c>
      <c r="C16" s="16">
        <v>1813</v>
      </c>
      <c r="D16" s="16">
        <v>185</v>
      </c>
      <c r="E16" s="16">
        <v>56</v>
      </c>
      <c r="F16" s="53" t="s">
        <v>119</v>
      </c>
      <c r="G16" s="53">
        <v>3</v>
      </c>
      <c r="H16" s="16">
        <v>36</v>
      </c>
      <c r="I16" s="53">
        <v>6</v>
      </c>
      <c r="J16" s="53">
        <v>11</v>
      </c>
    </row>
    <row r="17" spans="1:10" ht="19.5" customHeight="1" x14ac:dyDescent="0.2">
      <c r="A17" s="106"/>
      <c r="B17" s="50" t="s">
        <v>66</v>
      </c>
      <c r="C17" s="16">
        <v>1813</v>
      </c>
      <c r="D17" s="16">
        <v>324</v>
      </c>
      <c r="E17" s="16">
        <v>11</v>
      </c>
      <c r="F17" s="53" t="s">
        <v>119</v>
      </c>
      <c r="G17" s="53" t="s">
        <v>119</v>
      </c>
      <c r="H17" s="18" t="s">
        <v>119</v>
      </c>
      <c r="I17" s="16">
        <v>8</v>
      </c>
      <c r="J17" s="16">
        <v>3</v>
      </c>
    </row>
    <row r="18" spans="1:10" ht="19.5" customHeight="1" x14ac:dyDescent="0.2">
      <c r="A18" s="106"/>
      <c r="B18" s="50" t="s">
        <v>13</v>
      </c>
      <c r="C18" s="16">
        <v>1813</v>
      </c>
      <c r="D18" s="16">
        <v>4</v>
      </c>
      <c r="E18" s="16">
        <v>263</v>
      </c>
      <c r="F18" s="53" t="s">
        <v>119</v>
      </c>
      <c r="G18" s="16">
        <v>43</v>
      </c>
      <c r="H18" s="16">
        <v>116</v>
      </c>
      <c r="I18" s="16">
        <v>52</v>
      </c>
      <c r="J18" s="16">
        <v>52</v>
      </c>
    </row>
    <row r="19" spans="1:10" ht="19.5" customHeight="1" x14ac:dyDescent="0.2">
      <c r="A19" s="106"/>
      <c r="B19" s="50" t="s">
        <v>43</v>
      </c>
      <c r="C19" s="16">
        <v>1813</v>
      </c>
      <c r="D19" s="16">
        <v>2</v>
      </c>
      <c r="E19" s="16">
        <v>11</v>
      </c>
      <c r="F19" s="53" t="s">
        <v>119</v>
      </c>
      <c r="G19" s="53">
        <v>3</v>
      </c>
      <c r="H19" s="53">
        <v>2</v>
      </c>
      <c r="I19" s="53">
        <v>1</v>
      </c>
      <c r="J19" s="16">
        <v>5</v>
      </c>
    </row>
    <row r="20" spans="1:10" ht="19.5" customHeight="1" x14ac:dyDescent="0.2">
      <c r="A20" s="107"/>
      <c r="B20" s="50" t="s">
        <v>67</v>
      </c>
      <c r="C20" s="16">
        <v>1813</v>
      </c>
      <c r="D20" s="53">
        <v>4</v>
      </c>
      <c r="E20" s="53">
        <v>8</v>
      </c>
      <c r="F20" s="53" t="s">
        <v>119</v>
      </c>
      <c r="G20" s="53">
        <v>3</v>
      </c>
      <c r="H20" s="53">
        <v>3</v>
      </c>
      <c r="I20" s="53" t="s">
        <v>119</v>
      </c>
      <c r="J20" s="53">
        <v>2</v>
      </c>
    </row>
    <row r="21" spans="1:10" ht="19.5" customHeight="1" x14ac:dyDescent="0.2">
      <c r="A21" s="105" t="s">
        <v>139</v>
      </c>
      <c r="B21" s="49" t="s">
        <v>63</v>
      </c>
      <c r="C21" s="16">
        <v>2005</v>
      </c>
      <c r="D21" s="16">
        <v>281</v>
      </c>
      <c r="E21" s="16">
        <v>48</v>
      </c>
      <c r="F21" s="53" t="s">
        <v>119</v>
      </c>
      <c r="G21" s="53">
        <v>1</v>
      </c>
      <c r="H21" s="16">
        <v>32</v>
      </c>
      <c r="I21" s="53">
        <v>4</v>
      </c>
      <c r="J21" s="53">
        <v>11</v>
      </c>
    </row>
    <row r="22" spans="1:10" ht="19.5" customHeight="1" x14ac:dyDescent="0.2">
      <c r="A22" s="106"/>
      <c r="B22" s="50" t="s">
        <v>66</v>
      </c>
      <c r="C22" s="16">
        <v>2005</v>
      </c>
      <c r="D22" s="16">
        <v>397</v>
      </c>
      <c r="E22" s="16">
        <v>8</v>
      </c>
      <c r="F22" s="53" t="s">
        <v>119</v>
      </c>
      <c r="G22" s="53" t="s">
        <v>119</v>
      </c>
      <c r="H22" s="18">
        <v>3</v>
      </c>
      <c r="I22" s="16">
        <v>4</v>
      </c>
      <c r="J22" s="16">
        <v>1</v>
      </c>
    </row>
    <row r="23" spans="1:10" ht="19.5" customHeight="1" x14ac:dyDescent="0.2">
      <c r="A23" s="106"/>
      <c r="B23" s="50" t="s">
        <v>13</v>
      </c>
      <c r="C23" s="16">
        <v>2005</v>
      </c>
      <c r="D23" s="16">
        <v>10</v>
      </c>
      <c r="E23" s="16">
        <v>305</v>
      </c>
      <c r="F23" s="53" t="s">
        <v>119</v>
      </c>
      <c r="G23" s="16">
        <v>47</v>
      </c>
      <c r="H23" s="16">
        <v>130</v>
      </c>
      <c r="I23" s="16">
        <v>61</v>
      </c>
      <c r="J23" s="16">
        <v>67</v>
      </c>
    </row>
    <row r="24" spans="1:10" ht="19.5" customHeight="1" x14ac:dyDescent="0.2">
      <c r="A24" s="106"/>
      <c r="B24" s="50" t="s">
        <v>43</v>
      </c>
      <c r="C24" s="16">
        <v>2005</v>
      </c>
      <c r="D24" s="53" t="s">
        <v>119</v>
      </c>
      <c r="E24" s="16">
        <v>36</v>
      </c>
      <c r="F24" s="53" t="s">
        <v>119</v>
      </c>
      <c r="G24" s="53">
        <v>12</v>
      </c>
      <c r="H24" s="53">
        <v>5</v>
      </c>
      <c r="I24" s="53">
        <v>4</v>
      </c>
      <c r="J24" s="16">
        <v>15</v>
      </c>
    </row>
    <row r="25" spans="1:10" ht="19.5" customHeight="1" x14ac:dyDescent="0.2">
      <c r="A25" s="107"/>
      <c r="B25" s="50" t="s">
        <v>67</v>
      </c>
      <c r="C25" s="16">
        <v>2005</v>
      </c>
      <c r="D25" s="53">
        <v>4</v>
      </c>
      <c r="E25" s="53">
        <v>9</v>
      </c>
      <c r="F25" s="53" t="s">
        <v>119</v>
      </c>
      <c r="G25" s="53">
        <v>5</v>
      </c>
      <c r="H25" s="53">
        <v>3</v>
      </c>
      <c r="I25" s="53" t="s">
        <v>119</v>
      </c>
      <c r="J25" s="53">
        <v>1</v>
      </c>
    </row>
    <row r="26" spans="1:10" s="29" customFormat="1" ht="19.5" customHeight="1" x14ac:dyDescent="0.2">
      <c r="A26" s="105" t="s">
        <v>141</v>
      </c>
      <c r="B26" s="49" t="s">
        <v>63</v>
      </c>
      <c r="C26" s="16">
        <v>1825</v>
      </c>
      <c r="D26" s="16">
        <v>251</v>
      </c>
      <c r="E26" s="16">
        <v>52</v>
      </c>
      <c r="F26" s="53" t="s">
        <v>119</v>
      </c>
      <c r="G26" s="53">
        <v>2</v>
      </c>
      <c r="H26" s="16">
        <v>35</v>
      </c>
      <c r="I26" s="53">
        <v>5</v>
      </c>
      <c r="J26" s="53">
        <v>10</v>
      </c>
    </row>
    <row r="27" spans="1:10" s="29" customFormat="1" ht="19.5" customHeight="1" x14ac:dyDescent="0.2">
      <c r="A27" s="106"/>
      <c r="B27" s="50" t="s">
        <v>66</v>
      </c>
      <c r="C27" s="16">
        <v>1825</v>
      </c>
      <c r="D27" s="16">
        <v>402</v>
      </c>
      <c r="E27" s="16">
        <v>8</v>
      </c>
      <c r="F27" s="53" t="s">
        <v>119</v>
      </c>
      <c r="G27" s="53" t="s">
        <v>119</v>
      </c>
      <c r="H27" s="16">
        <v>2</v>
      </c>
      <c r="I27" s="16">
        <v>3</v>
      </c>
      <c r="J27" s="16">
        <v>3</v>
      </c>
    </row>
    <row r="28" spans="1:10" s="29" customFormat="1" ht="19.5" customHeight="1" x14ac:dyDescent="0.2">
      <c r="A28" s="106"/>
      <c r="B28" s="50" t="s">
        <v>13</v>
      </c>
      <c r="C28" s="16">
        <v>1825</v>
      </c>
      <c r="D28" s="16">
        <v>4</v>
      </c>
      <c r="E28" s="16">
        <v>269</v>
      </c>
      <c r="F28" s="53" t="s">
        <v>119</v>
      </c>
      <c r="G28" s="16">
        <v>34</v>
      </c>
      <c r="H28" s="16">
        <v>122</v>
      </c>
      <c r="I28" s="16">
        <v>54</v>
      </c>
      <c r="J28" s="16">
        <v>59</v>
      </c>
    </row>
    <row r="29" spans="1:10" s="29" customFormat="1" ht="19.5" customHeight="1" x14ac:dyDescent="0.2">
      <c r="A29" s="106"/>
      <c r="B29" s="50" t="s">
        <v>43</v>
      </c>
      <c r="C29" s="16">
        <v>1825</v>
      </c>
      <c r="D29" s="16">
        <v>1</v>
      </c>
      <c r="E29" s="16">
        <v>31</v>
      </c>
      <c r="F29" s="53" t="s">
        <v>119</v>
      </c>
      <c r="G29" s="53">
        <v>12</v>
      </c>
      <c r="H29" s="53">
        <v>7</v>
      </c>
      <c r="I29" s="53">
        <v>1</v>
      </c>
      <c r="J29" s="16">
        <v>11</v>
      </c>
    </row>
    <row r="30" spans="1:10" s="29" customFormat="1" ht="19.5" customHeight="1" x14ac:dyDescent="0.2">
      <c r="A30" s="107"/>
      <c r="B30" s="50" t="s">
        <v>67</v>
      </c>
      <c r="C30" s="16">
        <v>1825</v>
      </c>
      <c r="D30" s="53">
        <v>1</v>
      </c>
      <c r="E30" s="53">
        <v>8</v>
      </c>
      <c r="F30" s="53" t="s">
        <v>119</v>
      </c>
      <c r="G30" s="53">
        <v>4</v>
      </c>
      <c r="H30" s="53">
        <v>2</v>
      </c>
      <c r="I30" s="53">
        <v>2</v>
      </c>
      <c r="J30" s="53" t="s">
        <v>119</v>
      </c>
    </row>
    <row r="31" spans="1:10" s="29" customFormat="1" ht="19.5" customHeight="1" x14ac:dyDescent="0.2">
      <c r="A31" s="46" t="s">
        <v>48</v>
      </c>
      <c r="B31" s="51"/>
      <c r="C31" s="52"/>
      <c r="D31" s="52"/>
      <c r="E31" s="52"/>
      <c r="F31" s="52"/>
      <c r="G31" s="52"/>
      <c r="H31" s="52"/>
      <c r="I31" s="52"/>
      <c r="J31" s="52"/>
    </row>
    <row r="32" spans="1:10" s="30" customFormat="1" ht="19.5" customHeight="1" x14ac:dyDescent="0.2">
      <c r="A32" s="47" t="s">
        <v>146</v>
      </c>
      <c r="B32" s="51"/>
      <c r="C32" s="52"/>
      <c r="D32" s="52"/>
      <c r="E32" s="52"/>
      <c r="F32" s="52"/>
      <c r="G32" s="52"/>
      <c r="H32" s="52"/>
      <c r="I32" s="52"/>
      <c r="J32" s="52"/>
    </row>
    <row r="33" spans="1:10" s="30" customFormat="1" ht="19.5" customHeight="1" x14ac:dyDescent="0.2">
      <c r="A33" s="48"/>
      <c r="B33" s="51"/>
      <c r="C33" s="52"/>
      <c r="D33" s="52"/>
      <c r="E33" s="52"/>
      <c r="F33" s="52"/>
      <c r="G33" s="52"/>
      <c r="H33" s="52"/>
      <c r="I33" s="52"/>
      <c r="J33" s="52"/>
    </row>
  </sheetData>
  <mergeCells count="9">
    <mergeCell ref="A11:A15"/>
    <mergeCell ref="A16:A20"/>
    <mergeCell ref="A21:A25"/>
    <mergeCell ref="A26:A30"/>
    <mergeCell ref="A1:J1"/>
    <mergeCell ref="C4:F4"/>
    <mergeCell ref="G4:J4"/>
    <mergeCell ref="A4:B5"/>
    <mergeCell ref="A6:A10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6"/>
  <sheetViews>
    <sheetView view="pageBreakPreview" zoomScale="85" zoomScaleSheetLayoutView="85" workbookViewId="0">
      <selection activeCell="D15" sqref="D15"/>
    </sheetView>
  </sheetViews>
  <sheetFormatPr defaultColWidth="9" defaultRowHeight="19.5" customHeight="1" x14ac:dyDescent="0.2"/>
  <cols>
    <col min="1" max="1" width="6.6640625" style="1" customWidth="1"/>
    <col min="2" max="2" width="10.77734375" style="1" customWidth="1"/>
    <col min="3" max="8" width="11.6640625" style="1" customWidth="1"/>
    <col min="9" max="16384" width="9" style="1"/>
  </cols>
  <sheetData>
    <row r="1" spans="1:8" ht="19.5" customHeight="1" x14ac:dyDescent="0.2">
      <c r="A1" s="81" t="s">
        <v>89</v>
      </c>
      <c r="B1" s="81"/>
      <c r="C1" s="81"/>
      <c r="D1" s="81"/>
      <c r="E1" s="81"/>
      <c r="F1" s="81"/>
      <c r="G1" s="81"/>
      <c r="H1" s="81"/>
    </row>
    <row r="3" spans="1:8" ht="19.5" customHeight="1" x14ac:dyDescent="0.2">
      <c r="H3" s="19" t="s">
        <v>72</v>
      </c>
    </row>
    <row r="4" spans="1:8" s="2" customFormat="1" ht="30" customHeight="1" x14ac:dyDescent="0.2">
      <c r="A4" s="87" t="s">
        <v>73</v>
      </c>
      <c r="B4" s="89"/>
      <c r="C4" s="15" t="s">
        <v>109</v>
      </c>
      <c r="D4" s="25" t="s">
        <v>110</v>
      </c>
      <c r="E4" s="25" t="s">
        <v>128</v>
      </c>
      <c r="F4" s="25" t="s">
        <v>9</v>
      </c>
      <c r="G4" s="25" t="s">
        <v>120</v>
      </c>
      <c r="H4" s="25" t="s">
        <v>129</v>
      </c>
    </row>
    <row r="5" spans="1:8" ht="19.5" customHeight="1" x14ac:dyDescent="0.2">
      <c r="A5" s="105" t="s">
        <v>137</v>
      </c>
      <c r="B5" s="49" t="s">
        <v>68</v>
      </c>
      <c r="C5" s="16">
        <v>2001</v>
      </c>
      <c r="D5" s="53">
        <v>1946</v>
      </c>
      <c r="E5" s="16">
        <v>26</v>
      </c>
      <c r="F5" s="16">
        <v>1921</v>
      </c>
      <c r="G5" s="16">
        <v>68</v>
      </c>
      <c r="H5" s="16">
        <v>42</v>
      </c>
    </row>
    <row r="6" spans="1:8" ht="19.5" customHeight="1" x14ac:dyDescent="0.2">
      <c r="A6" s="107"/>
      <c r="B6" s="50" t="s">
        <v>70</v>
      </c>
      <c r="C6" s="53">
        <v>2309</v>
      </c>
      <c r="D6" s="53">
        <v>2169</v>
      </c>
      <c r="E6" s="53">
        <v>214</v>
      </c>
      <c r="F6" s="53">
        <v>2088</v>
      </c>
      <c r="G6" s="53">
        <v>706</v>
      </c>
      <c r="H6" s="53">
        <v>198</v>
      </c>
    </row>
    <row r="7" spans="1:8" ht="19.5" customHeight="1" x14ac:dyDescent="0.2">
      <c r="A7" s="105" t="s">
        <v>22</v>
      </c>
      <c r="B7" s="49" t="s">
        <v>68</v>
      </c>
      <c r="C7" s="8">
        <v>1728</v>
      </c>
      <c r="D7" s="53">
        <v>1727</v>
      </c>
      <c r="E7" s="16">
        <v>16</v>
      </c>
      <c r="F7" s="16">
        <v>1711</v>
      </c>
      <c r="G7" s="16">
        <v>40</v>
      </c>
      <c r="H7" s="16">
        <v>25</v>
      </c>
    </row>
    <row r="8" spans="1:8" ht="19.5" customHeight="1" x14ac:dyDescent="0.2">
      <c r="A8" s="107"/>
      <c r="B8" s="50" t="s">
        <v>70</v>
      </c>
      <c r="C8" s="33">
        <v>1909</v>
      </c>
      <c r="D8" s="53">
        <v>1873</v>
      </c>
      <c r="E8" s="53">
        <v>133</v>
      </c>
      <c r="F8" s="53">
        <v>1653</v>
      </c>
      <c r="G8" s="53">
        <v>398</v>
      </c>
      <c r="H8" s="53">
        <v>203</v>
      </c>
    </row>
    <row r="9" spans="1:8" ht="19.5" customHeight="1" x14ac:dyDescent="0.2">
      <c r="A9" s="105" t="s">
        <v>138</v>
      </c>
      <c r="B9" s="49" t="s">
        <v>68</v>
      </c>
      <c r="C9" s="8">
        <v>1795</v>
      </c>
      <c r="D9" s="53">
        <v>1754</v>
      </c>
      <c r="E9" s="16">
        <v>25</v>
      </c>
      <c r="F9" s="16">
        <v>1729</v>
      </c>
      <c r="G9" s="16">
        <v>84</v>
      </c>
      <c r="H9" s="16">
        <v>21</v>
      </c>
    </row>
    <row r="10" spans="1:8" ht="19.5" customHeight="1" x14ac:dyDescent="0.2">
      <c r="A10" s="107"/>
      <c r="B10" s="50" t="s">
        <v>70</v>
      </c>
      <c r="C10" s="33">
        <v>1892</v>
      </c>
      <c r="D10" s="53">
        <v>1795</v>
      </c>
      <c r="E10" s="53">
        <v>134</v>
      </c>
      <c r="F10" s="53">
        <v>1611</v>
      </c>
      <c r="G10" s="53">
        <v>664</v>
      </c>
      <c r="H10" s="53">
        <v>209</v>
      </c>
    </row>
    <row r="11" spans="1:8" ht="19.5" customHeight="1" x14ac:dyDescent="0.2">
      <c r="A11" s="105" t="s">
        <v>139</v>
      </c>
      <c r="B11" s="49" t="s">
        <v>68</v>
      </c>
      <c r="C11" s="8">
        <v>1923</v>
      </c>
      <c r="D11" s="53">
        <v>1867</v>
      </c>
      <c r="E11" s="16">
        <v>7</v>
      </c>
      <c r="F11" s="16">
        <v>1860</v>
      </c>
      <c r="G11" s="16">
        <v>16</v>
      </c>
      <c r="H11" s="16">
        <v>8</v>
      </c>
    </row>
    <row r="12" spans="1:8" ht="19.5" customHeight="1" x14ac:dyDescent="0.2">
      <c r="A12" s="107"/>
      <c r="B12" s="50" t="s">
        <v>70</v>
      </c>
      <c r="C12" s="33">
        <v>2098</v>
      </c>
      <c r="D12" s="53">
        <v>1981</v>
      </c>
      <c r="E12" s="53">
        <v>135</v>
      </c>
      <c r="F12" s="53">
        <v>1808</v>
      </c>
      <c r="G12" s="53">
        <v>510</v>
      </c>
      <c r="H12" s="53">
        <v>210</v>
      </c>
    </row>
    <row r="13" spans="1:8" ht="19.5" customHeight="1" x14ac:dyDescent="0.2">
      <c r="A13" s="105" t="s">
        <v>141</v>
      </c>
      <c r="B13" s="49" t="s">
        <v>68</v>
      </c>
      <c r="C13" s="16">
        <v>1657</v>
      </c>
      <c r="D13" s="53">
        <v>1601</v>
      </c>
      <c r="E13" s="16">
        <v>12</v>
      </c>
      <c r="F13" s="16">
        <v>1589</v>
      </c>
      <c r="G13" s="16">
        <v>27</v>
      </c>
      <c r="H13" s="16">
        <v>23</v>
      </c>
    </row>
    <row r="14" spans="1:8" ht="19.5" customHeight="1" x14ac:dyDescent="0.2">
      <c r="A14" s="107"/>
      <c r="B14" s="50" t="s">
        <v>70</v>
      </c>
      <c r="C14" s="53">
        <v>1881</v>
      </c>
      <c r="D14" s="53">
        <v>1796</v>
      </c>
      <c r="E14" s="53">
        <v>127</v>
      </c>
      <c r="F14" s="53">
        <v>1628</v>
      </c>
      <c r="G14" s="53">
        <v>570</v>
      </c>
      <c r="H14" s="53">
        <v>146</v>
      </c>
    </row>
    <row r="15" spans="1:8" ht="19.5" customHeight="1" x14ac:dyDescent="0.2">
      <c r="A15" s="46" t="s">
        <v>48</v>
      </c>
      <c r="B15" s="51"/>
      <c r="C15" s="52"/>
      <c r="D15" s="52"/>
      <c r="E15" s="52"/>
      <c r="F15" s="52"/>
      <c r="G15" s="52"/>
      <c r="H15" s="52"/>
    </row>
    <row r="16" spans="1:8" ht="19.5" customHeight="1" x14ac:dyDescent="0.2">
      <c r="A16" s="48"/>
      <c r="B16" s="51"/>
      <c r="C16" s="52"/>
      <c r="D16" s="52"/>
      <c r="E16" s="52"/>
      <c r="F16" s="52"/>
      <c r="G16" s="52"/>
      <c r="H16" s="52"/>
    </row>
  </sheetData>
  <mergeCells count="7">
    <mergeCell ref="A11:A12"/>
    <mergeCell ref="A13:A14"/>
    <mergeCell ref="A1:H1"/>
    <mergeCell ref="A4:B4"/>
    <mergeCell ref="A5:A6"/>
    <mergeCell ref="A7:A8"/>
    <mergeCell ref="A9:A10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view="pageBreakPreview" zoomScale="85" zoomScaleSheetLayoutView="85" workbookViewId="0">
      <selection activeCell="F10" sqref="F10"/>
    </sheetView>
  </sheetViews>
  <sheetFormatPr defaultColWidth="9" defaultRowHeight="19.5" customHeight="1" x14ac:dyDescent="0.2"/>
  <cols>
    <col min="1" max="1" width="18.109375" style="1" customWidth="1"/>
    <col min="2" max="6" width="13.6640625" style="1" customWidth="1"/>
    <col min="7" max="16384" width="9" style="1"/>
  </cols>
  <sheetData>
    <row r="1" spans="1:6" ht="19.5" customHeight="1" x14ac:dyDescent="0.2">
      <c r="A1" s="81" t="s">
        <v>15</v>
      </c>
      <c r="B1" s="81"/>
      <c r="C1" s="81"/>
      <c r="D1" s="81"/>
      <c r="E1" s="81"/>
      <c r="F1" s="81"/>
    </row>
    <row r="3" spans="1:6" ht="19.5" customHeight="1" x14ac:dyDescent="0.2">
      <c r="F3" s="19" t="s">
        <v>72</v>
      </c>
    </row>
    <row r="4" spans="1:6" ht="19.5" customHeight="1" x14ac:dyDescent="0.2">
      <c r="A4" s="11" t="s">
        <v>73</v>
      </c>
      <c r="B4" s="55" t="s">
        <v>137</v>
      </c>
      <c r="C4" s="55" t="s">
        <v>22</v>
      </c>
      <c r="D4" s="55" t="s">
        <v>138</v>
      </c>
      <c r="E4" s="55" t="s">
        <v>139</v>
      </c>
      <c r="F4" s="55" t="s">
        <v>141</v>
      </c>
    </row>
    <row r="5" spans="1:6" ht="19.5" customHeight="1" x14ac:dyDescent="0.2">
      <c r="A5" s="54" t="s">
        <v>130</v>
      </c>
      <c r="B5" s="53" t="s">
        <v>54</v>
      </c>
      <c r="C5" s="53" t="s">
        <v>54</v>
      </c>
      <c r="D5" s="53" t="s">
        <v>54</v>
      </c>
      <c r="E5" s="53">
        <v>1</v>
      </c>
      <c r="F5" s="53" t="s">
        <v>54</v>
      </c>
    </row>
    <row r="6" spans="1:6" ht="19.5" customHeight="1" x14ac:dyDescent="0.2">
      <c r="A6" s="54" t="s">
        <v>131</v>
      </c>
      <c r="B6" s="53" t="s">
        <v>54</v>
      </c>
      <c r="C6" s="53" t="s">
        <v>54</v>
      </c>
      <c r="D6" s="53" t="s">
        <v>54</v>
      </c>
      <c r="E6" s="53" t="s">
        <v>54</v>
      </c>
      <c r="F6" s="53" t="s">
        <v>54</v>
      </c>
    </row>
    <row r="7" spans="1:6" ht="19.5" customHeight="1" x14ac:dyDescent="0.2">
      <c r="A7" s="54" t="s">
        <v>132</v>
      </c>
      <c r="B7" s="53" t="s">
        <v>54</v>
      </c>
      <c r="C7" s="53" t="s">
        <v>54</v>
      </c>
      <c r="D7" s="53" t="s">
        <v>54</v>
      </c>
      <c r="E7" s="53" t="s">
        <v>54</v>
      </c>
      <c r="F7" s="53" t="s">
        <v>54</v>
      </c>
    </row>
    <row r="8" spans="1:6" ht="19.5" customHeight="1" x14ac:dyDescent="0.2">
      <c r="A8" s="54" t="s">
        <v>133</v>
      </c>
      <c r="B8" s="53" t="s">
        <v>54</v>
      </c>
      <c r="C8" s="53" t="s">
        <v>54</v>
      </c>
      <c r="D8" s="53" t="s">
        <v>54</v>
      </c>
      <c r="E8" s="53" t="s">
        <v>54</v>
      </c>
      <c r="F8" s="53" t="s">
        <v>54</v>
      </c>
    </row>
    <row r="9" spans="1:6" ht="19.5" customHeight="1" x14ac:dyDescent="0.2">
      <c r="A9" s="54" t="s">
        <v>134</v>
      </c>
      <c r="B9" s="53" t="s">
        <v>54</v>
      </c>
      <c r="C9" s="53" t="s">
        <v>54</v>
      </c>
      <c r="D9" s="53" t="s">
        <v>54</v>
      </c>
      <c r="E9" s="53" t="s">
        <v>54</v>
      </c>
      <c r="F9" s="53" t="s">
        <v>54</v>
      </c>
    </row>
    <row r="10" spans="1:6" ht="19.5" customHeight="1" x14ac:dyDescent="0.2">
      <c r="A10" s="54" t="s">
        <v>135</v>
      </c>
      <c r="B10" s="53" t="s">
        <v>54</v>
      </c>
      <c r="C10" s="53" t="s">
        <v>54</v>
      </c>
      <c r="D10" s="53" t="s">
        <v>54</v>
      </c>
      <c r="E10" s="53" t="s">
        <v>54</v>
      </c>
      <c r="F10" s="53" t="s">
        <v>54</v>
      </c>
    </row>
    <row r="11" spans="1:6" ht="19.5" customHeight="1" x14ac:dyDescent="0.2">
      <c r="A11" s="1" t="s">
        <v>136</v>
      </c>
    </row>
  </sheetData>
  <mergeCells count="1">
    <mergeCell ref="A1:F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3"/>
  <sheetViews>
    <sheetView view="pageBreakPreview" zoomScaleSheetLayoutView="100" workbookViewId="0">
      <selection activeCell="A10" sqref="A10:G10"/>
    </sheetView>
  </sheetViews>
  <sheetFormatPr defaultColWidth="9" defaultRowHeight="19.5" customHeight="1" x14ac:dyDescent="0.2"/>
  <cols>
    <col min="1" max="1" width="22" style="4" customWidth="1"/>
    <col min="2" max="2" width="11.6640625" style="4" customWidth="1"/>
    <col min="3" max="3" width="10.6640625" style="4" customWidth="1"/>
    <col min="4" max="4" width="12.77734375" style="4" customWidth="1"/>
    <col min="5" max="7" width="11.6640625" style="4" customWidth="1"/>
    <col min="8" max="16384" width="9" style="4"/>
  </cols>
  <sheetData>
    <row r="1" spans="1:7" ht="19.5" customHeight="1" x14ac:dyDescent="0.2">
      <c r="A1" s="81" t="s">
        <v>59</v>
      </c>
      <c r="B1" s="81"/>
      <c r="C1" s="81"/>
      <c r="D1" s="81"/>
      <c r="E1" s="81"/>
      <c r="F1" s="81"/>
      <c r="G1" s="81"/>
    </row>
    <row r="3" spans="1:7" ht="19.5" customHeight="1" x14ac:dyDescent="0.2">
      <c r="G3" s="10" t="s">
        <v>6</v>
      </c>
    </row>
    <row r="4" spans="1:7" s="21" customFormat="1" ht="19.5" customHeight="1" x14ac:dyDescent="0.2">
      <c r="A4" s="72" t="s">
        <v>3</v>
      </c>
      <c r="B4" s="95"/>
      <c r="C4" s="58" t="s">
        <v>137</v>
      </c>
      <c r="D4" s="58" t="s">
        <v>22</v>
      </c>
      <c r="E4" s="58" t="s">
        <v>138</v>
      </c>
      <c r="F4" s="58" t="s">
        <v>139</v>
      </c>
      <c r="G4" s="58" t="s">
        <v>141</v>
      </c>
    </row>
    <row r="5" spans="1:7" ht="19.5" customHeight="1" x14ac:dyDescent="0.2">
      <c r="A5" s="112" t="s">
        <v>100</v>
      </c>
      <c r="B5" s="113"/>
      <c r="C5" s="6" t="s">
        <v>54</v>
      </c>
      <c r="D5" s="6" t="s">
        <v>54</v>
      </c>
      <c r="E5" s="6" t="s">
        <v>54</v>
      </c>
      <c r="F5" s="8">
        <v>68</v>
      </c>
      <c r="G5" s="59">
        <v>121</v>
      </c>
    </row>
    <row r="6" spans="1:7" ht="19.5" customHeight="1" x14ac:dyDescent="0.2">
      <c r="A6" s="112" t="s">
        <v>12</v>
      </c>
      <c r="B6" s="113"/>
      <c r="C6" s="33">
        <v>8</v>
      </c>
      <c r="D6" s="33">
        <v>11</v>
      </c>
      <c r="E6" s="33">
        <v>7</v>
      </c>
      <c r="F6" s="33">
        <v>15</v>
      </c>
      <c r="G6" s="60">
        <v>14</v>
      </c>
    </row>
    <row r="7" spans="1:7" ht="19.5" customHeight="1" x14ac:dyDescent="0.2">
      <c r="A7" s="110" t="s">
        <v>4</v>
      </c>
      <c r="B7" s="56" t="s">
        <v>19</v>
      </c>
      <c r="C7" s="33">
        <v>90</v>
      </c>
      <c r="D7" s="33">
        <v>125</v>
      </c>
      <c r="E7" s="33">
        <v>33</v>
      </c>
      <c r="F7" s="33">
        <v>76</v>
      </c>
      <c r="G7" s="60">
        <v>35</v>
      </c>
    </row>
    <row r="8" spans="1:7" ht="19.5" customHeight="1" x14ac:dyDescent="0.2">
      <c r="A8" s="111"/>
      <c r="B8" s="57" t="s">
        <v>14</v>
      </c>
      <c r="C8" s="33">
        <v>16</v>
      </c>
      <c r="D8" s="33">
        <v>14</v>
      </c>
      <c r="E8" s="33" t="s">
        <v>119</v>
      </c>
      <c r="F8" s="33">
        <v>2</v>
      </c>
      <c r="G8" s="60">
        <v>6</v>
      </c>
    </row>
    <row r="9" spans="1:7" ht="16.2" customHeight="1" x14ac:dyDescent="0.2">
      <c r="A9" s="114" t="s">
        <v>10</v>
      </c>
      <c r="B9" s="115"/>
      <c r="C9" s="115"/>
      <c r="D9" s="115"/>
      <c r="E9" s="115"/>
      <c r="F9" s="115"/>
      <c r="G9" s="115"/>
    </row>
    <row r="10" spans="1:7" ht="19.5" customHeight="1" x14ac:dyDescent="0.2">
      <c r="A10" s="109" t="s">
        <v>147</v>
      </c>
      <c r="B10" s="109"/>
      <c r="C10" s="109"/>
      <c r="D10" s="109"/>
      <c r="E10" s="109"/>
      <c r="F10" s="109"/>
      <c r="G10" s="109"/>
    </row>
    <row r="13" spans="1:7" ht="19.5" customHeight="1" x14ac:dyDescent="0.2">
      <c r="A13" s="3"/>
    </row>
  </sheetData>
  <mergeCells count="7">
    <mergeCell ref="A10:G10"/>
    <mergeCell ref="A7:A8"/>
    <mergeCell ref="A1:G1"/>
    <mergeCell ref="A4:B4"/>
    <mergeCell ref="A5:B5"/>
    <mergeCell ref="A6:B6"/>
    <mergeCell ref="A9:G9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6"/>
  <sheetViews>
    <sheetView view="pageBreakPreview" zoomScaleSheetLayoutView="100" workbookViewId="0">
      <selection activeCell="H12" sqref="H12"/>
    </sheetView>
  </sheetViews>
  <sheetFormatPr defaultColWidth="9" defaultRowHeight="19.5" customHeight="1" x14ac:dyDescent="0.2"/>
  <cols>
    <col min="1" max="1" width="4.21875" style="1" customWidth="1"/>
    <col min="2" max="2" width="9.6640625" style="1" customWidth="1"/>
    <col min="3" max="11" width="8.109375" style="1" customWidth="1"/>
    <col min="12" max="16384" width="9" style="1"/>
  </cols>
  <sheetData>
    <row r="1" spans="1:12" ht="19.5" customHeight="1" x14ac:dyDescent="0.2">
      <c r="A1" s="81" t="s">
        <v>58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9.5" customHeight="1" x14ac:dyDescent="0.2">
      <c r="A2" s="62"/>
      <c r="B2" s="65"/>
      <c r="C2" s="65"/>
      <c r="D2" s="65"/>
      <c r="E2" s="65"/>
      <c r="F2" s="65"/>
      <c r="L2" s="3"/>
    </row>
    <row r="3" spans="1:12" ht="19.5" customHeight="1" x14ac:dyDescent="0.2">
      <c r="K3" s="19" t="s">
        <v>142</v>
      </c>
    </row>
    <row r="4" spans="1:12" s="2" customFormat="1" ht="19.5" customHeight="1" x14ac:dyDescent="0.2">
      <c r="A4" s="79" t="s">
        <v>3</v>
      </c>
      <c r="B4" s="79"/>
      <c r="C4" s="93" t="s">
        <v>24</v>
      </c>
      <c r="D4" s="11" t="s">
        <v>26</v>
      </c>
      <c r="E4" s="11" t="s">
        <v>29</v>
      </c>
      <c r="F4" s="11" t="s">
        <v>35</v>
      </c>
      <c r="G4" s="11" t="s">
        <v>39</v>
      </c>
      <c r="H4" s="11" t="s">
        <v>40</v>
      </c>
      <c r="I4" s="11" t="s">
        <v>44</v>
      </c>
      <c r="J4" s="93" t="s">
        <v>1</v>
      </c>
      <c r="K4" s="79" t="s">
        <v>16</v>
      </c>
    </row>
    <row r="5" spans="1:12" ht="19.5" customHeight="1" x14ac:dyDescent="0.2">
      <c r="A5" s="90"/>
      <c r="B5" s="90"/>
      <c r="C5" s="119"/>
      <c r="D5" s="24" t="s">
        <v>20</v>
      </c>
      <c r="E5" s="24" t="s">
        <v>20</v>
      </c>
      <c r="F5" s="24" t="s">
        <v>20</v>
      </c>
      <c r="G5" s="24" t="s">
        <v>20</v>
      </c>
      <c r="H5" s="24" t="s">
        <v>20</v>
      </c>
      <c r="I5" s="24" t="s">
        <v>20</v>
      </c>
      <c r="J5" s="119"/>
      <c r="K5" s="90"/>
    </row>
    <row r="6" spans="1:12" s="2" customFormat="1" ht="19.5" customHeight="1" x14ac:dyDescent="0.2">
      <c r="A6" s="80"/>
      <c r="B6" s="80"/>
      <c r="C6" s="120"/>
      <c r="D6" s="12" t="s">
        <v>27</v>
      </c>
      <c r="E6" s="12" t="s">
        <v>31</v>
      </c>
      <c r="F6" s="12" t="s">
        <v>37</v>
      </c>
      <c r="G6" s="12" t="s">
        <v>23</v>
      </c>
      <c r="H6" s="12" t="s">
        <v>42</v>
      </c>
      <c r="I6" s="12" t="s">
        <v>2</v>
      </c>
      <c r="J6" s="120"/>
      <c r="K6" s="80"/>
    </row>
    <row r="7" spans="1:12" s="61" customFormat="1" ht="19.5" customHeight="1" x14ac:dyDescent="0.2">
      <c r="A7" s="121" t="s">
        <v>21</v>
      </c>
      <c r="B7" s="63" t="s">
        <v>7</v>
      </c>
      <c r="C7" s="67" t="s">
        <v>54</v>
      </c>
      <c r="D7" s="67" t="s">
        <v>54</v>
      </c>
      <c r="E7" s="67" t="s">
        <v>54</v>
      </c>
      <c r="F7" s="67" t="s">
        <v>54</v>
      </c>
      <c r="G7" s="67" t="s">
        <v>54</v>
      </c>
      <c r="H7" s="67" t="s">
        <v>54</v>
      </c>
      <c r="I7" s="67" t="s">
        <v>54</v>
      </c>
      <c r="J7" s="67" t="s">
        <v>54</v>
      </c>
      <c r="K7" s="17" t="str">
        <f t="shared" ref="K7:K12" si="0">IF(SUM(C7:J7)=0,"－",SUM(C7:J7))</f>
        <v>－</v>
      </c>
      <c r="L7" s="3"/>
    </row>
    <row r="8" spans="1:12" s="61" customFormat="1" ht="19.5" customHeight="1" x14ac:dyDescent="0.2">
      <c r="A8" s="122"/>
      <c r="B8" s="66" t="s">
        <v>36</v>
      </c>
      <c r="C8" s="67" t="s">
        <v>54</v>
      </c>
      <c r="D8" s="67" t="s">
        <v>54</v>
      </c>
      <c r="E8" s="67" t="s">
        <v>54</v>
      </c>
      <c r="F8" s="67" t="s">
        <v>54</v>
      </c>
      <c r="G8" s="67" t="s">
        <v>54</v>
      </c>
      <c r="H8" s="67" t="s">
        <v>54</v>
      </c>
      <c r="I8" s="67" t="s">
        <v>54</v>
      </c>
      <c r="J8" s="67" t="s">
        <v>54</v>
      </c>
      <c r="K8" s="17" t="str">
        <f t="shared" si="0"/>
        <v>－</v>
      </c>
    </row>
    <row r="9" spans="1:12" s="61" customFormat="1" ht="19.5" customHeight="1" x14ac:dyDescent="0.2">
      <c r="A9" s="122"/>
      <c r="B9" s="64" t="s">
        <v>16</v>
      </c>
      <c r="C9" s="67" t="str">
        <f t="shared" ref="C9:J9" si="1">IF(SUM(C7:C8)=0,"－",SUM(C7:C8))</f>
        <v>－</v>
      </c>
      <c r="D9" s="67" t="str">
        <f t="shared" si="1"/>
        <v>－</v>
      </c>
      <c r="E9" s="67" t="str">
        <f>IF(SUM(E7:E8)=0,"－",SUM(E7:E8))</f>
        <v>－</v>
      </c>
      <c r="F9" s="67" t="str">
        <f t="shared" si="1"/>
        <v>－</v>
      </c>
      <c r="G9" s="67" t="str">
        <f t="shared" si="1"/>
        <v>－</v>
      </c>
      <c r="H9" s="67" t="str">
        <f t="shared" si="1"/>
        <v>－</v>
      </c>
      <c r="I9" s="67" t="str">
        <f t="shared" si="1"/>
        <v>－</v>
      </c>
      <c r="J9" s="67" t="str">
        <f t="shared" si="1"/>
        <v>－</v>
      </c>
      <c r="K9" s="17" t="str">
        <f t="shared" si="0"/>
        <v>－</v>
      </c>
    </row>
    <row r="10" spans="1:12" s="61" customFormat="1" ht="19.5" customHeight="1" x14ac:dyDescent="0.2">
      <c r="A10" s="121" t="s">
        <v>11</v>
      </c>
      <c r="B10" s="63" t="s">
        <v>7</v>
      </c>
      <c r="C10" s="67" t="s">
        <v>54</v>
      </c>
      <c r="D10" s="67" t="s">
        <v>54</v>
      </c>
      <c r="E10" s="67" t="s">
        <v>54</v>
      </c>
      <c r="F10" s="67" t="s">
        <v>54</v>
      </c>
      <c r="G10" s="67" t="s">
        <v>54</v>
      </c>
      <c r="H10" s="67" t="s">
        <v>54</v>
      </c>
      <c r="I10" s="67" t="s">
        <v>54</v>
      </c>
      <c r="J10" s="67" t="s">
        <v>54</v>
      </c>
      <c r="K10" s="17" t="str">
        <f t="shared" si="0"/>
        <v>－</v>
      </c>
    </row>
    <row r="11" spans="1:12" s="61" customFormat="1" ht="19.5" customHeight="1" x14ac:dyDescent="0.2">
      <c r="A11" s="122"/>
      <c r="B11" s="66" t="s">
        <v>36</v>
      </c>
      <c r="C11" s="17" t="s">
        <v>54</v>
      </c>
      <c r="D11" s="17" t="s">
        <v>54</v>
      </c>
      <c r="E11" s="17" t="s">
        <v>54</v>
      </c>
      <c r="F11" s="41">
        <v>2</v>
      </c>
      <c r="G11" s="41">
        <v>1</v>
      </c>
      <c r="H11" s="67">
        <v>1</v>
      </c>
      <c r="I11" s="67" t="s">
        <v>54</v>
      </c>
      <c r="J11" s="67" t="s">
        <v>54</v>
      </c>
      <c r="K11" s="17">
        <f t="shared" si="0"/>
        <v>4</v>
      </c>
    </row>
    <row r="12" spans="1:12" s="61" customFormat="1" ht="19.5" customHeight="1" x14ac:dyDescent="0.2">
      <c r="A12" s="122"/>
      <c r="B12" s="64" t="s">
        <v>16</v>
      </c>
      <c r="C12" s="68" t="str">
        <f t="shared" ref="C12:J12" si="2">IF(SUM(C10:C11)=0,"－",SUM(C10:C11))</f>
        <v>－</v>
      </c>
      <c r="D12" s="68" t="str">
        <f t="shared" si="2"/>
        <v>－</v>
      </c>
      <c r="E12" s="68" t="str">
        <f t="shared" si="2"/>
        <v>－</v>
      </c>
      <c r="F12" s="68">
        <f t="shared" si="2"/>
        <v>2</v>
      </c>
      <c r="G12" s="68">
        <f t="shared" si="2"/>
        <v>1</v>
      </c>
      <c r="H12" s="67">
        <f t="shared" si="2"/>
        <v>1</v>
      </c>
      <c r="I12" s="67" t="str">
        <f t="shared" si="2"/>
        <v>－</v>
      </c>
      <c r="J12" s="67" t="str">
        <f t="shared" si="2"/>
        <v>－</v>
      </c>
      <c r="K12" s="17">
        <f t="shared" si="0"/>
        <v>4</v>
      </c>
    </row>
    <row r="13" spans="1:12" s="61" customFormat="1" ht="19.5" customHeight="1" x14ac:dyDescent="0.2">
      <c r="A13" s="116" t="s">
        <v>17</v>
      </c>
      <c r="B13" s="117"/>
      <c r="C13" s="41" t="str">
        <f t="shared" ref="C13:K13" si="3">IF(SUM(C9,C12)=0,"－",SUM(C9,C12))</f>
        <v>－</v>
      </c>
      <c r="D13" s="41" t="str">
        <f t="shared" si="3"/>
        <v>－</v>
      </c>
      <c r="E13" s="41" t="str">
        <f t="shared" si="3"/>
        <v>－</v>
      </c>
      <c r="F13" s="41">
        <f t="shared" si="3"/>
        <v>2</v>
      </c>
      <c r="G13" s="41">
        <f t="shared" si="3"/>
        <v>1</v>
      </c>
      <c r="H13" s="41">
        <f t="shared" si="3"/>
        <v>1</v>
      </c>
      <c r="I13" s="41" t="str">
        <f t="shared" si="3"/>
        <v>－</v>
      </c>
      <c r="J13" s="41" t="str">
        <f t="shared" si="3"/>
        <v>－</v>
      </c>
      <c r="K13" s="41">
        <f t="shared" si="3"/>
        <v>4</v>
      </c>
    </row>
    <row r="14" spans="1:12" s="61" customFormat="1" ht="19.5" customHeight="1" x14ac:dyDescent="0.2">
      <c r="A14" s="61" t="s">
        <v>150</v>
      </c>
    </row>
    <row r="15" spans="1:12" s="61" customFormat="1" ht="19.5" customHeight="1" x14ac:dyDescent="0.2">
      <c r="A15" s="118" t="s">
        <v>148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</row>
    <row r="16" spans="1:12" s="61" customFormat="1" ht="19.5" customHeight="1" x14ac:dyDescent="0.2">
      <c r="A16" s="118" t="s">
        <v>0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</row>
  </sheetData>
  <mergeCells count="10">
    <mergeCell ref="A1:K1"/>
    <mergeCell ref="A13:B13"/>
    <mergeCell ref="A15:K15"/>
    <mergeCell ref="A16:K16"/>
    <mergeCell ref="A4:B6"/>
    <mergeCell ref="C4:C6"/>
    <mergeCell ref="J4:J6"/>
    <mergeCell ref="K4:K6"/>
    <mergeCell ref="A7:A9"/>
    <mergeCell ref="A10:A12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25"/>
  <sheetViews>
    <sheetView tabSelected="1" view="pageBreakPreview" zoomScaleSheetLayoutView="100" workbookViewId="0">
      <selection activeCell="C7" sqref="C7"/>
    </sheetView>
  </sheetViews>
  <sheetFormatPr defaultColWidth="9" defaultRowHeight="19.5" customHeight="1" x14ac:dyDescent="0.2"/>
  <cols>
    <col min="1" max="2" width="9.6640625" style="1" customWidth="1"/>
    <col min="3" max="12" width="6.88671875" style="1" customWidth="1"/>
    <col min="13" max="16384" width="9" style="1"/>
  </cols>
  <sheetData>
    <row r="1" spans="1:13" ht="19.5" customHeight="1" x14ac:dyDescent="0.2">
      <c r="A1" s="81" t="s">
        <v>57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3" ht="19.5" customHeight="1" x14ac:dyDescent="0.2">
      <c r="A2" s="62"/>
      <c r="B2" s="65"/>
      <c r="C2" s="65"/>
      <c r="D2" s="65"/>
      <c r="E2" s="65"/>
      <c r="F2" s="65"/>
      <c r="G2" s="65"/>
      <c r="M2" s="3"/>
    </row>
    <row r="3" spans="1:13" ht="19.5" customHeight="1" x14ac:dyDescent="0.2">
      <c r="L3" s="19" t="s">
        <v>142</v>
      </c>
    </row>
    <row r="4" spans="1:13" s="2" customFormat="1" ht="19.5" customHeight="1" x14ac:dyDescent="0.2">
      <c r="A4" s="79" t="s">
        <v>3</v>
      </c>
      <c r="B4" s="79"/>
      <c r="C4" s="93" t="s">
        <v>32</v>
      </c>
      <c r="D4" s="11" t="s">
        <v>46</v>
      </c>
      <c r="E4" s="11" t="s">
        <v>26</v>
      </c>
      <c r="F4" s="11" t="s">
        <v>29</v>
      </c>
      <c r="G4" s="11" t="s">
        <v>35</v>
      </c>
      <c r="H4" s="11" t="s">
        <v>39</v>
      </c>
      <c r="I4" s="11" t="s">
        <v>40</v>
      </c>
      <c r="J4" s="11" t="s">
        <v>44</v>
      </c>
      <c r="K4" s="93" t="s">
        <v>1</v>
      </c>
      <c r="L4" s="79" t="s">
        <v>16</v>
      </c>
    </row>
    <row r="5" spans="1:13" ht="19.5" customHeight="1" x14ac:dyDescent="0.2">
      <c r="A5" s="90"/>
      <c r="B5" s="90"/>
      <c r="C5" s="90"/>
      <c r="D5" s="24" t="s">
        <v>20</v>
      </c>
      <c r="E5" s="24" t="s">
        <v>20</v>
      </c>
      <c r="F5" s="24" t="s">
        <v>20</v>
      </c>
      <c r="G5" s="24" t="s">
        <v>20</v>
      </c>
      <c r="H5" s="24" t="s">
        <v>20</v>
      </c>
      <c r="I5" s="24" t="s">
        <v>20</v>
      </c>
      <c r="J5" s="24" t="s">
        <v>20</v>
      </c>
      <c r="K5" s="90"/>
      <c r="L5" s="90"/>
    </row>
    <row r="6" spans="1:13" s="2" customFormat="1" ht="19.5" customHeight="1" x14ac:dyDescent="0.2">
      <c r="A6" s="80"/>
      <c r="B6" s="80"/>
      <c r="C6" s="80"/>
      <c r="D6" s="12" t="s">
        <v>47</v>
      </c>
      <c r="E6" s="12" t="s">
        <v>27</v>
      </c>
      <c r="F6" s="12" t="s">
        <v>31</v>
      </c>
      <c r="G6" s="12" t="s">
        <v>37</v>
      </c>
      <c r="H6" s="12" t="s">
        <v>23</v>
      </c>
      <c r="I6" s="12" t="s">
        <v>42</v>
      </c>
      <c r="J6" s="12" t="s">
        <v>2</v>
      </c>
      <c r="K6" s="80"/>
      <c r="L6" s="80"/>
    </row>
    <row r="7" spans="1:13" s="61" customFormat="1" ht="19.5" customHeight="1" x14ac:dyDescent="0.2">
      <c r="A7" s="123" t="s">
        <v>49</v>
      </c>
      <c r="B7" s="63" t="s">
        <v>7</v>
      </c>
      <c r="C7" s="17" t="s">
        <v>54</v>
      </c>
      <c r="D7" s="69">
        <v>33</v>
      </c>
      <c r="E7" s="69">
        <v>96</v>
      </c>
      <c r="F7" s="69">
        <v>74</v>
      </c>
      <c r="G7" s="69">
        <v>84</v>
      </c>
      <c r="H7" s="69">
        <v>80</v>
      </c>
      <c r="I7" s="69">
        <v>34</v>
      </c>
      <c r="J7" s="69">
        <v>7</v>
      </c>
      <c r="K7" s="17">
        <v>3</v>
      </c>
      <c r="L7" s="69">
        <f t="shared" ref="L7:L22" si="0">IF(SUM(C7:K7)=0,"－",SUM(C7:K7))</f>
        <v>411</v>
      </c>
      <c r="M7" s="3"/>
    </row>
    <row r="8" spans="1:13" s="61" customFormat="1" ht="19.5" customHeight="1" x14ac:dyDescent="0.2">
      <c r="A8" s="122"/>
      <c r="B8" s="66" t="s">
        <v>36</v>
      </c>
      <c r="C8" s="17" t="s">
        <v>54</v>
      </c>
      <c r="D8" s="17" t="s">
        <v>54</v>
      </c>
      <c r="E8" s="17" t="s">
        <v>54</v>
      </c>
      <c r="F8" s="17" t="s">
        <v>54</v>
      </c>
      <c r="G8" s="17" t="s">
        <v>54</v>
      </c>
      <c r="H8" s="17" t="s">
        <v>54</v>
      </c>
      <c r="I8" s="17" t="s">
        <v>54</v>
      </c>
      <c r="J8" s="17" t="s">
        <v>54</v>
      </c>
      <c r="K8" s="17" t="s">
        <v>54</v>
      </c>
      <c r="L8" s="69" t="str">
        <f t="shared" si="0"/>
        <v>－</v>
      </c>
    </row>
    <row r="9" spans="1:13" s="61" customFormat="1" ht="19.5" customHeight="1" x14ac:dyDescent="0.2">
      <c r="A9" s="122"/>
      <c r="B9" s="64" t="s">
        <v>16</v>
      </c>
      <c r="C9" s="68" t="str">
        <f>IF(SUM(C7:C8)=0,"－",SUM(C7:C8))</f>
        <v>－</v>
      </c>
      <c r="D9" s="68">
        <f t="shared" ref="D9:K9" si="1">IF(SUM(D7:D8)=0,"－",SUM(D7:D8))</f>
        <v>33</v>
      </c>
      <c r="E9" s="68">
        <f t="shared" si="1"/>
        <v>96</v>
      </c>
      <c r="F9" s="68">
        <f t="shared" si="1"/>
        <v>74</v>
      </c>
      <c r="G9" s="68">
        <f t="shared" si="1"/>
        <v>84</v>
      </c>
      <c r="H9" s="68">
        <f t="shared" si="1"/>
        <v>80</v>
      </c>
      <c r="I9" s="68">
        <f t="shared" si="1"/>
        <v>34</v>
      </c>
      <c r="J9" s="68">
        <f t="shared" si="1"/>
        <v>7</v>
      </c>
      <c r="K9" s="68">
        <f t="shared" si="1"/>
        <v>3</v>
      </c>
      <c r="L9" s="69">
        <f t="shared" si="0"/>
        <v>411</v>
      </c>
    </row>
    <row r="10" spans="1:13" s="61" customFormat="1" ht="19.5" customHeight="1" x14ac:dyDescent="0.2">
      <c r="A10" s="63" t="s">
        <v>50</v>
      </c>
      <c r="B10" s="63" t="s">
        <v>7</v>
      </c>
      <c r="C10" s="17" t="s">
        <v>54</v>
      </c>
      <c r="D10" s="17">
        <v>20</v>
      </c>
      <c r="E10" s="17">
        <v>51</v>
      </c>
      <c r="F10" s="17">
        <v>44</v>
      </c>
      <c r="G10" s="17">
        <v>21</v>
      </c>
      <c r="H10" s="17">
        <v>27</v>
      </c>
      <c r="I10" s="17">
        <v>14</v>
      </c>
      <c r="J10" s="17" t="s">
        <v>54</v>
      </c>
      <c r="K10" s="17" t="s">
        <v>54</v>
      </c>
      <c r="L10" s="69">
        <f t="shared" si="0"/>
        <v>177</v>
      </c>
    </row>
    <row r="11" spans="1:13" s="61" customFormat="1" ht="19.5" customHeight="1" x14ac:dyDescent="0.2">
      <c r="A11" s="64" t="s">
        <v>20</v>
      </c>
      <c r="B11" s="66" t="s">
        <v>36</v>
      </c>
      <c r="C11" s="17" t="s">
        <v>54</v>
      </c>
      <c r="D11" s="17" t="s">
        <v>54</v>
      </c>
      <c r="E11" s="17" t="s">
        <v>54</v>
      </c>
      <c r="F11" s="17" t="s">
        <v>54</v>
      </c>
      <c r="G11" s="17" t="s">
        <v>54</v>
      </c>
      <c r="H11" s="17" t="s">
        <v>54</v>
      </c>
      <c r="I11" s="17" t="s">
        <v>54</v>
      </c>
      <c r="J11" s="17" t="s">
        <v>54</v>
      </c>
      <c r="K11" s="17" t="s">
        <v>54</v>
      </c>
      <c r="L11" s="69" t="str">
        <f t="shared" si="0"/>
        <v>－</v>
      </c>
    </row>
    <row r="12" spans="1:13" s="61" customFormat="1" ht="19.5" customHeight="1" x14ac:dyDescent="0.2">
      <c r="A12" s="64" t="s">
        <v>5</v>
      </c>
      <c r="B12" s="64" t="s">
        <v>16</v>
      </c>
      <c r="C12" s="41" t="str">
        <f t="shared" ref="C12:K12" si="2">IF(SUM(C10:C11)=0,"－",SUM(C10:C11))</f>
        <v>－</v>
      </c>
      <c r="D12" s="41">
        <f t="shared" si="2"/>
        <v>20</v>
      </c>
      <c r="E12" s="41">
        <f t="shared" si="2"/>
        <v>51</v>
      </c>
      <c r="F12" s="41">
        <f t="shared" si="2"/>
        <v>44</v>
      </c>
      <c r="G12" s="41">
        <f t="shared" si="2"/>
        <v>21</v>
      </c>
      <c r="H12" s="41">
        <f t="shared" si="2"/>
        <v>27</v>
      </c>
      <c r="I12" s="41">
        <f t="shared" si="2"/>
        <v>14</v>
      </c>
      <c r="J12" s="41" t="str">
        <f t="shared" si="2"/>
        <v>－</v>
      </c>
      <c r="K12" s="41" t="str">
        <f t="shared" si="2"/>
        <v>－</v>
      </c>
      <c r="L12" s="69">
        <f t="shared" si="0"/>
        <v>177</v>
      </c>
    </row>
    <row r="13" spans="1:13" s="61" customFormat="1" ht="19.5" customHeight="1" x14ac:dyDescent="0.2">
      <c r="A13" s="63" t="s">
        <v>33</v>
      </c>
      <c r="B13" s="63" t="s">
        <v>7</v>
      </c>
      <c r="C13" s="17" t="s">
        <v>54</v>
      </c>
      <c r="D13" s="69">
        <v>2</v>
      </c>
      <c r="E13" s="69">
        <v>2</v>
      </c>
      <c r="F13" s="69">
        <v>1</v>
      </c>
      <c r="G13" s="69">
        <v>1</v>
      </c>
      <c r="H13" s="17">
        <v>1</v>
      </c>
      <c r="I13" s="17">
        <v>1</v>
      </c>
      <c r="J13" s="17" t="s">
        <v>54</v>
      </c>
      <c r="K13" s="17" t="s">
        <v>54</v>
      </c>
      <c r="L13" s="69">
        <f t="shared" si="0"/>
        <v>8</v>
      </c>
    </row>
    <row r="14" spans="1:13" s="61" customFormat="1" ht="19.5" customHeight="1" x14ac:dyDescent="0.2">
      <c r="A14" s="64" t="s">
        <v>20</v>
      </c>
      <c r="B14" s="66" t="s">
        <v>36</v>
      </c>
      <c r="C14" s="17" t="s">
        <v>54</v>
      </c>
      <c r="D14" s="17" t="s">
        <v>54</v>
      </c>
      <c r="E14" s="17" t="s">
        <v>54</v>
      </c>
      <c r="F14" s="17" t="s">
        <v>54</v>
      </c>
      <c r="G14" s="17" t="s">
        <v>54</v>
      </c>
      <c r="H14" s="17" t="s">
        <v>54</v>
      </c>
      <c r="I14" s="17" t="s">
        <v>54</v>
      </c>
      <c r="J14" s="17" t="s">
        <v>54</v>
      </c>
      <c r="K14" s="17" t="s">
        <v>54</v>
      </c>
      <c r="L14" s="69" t="str">
        <f t="shared" si="0"/>
        <v>－</v>
      </c>
    </row>
    <row r="15" spans="1:13" s="61" customFormat="1" ht="19.5" customHeight="1" x14ac:dyDescent="0.2">
      <c r="A15" s="64" t="s">
        <v>56</v>
      </c>
      <c r="B15" s="64" t="s">
        <v>16</v>
      </c>
      <c r="C15" s="68" t="str">
        <f t="shared" ref="C15:K15" si="3">IF(SUM(C13:C14)=0,"－",SUM(C13:C14))</f>
        <v>－</v>
      </c>
      <c r="D15" s="68">
        <f t="shared" si="3"/>
        <v>2</v>
      </c>
      <c r="E15" s="68">
        <f t="shared" si="3"/>
        <v>2</v>
      </c>
      <c r="F15" s="68">
        <f t="shared" si="3"/>
        <v>1</v>
      </c>
      <c r="G15" s="68">
        <f t="shared" si="3"/>
        <v>1</v>
      </c>
      <c r="H15" s="68">
        <f t="shared" si="3"/>
        <v>1</v>
      </c>
      <c r="I15" s="68">
        <f t="shared" si="3"/>
        <v>1</v>
      </c>
      <c r="J15" s="68" t="str">
        <f t="shared" si="3"/>
        <v>－</v>
      </c>
      <c r="K15" s="68" t="str">
        <f t="shared" si="3"/>
        <v>－</v>
      </c>
      <c r="L15" s="69">
        <f t="shared" si="0"/>
        <v>8</v>
      </c>
    </row>
    <row r="16" spans="1:13" s="61" customFormat="1" ht="19.5" customHeight="1" x14ac:dyDescent="0.2">
      <c r="A16" s="63" t="s">
        <v>34</v>
      </c>
      <c r="B16" s="63" t="s">
        <v>7</v>
      </c>
      <c r="C16" s="17" t="s">
        <v>54</v>
      </c>
      <c r="D16" s="67">
        <v>3</v>
      </c>
      <c r="E16" s="67">
        <v>3</v>
      </c>
      <c r="F16" s="67">
        <v>3</v>
      </c>
      <c r="G16" s="67">
        <v>1</v>
      </c>
      <c r="H16" s="67">
        <v>2</v>
      </c>
      <c r="I16" s="17" t="s">
        <v>54</v>
      </c>
      <c r="J16" s="17" t="s">
        <v>54</v>
      </c>
      <c r="K16" s="17" t="s">
        <v>54</v>
      </c>
      <c r="L16" s="69">
        <f t="shared" si="0"/>
        <v>12</v>
      </c>
    </row>
    <row r="17" spans="1:12" s="61" customFormat="1" ht="19.5" customHeight="1" x14ac:dyDescent="0.2">
      <c r="A17" s="64" t="s">
        <v>20</v>
      </c>
      <c r="B17" s="66" t="s">
        <v>36</v>
      </c>
      <c r="C17" s="17" t="s">
        <v>54</v>
      </c>
      <c r="D17" s="17" t="s">
        <v>54</v>
      </c>
      <c r="E17" s="17" t="s">
        <v>54</v>
      </c>
      <c r="F17" s="17" t="s">
        <v>54</v>
      </c>
      <c r="G17" s="17" t="s">
        <v>54</v>
      </c>
      <c r="H17" s="17" t="s">
        <v>54</v>
      </c>
      <c r="I17" s="17" t="s">
        <v>54</v>
      </c>
      <c r="J17" s="17" t="s">
        <v>54</v>
      </c>
      <c r="K17" s="17" t="s">
        <v>54</v>
      </c>
      <c r="L17" s="69" t="str">
        <f t="shared" si="0"/>
        <v>－</v>
      </c>
    </row>
    <row r="18" spans="1:12" s="61" customFormat="1" ht="19.5" customHeight="1" x14ac:dyDescent="0.2">
      <c r="A18" s="64" t="s">
        <v>52</v>
      </c>
      <c r="B18" s="64" t="s">
        <v>16</v>
      </c>
      <c r="C18" s="68" t="str">
        <f t="shared" ref="C18:K18" si="4">IF(SUM(C16:C17)=0,"－",SUM(C16:C17))</f>
        <v>－</v>
      </c>
      <c r="D18" s="68">
        <f t="shared" si="4"/>
        <v>3</v>
      </c>
      <c r="E18" s="68">
        <f t="shared" si="4"/>
        <v>3</v>
      </c>
      <c r="F18" s="68">
        <f t="shared" si="4"/>
        <v>3</v>
      </c>
      <c r="G18" s="68">
        <f t="shared" si="4"/>
        <v>1</v>
      </c>
      <c r="H18" s="68">
        <f t="shared" si="4"/>
        <v>2</v>
      </c>
      <c r="I18" s="68" t="str">
        <f t="shared" si="4"/>
        <v>－</v>
      </c>
      <c r="J18" s="68" t="str">
        <f t="shared" si="4"/>
        <v>－</v>
      </c>
      <c r="K18" s="68" t="str">
        <f t="shared" si="4"/>
        <v>－</v>
      </c>
      <c r="L18" s="69">
        <f t="shared" si="0"/>
        <v>12</v>
      </c>
    </row>
    <row r="19" spans="1:12" s="61" customFormat="1" ht="19.5" customHeight="1" x14ac:dyDescent="0.2">
      <c r="A19" s="63" t="s">
        <v>51</v>
      </c>
      <c r="B19" s="63" t="s">
        <v>7</v>
      </c>
      <c r="C19" s="17" t="s">
        <v>54</v>
      </c>
      <c r="D19" s="17" t="s">
        <v>54</v>
      </c>
      <c r="E19" s="69">
        <v>3</v>
      </c>
      <c r="F19" s="17">
        <v>3</v>
      </c>
      <c r="G19" s="17" t="s">
        <v>54</v>
      </c>
      <c r="H19" s="69" t="s">
        <v>54</v>
      </c>
      <c r="I19" s="17">
        <v>2</v>
      </c>
      <c r="J19" s="17" t="s">
        <v>54</v>
      </c>
      <c r="K19" s="17" t="s">
        <v>54</v>
      </c>
      <c r="L19" s="69">
        <f t="shared" si="0"/>
        <v>8</v>
      </c>
    </row>
    <row r="20" spans="1:12" s="61" customFormat="1" ht="19.5" customHeight="1" x14ac:dyDescent="0.2">
      <c r="A20" s="64" t="s">
        <v>20</v>
      </c>
      <c r="B20" s="66" t="s">
        <v>36</v>
      </c>
      <c r="C20" s="17" t="s">
        <v>54</v>
      </c>
      <c r="D20" s="17" t="s">
        <v>54</v>
      </c>
      <c r="E20" s="17" t="s">
        <v>54</v>
      </c>
      <c r="F20" s="17" t="s">
        <v>54</v>
      </c>
      <c r="G20" s="17" t="s">
        <v>54</v>
      </c>
      <c r="H20" s="17" t="s">
        <v>54</v>
      </c>
      <c r="I20" s="17" t="s">
        <v>54</v>
      </c>
      <c r="J20" s="17" t="s">
        <v>54</v>
      </c>
      <c r="K20" s="17" t="s">
        <v>54</v>
      </c>
      <c r="L20" s="69" t="str">
        <f t="shared" si="0"/>
        <v>－</v>
      </c>
    </row>
    <row r="21" spans="1:12" s="61" customFormat="1" ht="19.5" customHeight="1" x14ac:dyDescent="0.2">
      <c r="A21" s="64" t="s">
        <v>53</v>
      </c>
      <c r="B21" s="64" t="s">
        <v>16</v>
      </c>
      <c r="C21" s="68" t="str">
        <f t="shared" ref="C21:K21" si="5">IF(SUM(C19:C20)=0,"－",SUM(C19:C20))</f>
        <v>－</v>
      </c>
      <c r="D21" s="68" t="str">
        <f t="shared" si="5"/>
        <v>－</v>
      </c>
      <c r="E21" s="68">
        <f t="shared" si="5"/>
        <v>3</v>
      </c>
      <c r="F21" s="68">
        <f t="shared" si="5"/>
        <v>3</v>
      </c>
      <c r="G21" s="68" t="str">
        <f t="shared" si="5"/>
        <v>－</v>
      </c>
      <c r="H21" s="68" t="str">
        <f t="shared" si="5"/>
        <v>－</v>
      </c>
      <c r="I21" s="68">
        <f t="shared" si="5"/>
        <v>2</v>
      </c>
      <c r="J21" s="68" t="str">
        <f t="shared" si="5"/>
        <v>－</v>
      </c>
      <c r="K21" s="68" t="str">
        <f t="shared" si="5"/>
        <v>－</v>
      </c>
      <c r="L21" s="69">
        <f t="shared" si="0"/>
        <v>8</v>
      </c>
    </row>
    <row r="22" spans="1:12" s="61" customFormat="1" ht="19.5" customHeight="1" x14ac:dyDescent="0.2">
      <c r="A22" s="116" t="s">
        <v>17</v>
      </c>
      <c r="B22" s="117"/>
      <c r="C22" s="41" t="str">
        <f t="shared" ref="C22:K22" si="6">IF(SUM(C9,C12,C15,C18,C21)=0,"－",SUM(C9,C12,C15,C18,C21))</f>
        <v>－</v>
      </c>
      <c r="D22" s="41">
        <f t="shared" si="6"/>
        <v>58</v>
      </c>
      <c r="E22" s="41">
        <f t="shared" si="6"/>
        <v>155</v>
      </c>
      <c r="F22" s="41">
        <f t="shared" si="6"/>
        <v>125</v>
      </c>
      <c r="G22" s="41">
        <f t="shared" si="6"/>
        <v>107</v>
      </c>
      <c r="H22" s="41">
        <f t="shared" si="6"/>
        <v>110</v>
      </c>
      <c r="I22" s="41">
        <f t="shared" si="6"/>
        <v>51</v>
      </c>
      <c r="J22" s="41">
        <f t="shared" si="6"/>
        <v>7</v>
      </c>
      <c r="K22" s="41">
        <f t="shared" si="6"/>
        <v>3</v>
      </c>
      <c r="L22" s="41">
        <f t="shared" si="0"/>
        <v>616</v>
      </c>
    </row>
    <row r="23" spans="1:12" s="61" customFormat="1" ht="19.5" customHeight="1" x14ac:dyDescent="0.2">
      <c r="A23" s="61" t="s">
        <v>150</v>
      </c>
    </row>
    <row r="24" spans="1:12" s="61" customFormat="1" ht="19.5" customHeight="1" x14ac:dyDescent="0.2">
      <c r="A24" s="61" t="s">
        <v>149</v>
      </c>
    </row>
    <row r="25" spans="1:12" s="61" customFormat="1" ht="19.5" customHeight="1" x14ac:dyDescent="0.2">
      <c r="A25" s="61" t="s">
        <v>45</v>
      </c>
    </row>
  </sheetData>
  <mergeCells count="7">
    <mergeCell ref="A1:L1"/>
    <mergeCell ref="A22:B22"/>
    <mergeCell ref="A4:B6"/>
    <mergeCell ref="C4:C6"/>
    <mergeCell ref="K4:K6"/>
    <mergeCell ref="L4:L6"/>
    <mergeCell ref="A7:A9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1"/>
  <sheetViews>
    <sheetView view="pageBreakPreview" zoomScaleSheetLayoutView="100" workbookViewId="0">
      <selection activeCell="E14" sqref="E14"/>
    </sheetView>
  </sheetViews>
  <sheetFormatPr defaultColWidth="9" defaultRowHeight="19.5" customHeight="1" x14ac:dyDescent="0.2"/>
  <cols>
    <col min="1" max="1" width="6.6640625" style="1" customWidth="1"/>
    <col min="2" max="10" width="8.77734375" style="1" customWidth="1"/>
    <col min="11" max="16384" width="9" style="1"/>
  </cols>
  <sheetData>
    <row r="1" spans="1:10" ht="19.5" customHeight="1" x14ac:dyDescent="0.2">
      <c r="A1" s="70" t="s">
        <v>79</v>
      </c>
      <c r="B1" s="70"/>
      <c r="C1" s="70"/>
      <c r="D1" s="70"/>
      <c r="E1" s="70"/>
      <c r="F1" s="70"/>
      <c r="G1" s="70"/>
      <c r="H1" s="70"/>
      <c r="I1" s="70"/>
      <c r="J1" s="70"/>
    </row>
    <row r="3" spans="1:10" ht="19.5" customHeight="1" x14ac:dyDescent="0.2">
      <c r="J3" s="19" t="s">
        <v>72</v>
      </c>
    </row>
    <row r="4" spans="1:10" ht="19.5" customHeight="1" x14ac:dyDescent="0.2">
      <c r="A4" s="79" t="s">
        <v>73</v>
      </c>
      <c r="B4" s="78" t="s">
        <v>85</v>
      </c>
      <c r="C4" s="78"/>
      <c r="D4" s="78" t="s">
        <v>86</v>
      </c>
      <c r="E4" s="78"/>
      <c r="F4" s="78" t="s">
        <v>88</v>
      </c>
      <c r="G4" s="78"/>
      <c r="H4" s="78" t="s">
        <v>90</v>
      </c>
      <c r="I4" s="78"/>
      <c r="J4" s="14" t="s">
        <v>91</v>
      </c>
    </row>
    <row r="5" spans="1:10" s="2" customFormat="1" ht="19.5" customHeight="1" x14ac:dyDescent="0.2">
      <c r="A5" s="80"/>
      <c r="B5" s="15" t="s">
        <v>92</v>
      </c>
      <c r="C5" s="15" t="s">
        <v>30</v>
      </c>
      <c r="D5" s="15" t="s">
        <v>92</v>
      </c>
      <c r="E5" s="15" t="s">
        <v>30</v>
      </c>
      <c r="F5" s="15" t="s">
        <v>92</v>
      </c>
      <c r="G5" s="15" t="s">
        <v>30</v>
      </c>
      <c r="H5" s="15" t="s">
        <v>92</v>
      </c>
      <c r="I5" s="15" t="s">
        <v>30</v>
      </c>
      <c r="J5" s="14" t="s">
        <v>93</v>
      </c>
    </row>
    <row r="6" spans="1:10" ht="19.5" customHeight="1" x14ac:dyDescent="0.2">
      <c r="A6" s="13" t="s">
        <v>137</v>
      </c>
      <c r="B6" s="16">
        <v>1196</v>
      </c>
      <c r="C6" s="16">
        <v>1196</v>
      </c>
      <c r="D6" s="16">
        <v>21</v>
      </c>
      <c r="E6" s="16">
        <v>21</v>
      </c>
      <c r="F6" s="16">
        <v>97</v>
      </c>
      <c r="G6" s="16">
        <v>128</v>
      </c>
      <c r="H6" s="16">
        <v>541</v>
      </c>
      <c r="I6" s="16">
        <v>644</v>
      </c>
      <c r="J6" s="20">
        <v>941</v>
      </c>
    </row>
    <row r="7" spans="1:10" ht="19.5" customHeight="1" x14ac:dyDescent="0.2">
      <c r="A7" s="13" t="s">
        <v>22</v>
      </c>
      <c r="B7" s="17" t="s">
        <v>54</v>
      </c>
      <c r="C7" s="16">
        <v>1028</v>
      </c>
      <c r="D7" s="17" t="s">
        <v>54</v>
      </c>
      <c r="E7" s="16">
        <v>17</v>
      </c>
      <c r="F7" s="16">
        <v>90</v>
      </c>
      <c r="G7" s="16">
        <v>153</v>
      </c>
      <c r="H7" s="16">
        <v>506</v>
      </c>
      <c r="I7" s="16">
        <v>571</v>
      </c>
      <c r="J7" s="20">
        <v>128</v>
      </c>
    </row>
    <row r="8" spans="1:10" ht="19.5" customHeight="1" x14ac:dyDescent="0.2">
      <c r="A8" s="13" t="s">
        <v>138</v>
      </c>
      <c r="B8" s="17" t="s">
        <v>54</v>
      </c>
      <c r="C8" s="16">
        <v>1007</v>
      </c>
      <c r="D8" s="17" t="s">
        <v>54</v>
      </c>
      <c r="E8" s="16">
        <v>11</v>
      </c>
      <c r="F8" s="16">
        <v>110</v>
      </c>
      <c r="G8" s="16">
        <v>143</v>
      </c>
      <c r="H8" s="16">
        <v>672</v>
      </c>
      <c r="I8" s="16">
        <v>754</v>
      </c>
      <c r="J8" s="20">
        <v>212</v>
      </c>
    </row>
    <row r="9" spans="1:10" ht="19.5" customHeight="1" x14ac:dyDescent="0.2">
      <c r="A9" s="13" t="s">
        <v>139</v>
      </c>
      <c r="B9" s="17" t="s">
        <v>54</v>
      </c>
      <c r="C9" s="16">
        <v>1497</v>
      </c>
      <c r="D9" s="17" t="s">
        <v>54</v>
      </c>
      <c r="E9" s="16">
        <v>11</v>
      </c>
      <c r="F9" s="16">
        <v>172</v>
      </c>
      <c r="G9" s="16">
        <v>204</v>
      </c>
      <c r="H9" s="16">
        <v>654</v>
      </c>
      <c r="I9" s="16">
        <v>827</v>
      </c>
      <c r="J9" s="20">
        <v>846</v>
      </c>
    </row>
    <row r="10" spans="1:10" ht="19.5" customHeight="1" x14ac:dyDescent="0.2">
      <c r="A10" s="13" t="s">
        <v>141</v>
      </c>
      <c r="B10" s="18" t="s">
        <v>54</v>
      </c>
      <c r="C10" s="16">
        <v>1447</v>
      </c>
      <c r="D10" s="18" t="s">
        <v>54</v>
      </c>
      <c r="E10" s="16">
        <v>7</v>
      </c>
      <c r="F10" s="16">
        <v>125</v>
      </c>
      <c r="G10" s="16">
        <v>176</v>
      </c>
      <c r="H10" s="16">
        <v>795</v>
      </c>
      <c r="I10" s="16">
        <v>950</v>
      </c>
      <c r="J10" s="20">
        <v>675</v>
      </c>
    </row>
    <row r="11" spans="1:10" ht="19.5" customHeight="1" x14ac:dyDescent="0.2">
      <c r="A11" s="1" t="s">
        <v>84</v>
      </c>
    </row>
  </sheetData>
  <mergeCells count="6">
    <mergeCell ref="A1:J1"/>
    <mergeCell ref="B4:C4"/>
    <mergeCell ref="D4:E4"/>
    <mergeCell ref="F4:G4"/>
    <mergeCell ref="H4:I4"/>
    <mergeCell ref="A4:A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view="pageBreakPreview" zoomScale="115" zoomScaleSheetLayoutView="115" workbookViewId="0">
      <selection activeCell="E11" sqref="E11"/>
    </sheetView>
  </sheetViews>
  <sheetFormatPr defaultColWidth="9" defaultRowHeight="19.5" customHeight="1" x14ac:dyDescent="0.2"/>
  <cols>
    <col min="1" max="1" width="6.6640625" style="4" customWidth="1"/>
    <col min="2" max="5" width="12.6640625" style="4" customWidth="1"/>
    <col min="6" max="16384" width="9" style="4"/>
  </cols>
  <sheetData>
    <row r="1" spans="1:5" ht="19.5" customHeight="1" x14ac:dyDescent="0.2">
      <c r="A1" s="81" t="s">
        <v>94</v>
      </c>
      <c r="B1" s="81"/>
      <c r="C1" s="81"/>
      <c r="D1" s="81"/>
      <c r="E1" s="81"/>
    </row>
    <row r="3" spans="1:5" ht="19.5" customHeight="1" x14ac:dyDescent="0.2">
      <c r="E3" s="10" t="s">
        <v>72</v>
      </c>
    </row>
    <row r="4" spans="1:5" ht="19.5" customHeight="1" x14ac:dyDescent="0.2">
      <c r="A4" s="74" t="s">
        <v>73</v>
      </c>
      <c r="B4" s="82" t="s">
        <v>140</v>
      </c>
      <c r="C4" s="83"/>
      <c r="D4" s="71" t="s">
        <v>61</v>
      </c>
      <c r="E4" s="71"/>
    </row>
    <row r="5" spans="1:5" s="21" customFormat="1" ht="19.5" customHeight="1" x14ac:dyDescent="0.2">
      <c r="A5" s="76"/>
      <c r="B5" s="22" t="s">
        <v>95</v>
      </c>
      <c r="C5" s="22" t="s">
        <v>96</v>
      </c>
      <c r="D5" s="22" t="s">
        <v>95</v>
      </c>
      <c r="E5" s="22" t="s">
        <v>96</v>
      </c>
    </row>
    <row r="6" spans="1:5" ht="19.5" customHeight="1" x14ac:dyDescent="0.2">
      <c r="A6" s="5" t="s">
        <v>137</v>
      </c>
      <c r="B6" s="23">
        <v>18</v>
      </c>
      <c r="C6" s="23">
        <v>807</v>
      </c>
      <c r="D6" s="8">
        <v>12</v>
      </c>
      <c r="E6" s="8">
        <v>210</v>
      </c>
    </row>
    <row r="7" spans="1:5" ht="19.5" customHeight="1" x14ac:dyDescent="0.2">
      <c r="A7" s="5" t="s">
        <v>22</v>
      </c>
      <c r="B7" s="23">
        <v>39</v>
      </c>
      <c r="C7" s="23">
        <v>1547</v>
      </c>
      <c r="D7" s="8">
        <v>14</v>
      </c>
      <c r="E7" s="8">
        <v>240</v>
      </c>
    </row>
    <row r="8" spans="1:5" ht="19.5" customHeight="1" x14ac:dyDescent="0.2">
      <c r="A8" s="5" t="s">
        <v>138</v>
      </c>
      <c r="B8" s="23">
        <v>51</v>
      </c>
      <c r="C8" s="23">
        <v>2016</v>
      </c>
      <c r="D8" s="8">
        <v>14</v>
      </c>
      <c r="E8" s="8">
        <v>215</v>
      </c>
    </row>
    <row r="9" spans="1:5" ht="19.5" customHeight="1" x14ac:dyDescent="0.2">
      <c r="A9" s="5" t="s">
        <v>139</v>
      </c>
      <c r="B9" s="23">
        <v>43</v>
      </c>
      <c r="C9" s="23">
        <v>2573</v>
      </c>
      <c r="D9" s="8">
        <v>13</v>
      </c>
      <c r="E9" s="8">
        <v>222</v>
      </c>
    </row>
    <row r="10" spans="1:5" ht="19.5" customHeight="1" x14ac:dyDescent="0.2">
      <c r="A10" s="5" t="s">
        <v>141</v>
      </c>
      <c r="B10" s="23">
        <v>43</v>
      </c>
      <c r="C10" s="23">
        <v>2427</v>
      </c>
      <c r="D10" s="8">
        <v>4</v>
      </c>
      <c r="E10" s="8">
        <v>118</v>
      </c>
    </row>
    <row r="11" spans="1:5" ht="19.5" customHeight="1" x14ac:dyDescent="0.2">
      <c r="A11" s="4" t="s">
        <v>48</v>
      </c>
    </row>
  </sheetData>
  <mergeCells count="4">
    <mergeCell ref="A1:E1"/>
    <mergeCell ref="B4:C4"/>
    <mergeCell ref="D4:E4"/>
    <mergeCell ref="A4:A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1"/>
  <sheetViews>
    <sheetView view="pageBreakPreview" zoomScaleSheetLayoutView="100" workbookViewId="0">
      <selection activeCell="I9" sqref="I9"/>
    </sheetView>
  </sheetViews>
  <sheetFormatPr defaultColWidth="9" defaultRowHeight="19.5" customHeight="1" x14ac:dyDescent="0.2"/>
  <cols>
    <col min="1" max="15" width="6.6640625" style="1" customWidth="1"/>
    <col min="16" max="16384" width="9" style="1"/>
  </cols>
  <sheetData>
    <row r="1" spans="1:15" ht="19.5" customHeight="1" x14ac:dyDescent="0.2">
      <c r="A1" s="70" t="s">
        <v>97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3" spans="1:15" ht="19.5" customHeight="1" x14ac:dyDescent="0.2">
      <c r="O3" s="19" t="s">
        <v>72</v>
      </c>
    </row>
    <row r="4" spans="1:15" ht="30" customHeight="1" x14ac:dyDescent="0.2">
      <c r="A4" s="79" t="s">
        <v>73</v>
      </c>
      <c r="B4" s="78" t="s">
        <v>85</v>
      </c>
      <c r="C4" s="78"/>
      <c r="D4" s="78" t="s">
        <v>86</v>
      </c>
      <c r="E4" s="78"/>
      <c r="F4" s="84" t="s">
        <v>87</v>
      </c>
      <c r="G4" s="78"/>
      <c r="H4" s="78" t="s">
        <v>98</v>
      </c>
      <c r="I4" s="78"/>
      <c r="J4" s="85" t="s">
        <v>28</v>
      </c>
      <c r="K4" s="86"/>
      <c r="L4" s="78" t="s">
        <v>90</v>
      </c>
      <c r="M4" s="78"/>
      <c r="N4" s="78" t="s">
        <v>61</v>
      </c>
      <c r="O4" s="78"/>
    </row>
    <row r="5" spans="1:15" s="2" customFormat="1" ht="19.5" customHeight="1" x14ac:dyDescent="0.2">
      <c r="A5" s="80"/>
      <c r="B5" s="15" t="s">
        <v>55</v>
      </c>
      <c r="C5" s="15" t="s">
        <v>75</v>
      </c>
      <c r="D5" s="15" t="s">
        <v>55</v>
      </c>
      <c r="E5" s="15" t="s">
        <v>75</v>
      </c>
      <c r="F5" s="15" t="s">
        <v>55</v>
      </c>
      <c r="G5" s="15" t="s">
        <v>75</v>
      </c>
      <c r="H5" s="15" t="s">
        <v>55</v>
      </c>
      <c r="I5" s="15" t="s">
        <v>75</v>
      </c>
      <c r="J5" s="15" t="s">
        <v>55</v>
      </c>
      <c r="K5" s="15" t="s">
        <v>75</v>
      </c>
      <c r="L5" s="15" t="s">
        <v>55</v>
      </c>
      <c r="M5" s="15" t="s">
        <v>75</v>
      </c>
      <c r="N5" s="15" t="s">
        <v>55</v>
      </c>
      <c r="O5" s="15" t="s">
        <v>75</v>
      </c>
    </row>
    <row r="6" spans="1:15" ht="19.5" customHeight="1" x14ac:dyDescent="0.2">
      <c r="A6" s="13" t="s">
        <v>137</v>
      </c>
      <c r="B6" s="16">
        <v>33</v>
      </c>
      <c r="C6" s="16">
        <v>33</v>
      </c>
      <c r="D6" s="16">
        <v>1755</v>
      </c>
      <c r="E6" s="16">
        <v>1772</v>
      </c>
      <c r="F6" s="16">
        <v>124</v>
      </c>
      <c r="G6" s="16">
        <v>124</v>
      </c>
      <c r="H6" s="16">
        <v>163</v>
      </c>
      <c r="I6" s="16">
        <v>165</v>
      </c>
      <c r="J6" s="16">
        <v>1521</v>
      </c>
      <c r="K6" s="16">
        <v>1536</v>
      </c>
      <c r="L6" s="16">
        <v>24</v>
      </c>
      <c r="M6" s="16">
        <v>24</v>
      </c>
      <c r="N6" s="16">
        <v>39</v>
      </c>
      <c r="O6" s="16">
        <v>39</v>
      </c>
    </row>
    <row r="7" spans="1:15" ht="19.5" customHeight="1" x14ac:dyDescent="0.2">
      <c r="A7" s="13" t="s">
        <v>22</v>
      </c>
      <c r="B7" s="16">
        <v>16</v>
      </c>
      <c r="C7" s="16">
        <v>16</v>
      </c>
      <c r="D7" s="16">
        <v>1392</v>
      </c>
      <c r="E7" s="16">
        <v>1411</v>
      </c>
      <c r="F7" s="16">
        <v>47</v>
      </c>
      <c r="G7" s="16">
        <v>47</v>
      </c>
      <c r="H7" s="16">
        <v>139</v>
      </c>
      <c r="I7" s="16">
        <v>141</v>
      </c>
      <c r="J7" s="16">
        <v>1247</v>
      </c>
      <c r="K7" s="16">
        <v>1264</v>
      </c>
      <c r="L7" s="16">
        <v>27</v>
      </c>
      <c r="M7" s="16">
        <v>34</v>
      </c>
      <c r="N7" s="16">
        <v>45</v>
      </c>
      <c r="O7" s="16">
        <v>54</v>
      </c>
    </row>
    <row r="8" spans="1:15" ht="19.5" customHeight="1" x14ac:dyDescent="0.2">
      <c r="A8" s="13" t="s">
        <v>138</v>
      </c>
      <c r="B8" s="16">
        <v>41</v>
      </c>
      <c r="C8" s="16">
        <v>41</v>
      </c>
      <c r="D8" s="16">
        <v>1616</v>
      </c>
      <c r="E8" s="16">
        <v>1627</v>
      </c>
      <c r="F8" s="16">
        <v>20</v>
      </c>
      <c r="G8" s="16">
        <v>20</v>
      </c>
      <c r="H8" s="16">
        <v>128</v>
      </c>
      <c r="I8" s="16">
        <v>136</v>
      </c>
      <c r="J8" s="16">
        <v>1506</v>
      </c>
      <c r="K8" s="16">
        <v>1519</v>
      </c>
      <c r="L8" s="16">
        <v>59</v>
      </c>
      <c r="M8" s="16">
        <v>61</v>
      </c>
      <c r="N8" s="16">
        <v>84</v>
      </c>
      <c r="O8" s="16">
        <v>93</v>
      </c>
    </row>
    <row r="9" spans="1:15" ht="19.5" customHeight="1" x14ac:dyDescent="0.2">
      <c r="A9" s="13" t="s">
        <v>139</v>
      </c>
      <c r="B9" s="16">
        <v>33</v>
      </c>
      <c r="C9" s="16">
        <v>37</v>
      </c>
      <c r="D9" s="16">
        <v>1530</v>
      </c>
      <c r="E9" s="16">
        <v>1552</v>
      </c>
      <c r="F9" s="16">
        <v>30</v>
      </c>
      <c r="G9" s="16">
        <v>30</v>
      </c>
      <c r="H9" s="16">
        <v>173</v>
      </c>
      <c r="I9" s="16">
        <v>175</v>
      </c>
      <c r="J9" s="16">
        <v>1366</v>
      </c>
      <c r="K9" s="16">
        <v>1388</v>
      </c>
      <c r="L9" s="16">
        <v>57</v>
      </c>
      <c r="M9" s="16">
        <v>69</v>
      </c>
      <c r="N9" s="16">
        <v>73</v>
      </c>
      <c r="O9" s="16">
        <v>106</v>
      </c>
    </row>
    <row r="10" spans="1:15" ht="19.5" customHeight="1" x14ac:dyDescent="0.2">
      <c r="A10" s="13" t="s">
        <v>141</v>
      </c>
      <c r="B10" s="16">
        <v>35</v>
      </c>
      <c r="C10" s="16">
        <v>48</v>
      </c>
      <c r="D10" s="16">
        <v>1437</v>
      </c>
      <c r="E10" s="16">
        <v>1468</v>
      </c>
      <c r="F10" s="16">
        <v>43</v>
      </c>
      <c r="G10" s="16">
        <v>49</v>
      </c>
      <c r="H10" s="16">
        <v>108</v>
      </c>
      <c r="I10" s="16">
        <v>108</v>
      </c>
      <c r="J10" s="16">
        <v>1308</v>
      </c>
      <c r="K10" s="16">
        <v>1331</v>
      </c>
      <c r="L10" s="16">
        <v>35</v>
      </c>
      <c r="M10" s="16">
        <v>56</v>
      </c>
      <c r="N10" s="16">
        <v>39</v>
      </c>
      <c r="O10" s="16">
        <v>63</v>
      </c>
    </row>
    <row r="11" spans="1:15" ht="19.5" customHeight="1" x14ac:dyDescent="0.2">
      <c r="A11" s="1" t="s">
        <v>84</v>
      </c>
    </row>
  </sheetData>
  <mergeCells count="9">
    <mergeCell ref="A1:O1"/>
    <mergeCell ref="B4:C4"/>
    <mergeCell ref="D4:E4"/>
    <mergeCell ref="F4:G4"/>
    <mergeCell ref="H4:I4"/>
    <mergeCell ref="J4:K4"/>
    <mergeCell ref="L4:M4"/>
    <mergeCell ref="N4:O4"/>
    <mergeCell ref="A4:A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2"/>
  <sheetViews>
    <sheetView view="pageBreakPreview" zoomScaleSheetLayoutView="100" workbookViewId="0">
      <selection activeCell="G12" sqref="G12"/>
    </sheetView>
  </sheetViews>
  <sheetFormatPr defaultColWidth="9" defaultRowHeight="19.5" customHeight="1" x14ac:dyDescent="0.2"/>
  <cols>
    <col min="1" max="1" width="6.6640625" style="1" customWidth="1"/>
    <col min="2" max="6" width="9.109375" style="1" customWidth="1"/>
    <col min="7" max="7" width="11" style="1" bestFit="1" customWidth="1"/>
    <col min="8" max="16384" width="9" style="1"/>
  </cols>
  <sheetData>
    <row r="1" spans="1:8" ht="19.5" customHeight="1" x14ac:dyDescent="0.2">
      <c r="A1" s="70" t="s">
        <v>99</v>
      </c>
      <c r="B1" s="70"/>
      <c r="C1" s="70"/>
      <c r="D1" s="70"/>
      <c r="E1" s="70"/>
      <c r="F1" s="70"/>
      <c r="G1" s="70"/>
    </row>
    <row r="3" spans="1:8" ht="19.5" customHeight="1" x14ac:dyDescent="0.2">
      <c r="G3" s="19" t="s">
        <v>72</v>
      </c>
    </row>
    <row r="4" spans="1:8" ht="19.5" customHeight="1" x14ac:dyDescent="0.2">
      <c r="A4" s="79" t="s">
        <v>73</v>
      </c>
      <c r="B4" s="87" t="s">
        <v>101</v>
      </c>
      <c r="C4" s="88"/>
      <c r="D4" s="88"/>
      <c r="E4" s="88"/>
      <c r="F4" s="89"/>
      <c r="G4" s="26" t="s">
        <v>38</v>
      </c>
    </row>
    <row r="5" spans="1:8" ht="19.5" customHeight="1" x14ac:dyDescent="0.2">
      <c r="A5" s="90"/>
      <c r="B5" s="87" t="s">
        <v>102</v>
      </c>
      <c r="C5" s="88"/>
      <c r="D5" s="89"/>
      <c r="E5" s="87" t="s">
        <v>103</v>
      </c>
      <c r="F5" s="89"/>
      <c r="G5" s="14" t="s">
        <v>103</v>
      </c>
      <c r="H5" s="2"/>
    </row>
    <row r="6" spans="1:8" s="2" customFormat="1" ht="30" customHeight="1" x14ac:dyDescent="0.2">
      <c r="A6" s="80"/>
      <c r="B6" s="25" t="s">
        <v>69</v>
      </c>
      <c r="C6" s="25" t="s">
        <v>104</v>
      </c>
      <c r="D6" s="25" t="s">
        <v>105</v>
      </c>
      <c r="E6" s="25" t="s">
        <v>69</v>
      </c>
      <c r="F6" s="25" t="s">
        <v>104</v>
      </c>
      <c r="G6" s="15" t="s">
        <v>18</v>
      </c>
    </row>
    <row r="7" spans="1:8" ht="19.5" customHeight="1" x14ac:dyDescent="0.2">
      <c r="A7" s="13" t="s">
        <v>137</v>
      </c>
      <c r="B7" s="16">
        <v>1976</v>
      </c>
      <c r="C7" s="16">
        <v>1941</v>
      </c>
      <c r="D7" s="16">
        <v>21889</v>
      </c>
      <c r="E7" s="16">
        <v>1976</v>
      </c>
      <c r="F7" s="16">
        <v>1855</v>
      </c>
      <c r="G7" s="16">
        <v>3</v>
      </c>
    </row>
    <row r="8" spans="1:8" ht="19.5" customHeight="1" x14ac:dyDescent="0.2">
      <c r="A8" s="13" t="s">
        <v>22</v>
      </c>
      <c r="B8" s="16">
        <v>1777</v>
      </c>
      <c r="C8" s="16">
        <v>1681</v>
      </c>
      <c r="D8" s="16">
        <v>20298</v>
      </c>
      <c r="E8" s="16">
        <v>1777</v>
      </c>
      <c r="F8" s="16">
        <v>1623</v>
      </c>
      <c r="G8" s="17" t="s">
        <v>54</v>
      </c>
    </row>
    <row r="9" spans="1:8" ht="19.5" customHeight="1" x14ac:dyDescent="0.2">
      <c r="A9" s="13" t="s">
        <v>138</v>
      </c>
      <c r="B9" s="16">
        <v>1691</v>
      </c>
      <c r="C9" s="16">
        <v>1689</v>
      </c>
      <c r="D9" s="16">
        <v>19451</v>
      </c>
      <c r="E9" s="16">
        <v>1691</v>
      </c>
      <c r="F9" s="16">
        <v>1613</v>
      </c>
      <c r="G9" s="17">
        <v>1</v>
      </c>
    </row>
    <row r="10" spans="1:8" ht="19.5" customHeight="1" x14ac:dyDescent="0.2">
      <c r="A10" s="13" t="s">
        <v>139</v>
      </c>
      <c r="B10" s="16">
        <v>1517</v>
      </c>
      <c r="C10" s="16">
        <v>1512</v>
      </c>
      <c r="D10" s="16">
        <v>17366</v>
      </c>
      <c r="E10" s="16">
        <v>1517</v>
      </c>
      <c r="F10" s="16">
        <v>1456</v>
      </c>
      <c r="G10" s="17">
        <v>4</v>
      </c>
    </row>
    <row r="11" spans="1:8" ht="19.5" customHeight="1" x14ac:dyDescent="0.2">
      <c r="A11" s="13" t="s">
        <v>141</v>
      </c>
      <c r="B11" s="16">
        <v>1461</v>
      </c>
      <c r="C11" s="16">
        <v>1460</v>
      </c>
      <c r="D11" s="16">
        <v>16622</v>
      </c>
      <c r="E11" s="16">
        <v>1461</v>
      </c>
      <c r="F11" s="16">
        <v>1356</v>
      </c>
      <c r="G11" s="16">
        <v>2</v>
      </c>
    </row>
    <row r="12" spans="1:8" ht="19.5" customHeight="1" x14ac:dyDescent="0.2">
      <c r="A12" s="1" t="s">
        <v>84</v>
      </c>
    </row>
  </sheetData>
  <mergeCells count="5">
    <mergeCell ref="A1:G1"/>
    <mergeCell ref="B4:F4"/>
    <mergeCell ref="B5:D5"/>
    <mergeCell ref="E5:F5"/>
    <mergeCell ref="A4:A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landscape" cellComments="asDisplaye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"/>
  <sheetViews>
    <sheetView view="pageBreakPreview" zoomScaleSheetLayoutView="100" workbookViewId="0">
      <selection activeCell="B8" sqref="B8"/>
    </sheetView>
  </sheetViews>
  <sheetFormatPr defaultRowHeight="13.2" x14ac:dyDescent="0.2"/>
  <sheetData>
    <row r="1" spans="1:5" ht="19.5" customHeight="1" x14ac:dyDescent="0.2">
      <c r="A1" s="91" t="s">
        <v>8</v>
      </c>
      <c r="B1" s="91"/>
      <c r="C1" s="91"/>
      <c r="D1" s="91"/>
      <c r="E1" s="27"/>
    </row>
    <row r="2" spans="1:5" ht="7.5" customHeight="1" x14ac:dyDescent="0.2">
      <c r="A2" s="27"/>
      <c r="B2" s="27"/>
      <c r="C2" s="27"/>
      <c r="D2" s="27"/>
      <c r="E2" s="27"/>
    </row>
    <row r="3" spans="1:5" ht="19.5" customHeight="1" x14ac:dyDescent="0.2">
      <c r="A3" s="1"/>
      <c r="B3" s="1"/>
      <c r="C3" s="1"/>
      <c r="D3" s="19" t="s">
        <v>72</v>
      </c>
    </row>
    <row r="4" spans="1:5" ht="19.5" customHeight="1" x14ac:dyDescent="0.2">
      <c r="A4" s="79" t="s">
        <v>73</v>
      </c>
      <c r="B4" s="87" t="s">
        <v>101</v>
      </c>
      <c r="C4" s="88"/>
      <c r="D4" s="92"/>
    </row>
    <row r="5" spans="1:5" ht="19.5" customHeight="1" x14ac:dyDescent="0.2">
      <c r="A5" s="90"/>
      <c r="B5" s="87" t="s">
        <v>102</v>
      </c>
      <c r="C5" s="88"/>
      <c r="D5" s="89"/>
    </row>
    <row r="6" spans="1:5" ht="31.5" customHeight="1" x14ac:dyDescent="0.2">
      <c r="A6" s="80"/>
      <c r="B6" s="25" t="s">
        <v>69</v>
      </c>
      <c r="C6" s="25" t="s">
        <v>104</v>
      </c>
      <c r="D6" s="25" t="s">
        <v>105</v>
      </c>
    </row>
    <row r="7" spans="1:5" ht="19.5" customHeight="1" x14ac:dyDescent="0.2">
      <c r="A7" s="13" t="s">
        <v>137</v>
      </c>
      <c r="B7" s="16">
        <v>1984</v>
      </c>
      <c r="C7" s="16">
        <v>1719</v>
      </c>
      <c r="D7" s="16">
        <v>3188</v>
      </c>
    </row>
    <row r="8" spans="1:5" ht="19.5" customHeight="1" x14ac:dyDescent="0.2">
      <c r="A8" s="13" t="s">
        <v>22</v>
      </c>
      <c r="B8" s="16">
        <v>1795</v>
      </c>
      <c r="C8" s="16">
        <v>1723</v>
      </c>
      <c r="D8" s="16">
        <v>3128</v>
      </c>
    </row>
    <row r="9" spans="1:5" ht="19.5" customHeight="1" x14ac:dyDescent="0.2">
      <c r="A9" s="13" t="s">
        <v>138</v>
      </c>
      <c r="B9" s="16">
        <v>1698</v>
      </c>
      <c r="C9" s="16">
        <v>1588</v>
      </c>
      <c r="D9" s="16">
        <v>2886</v>
      </c>
    </row>
    <row r="10" spans="1:5" ht="19.5" customHeight="1" x14ac:dyDescent="0.2">
      <c r="A10" s="13" t="s">
        <v>139</v>
      </c>
      <c r="B10" s="16">
        <v>1519</v>
      </c>
      <c r="C10" s="16">
        <v>1441</v>
      </c>
      <c r="D10" s="16">
        <v>2639</v>
      </c>
    </row>
    <row r="11" spans="1:5" ht="19.5" customHeight="1" x14ac:dyDescent="0.2">
      <c r="A11" s="13" t="s">
        <v>141</v>
      </c>
      <c r="B11" s="16">
        <v>1464</v>
      </c>
      <c r="C11" s="16">
        <v>1389</v>
      </c>
      <c r="D11" s="16">
        <v>2564</v>
      </c>
    </row>
    <row r="12" spans="1:5" ht="19.5" customHeight="1" x14ac:dyDescent="0.2">
      <c r="A12" s="1" t="s">
        <v>84</v>
      </c>
      <c r="B12" s="1"/>
      <c r="C12" s="1"/>
      <c r="D12" s="1"/>
    </row>
    <row r="13" spans="1:5" ht="19.5" customHeight="1" x14ac:dyDescent="0.2">
      <c r="A13" s="28"/>
    </row>
  </sheetData>
  <mergeCells count="4">
    <mergeCell ref="A1:D1"/>
    <mergeCell ref="B4:D4"/>
    <mergeCell ref="B5:D5"/>
    <mergeCell ref="A4:A6"/>
  </mergeCells>
  <phoneticPr fontId="8" type="Hiragana"/>
  <printOptions horizontalCentered="1"/>
  <pageMargins left="0.78740157480314965" right="0.78740157480314965" top="0.98425196850393681" bottom="0.98425196850393681" header="0.51181102362204722" footer="0.5118110236220472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3"/>
  <sheetViews>
    <sheetView view="pageBreakPreview" zoomScale="85" zoomScaleSheetLayoutView="85" workbookViewId="0">
      <selection activeCell="M8" sqref="M8"/>
    </sheetView>
  </sheetViews>
  <sheetFormatPr defaultColWidth="9" defaultRowHeight="19.5" customHeight="1" x14ac:dyDescent="0.2"/>
  <cols>
    <col min="1" max="1" width="6.6640625" style="1" customWidth="1"/>
    <col min="2" max="13" width="8.21875" style="1" customWidth="1"/>
    <col min="14" max="16384" width="9" style="1"/>
  </cols>
  <sheetData>
    <row r="1" spans="1:13" ht="19.5" customHeight="1" x14ac:dyDescent="0.2">
      <c r="A1" s="81" t="s">
        <v>106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3" spans="1:13" ht="19.5" customHeight="1" x14ac:dyDescent="0.2">
      <c r="M3" s="19" t="s">
        <v>72</v>
      </c>
    </row>
    <row r="4" spans="1:13" ht="19.5" customHeight="1" x14ac:dyDescent="0.2">
      <c r="A4" s="79" t="s">
        <v>73</v>
      </c>
      <c r="B4" s="78" t="s">
        <v>107</v>
      </c>
      <c r="C4" s="78"/>
      <c r="D4" s="78"/>
      <c r="E4" s="87" t="s">
        <v>108</v>
      </c>
      <c r="F4" s="88"/>
      <c r="G4" s="88"/>
      <c r="H4" s="88"/>
      <c r="I4" s="89"/>
      <c r="J4" s="93" t="s">
        <v>65</v>
      </c>
      <c r="K4" s="87" t="s">
        <v>62</v>
      </c>
      <c r="L4" s="88"/>
      <c r="M4" s="89"/>
    </row>
    <row r="5" spans="1:13" s="2" customFormat="1" ht="30" customHeight="1" x14ac:dyDescent="0.2">
      <c r="A5" s="80"/>
      <c r="B5" s="15" t="s">
        <v>109</v>
      </c>
      <c r="C5" s="15" t="s">
        <v>110</v>
      </c>
      <c r="D5" s="25" t="s">
        <v>105</v>
      </c>
      <c r="E5" s="15" t="s">
        <v>111</v>
      </c>
      <c r="F5" s="15" t="s">
        <v>112</v>
      </c>
      <c r="G5" s="15" t="s">
        <v>113</v>
      </c>
      <c r="H5" s="25" t="s">
        <v>114</v>
      </c>
      <c r="I5" s="15" t="s">
        <v>115</v>
      </c>
      <c r="J5" s="80"/>
      <c r="K5" s="15" t="s">
        <v>116</v>
      </c>
      <c r="L5" s="15" t="s">
        <v>113</v>
      </c>
      <c r="M5" s="15" t="s">
        <v>117</v>
      </c>
    </row>
    <row r="6" spans="1:13" ht="19.5" customHeight="1" x14ac:dyDescent="0.2">
      <c r="A6" s="13" t="s">
        <v>137</v>
      </c>
      <c r="B6" s="16">
        <v>2358</v>
      </c>
      <c r="C6" s="16">
        <v>2057</v>
      </c>
      <c r="D6" s="20">
        <v>2101</v>
      </c>
      <c r="E6" s="16">
        <v>1028</v>
      </c>
      <c r="F6" s="16">
        <v>671</v>
      </c>
      <c r="G6" s="16">
        <v>312</v>
      </c>
      <c r="H6" s="16">
        <v>46</v>
      </c>
      <c r="I6" s="17" t="s">
        <v>119</v>
      </c>
      <c r="J6" s="16">
        <v>42</v>
      </c>
      <c r="K6" s="16">
        <v>12</v>
      </c>
      <c r="L6" s="16">
        <v>24</v>
      </c>
      <c r="M6" s="16">
        <v>6</v>
      </c>
    </row>
    <row r="7" spans="1:13" ht="19.5" customHeight="1" x14ac:dyDescent="0.2">
      <c r="A7" s="13" t="s">
        <v>22</v>
      </c>
      <c r="B7" s="16">
        <v>1568</v>
      </c>
      <c r="C7" s="16">
        <v>1524</v>
      </c>
      <c r="D7" s="20">
        <v>1543</v>
      </c>
      <c r="E7" s="16">
        <v>759</v>
      </c>
      <c r="F7" s="16">
        <v>542</v>
      </c>
      <c r="G7" s="16">
        <v>200</v>
      </c>
      <c r="H7" s="16">
        <v>23</v>
      </c>
      <c r="I7" s="17" t="s">
        <v>119</v>
      </c>
      <c r="J7" s="16">
        <v>22</v>
      </c>
      <c r="K7" s="16">
        <v>9</v>
      </c>
      <c r="L7" s="16">
        <v>11</v>
      </c>
      <c r="M7" s="16">
        <v>2</v>
      </c>
    </row>
    <row r="8" spans="1:13" ht="19.5" customHeight="1" x14ac:dyDescent="0.2">
      <c r="A8" s="13" t="s">
        <v>138</v>
      </c>
      <c r="B8" s="16">
        <v>1854</v>
      </c>
      <c r="C8" s="16">
        <v>1778</v>
      </c>
      <c r="D8" s="20">
        <v>1814</v>
      </c>
      <c r="E8" s="16">
        <v>845</v>
      </c>
      <c r="F8" s="16">
        <v>553</v>
      </c>
      <c r="G8" s="16">
        <v>218</v>
      </c>
      <c r="H8" s="16">
        <v>162</v>
      </c>
      <c r="I8" s="17" t="s">
        <v>119</v>
      </c>
      <c r="J8" s="16">
        <v>140</v>
      </c>
      <c r="K8" s="16">
        <v>57</v>
      </c>
      <c r="L8" s="16">
        <v>66</v>
      </c>
      <c r="M8" s="16">
        <v>17</v>
      </c>
    </row>
    <row r="9" spans="1:13" ht="19.5" customHeight="1" x14ac:dyDescent="0.2">
      <c r="A9" s="13" t="s">
        <v>139</v>
      </c>
      <c r="B9" s="16">
        <v>1624</v>
      </c>
      <c r="C9" s="16">
        <v>1583</v>
      </c>
      <c r="D9" s="20">
        <v>1666</v>
      </c>
      <c r="E9" s="16">
        <v>747</v>
      </c>
      <c r="F9" s="16">
        <v>443</v>
      </c>
      <c r="G9" s="16">
        <v>243</v>
      </c>
      <c r="H9" s="16">
        <v>150</v>
      </c>
      <c r="I9" s="17" t="s">
        <v>119</v>
      </c>
      <c r="J9" s="16">
        <v>131</v>
      </c>
      <c r="K9" s="16">
        <v>51</v>
      </c>
      <c r="L9" s="16">
        <v>64</v>
      </c>
      <c r="M9" s="16">
        <v>16</v>
      </c>
    </row>
    <row r="10" spans="1:13" ht="19.5" customHeight="1" x14ac:dyDescent="0.2">
      <c r="A10" s="13" t="s">
        <v>141</v>
      </c>
      <c r="B10" s="16">
        <v>1436</v>
      </c>
      <c r="C10" s="16">
        <v>1403</v>
      </c>
      <c r="D10" s="20">
        <v>1500</v>
      </c>
      <c r="E10" s="16">
        <v>634</v>
      </c>
      <c r="F10" s="16">
        <v>397</v>
      </c>
      <c r="G10" s="16">
        <v>266</v>
      </c>
      <c r="H10" s="17">
        <v>106</v>
      </c>
      <c r="I10" s="17" t="s">
        <v>119</v>
      </c>
      <c r="J10" s="16">
        <v>119</v>
      </c>
      <c r="K10" s="16">
        <v>32</v>
      </c>
      <c r="L10" s="16">
        <v>69</v>
      </c>
      <c r="M10" s="16">
        <v>18</v>
      </c>
    </row>
    <row r="11" spans="1:13" ht="19.5" customHeight="1" x14ac:dyDescent="0.2">
      <c r="A11" s="1" t="s">
        <v>48</v>
      </c>
    </row>
    <row r="12" spans="1:13" ht="19.5" customHeight="1" x14ac:dyDescent="0.2">
      <c r="A12" s="1" t="s">
        <v>121</v>
      </c>
    </row>
    <row r="13" spans="1:13" ht="19.5" customHeight="1" x14ac:dyDescent="0.2">
      <c r="A13" s="1" t="s">
        <v>145</v>
      </c>
    </row>
  </sheetData>
  <mergeCells count="6">
    <mergeCell ref="A1:M1"/>
    <mergeCell ref="B4:D4"/>
    <mergeCell ref="E4:I4"/>
    <mergeCell ref="K4:M4"/>
    <mergeCell ref="A4:A5"/>
    <mergeCell ref="J4:J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4"/>
  <sheetViews>
    <sheetView view="pageBreakPreview" zoomScale="80" zoomScaleSheetLayoutView="80" workbookViewId="0">
      <pane xSplit="2" ySplit="5" topLeftCell="C17" activePane="bottomRight" state="frozen"/>
      <selection pane="topRight"/>
      <selection pane="bottomLeft"/>
      <selection pane="bottomRight" activeCell="A23" sqref="A23"/>
    </sheetView>
  </sheetViews>
  <sheetFormatPr defaultColWidth="9" defaultRowHeight="19.5" customHeight="1" x14ac:dyDescent="0.2"/>
  <cols>
    <col min="1" max="1" width="4.88671875" style="1" customWidth="1"/>
    <col min="2" max="2" width="7" style="1" customWidth="1"/>
    <col min="3" max="14" width="8.21875" style="1" customWidth="1"/>
    <col min="15" max="16384" width="9" style="1"/>
  </cols>
  <sheetData>
    <row r="1" spans="1:14" ht="19.5" customHeight="1" x14ac:dyDescent="0.2">
      <c r="A1" s="81" t="s">
        <v>122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3" spans="1:14" ht="19.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0" t="s">
        <v>72</v>
      </c>
    </row>
    <row r="4" spans="1:14" ht="19.5" customHeight="1" x14ac:dyDescent="0.2">
      <c r="A4" s="82" t="s">
        <v>73</v>
      </c>
      <c r="B4" s="83"/>
      <c r="C4" s="71" t="s">
        <v>107</v>
      </c>
      <c r="D4" s="71"/>
      <c r="E4" s="71"/>
      <c r="F4" s="72" t="s">
        <v>108</v>
      </c>
      <c r="G4" s="94"/>
      <c r="H4" s="94"/>
      <c r="I4" s="94"/>
      <c r="J4" s="95"/>
      <c r="K4" s="77" t="s">
        <v>65</v>
      </c>
      <c r="L4" s="72" t="s">
        <v>62</v>
      </c>
      <c r="M4" s="94"/>
      <c r="N4" s="95"/>
    </row>
    <row r="5" spans="1:14" s="2" customFormat="1" ht="30" customHeight="1" x14ac:dyDescent="0.2">
      <c r="A5" s="96"/>
      <c r="B5" s="97"/>
      <c r="C5" s="22" t="s">
        <v>109</v>
      </c>
      <c r="D5" s="22" t="s">
        <v>110</v>
      </c>
      <c r="E5" s="34" t="s">
        <v>105</v>
      </c>
      <c r="F5" s="22" t="s">
        <v>111</v>
      </c>
      <c r="G5" s="22" t="s">
        <v>112</v>
      </c>
      <c r="H5" s="22" t="s">
        <v>113</v>
      </c>
      <c r="I5" s="34" t="s">
        <v>114</v>
      </c>
      <c r="J5" s="22" t="s">
        <v>115</v>
      </c>
      <c r="K5" s="76"/>
      <c r="L5" s="22" t="s">
        <v>116</v>
      </c>
      <c r="M5" s="22" t="s">
        <v>113</v>
      </c>
      <c r="N5" s="22" t="s">
        <v>117</v>
      </c>
    </row>
    <row r="6" spans="1:14" ht="30" customHeight="1" x14ac:dyDescent="0.2">
      <c r="A6" s="98" t="s">
        <v>137</v>
      </c>
      <c r="B6" s="31" t="s">
        <v>25</v>
      </c>
      <c r="C6" s="8">
        <v>2164</v>
      </c>
      <c r="D6" s="8">
        <v>1948</v>
      </c>
      <c r="E6" s="8">
        <v>2036</v>
      </c>
      <c r="F6" s="8">
        <v>812</v>
      </c>
      <c r="G6" s="8">
        <v>617</v>
      </c>
      <c r="H6" s="8">
        <v>459</v>
      </c>
      <c r="I6" s="8">
        <v>60</v>
      </c>
      <c r="J6" s="33" t="s">
        <v>119</v>
      </c>
      <c r="K6" s="8">
        <v>52</v>
      </c>
      <c r="L6" s="8">
        <v>9</v>
      </c>
      <c r="M6" s="8">
        <v>31</v>
      </c>
      <c r="N6" s="8">
        <v>12</v>
      </c>
    </row>
    <row r="7" spans="1:14" ht="30" customHeight="1" x14ac:dyDescent="0.2">
      <c r="A7" s="99"/>
      <c r="B7" s="31" t="s">
        <v>60</v>
      </c>
      <c r="C7" s="8">
        <v>2512</v>
      </c>
      <c r="D7" s="8">
        <v>2191</v>
      </c>
      <c r="E7" s="8">
        <v>2219</v>
      </c>
      <c r="F7" s="8">
        <v>751</v>
      </c>
      <c r="G7" s="8">
        <v>725</v>
      </c>
      <c r="H7" s="8">
        <v>234</v>
      </c>
      <c r="I7" s="8">
        <v>481</v>
      </c>
      <c r="J7" s="33" t="s">
        <v>119</v>
      </c>
      <c r="K7" s="8">
        <v>410</v>
      </c>
      <c r="L7" s="8">
        <v>74</v>
      </c>
      <c r="M7" s="8">
        <v>264</v>
      </c>
      <c r="N7" s="8">
        <v>72</v>
      </c>
    </row>
    <row r="8" spans="1:14" ht="30" customHeight="1" x14ac:dyDescent="0.2">
      <c r="A8" s="100"/>
      <c r="B8" s="32" t="s">
        <v>61</v>
      </c>
      <c r="C8" s="33" t="s">
        <v>119</v>
      </c>
      <c r="D8" s="33" t="s">
        <v>119</v>
      </c>
      <c r="E8" s="33" t="s">
        <v>119</v>
      </c>
      <c r="F8" s="33" t="s">
        <v>119</v>
      </c>
      <c r="G8" s="33" t="s">
        <v>119</v>
      </c>
      <c r="H8" s="33" t="s">
        <v>119</v>
      </c>
      <c r="I8" s="33" t="s">
        <v>119</v>
      </c>
      <c r="J8" s="33" t="s">
        <v>119</v>
      </c>
      <c r="K8" s="33" t="s">
        <v>119</v>
      </c>
      <c r="L8" s="33" t="s">
        <v>119</v>
      </c>
      <c r="M8" s="33" t="s">
        <v>119</v>
      </c>
      <c r="N8" s="33" t="s">
        <v>119</v>
      </c>
    </row>
    <row r="9" spans="1:14" ht="30" customHeight="1" x14ac:dyDescent="0.2">
      <c r="A9" s="98" t="s">
        <v>22</v>
      </c>
      <c r="B9" s="31" t="s">
        <v>25</v>
      </c>
      <c r="C9" s="8">
        <v>1867</v>
      </c>
      <c r="D9" s="8">
        <v>1728</v>
      </c>
      <c r="E9" s="8">
        <v>1734</v>
      </c>
      <c r="F9" s="8">
        <v>756</v>
      </c>
      <c r="G9" s="8">
        <v>350</v>
      </c>
      <c r="H9" s="8">
        <v>566</v>
      </c>
      <c r="I9" s="8">
        <v>56</v>
      </c>
      <c r="J9" s="33" t="s">
        <v>119</v>
      </c>
      <c r="K9" s="8">
        <v>53</v>
      </c>
      <c r="L9" s="8">
        <v>16</v>
      </c>
      <c r="M9" s="8">
        <v>27</v>
      </c>
      <c r="N9" s="8">
        <v>10</v>
      </c>
    </row>
    <row r="10" spans="1:14" ht="30" customHeight="1" x14ac:dyDescent="0.2">
      <c r="A10" s="99"/>
      <c r="B10" s="31" t="s">
        <v>60</v>
      </c>
      <c r="C10" s="8">
        <v>2039</v>
      </c>
      <c r="D10" s="8">
        <v>1909</v>
      </c>
      <c r="E10" s="8">
        <v>1912</v>
      </c>
      <c r="F10" s="8">
        <v>643</v>
      </c>
      <c r="G10" s="8">
        <v>575</v>
      </c>
      <c r="H10" s="8">
        <v>286</v>
      </c>
      <c r="I10" s="8">
        <v>405</v>
      </c>
      <c r="J10" s="33" t="s">
        <v>119</v>
      </c>
      <c r="K10" s="8">
        <v>352</v>
      </c>
      <c r="L10" s="8">
        <v>94</v>
      </c>
      <c r="M10" s="8">
        <v>194</v>
      </c>
      <c r="N10" s="8">
        <v>64</v>
      </c>
    </row>
    <row r="11" spans="1:14" ht="30" customHeight="1" x14ac:dyDescent="0.2">
      <c r="A11" s="100"/>
      <c r="B11" s="32" t="s">
        <v>61</v>
      </c>
      <c r="C11" s="33" t="s">
        <v>119</v>
      </c>
      <c r="D11" s="33" t="s">
        <v>119</v>
      </c>
      <c r="E11" s="33" t="s">
        <v>119</v>
      </c>
      <c r="F11" s="33" t="s">
        <v>119</v>
      </c>
      <c r="G11" s="33" t="s">
        <v>119</v>
      </c>
      <c r="H11" s="33" t="s">
        <v>119</v>
      </c>
      <c r="I11" s="33" t="s">
        <v>119</v>
      </c>
      <c r="J11" s="33" t="s">
        <v>119</v>
      </c>
      <c r="K11" s="33" t="s">
        <v>119</v>
      </c>
      <c r="L11" s="33" t="s">
        <v>119</v>
      </c>
      <c r="M11" s="33" t="s">
        <v>119</v>
      </c>
      <c r="N11" s="33" t="s">
        <v>119</v>
      </c>
    </row>
    <row r="12" spans="1:14" ht="30" customHeight="1" x14ac:dyDescent="0.2">
      <c r="A12" s="98" t="s">
        <v>138</v>
      </c>
      <c r="B12" s="31" t="s">
        <v>25</v>
      </c>
      <c r="C12" s="8">
        <v>1795</v>
      </c>
      <c r="D12" s="8">
        <v>1755</v>
      </c>
      <c r="E12" s="8">
        <v>1796</v>
      </c>
      <c r="F12" s="8">
        <v>733</v>
      </c>
      <c r="G12" s="8">
        <v>354</v>
      </c>
      <c r="H12" s="8">
        <v>569</v>
      </c>
      <c r="I12" s="8">
        <v>99</v>
      </c>
      <c r="J12" s="33" t="s">
        <v>119</v>
      </c>
      <c r="K12" s="8">
        <v>76</v>
      </c>
      <c r="L12" s="8">
        <v>21</v>
      </c>
      <c r="M12" s="8">
        <v>46</v>
      </c>
      <c r="N12" s="8">
        <v>10</v>
      </c>
    </row>
    <row r="13" spans="1:14" ht="30" customHeight="1" x14ac:dyDescent="0.2">
      <c r="A13" s="99"/>
      <c r="B13" s="31" t="s">
        <v>60</v>
      </c>
      <c r="C13" s="8">
        <v>1892</v>
      </c>
      <c r="D13" s="8">
        <v>1813</v>
      </c>
      <c r="E13" s="8">
        <v>1818</v>
      </c>
      <c r="F13" s="8">
        <v>647</v>
      </c>
      <c r="G13" s="8">
        <v>538</v>
      </c>
      <c r="H13" s="8">
        <v>281</v>
      </c>
      <c r="I13" s="8">
        <v>347</v>
      </c>
      <c r="J13" s="33" t="s">
        <v>119</v>
      </c>
      <c r="K13" s="8">
        <v>289</v>
      </c>
      <c r="L13" s="8">
        <v>56</v>
      </c>
      <c r="M13" s="8">
        <v>166</v>
      </c>
      <c r="N13" s="8">
        <v>67</v>
      </c>
    </row>
    <row r="14" spans="1:14" ht="30" customHeight="1" x14ac:dyDescent="0.2">
      <c r="A14" s="100"/>
      <c r="B14" s="32" t="s">
        <v>61</v>
      </c>
      <c r="C14" s="33" t="s">
        <v>119</v>
      </c>
      <c r="D14" s="33" t="s">
        <v>119</v>
      </c>
      <c r="E14" s="33" t="s">
        <v>119</v>
      </c>
      <c r="F14" s="33" t="s">
        <v>119</v>
      </c>
      <c r="G14" s="33" t="s">
        <v>119</v>
      </c>
      <c r="H14" s="33" t="s">
        <v>119</v>
      </c>
      <c r="I14" s="33" t="s">
        <v>119</v>
      </c>
      <c r="J14" s="33" t="s">
        <v>119</v>
      </c>
      <c r="K14" s="33" t="s">
        <v>119</v>
      </c>
      <c r="L14" s="33" t="s">
        <v>119</v>
      </c>
      <c r="M14" s="33" t="s">
        <v>119</v>
      </c>
      <c r="N14" s="33" t="s">
        <v>119</v>
      </c>
    </row>
    <row r="15" spans="1:14" s="29" customFormat="1" ht="30" customHeight="1" x14ac:dyDescent="0.2">
      <c r="A15" s="98" t="s">
        <v>139</v>
      </c>
      <c r="B15" s="31" t="s">
        <v>25</v>
      </c>
      <c r="C15" s="8">
        <v>1923</v>
      </c>
      <c r="D15" s="8">
        <v>1868</v>
      </c>
      <c r="E15" s="8">
        <v>1901</v>
      </c>
      <c r="F15" s="8">
        <v>689</v>
      </c>
      <c r="G15" s="8">
        <v>422</v>
      </c>
      <c r="H15" s="8">
        <v>660</v>
      </c>
      <c r="I15" s="8">
        <v>97</v>
      </c>
      <c r="J15" s="33" t="s">
        <v>119</v>
      </c>
      <c r="K15" s="8">
        <v>73</v>
      </c>
      <c r="L15" s="8">
        <v>18</v>
      </c>
      <c r="M15" s="8">
        <v>33</v>
      </c>
      <c r="N15" s="8">
        <v>22</v>
      </c>
    </row>
    <row r="16" spans="1:14" s="29" customFormat="1" ht="30" customHeight="1" x14ac:dyDescent="0.2">
      <c r="A16" s="99"/>
      <c r="B16" s="31" t="s">
        <v>60</v>
      </c>
      <c r="C16" s="8">
        <v>2098</v>
      </c>
      <c r="D16" s="8">
        <v>2005</v>
      </c>
      <c r="E16" s="8">
        <v>2010</v>
      </c>
      <c r="F16" s="8">
        <v>596</v>
      </c>
      <c r="G16" s="8">
        <v>615</v>
      </c>
      <c r="H16" s="8">
        <v>381</v>
      </c>
      <c r="I16" s="8">
        <v>413</v>
      </c>
      <c r="J16" s="33" t="s">
        <v>119</v>
      </c>
      <c r="K16" s="8">
        <v>339</v>
      </c>
      <c r="L16" s="8">
        <v>77</v>
      </c>
      <c r="M16" s="8">
        <v>183</v>
      </c>
      <c r="N16" s="8">
        <v>79</v>
      </c>
    </row>
    <row r="17" spans="1:14" s="29" customFormat="1" ht="30" customHeight="1" x14ac:dyDescent="0.2">
      <c r="A17" s="100"/>
      <c r="B17" s="32" t="s">
        <v>61</v>
      </c>
      <c r="C17" s="33" t="s">
        <v>119</v>
      </c>
      <c r="D17" s="33" t="s">
        <v>119</v>
      </c>
      <c r="E17" s="33" t="s">
        <v>119</v>
      </c>
      <c r="F17" s="33" t="s">
        <v>119</v>
      </c>
      <c r="G17" s="33" t="s">
        <v>119</v>
      </c>
      <c r="H17" s="33" t="s">
        <v>119</v>
      </c>
      <c r="I17" s="33" t="s">
        <v>119</v>
      </c>
      <c r="J17" s="33" t="s">
        <v>119</v>
      </c>
      <c r="K17" s="33" t="s">
        <v>119</v>
      </c>
      <c r="L17" s="33" t="s">
        <v>119</v>
      </c>
      <c r="M17" s="33" t="s">
        <v>119</v>
      </c>
      <c r="N17" s="33" t="s">
        <v>119</v>
      </c>
    </row>
    <row r="18" spans="1:14" s="29" customFormat="1" ht="30" customHeight="1" x14ac:dyDescent="0.2">
      <c r="A18" s="98" t="s">
        <v>141</v>
      </c>
      <c r="B18" s="31" t="s">
        <v>25</v>
      </c>
      <c r="C18" s="8">
        <v>1657</v>
      </c>
      <c r="D18" s="8">
        <v>1603</v>
      </c>
      <c r="E18" s="8">
        <v>1655</v>
      </c>
      <c r="F18" s="8">
        <v>540</v>
      </c>
      <c r="G18" s="8">
        <v>300</v>
      </c>
      <c r="H18" s="8">
        <v>626</v>
      </c>
      <c r="I18" s="8">
        <v>137</v>
      </c>
      <c r="J18" s="33" t="s">
        <v>119</v>
      </c>
      <c r="K18" s="8">
        <v>96</v>
      </c>
      <c r="L18" s="8">
        <v>12</v>
      </c>
      <c r="M18" s="8">
        <v>67</v>
      </c>
      <c r="N18" s="8">
        <v>17</v>
      </c>
    </row>
    <row r="19" spans="1:14" s="29" customFormat="1" ht="30" customHeight="1" x14ac:dyDescent="0.2">
      <c r="A19" s="99"/>
      <c r="B19" s="31" t="s">
        <v>60</v>
      </c>
      <c r="C19" s="8">
        <v>1881</v>
      </c>
      <c r="D19" s="8">
        <v>1825</v>
      </c>
      <c r="E19" s="8">
        <v>1835</v>
      </c>
      <c r="F19" s="8">
        <v>567</v>
      </c>
      <c r="G19" s="8">
        <v>524</v>
      </c>
      <c r="H19" s="8">
        <v>327</v>
      </c>
      <c r="I19" s="8">
        <v>407</v>
      </c>
      <c r="J19" s="33" t="s">
        <v>119</v>
      </c>
      <c r="K19" s="8">
        <v>311</v>
      </c>
      <c r="L19" s="8">
        <v>61</v>
      </c>
      <c r="M19" s="8">
        <v>179</v>
      </c>
      <c r="N19" s="8">
        <v>71</v>
      </c>
    </row>
    <row r="20" spans="1:14" s="29" customFormat="1" ht="30" customHeight="1" x14ac:dyDescent="0.2">
      <c r="A20" s="100"/>
      <c r="B20" s="32" t="s">
        <v>61</v>
      </c>
      <c r="C20" s="33" t="s">
        <v>119</v>
      </c>
      <c r="D20" s="33" t="s">
        <v>119</v>
      </c>
      <c r="E20" s="33" t="s">
        <v>119</v>
      </c>
      <c r="F20" s="33" t="s">
        <v>119</v>
      </c>
      <c r="G20" s="33" t="s">
        <v>119</v>
      </c>
      <c r="H20" s="33" t="s">
        <v>119</v>
      </c>
      <c r="I20" s="33" t="s">
        <v>119</v>
      </c>
      <c r="J20" s="33" t="s">
        <v>119</v>
      </c>
      <c r="K20" s="33" t="s">
        <v>119</v>
      </c>
      <c r="L20" s="33" t="s">
        <v>119</v>
      </c>
      <c r="M20" s="33" t="s">
        <v>119</v>
      </c>
      <c r="N20" s="33" t="s">
        <v>119</v>
      </c>
    </row>
    <row r="21" spans="1:14" ht="19.5" customHeight="1" x14ac:dyDescent="0.2">
      <c r="A21" s="4" t="s">
        <v>48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ht="19.5" customHeight="1" x14ac:dyDescent="0.2">
      <c r="A22" s="4" t="s">
        <v>121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19.5" customHeight="1" x14ac:dyDescent="0.2">
      <c r="A23" s="4" t="s">
        <v>145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ht="19.5" customHeight="1" x14ac:dyDescent="0.2">
      <c r="A24" s="30"/>
      <c r="B24" s="30"/>
    </row>
  </sheetData>
  <mergeCells count="11">
    <mergeCell ref="A6:A8"/>
    <mergeCell ref="A9:A11"/>
    <mergeCell ref="A12:A14"/>
    <mergeCell ref="A15:A17"/>
    <mergeCell ref="A18:A20"/>
    <mergeCell ref="A1:N1"/>
    <mergeCell ref="C4:E4"/>
    <mergeCell ref="F4:J4"/>
    <mergeCell ref="L4:N4"/>
    <mergeCell ref="A4:B5"/>
    <mergeCell ref="K4:K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2"/>
  <sheetViews>
    <sheetView view="pageBreakPreview" zoomScaleSheetLayoutView="100" workbookViewId="0">
      <selection activeCell="A22" sqref="A22"/>
    </sheetView>
  </sheetViews>
  <sheetFormatPr defaultColWidth="9" defaultRowHeight="19.5" customHeight="1" x14ac:dyDescent="0.2"/>
  <cols>
    <col min="1" max="1" width="6.6640625" style="1" customWidth="1"/>
    <col min="2" max="2" width="14.6640625" style="1" customWidth="1"/>
    <col min="3" max="3" width="8.109375" style="1" customWidth="1"/>
    <col min="4" max="4" width="8.109375" style="19" customWidth="1"/>
    <col min="5" max="10" width="8.109375" style="1" customWidth="1"/>
    <col min="11" max="16384" width="9" style="1"/>
  </cols>
  <sheetData>
    <row r="1" spans="1:10" ht="19.5" customHeight="1" x14ac:dyDescent="0.2">
      <c r="A1" s="81" t="s">
        <v>123</v>
      </c>
      <c r="B1" s="81"/>
      <c r="C1" s="81"/>
      <c r="D1" s="81"/>
      <c r="E1" s="81"/>
      <c r="F1" s="81"/>
      <c r="G1" s="81"/>
      <c r="H1" s="81"/>
      <c r="I1" s="81"/>
      <c r="J1" s="81"/>
    </row>
    <row r="3" spans="1:10" ht="19.5" customHeight="1" x14ac:dyDescent="0.2">
      <c r="J3" s="19" t="s">
        <v>72</v>
      </c>
    </row>
    <row r="4" spans="1:10" ht="19.5" customHeight="1" x14ac:dyDescent="0.2">
      <c r="A4" s="101" t="s">
        <v>73</v>
      </c>
      <c r="B4" s="102"/>
      <c r="C4" s="87" t="s">
        <v>124</v>
      </c>
      <c r="D4" s="88"/>
      <c r="E4" s="88"/>
      <c r="F4" s="89"/>
      <c r="G4" s="87" t="s">
        <v>125</v>
      </c>
      <c r="H4" s="88"/>
      <c r="I4" s="88"/>
      <c r="J4" s="89"/>
    </row>
    <row r="5" spans="1:10" s="2" customFormat="1" ht="30" customHeight="1" x14ac:dyDescent="0.2">
      <c r="A5" s="103"/>
      <c r="B5" s="104"/>
      <c r="C5" s="15" t="s">
        <v>110</v>
      </c>
      <c r="D5" s="15" t="s">
        <v>118</v>
      </c>
      <c r="E5" s="25" t="s">
        <v>114</v>
      </c>
      <c r="F5" s="25" t="s">
        <v>115</v>
      </c>
      <c r="G5" s="15" t="s">
        <v>116</v>
      </c>
      <c r="H5" s="15" t="s">
        <v>113</v>
      </c>
      <c r="I5" s="15" t="s">
        <v>117</v>
      </c>
      <c r="J5" s="25" t="s">
        <v>126</v>
      </c>
    </row>
    <row r="6" spans="1:10" ht="19.5" customHeight="1" x14ac:dyDescent="0.2">
      <c r="A6" s="79" t="s">
        <v>137</v>
      </c>
      <c r="B6" s="37" t="s">
        <v>63</v>
      </c>
      <c r="C6" s="20">
        <v>1948</v>
      </c>
      <c r="D6" s="41">
        <v>188</v>
      </c>
      <c r="E6" s="43">
        <v>20</v>
      </c>
      <c r="F6" s="17" t="s">
        <v>54</v>
      </c>
      <c r="G6" s="17">
        <v>1</v>
      </c>
      <c r="H6" s="20">
        <v>12</v>
      </c>
      <c r="I6" s="17">
        <v>5</v>
      </c>
      <c r="J6" s="20">
        <v>2</v>
      </c>
    </row>
    <row r="7" spans="1:10" ht="19.5" customHeight="1" x14ac:dyDescent="0.2">
      <c r="A7" s="90"/>
      <c r="B7" s="38" t="s">
        <v>64</v>
      </c>
      <c r="C7" s="20">
        <v>1948</v>
      </c>
      <c r="D7" s="41">
        <v>16</v>
      </c>
      <c r="E7" s="43">
        <v>6</v>
      </c>
      <c r="F7" s="17" t="s">
        <v>54</v>
      </c>
      <c r="G7" s="17" t="s">
        <v>54</v>
      </c>
      <c r="H7" s="20">
        <v>1</v>
      </c>
      <c r="I7" s="17">
        <v>1</v>
      </c>
      <c r="J7" s="20">
        <v>4</v>
      </c>
    </row>
    <row r="8" spans="1:10" ht="19.5" customHeight="1" x14ac:dyDescent="0.2">
      <c r="A8" s="80"/>
      <c r="B8" s="38" t="s">
        <v>66</v>
      </c>
      <c r="C8" s="20">
        <v>1948</v>
      </c>
      <c r="D8" s="41">
        <v>566</v>
      </c>
      <c r="E8" s="44">
        <v>1</v>
      </c>
      <c r="F8" s="17" t="s">
        <v>54</v>
      </c>
      <c r="G8" s="17" t="s">
        <v>54</v>
      </c>
      <c r="H8" s="17" t="s">
        <v>54</v>
      </c>
      <c r="I8" s="41">
        <v>1</v>
      </c>
      <c r="J8" s="17" t="s">
        <v>54</v>
      </c>
    </row>
    <row r="9" spans="1:10" ht="19.5" customHeight="1" x14ac:dyDescent="0.2">
      <c r="A9" s="79" t="s">
        <v>22</v>
      </c>
      <c r="B9" s="37" t="s">
        <v>63</v>
      </c>
      <c r="C9" s="20">
        <v>1728</v>
      </c>
      <c r="D9" s="41">
        <v>142</v>
      </c>
      <c r="E9" s="43">
        <v>10</v>
      </c>
      <c r="F9" s="17" t="s">
        <v>54</v>
      </c>
      <c r="G9" s="17">
        <v>1</v>
      </c>
      <c r="H9" s="20">
        <v>6</v>
      </c>
      <c r="I9" s="17">
        <v>3</v>
      </c>
      <c r="J9" s="17" t="s">
        <v>54</v>
      </c>
    </row>
    <row r="10" spans="1:10" ht="19.5" customHeight="1" x14ac:dyDescent="0.2">
      <c r="A10" s="90"/>
      <c r="B10" s="38" t="s">
        <v>64</v>
      </c>
      <c r="C10" s="20">
        <v>1728</v>
      </c>
      <c r="D10" s="41">
        <v>24</v>
      </c>
      <c r="E10" s="43">
        <v>3</v>
      </c>
      <c r="F10" s="17" t="s">
        <v>54</v>
      </c>
      <c r="G10" s="17">
        <v>1</v>
      </c>
      <c r="H10" s="20">
        <v>1</v>
      </c>
      <c r="I10" s="17">
        <v>1</v>
      </c>
      <c r="J10" s="17" t="s">
        <v>54</v>
      </c>
    </row>
    <row r="11" spans="1:10" ht="19.5" customHeight="1" x14ac:dyDescent="0.2">
      <c r="A11" s="80"/>
      <c r="B11" s="38" t="s">
        <v>66</v>
      </c>
      <c r="C11" s="20">
        <v>1728</v>
      </c>
      <c r="D11" s="41">
        <v>469</v>
      </c>
      <c r="E11" s="44">
        <v>2</v>
      </c>
      <c r="F11" s="17" t="s">
        <v>54</v>
      </c>
      <c r="G11" s="17" t="s">
        <v>54</v>
      </c>
      <c r="H11" s="17">
        <v>1</v>
      </c>
      <c r="I11" s="17" t="s">
        <v>54</v>
      </c>
      <c r="J11" s="17">
        <v>1</v>
      </c>
    </row>
    <row r="12" spans="1:10" ht="19.5" customHeight="1" x14ac:dyDescent="0.2">
      <c r="A12" s="79" t="s">
        <v>138</v>
      </c>
      <c r="B12" s="37" t="s">
        <v>63</v>
      </c>
      <c r="C12" s="20">
        <v>1755</v>
      </c>
      <c r="D12" s="41">
        <v>139</v>
      </c>
      <c r="E12" s="43">
        <v>22</v>
      </c>
      <c r="F12" s="17" t="s">
        <v>119</v>
      </c>
      <c r="G12" s="17">
        <v>1</v>
      </c>
      <c r="H12" s="20">
        <v>13</v>
      </c>
      <c r="I12" s="17">
        <v>1</v>
      </c>
      <c r="J12" s="17">
        <v>7</v>
      </c>
    </row>
    <row r="13" spans="1:10" ht="19.5" customHeight="1" x14ac:dyDescent="0.2">
      <c r="A13" s="90"/>
      <c r="B13" s="38" t="s">
        <v>64</v>
      </c>
      <c r="C13" s="20">
        <v>1755</v>
      </c>
      <c r="D13" s="41">
        <v>21</v>
      </c>
      <c r="E13" s="43">
        <v>12</v>
      </c>
      <c r="F13" s="17" t="s">
        <v>119</v>
      </c>
      <c r="G13" s="17">
        <v>1</v>
      </c>
      <c r="H13" s="20">
        <v>4</v>
      </c>
      <c r="I13" s="17">
        <v>3</v>
      </c>
      <c r="J13" s="17">
        <v>4</v>
      </c>
    </row>
    <row r="14" spans="1:10" ht="19.5" customHeight="1" x14ac:dyDescent="0.2">
      <c r="A14" s="80"/>
      <c r="B14" s="38" t="s">
        <v>66</v>
      </c>
      <c r="C14" s="20">
        <v>1755</v>
      </c>
      <c r="D14" s="41">
        <v>472</v>
      </c>
      <c r="E14" s="44">
        <v>2</v>
      </c>
      <c r="F14" s="17" t="s">
        <v>119</v>
      </c>
      <c r="G14" s="17" t="s">
        <v>119</v>
      </c>
      <c r="H14" s="17">
        <v>1</v>
      </c>
      <c r="I14" s="17">
        <v>1</v>
      </c>
      <c r="J14" s="17" t="s">
        <v>119</v>
      </c>
    </row>
    <row r="15" spans="1:10" ht="19.5" customHeight="1" x14ac:dyDescent="0.2">
      <c r="A15" s="79" t="s">
        <v>139</v>
      </c>
      <c r="B15" s="37" t="s">
        <v>63</v>
      </c>
      <c r="C15" s="20">
        <v>1868</v>
      </c>
      <c r="D15" s="41">
        <v>194</v>
      </c>
      <c r="E15" s="43">
        <v>29</v>
      </c>
      <c r="F15" s="17" t="s">
        <v>119</v>
      </c>
      <c r="G15" s="17">
        <v>2</v>
      </c>
      <c r="H15" s="20">
        <v>14</v>
      </c>
      <c r="I15" s="17">
        <v>6</v>
      </c>
      <c r="J15" s="17">
        <v>7</v>
      </c>
    </row>
    <row r="16" spans="1:10" ht="19.5" customHeight="1" x14ac:dyDescent="0.2">
      <c r="A16" s="90"/>
      <c r="B16" s="38" t="s">
        <v>64</v>
      </c>
      <c r="C16" s="20">
        <v>1868</v>
      </c>
      <c r="D16" s="41">
        <v>33</v>
      </c>
      <c r="E16" s="43">
        <v>8</v>
      </c>
      <c r="F16" s="17" t="s">
        <v>119</v>
      </c>
      <c r="G16" s="17" t="s">
        <v>119</v>
      </c>
      <c r="H16" s="20">
        <v>3</v>
      </c>
      <c r="I16" s="17">
        <v>3</v>
      </c>
      <c r="J16" s="17">
        <v>2</v>
      </c>
    </row>
    <row r="17" spans="1:10" ht="19.5" customHeight="1" x14ac:dyDescent="0.2">
      <c r="A17" s="80"/>
      <c r="B17" s="38" t="s">
        <v>66</v>
      </c>
      <c r="C17" s="20">
        <v>1868</v>
      </c>
      <c r="D17" s="41">
        <v>577</v>
      </c>
      <c r="E17" s="44">
        <v>4</v>
      </c>
      <c r="F17" s="17" t="s">
        <v>119</v>
      </c>
      <c r="G17" s="17" t="s">
        <v>119</v>
      </c>
      <c r="H17" s="17" t="s">
        <v>119</v>
      </c>
      <c r="I17" s="17">
        <v>3</v>
      </c>
      <c r="J17" s="17">
        <v>1</v>
      </c>
    </row>
    <row r="18" spans="1:10" ht="19.5" customHeight="1" x14ac:dyDescent="0.2">
      <c r="A18" s="79" t="s">
        <v>141</v>
      </c>
      <c r="B18" s="37" t="s">
        <v>63</v>
      </c>
      <c r="C18" s="20">
        <v>1603</v>
      </c>
      <c r="D18" s="41">
        <v>188</v>
      </c>
      <c r="E18" s="43">
        <v>42</v>
      </c>
      <c r="F18" s="17" t="s">
        <v>119</v>
      </c>
      <c r="G18" s="17" t="s">
        <v>119</v>
      </c>
      <c r="H18" s="20">
        <v>23</v>
      </c>
      <c r="I18" s="17">
        <v>6</v>
      </c>
      <c r="J18" s="20">
        <v>13</v>
      </c>
    </row>
    <row r="19" spans="1:10" ht="19.5" customHeight="1" x14ac:dyDescent="0.2">
      <c r="A19" s="90"/>
      <c r="B19" s="38" t="s">
        <v>64</v>
      </c>
      <c r="C19" s="20">
        <v>1603</v>
      </c>
      <c r="D19" s="41">
        <v>39</v>
      </c>
      <c r="E19" s="43">
        <v>15</v>
      </c>
      <c r="F19" s="17" t="s">
        <v>119</v>
      </c>
      <c r="G19" s="17">
        <v>1</v>
      </c>
      <c r="H19" s="20">
        <v>8</v>
      </c>
      <c r="I19" s="17">
        <v>5</v>
      </c>
      <c r="J19" s="20">
        <v>1</v>
      </c>
    </row>
    <row r="20" spans="1:10" ht="19.5" customHeight="1" x14ac:dyDescent="0.2">
      <c r="A20" s="80"/>
      <c r="B20" s="38" t="s">
        <v>66</v>
      </c>
      <c r="C20" s="20">
        <v>1603</v>
      </c>
      <c r="D20" s="41">
        <v>587</v>
      </c>
      <c r="E20" s="44">
        <v>4</v>
      </c>
      <c r="F20" s="17" t="s">
        <v>119</v>
      </c>
      <c r="G20" s="17" t="s">
        <v>119</v>
      </c>
      <c r="H20" s="41">
        <v>1</v>
      </c>
      <c r="I20" s="41">
        <v>1</v>
      </c>
      <c r="J20" s="41">
        <v>2</v>
      </c>
    </row>
    <row r="21" spans="1:10" ht="19.5" customHeight="1" x14ac:dyDescent="0.2">
      <c r="A21" s="35" t="s">
        <v>48</v>
      </c>
      <c r="B21" s="39"/>
      <c r="C21" s="40"/>
      <c r="D21" s="42"/>
      <c r="E21" s="40"/>
      <c r="F21" s="45"/>
      <c r="G21" s="45"/>
      <c r="H21" s="40"/>
      <c r="I21" s="40"/>
      <c r="J21" s="40"/>
    </row>
    <row r="22" spans="1:10" ht="19.5" customHeight="1" x14ac:dyDescent="0.2">
      <c r="A22" s="36" t="s">
        <v>146</v>
      </c>
      <c r="B22" s="39"/>
      <c r="C22" s="40"/>
      <c r="D22" s="42"/>
      <c r="E22" s="40"/>
      <c r="F22" s="45"/>
      <c r="G22" s="45"/>
      <c r="H22" s="40"/>
      <c r="I22" s="40"/>
      <c r="J22" s="40"/>
    </row>
  </sheetData>
  <mergeCells count="9">
    <mergeCell ref="A9:A11"/>
    <mergeCell ref="A12:A14"/>
    <mergeCell ref="A15:A17"/>
    <mergeCell ref="A18:A20"/>
    <mergeCell ref="A1:J1"/>
    <mergeCell ref="C4:F4"/>
    <mergeCell ref="G4:J4"/>
    <mergeCell ref="A4:B5"/>
    <mergeCell ref="A6:A8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5</vt:i4>
      </vt:variant>
    </vt:vector>
  </HeadingPairs>
  <TitlesOfParts>
    <vt:vector size="20" baseType="lpstr">
      <vt:lpstr>表25</vt:lpstr>
      <vt:lpstr>表26</vt:lpstr>
      <vt:lpstr>表27</vt:lpstr>
      <vt:lpstr>表28</vt:lpstr>
      <vt:lpstr>表29</vt:lpstr>
      <vt:lpstr>表30</vt:lpstr>
      <vt:lpstr>表31</vt:lpstr>
      <vt:lpstr>表32</vt:lpstr>
      <vt:lpstr>表33</vt:lpstr>
      <vt:lpstr>表34</vt:lpstr>
      <vt:lpstr>表35</vt:lpstr>
      <vt:lpstr>表36</vt:lpstr>
      <vt:lpstr>表37</vt:lpstr>
      <vt:lpstr>表38</vt:lpstr>
      <vt:lpstr>表39</vt:lpstr>
      <vt:lpstr>表25!Print_Area</vt:lpstr>
      <vt:lpstr>表32!Print_Area</vt:lpstr>
      <vt:lpstr>表34!Print_Area</vt:lpstr>
      <vt:lpstr>表35!Print_Area</vt:lpstr>
      <vt:lpstr>表37!Print_Area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2025-12-02T01:31:21Z</cp:lastPrinted>
  <dcterms:created xsi:type="dcterms:W3CDTF">2016-09-30T07:32:05Z</dcterms:created>
  <dcterms:modified xsi:type="dcterms:W3CDTF">2026-03-24T05:25:35Z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3.0.1.0</vt:lpwstr>
      <vt:lpwstr>3.1.10.0</vt:lpwstr>
      <vt:lpwstr>3.1.3.0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2026-01-06T05:35:25Z</vt:filetime>
  </property>
</Properties>
</file>