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2_各課依頼・回答・作業フォルダ（令和５年統計・令和５年度事業統計）\03_R7.2.21校正依頼①\4-1-2_【地域健康・国保】健康増進事業\"/>
    </mc:Choice>
  </mc:AlternateContent>
  <xr:revisionPtr revIDLastSave="0" documentId="13_ncr:1_{9A283129-EB2C-45BF-AA63-2816BAC21381}" xr6:coauthVersionLast="47" xr6:coauthVersionMax="47" xr10:uidLastSave="{00000000-0000-0000-0000-000000000000}"/>
  <bookViews>
    <workbookView xWindow="4344" yWindow="132" windowWidth="17364" windowHeight="10920" activeTab="7" xr2:uid="{00000000-000D-0000-FFFF-FFFF00000000}"/>
  </bookViews>
  <sheets>
    <sheet name="表40" sheetId="19" r:id="rId1"/>
    <sheet name="表41" sheetId="1" r:id="rId2"/>
    <sheet name="表42" sheetId="18" r:id="rId3"/>
    <sheet name="表43" sheetId="4" r:id="rId4"/>
    <sheet name="表44" sheetId="13" r:id="rId5"/>
    <sheet name="表45" sheetId="15" r:id="rId6"/>
    <sheet name="表46" sheetId="16" r:id="rId7"/>
    <sheet name="表47" sheetId="3" r:id="rId8"/>
  </sheets>
  <definedNames>
    <definedName name="_xlnm.Print_Area" localSheetId="0">表40!$A$1:$E$13</definedName>
    <definedName name="_xlnm.Print_Area" localSheetId="2">表42!$A$1:$H$18</definedName>
    <definedName name="_xlnm.Print_Area" localSheetId="3">表43!$A$1:$E$13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9" l="1"/>
  <c r="B9" i="19"/>
  <c r="B8" i="19"/>
  <c r="B7" i="19"/>
  <c r="B6" i="19"/>
  <c r="H14" i="18"/>
  <c r="G14" i="18"/>
  <c r="G13" i="18"/>
  <c r="H12" i="18"/>
  <c r="G12" i="18"/>
  <c r="G11" i="18"/>
  <c r="H10" i="18"/>
  <c r="G10" i="18"/>
  <c r="G9" i="18"/>
  <c r="H8" i="18"/>
  <c r="G8" i="18"/>
  <c r="G7" i="18"/>
  <c r="H6" i="18"/>
  <c r="G6" i="18"/>
  <c r="G5" i="18"/>
  <c r="H9" i="16"/>
  <c r="D9" i="16"/>
  <c r="H8" i="16"/>
  <c r="D8" i="16"/>
  <c r="H7" i="16"/>
  <c r="D7" i="16"/>
  <c r="H6" i="16"/>
  <c r="D6" i="16"/>
  <c r="B9" i="13"/>
  <c r="B8" i="13"/>
  <c r="B7" i="13"/>
  <c r="B6" i="13"/>
  <c r="H10" i="16"/>
  <c r="D10" i="16"/>
</calcChain>
</file>

<file path=xl/sharedStrings.xml><?xml version="1.0" encoding="utf-8"?>
<sst xmlns="http://schemas.openxmlformats.org/spreadsheetml/2006/main" count="143" uniqueCount="75">
  <si>
    <t>表４２　健康相談件数</t>
    <rPh sb="0" eb="1">
      <t>ヒョウ</t>
    </rPh>
    <rPh sb="4" eb="6">
      <t>ケンコウ</t>
    </rPh>
    <rPh sb="6" eb="8">
      <t>ソウダン</t>
    </rPh>
    <rPh sb="8" eb="10">
      <t>ケンスウ</t>
    </rPh>
    <phoneticPr fontId="2"/>
  </si>
  <si>
    <t>区分</t>
    <rPh sb="0" eb="2">
      <t>クブン</t>
    </rPh>
    <phoneticPr fontId="2"/>
  </si>
  <si>
    <t>R2</t>
  </si>
  <si>
    <t>階層化状況</t>
  </si>
  <si>
    <t>合計</t>
    <rPh sb="0" eb="2">
      <t>ゴウケイ</t>
    </rPh>
    <phoneticPr fontId="2"/>
  </si>
  <si>
    <t>被指導延べ人員</t>
    <rPh sb="0" eb="1">
      <t>ヒ</t>
    </rPh>
    <rPh sb="1" eb="3">
      <t>シドウ</t>
    </rPh>
    <rPh sb="3" eb="4">
      <t>ノ</t>
    </rPh>
    <rPh sb="5" eb="7">
      <t>ジンイン</t>
    </rPh>
    <phoneticPr fontId="2"/>
  </si>
  <si>
    <t>被指導実人員</t>
    <rPh sb="0" eb="1">
      <t>ヒ</t>
    </rPh>
    <rPh sb="1" eb="3">
      <t>シドウ</t>
    </rPh>
    <rPh sb="3" eb="6">
      <t>ジツジンイン</t>
    </rPh>
    <phoneticPr fontId="2"/>
  </si>
  <si>
    <t>開催回数</t>
    <rPh sb="0" eb="2">
      <t>カイサイ</t>
    </rPh>
    <rPh sb="2" eb="4">
      <t>カイスウ</t>
    </rPh>
    <phoneticPr fontId="2"/>
  </si>
  <si>
    <t>各年度</t>
    <rPh sb="0" eb="3">
      <t>カクネンド</t>
    </rPh>
    <phoneticPr fontId="2"/>
  </si>
  <si>
    <t>重点健康相談</t>
    <rPh sb="0" eb="2">
      <t>ジュウテン</t>
    </rPh>
    <rPh sb="2" eb="4">
      <t>ケンコウ</t>
    </rPh>
    <rPh sb="4" eb="6">
      <t>ソウダン</t>
    </rPh>
    <phoneticPr fontId="2"/>
  </si>
  <si>
    <t>保健所調べ</t>
    <rPh sb="0" eb="3">
      <t>ホケンジョ</t>
    </rPh>
    <rPh sb="3" eb="4">
      <t>シラ</t>
    </rPh>
    <phoneticPr fontId="2"/>
  </si>
  <si>
    <t>　あり</t>
  </si>
  <si>
    <t>受診者数</t>
    <rPh sb="0" eb="3">
      <t>ジュシンシャ</t>
    </rPh>
    <rPh sb="3" eb="4">
      <t>スウ</t>
    </rPh>
    <phoneticPr fontId="2"/>
  </si>
  <si>
    <t>　　　３　令和元年度より生活保護受給者等健康診査受診者を除く。</t>
    <rPh sb="7" eb="8">
      <t>モト</t>
    </rPh>
    <rPh sb="24" eb="27">
      <t>ジュシンシャ</t>
    </rPh>
    <phoneticPr fontId="2"/>
  </si>
  <si>
    <t>情報提供</t>
    <rPh sb="0" eb="2">
      <t>ジョウホウ</t>
    </rPh>
    <rPh sb="2" eb="4">
      <t>テイキョウ</t>
    </rPh>
    <phoneticPr fontId="2"/>
  </si>
  <si>
    <t>　肝機能障害（疑いを含む。）</t>
    <rPh sb="1" eb="4">
      <t>カンキノウ</t>
    </rPh>
    <rPh sb="4" eb="6">
      <t>ショウガイ</t>
    </rPh>
    <rPh sb="7" eb="8">
      <t>ウタガ</t>
    </rPh>
    <rPh sb="10" eb="11">
      <t>フク</t>
    </rPh>
    <phoneticPr fontId="2"/>
  </si>
  <si>
    <t>積極的
支援</t>
    <rPh sb="0" eb="3">
      <t>セッキョクテキ</t>
    </rPh>
    <rPh sb="4" eb="6">
      <t>シエン</t>
    </rPh>
    <phoneticPr fontId="2"/>
  </si>
  <si>
    <t>R3</t>
  </si>
  <si>
    <t>階層化状況※</t>
    <rPh sb="0" eb="3">
      <t>カイソウカ</t>
    </rPh>
    <rPh sb="3" eb="5">
      <t>ジョウキョウ</t>
    </rPh>
    <phoneticPr fontId="2"/>
  </si>
  <si>
    <t>R1</t>
  </si>
  <si>
    <t>計</t>
  </si>
  <si>
    <t>各年度</t>
    <rPh sb="0" eb="1">
      <t>カク</t>
    </rPh>
    <rPh sb="1" eb="3">
      <t>ネンド</t>
    </rPh>
    <phoneticPr fontId="2"/>
  </si>
  <si>
    <t>（注）　括弧内は39歳以下と65歳以上の数である。</t>
    <rPh sb="1" eb="2">
      <t>チュウ</t>
    </rPh>
    <rPh sb="4" eb="6">
      <t>カッコ</t>
    </rPh>
    <rPh sb="6" eb="7">
      <t>ナイ</t>
    </rPh>
    <rPh sb="10" eb="11">
      <t>サイ</t>
    </rPh>
    <rPh sb="11" eb="13">
      <t>イカ</t>
    </rPh>
    <rPh sb="16" eb="17">
      <t>サイ</t>
    </rPh>
    <rPh sb="17" eb="19">
      <t>イジョウ</t>
    </rPh>
    <rPh sb="20" eb="21">
      <t>カズ</t>
    </rPh>
    <phoneticPr fontId="2"/>
  </si>
  <si>
    <t>　服薬中もしくは高血圧症が疑われる者</t>
    <rPh sb="1" eb="3">
      <t>フクヤク</t>
    </rPh>
    <rPh sb="3" eb="4">
      <t>チュウ</t>
    </rPh>
    <rPh sb="8" eb="12">
      <t>コウケツアツショウ</t>
    </rPh>
    <rPh sb="13" eb="14">
      <t>ウタガ</t>
    </rPh>
    <rPh sb="17" eb="18">
      <t>モノ</t>
    </rPh>
    <phoneticPr fontId="2"/>
  </si>
  <si>
    <t>特定健診・特定保健指導における主な検査項目別の受診者及び
検査結果別人員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2"/>
  </si>
  <si>
    <t>　服薬中もしくは脂質異常症が疑われる者</t>
    <rPh sb="1" eb="3">
      <t>フクヤク</t>
    </rPh>
    <rPh sb="3" eb="4">
      <t>チュウ</t>
    </rPh>
    <rPh sb="8" eb="10">
      <t>シシツ</t>
    </rPh>
    <rPh sb="10" eb="12">
      <t>イジョウ</t>
    </rPh>
    <rPh sb="12" eb="13">
      <t>ショウ</t>
    </rPh>
    <rPh sb="14" eb="15">
      <t>ウタガ</t>
    </rPh>
    <rPh sb="18" eb="19">
      <t>モノ</t>
    </rPh>
    <phoneticPr fontId="2"/>
  </si>
  <si>
    <t>　服薬中もしくは糖尿病が疑われる者</t>
    <rPh sb="1" eb="3">
      <t>フクヤク</t>
    </rPh>
    <rPh sb="3" eb="4">
      <t>チュウ</t>
    </rPh>
    <rPh sb="8" eb="11">
      <t>トウニョウビョウ</t>
    </rPh>
    <rPh sb="12" eb="13">
      <t>ウタガ</t>
    </rPh>
    <rPh sb="16" eb="17">
      <t>モノ</t>
    </rPh>
    <phoneticPr fontId="2"/>
  </si>
  <si>
    <t>表４５
　</t>
    <rPh sb="0" eb="1">
      <t>ヒョウ</t>
    </rPh>
    <phoneticPr fontId="2"/>
  </si>
  <si>
    <t>　喫煙</t>
    <rPh sb="1" eb="3">
      <t>キツエン</t>
    </rPh>
    <phoneticPr fontId="2"/>
  </si>
  <si>
    <t>　腎機能障害（疑いを含む。）</t>
    <rPh sb="1" eb="2">
      <t>ジン</t>
    </rPh>
    <rPh sb="2" eb="4">
      <t>キノウ</t>
    </rPh>
    <rPh sb="4" eb="6">
      <t>ショウガイ</t>
    </rPh>
    <rPh sb="7" eb="8">
      <t>ウタガ</t>
    </rPh>
    <rPh sb="10" eb="11">
      <t>フク</t>
    </rPh>
    <phoneticPr fontId="2"/>
  </si>
  <si>
    <t>　なし</t>
  </si>
  <si>
    <t>健診受診者数</t>
    <rPh sb="0" eb="2">
      <t>ケンシン</t>
    </rPh>
    <rPh sb="2" eb="5">
      <t>ジュシンシャ</t>
    </rPh>
    <rPh sb="5" eb="6">
      <t>スウ</t>
    </rPh>
    <phoneticPr fontId="2"/>
  </si>
  <si>
    <t>保健所調べ（※75歳以上の者は全て情報提供としている。）</t>
    <rPh sb="0" eb="3">
      <t>ホケンジョ</t>
    </rPh>
    <rPh sb="3" eb="4">
      <t>シラ</t>
    </rPh>
    <rPh sb="9" eb="10">
      <t>サイ</t>
    </rPh>
    <rPh sb="10" eb="12">
      <t>イジョウ</t>
    </rPh>
    <rPh sb="13" eb="14">
      <t>モノ</t>
    </rPh>
    <rPh sb="15" eb="16">
      <t>スベ</t>
    </rPh>
    <rPh sb="17" eb="19">
      <t>ジョウホウ</t>
    </rPh>
    <rPh sb="19" eb="21">
      <t>テイキョウ</t>
    </rPh>
    <phoneticPr fontId="2"/>
  </si>
  <si>
    <t>表４７
　</t>
    <rPh sb="0" eb="1">
      <t>ヒョウ</t>
    </rPh>
    <phoneticPr fontId="2"/>
  </si>
  <si>
    <t>生活保護受給者等健康診査における主な検査項目別の受診者及び
検査結果別人員</t>
  </si>
  <si>
    <t>動機付け
支援</t>
    <rPh sb="0" eb="2">
      <t>ドウキ</t>
    </rPh>
    <rPh sb="2" eb="3">
      <t>ヅ</t>
    </rPh>
    <rPh sb="5" eb="7">
      <t>シエン</t>
    </rPh>
    <phoneticPr fontId="2"/>
  </si>
  <si>
    <t>表４４　生活保護受給者等健康診査受診件数</t>
    <rPh sb="0" eb="1">
      <t>ヒョウ</t>
    </rPh>
    <rPh sb="4" eb="6">
      <t>セイカツ</t>
    </rPh>
    <rPh sb="6" eb="8">
      <t>ホゴ</t>
    </rPh>
    <rPh sb="8" eb="11">
      <t>ジュキュウシャ</t>
    </rPh>
    <rPh sb="11" eb="12">
      <t>トウ</t>
    </rPh>
    <rPh sb="12" eb="14">
      <t>ケンコウ</t>
    </rPh>
    <rPh sb="14" eb="16">
      <t>シンサ</t>
    </rPh>
    <rPh sb="16" eb="18">
      <t>ジュシン</t>
    </rPh>
    <rPh sb="18" eb="20">
      <t>ケンスウ</t>
    </rPh>
    <phoneticPr fontId="2"/>
  </si>
  <si>
    <t>表４３　訪問指導件数</t>
    <rPh sb="0" eb="1">
      <t>ヒョウ</t>
    </rPh>
    <rPh sb="4" eb="6">
      <t>ホウモン</t>
    </rPh>
    <rPh sb="6" eb="8">
      <t>シドウ</t>
    </rPh>
    <rPh sb="8" eb="10">
      <t>ケンスウ</t>
    </rPh>
    <phoneticPr fontId="2"/>
  </si>
  <si>
    <t>（注）１　括弧内は39歳以下と65歳以上の数である。</t>
    <rPh sb="1" eb="2">
      <t>チュウ</t>
    </rPh>
    <rPh sb="5" eb="7">
      <t>カッコ</t>
    </rPh>
    <rPh sb="7" eb="8">
      <t>ナイ</t>
    </rPh>
    <rPh sb="11" eb="12">
      <t>サイ</t>
    </rPh>
    <rPh sb="12" eb="14">
      <t>イカ</t>
    </rPh>
    <rPh sb="17" eb="18">
      <t>サイ</t>
    </rPh>
    <rPh sb="18" eb="20">
      <t>イジョウ</t>
    </rPh>
    <rPh sb="21" eb="22">
      <t>カズ</t>
    </rPh>
    <phoneticPr fontId="2"/>
  </si>
  <si>
    <t>動機付け
支援</t>
  </si>
  <si>
    <t>－</t>
  </si>
  <si>
    <t>表４１　集団健康教育件数</t>
    <rPh sb="0" eb="1">
      <t>ヒョウ</t>
    </rPh>
    <rPh sb="4" eb="6">
      <t>シュウダン</t>
    </rPh>
    <rPh sb="6" eb="8">
      <t>ケンコウ</t>
    </rPh>
    <rPh sb="8" eb="10">
      <t>キョウイク</t>
    </rPh>
    <rPh sb="10" eb="12">
      <t>ケンスウ</t>
    </rPh>
    <phoneticPr fontId="2"/>
  </si>
  <si>
    <t>積極的
支援</t>
  </si>
  <si>
    <t>受診者数</t>
  </si>
  <si>
    <t>参加延べ人員</t>
    <rPh sb="0" eb="2">
      <t>サンカ</t>
    </rPh>
    <rPh sb="2" eb="3">
      <t>ノ</t>
    </rPh>
    <rPh sb="4" eb="6">
      <t>ジンイン</t>
    </rPh>
    <phoneticPr fontId="2"/>
  </si>
  <si>
    <t>各年度</t>
  </si>
  <si>
    <t>保健所調べ</t>
    <rPh sb="0" eb="3">
      <t>ホケンジョ</t>
    </rPh>
    <rPh sb="3" eb="4">
      <t>シラベ</t>
    </rPh>
    <phoneticPr fontId="2"/>
  </si>
  <si>
    <t>　　　３　令和元年度より生活保護受給者等健康診査受診者を除く。</t>
    <rPh sb="5" eb="6">
      <t>レイ</t>
    </rPh>
    <rPh sb="6" eb="7">
      <t>カズ</t>
    </rPh>
    <rPh sb="7" eb="8">
      <t>モト</t>
    </rPh>
    <rPh sb="8" eb="10">
      <t>ネンド</t>
    </rPh>
    <rPh sb="12" eb="14">
      <t>セイカツ</t>
    </rPh>
    <rPh sb="14" eb="16">
      <t>ホゴ</t>
    </rPh>
    <rPh sb="16" eb="20">
      <t>ジュキュウシャナド</t>
    </rPh>
    <rPh sb="20" eb="22">
      <t>ケンコウ</t>
    </rPh>
    <rPh sb="22" eb="24">
      <t>シンサ</t>
    </rPh>
    <rPh sb="24" eb="27">
      <t>ジュシンシャ</t>
    </rPh>
    <rPh sb="28" eb="29">
      <t>ノゾ</t>
    </rPh>
    <phoneticPr fontId="2"/>
  </si>
  <si>
    <t>開催回数</t>
  </si>
  <si>
    <t>被指導延べ人員</t>
  </si>
  <si>
    <t>総合健康相談</t>
    <rPh sb="0" eb="2">
      <t>ソウゴウ</t>
    </rPh>
    <rPh sb="2" eb="4">
      <t>ケンコウ</t>
    </rPh>
    <rPh sb="4" eb="6">
      <t>ソウダン</t>
    </rPh>
    <phoneticPr fontId="2"/>
  </si>
  <si>
    <t>特定健診受診者数</t>
    <rPh sb="0" eb="2">
      <t>トクテイ</t>
    </rPh>
    <rPh sb="2" eb="4">
      <t>ケンシン</t>
    </rPh>
    <rPh sb="4" eb="7">
      <t>ジュシンシャ</t>
    </rPh>
    <rPh sb="7" eb="8">
      <t>スウ</t>
    </rPh>
    <phoneticPr fontId="2"/>
  </si>
  <si>
    <t>福祉保険部調べ</t>
  </si>
  <si>
    <t>情報提供</t>
  </si>
  <si>
    <t>受診率
（％）</t>
  </si>
  <si>
    <t>対象者数</t>
  </si>
  <si>
    <t>区分</t>
  </si>
  <si>
    <t>表４６　特定健診・特定保健指導受診件数</t>
  </si>
  <si>
    <t>R4</t>
  </si>
  <si>
    <t>R5</t>
    <phoneticPr fontId="2"/>
  </si>
  <si>
    <t>（注）　令和５年度であさひかわ健康マイレージ事業は廃止し，令和６年度よりスマートフォンアプリを</t>
    <rPh sb="1" eb="2">
      <t>チュウ</t>
    </rPh>
    <rPh sb="4" eb="6">
      <t>レイワ</t>
    </rPh>
    <rPh sb="7" eb="9">
      <t>ネンド</t>
    </rPh>
    <rPh sb="15" eb="17">
      <t>ケンコウ</t>
    </rPh>
    <rPh sb="22" eb="24">
      <t>ジギョウ</t>
    </rPh>
    <rPh sb="25" eb="27">
      <t>ハイシ</t>
    </rPh>
    <phoneticPr fontId="2"/>
  </si>
  <si>
    <t>－</t>
    <phoneticPr fontId="2"/>
  </si>
  <si>
    <t>利用者区分</t>
    <rPh sb="0" eb="3">
      <t>リヨウシャ</t>
    </rPh>
    <rPh sb="3" eb="5">
      <t>クブン</t>
    </rPh>
    <phoneticPr fontId="2"/>
  </si>
  <si>
    <t>18歳～64歳</t>
    <rPh sb="2" eb="3">
      <t>サイ</t>
    </rPh>
    <rPh sb="6" eb="7">
      <t>サイ</t>
    </rPh>
    <phoneticPr fontId="2"/>
  </si>
  <si>
    <t>65歳以上</t>
    <rPh sb="2" eb="3">
      <t>サイ</t>
    </rPh>
    <rPh sb="3" eb="5">
      <t>イジョウ</t>
    </rPh>
    <phoneticPr fontId="2"/>
  </si>
  <si>
    <t>不明</t>
    <rPh sb="0" eb="2">
      <t>フメイ</t>
    </rPh>
    <phoneticPr fontId="2"/>
  </si>
  <si>
    <t>R5</t>
  </si>
  <si>
    <t>　　　活用したあさひかわ健幸ポイント事業に統合した。</t>
  </si>
  <si>
    <t>表４０　健康づくりに関するインセンティブ事業実績</t>
    <rPh sb="0" eb="1">
      <t>ヒョウ</t>
    </rPh>
    <rPh sb="4" eb="6">
      <t>ケンコウ</t>
    </rPh>
    <rPh sb="10" eb="11">
      <t>カン</t>
    </rPh>
    <rPh sb="20" eb="22">
      <t>ジギョウ</t>
    </rPh>
    <rPh sb="22" eb="24">
      <t>ジッセキ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</si>
  <si>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</si>
  <si>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　　　２　旭川市国保特定健診受診者を除く。</t>
    <rPh sb="5" eb="8">
      <t>アサヒカワシ</t>
    </rPh>
    <rPh sb="8" eb="10">
      <t>コクホ</t>
    </rPh>
    <rPh sb="10" eb="12">
      <t>トクテイ</t>
    </rPh>
    <rPh sb="12" eb="14">
      <t>ケンシン</t>
    </rPh>
    <rPh sb="14" eb="17">
      <t>ジュシンシャ</t>
    </rPh>
    <rPh sb="18" eb="19">
      <t>ノゾ</t>
    </rPh>
    <phoneticPr fontId="2"/>
  </si>
  <si>
    <t>　　　２　旭川市国保特定健診受診者を除く。</t>
    <phoneticPr fontId="2"/>
  </si>
  <si>
    <t>高血圧症が疑われる者</t>
    <rPh sb="0" eb="4">
      <t>コウケツアツショウ</t>
    </rPh>
    <rPh sb="5" eb="6">
      <t>ウタガ</t>
    </rPh>
    <rPh sb="9" eb="10">
      <t>モノ</t>
    </rPh>
    <phoneticPr fontId="2"/>
  </si>
  <si>
    <t>脂質異常症が疑われる者</t>
    <rPh sb="0" eb="2">
      <t>シシツ</t>
    </rPh>
    <rPh sb="2" eb="4">
      <t>イジョウ</t>
    </rPh>
    <rPh sb="4" eb="5">
      <t>ショウ</t>
    </rPh>
    <rPh sb="6" eb="7">
      <t>ウタガ</t>
    </rPh>
    <rPh sb="10" eb="11">
      <t>モノ</t>
    </rPh>
    <phoneticPr fontId="2"/>
  </si>
  <si>
    <t>糖尿病が疑われる者</t>
    <rPh sb="0" eb="3">
      <t>トウニョウビョウ</t>
    </rPh>
    <rPh sb="4" eb="5">
      <t>ウタガ</t>
    </rPh>
    <rPh sb="8" eb="9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</si>
</sst>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\(#,##0\)_ "/>
    <numFmt numFmtId="178" formatCode="#,##0_);[Red]\(#,##0\)"/>
    <numFmt numFmtId="179" formatCode="#,##0.0_);[Red]\(#,##0.0\)"/>
  </numFmts>
  <fonts count="1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0"/>
      <color theme="1"/>
      <name val="ＭＳ Ｐ明朝"/>
      <family val="1"/>
    </font>
    <font>
      <b/>
      <sz val="14"/>
      <name val="ＭＳ Ｐ明朝"/>
      <family val="1"/>
    </font>
    <font>
      <sz val="11"/>
      <name val="ＭＳ Ｐゴシック"/>
      <family val="2"/>
      <scheme val="minor"/>
    </font>
    <font>
      <b/>
      <sz val="10"/>
      <name val="ＭＳ Ｐ明朝"/>
      <family val="1"/>
    </font>
    <font>
      <strike/>
      <sz val="10"/>
      <color rgb="FFFF0000"/>
      <name val="ＭＳ Ｐ明朝"/>
      <family val="1"/>
    </font>
    <font>
      <strike/>
      <sz val="10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9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2" xfId="0" quotePrefix="1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vertical="center"/>
    </xf>
    <xf numFmtId="178" fontId="5" fillId="0" borderId="1" xfId="0" applyNumberFormat="1" applyFont="1" applyBorder="1">
      <alignment vertical="center"/>
    </xf>
    <xf numFmtId="178" fontId="5" fillId="0" borderId="1" xfId="0" quotePrefix="1" applyNumberFormat="1" applyFont="1" applyBorder="1" applyAlignment="1">
      <alignment horizontal="right" vertical="center"/>
    </xf>
    <xf numFmtId="178" fontId="5" fillId="2" borderId="1" xfId="0" applyNumberFormat="1" applyFont="1" applyFill="1" applyBorder="1">
      <alignment vertical="center"/>
    </xf>
    <xf numFmtId="176" fontId="3" fillId="2" borderId="1" xfId="0" quotePrefix="1" applyNumberFormat="1" applyFont="1" applyFill="1" applyBorder="1" applyAlignment="1">
      <alignment horizontal="right" vertical="center"/>
    </xf>
    <xf numFmtId="178" fontId="5" fillId="2" borderId="1" xfId="0" quotePrefix="1" applyNumberFormat="1" applyFont="1" applyFill="1" applyBorder="1" applyAlignment="1">
      <alignment horizontal="right" vertical="center"/>
    </xf>
    <xf numFmtId="178" fontId="5" fillId="0" borderId="1" xfId="0" applyNumberFormat="1" applyFont="1" applyBorder="1" applyAlignment="1">
      <alignment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6" fillId="0" borderId="0" xfId="0" applyNumberFormat="1" applyFont="1">
      <alignment vertical="center"/>
    </xf>
    <xf numFmtId="0" fontId="13" fillId="0" borderId="1" xfId="0" applyFont="1" applyBorder="1" applyAlignment="1">
      <alignment horizontal="center" vertical="center"/>
    </xf>
    <xf numFmtId="176" fontId="13" fillId="0" borderId="2" xfId="0" quotePrefix="1" applyNumberFormat="1" applyFont="1" applyBorder="1" applyAlignment="1">
      <alignment horizontal="right" vertical="center"/>
    </xf>
    <xf numFmtId="176" fontId="13" fillId="0" borderId="1" xfId="0" quotePrefix="1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7" fillId="0" borderId="0" xfId="0" applyNumberFormat="1" applyFont="1" applyAlignment="1">
      <alignment horizontal="left" vertical="center" wrapText="1"/>
    </xf>
    <xf numFmtId="176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76" fontId="5" fillId="2" borderId="1" xfId="0" quotePrefix="1" applyNumberFormat="1" applyFont="1" applyFill="1" applyBorder="1" applyAlignment="1">
      <alignment horizontal="right" vertical="center"/>
    </xf>
    <xf numFmtId="178" fontId="13" fillId="2" borderId="1" xfId="0" quotePrefix="1" applyNumberFormat="1" applyFont="1" applyFill="1" applyBorder="1" applyAlignment="1">
      <alignment horizontal="right" vertical="center"/>
    </xf>
    <xf numFmtId="178" fontId="13" fillId="2" borderId="1" xfId="0" applyNumberFormat="1" applyFont="1" applyFill="1" applyBorder="1">
      <alignment vertical="center"/>
    </xf>
    <xf numFmtId="178" fontId="13" fillId="0" borderId="1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D56BE-61E4-499D-99BC-A5F23908569C}">
  <sheetPr>
    <pageSetUpPr fitToPage="1"/>
  </sheetPr>
  <dimension ref="A1:G14"/>
  <sheetViews>
    <sheetView view="pageBreakPreview" zoomScaleSheetLayoutView="100" workbookViewId="0">
      <selection activeCell="B15" sqref="B15"/>
    </sheetView>
  </sheetViews>
  <sheetFormatPr defaultColWidth="9" defaultRowHeight="19.5" customHeight="1" x14ac:dyDescent="0.2"/>
  <cols>
    <col min="1" max="1" width="10.33203125" style="1" customWidth="1"/>
    <col min="2" max="5" width="17.109375" style="1" customWidth="1"/>
    <col min="6" max="6" width="1.5546875" style="1" customWidth="1"/>
    <col min="7" max="16384" width="9" style="1"/>
  </cols>
  <sheetData>
    <row r="1" spans="1:7" ht="19.5" customHeight="1" x14ac:dyDescent="0.2">
      <c r="A1" s="51" t="s">
        <v>68</v>
      </c>
      <c r="B1" s="51"/>
      <c r="C1" s="51"/>
      <c r="D1" s="51"/>
      <c r="E1" s="51"/>
      <c r="F1" s="38"/>
      <c r="G1" s="38"/>
    </row>
    <row r="3" spans="1:7" ht="19.5" customHeight="1" x14ac:dyDescent="0.2">
      <c r="C3" s="7"/>
      <c r="D3" s="7"/>
      <c r="E3" s="7" t="s">
        <v>8</v>
      </c>
    </row>
    <row r="4" spans="1:7" ht="19.5" customHeight="1" x14ac:dyDescent="0.2">
      <c r="A4" s="46" t="s">
        <v>1</v>
      </c>
      <c r="B4" s="48" t="s">
        <v>69</v>
      </c>
      <c r="C4" s="50" t="s">
        <v>62</v>
      </c>
      <c r="D4" s="50"/>
      <c r="E4" s="50"/>
    </row>
    <row r="5" spans="1:7" ht="19.5" customHeight="1" x14ac:dyDescent="0.2">
      <c r="A5" s="47"/>
      <c r="B5" s="49"/>
      <c r="C5" s="39" t="s">
        <v>63</v>
      </c>
      <c r="D5" s="39" t="s">
        <v>64</v>
      </c>
      <c r="E5" s="39" t="s">
        <v>65</v>
      </c>
    </row>
    <row r="6" spans="1:7" ht="23.4" customHeight="1" x14ac:dyDescent="0.2">
      <c r="A6" s="39" t="s">
        <v>19</v>
      </c>
      <c r="B6" s="40">
        <f>IF(SUM(C6:E6)=0,"－",SUM(C6:E6))</f>
        <v>1115</v>
      </c>
      <c r="C6" s="41">
        <v>462</v>
      </c>
      <c r="D6" s="41">
        <v>653</v>
      </c>
      <c r="E6" s="42" t="s">
        <v>40</v>
      </c>
    </row>
    <row r="7" spans="1:7" ht="23.4" customHeight="1" x14ac:dyDescent="0.2">
      <c r="A7" s="39" t="s">
        <v>2</v>
      </c>
      <c r="B7" s="40">
        <f>IF(SUM(C7:E7)=0,"－",SUM(C7:E7))</f>
        <v>788</v>
      </c>
      <c r="C7" s="41">
        <v>304</v>
      </c>
      <c r="D7" s="41">
        <v>484</v>
      </c>
      <c r="E7" s="42" t="s">
        <v>40</v>
      </c>
    </row>
    <row r="8" spans="1:7" ht="23.4" customHeight="1" x14ac:dyDescent="0.2">
      <c r="A8" s="39" t="s">
        <v>17</v>
      </c>
      <c r="B8" s="40">
        <f>IF(SUM(C8:E8)=0,"－",SUM(C8:E8))</f>
        <v>334</v>
      </c>
      <c r="C8" s="41">
        <v>191</v>
      </c>
      <c r="D8" s="41">
        <v>143</v>
      </c>
      <c r="E8" s="42" t="s">
        <v>40</v>
      </c>
    </row>
    <row r="9" spans="1:7" ht="23.4" customHeight="1" x14ac:dyDescent="0.2">
      <c r="A9" s="39" t="s">
        <v>58</v>
      </c>
      <c r="B9" s="40">
        <f>IF(SUM(C9:E9)=0,"－",SUM(C9:E9))</f>
        <v>542</v>
      </c>
      <c r="C9" s="41">
        <v>335</v>
      </c>
      <c r="D9" s="41">
        <v>201</v>
      </c>
      <c r="E9" s="43">
        <v>6</v>
      </c>
    </row>
    <row r="10" spans="1:7" ht="23.4" customHeight="1" x14ac:dyDescent="0.2">
      <c r="A10" s="39" t="s">
        <v>66</v>
      </c>
      <c r="B10" s="40">
        <f>IF(SUM(C10:E10)=0,"－",SUM(C10:E10))</f>
        <v>672</v>
      </c>
      <c r="C10" s="41">
        <v>473</v>
      </c>
      <c r="D10" s="41">
        <v>197</v>
      </c>
      <c r="E10" s="43">
        <v>2</v>
      </c>
    </row>
    <row r="11" spans="1:7" ht="19.5" customHeight="1" x14ac:dyDescent="0.2">
      <c r="A11" s="44" t="s">
        <v>10</v>
      </c>
      <c r="B11" s="45"/>
      <c r="C11" s="45"/>
      <c r="D11" s="45"/>
      <c r="E11" s="44"/>
    </row>
    <row r="12" spans="1:7" ht="19.5" customHeight="1" x14ac:dyDescent="0.2">
      <c r="A12" s="44" t="s">
        <v>60</v>
      </c>
      <c r="B12" s="44"/>
      <c r="C12" s="44"/>
      <c r="D12" s="44"/>
      <c r="E12" s="44"/>
    </row>
    <row r="13" spans="1:7" ht="19.5" customHeight="1" x14ac:dyDescent="0.2">
      <c r="A13" s="44" t="s">
        <v>67</v>
      </c>
      <c r="B13" s="44"/>
      <c r="C13" s="44"/>
      <c r="D13" s="44"/>
      <c r="E13" s="44"/>
    </row>
    <row r="14" spans="1:7" ht="19.5" customHeight="1" x14ac:dyDescent="0.2">
      <c r="A14" s="44"/>
      <c r="B14" s="44"/>
      <c r="C14" s="44"/>
      <c r="D14" s="44"/>
      <c r="E14" s="44"/>
    </row>
  </sheetData>
  <mergeCells count="4">
    <mergeCell ref="A4:A5"/>
    <mergeCell ref="B4:B5"/>
    <mergeCell ref="C4:E4"/>
    <mergeCell ref="A1:E1"/>
  </mergeCells>
  <phoneticPr fontId="1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E11"/>
  <sheetViews>
    <sheetView view="pageBreakPreview" zoomScaleSheetLayoutView="100" workbookViewId="0">
      <selection activeCell="D9" sqref="D9"/>
    </sheetView>
  </sheetViews>
  <sheetFormatPr defaultColWidth="9" defaultRowHeight="19.5" customHeight="1" x14ac:dyDescent="0.2"/>
  <cols>
    <col min="1" max="1" width="11.88671875" style="1" customWidth="1"/>
    <col min="2" max="3" width="15.6640625" style="1" customWidth="1"/>
    <col min="4" max="4" width="11.109375" style="1" bestFit="1" customWidth="1"/>
    <col min="5" max="16384" width="9" style="1"/>
  </cols>
  <sheetData>
    <row r="1" spans="1:5" ht="19.5" customHeight="1" x14ac:dyDescent="0.2">
      <c r="A1" s="51" t="s">
        <v>41</v>
      </c>
      <c r="B1" s="51"/>
      <c r="C1" s="51"/>
      <c r="D1" s="51"/>
      <c r="E1" s="8"/>
    </row>
    <row r="3" spans="1:5" ht="19.5" customHeight="1" x14ac:dyDescent="0.2">
      <c r="C3" s="9"/>
      <c r="D3" s="7" t="s">
        <v>45</v>
      </c>
    </row>
    <row r="4" spans="1:5" ht="30" customHeight="1" x14ac:dyDescent="0.2">
      <c r="A4" s="2" t="s">
        <v>1</v>
      </c>
      <c r="B4" s="2" t="s">
        <v>7</v>
      </c>
      <c r="C4" s="52" t="s">
        <v>44</v>
      </c>
      <c r="D4" s="52"/>
    </row>
    <row r="5" spans="1:5" ht="30" customHeight="1" x14ac:dyDescent="0.2">
      <c r="A5" s="35" t="s">
        <v>19</v>
      </c>
      <c r="B5" s="6">
        <v>177</v>
      </c>
      <c r="C5" s="4">
        <v>1907</v>
      </c>
      <c r="D5" s="5">
        <v>2663</v>
      </c>
    </row>
    <row r="6" spans="1:5" ht="30" customHeight="1" x14ac:dyDescent="0.2">
      <c r="A6" s="35" t="s">
        <v>2</v>
      </c>
      <c r="B6" s="6">
        <v>19</v>
      </c>
      <c r="C6" s="4">
        <v>343</v>
      </c>
      <c r="D6" s="5">
        <v>277</v>
      </c>
    </row>
    <row r="7" spans="1:5" ht="30" customHeight="1" x14ac:dyDescent="0.2">
      <c r="A7" s="35" t="s">
        <v>17</v>
      </c>
      <c r="B7" s="6">
        <v>12</v>
      </c>
      <c r="C7" s="4">
        <v>47</v>
      </c>
      <c r="D7" s="5">
        <v>186</v>
      </c>
    </row>
    <row r="8" spans="1:5" ht="30" customHeight="1" x14ac:dyDescent="0.2">
      <c r="A8" s="35" t="s">
        <v>58</v>
      </c>
      <c r="B8" s="6">
        <v>20</v>
      </c>
      <c r="C8" s="4">
        <v>35</v>
      </c>
      <c r="D8" s="5">
        <v>368</v>
      </c>
    </row>
    <row r="9" spans="1:5" ht="30" customHeight="1" x14ac:dyDescent="0.2">
      <c r="A9" s="2" t="s">
        <v>59</v>
      </c>
      <c r="B9" s="34">
        <v>31</v>
      </c>
      <c r="C9" s="12">
        <v>111</v>
      </c>
      <c r="D9" s="13">
        <v>536</v>
      </c>
    </row>
    <row r="10" spans="1:5" ht="19.5" customHeight="1" x14ac:dyDescent="0.2">
      <c r="A10" s="1" t="s">
        <v>10</v>
      </c>
    </row>
    <row r="11" spans="1:5" ht="19.5" customHeight="1" x14ac:dyDescent="0.2">
      <c r="A11" s="1" t="s">
        <v>22</v>
      </c>
    </row>
  </sheetData>
  <mergeCells count="2">
    <mergeCell ref="A1:D1"/>
    <mergeCell ref="C4:D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7CDA-645E-4D3E-8DBF-9BF9B5BE5216}">
  <sheetPr>
    <pageSetUpPr fitToPage="1"/>
  </sheetPr>
  <dimension ref="A1:K18"/>
  <sheetViews>
    <sheetView view="pageBreakPreview" topLeftCell="A4" zoomScaleSheetLayoutView="100" workbookViewId="0">
      <selection activeCell="A13" sqref="A13:A14"/>
    </sheetView>
  </sheetViews>
  <sheetFormatPr defaultColWidth="9" defaultRowHeight="19.5" customHeight="1" x14ac:dyDescent="0.2"/>
  <cols>
    <col min="1" max="1" width="8.77734375" style="3" customWidth="1"/>
    <col min="2" max="2" width="16.77734375" style="3" customWidth="1"/>
    <col min="3" max="3" width="13.44140625" style="3" customWidth="1"/>
    <col min="4" max="4" width="7" style="3" bestFit="1" customWidth="1"/>
    <col min="5" max="5" width="13.6640625" style="3" customWidth="1"/>
    <col min="6" max="6" width="7" style="3" bestFit="1" customWidth="1"/>
    <col min="7" max="7" width="13" style="3" customWidth="1"/>
    <col min="8" max="8" width="7" style="3" customWidth="1"/>
    <col min="9" max="16384" width="9" style="3"/>
  </cols>
  <sheetData>
    <row r="1" spans="1:11" ht="19.5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15"/>
      <c r="J1" s="15"/>
      <c r="K1" s="15"/>
    </row>
    <row r="3" spans="1:11" ht="19.5" customHeight="1" x14ac:dyDescent="0.2">
      <c r="H3" s="14" t="s">
        <v>8</v>
      </c>
    </row>
    <row r="4" spans="1:11" ht="19.5" customHeight="1" x14ac:dyDescent="0.2">
      <c r="A4" s="59" t="s">
        <v>1</v>
      </c>
      <c r="B4" s="60"/>
      <c r="C4" s="59" t="s">
        <v>9</v>
      </c>
      <c r="D4" s="60"/>
      <c r="E4" s="59" t="s">
        <v>50</v>
      </c>
      <c r="F4" s="60"/>
      <c r="G4" s="59" t="s">
        <v>4</v>
      </c>
      <c r="H4" s="60"/>
    </row>
    <row r="5" spans="1:11" ht="19.5" customHeight="1" x14ac:dyDescent="0.2">
      <c r="A5" s="53" t="s">
        <v>19</v>
      </c>
      <c r="B5" s="11" t="s">
        <v>7</v>
      </c>
      <c r="C5" s="12">
        <v>12</v>
      </c>
      <c r="D5" s="13"/>
      <c r="E5" s="12">
        <v>229</v>
      </c>
      <c r="F5" s="13"/>
      <c r="G5" s="12">
        <f t="shared" ref="G5:G12" si="0">IF(C5+E5=0,"－",C5+E5)</f>
        <v>241</v>
      </c>
      <c r="H5" s="13"/>
    </row>
    <row r="6" spans="1:11" ht="19.5" customHeight="1" x14ac:dyDescent="0.2">
      <c r="A6" s="54"/>
      <c r="B6" s="11" t="s">
        <v>5</v>
      </c>
      <c r="C6" s="12">
        <v>6</v>
      </c>
      <c r="D6" s="13">
        <v>6</v>
      </c>
      <c r="E6" s="12">
        <v>171</v>
      </c>
      <c r="F6" s="13">
        <v>402</v>
      </c>
      <c r="G6" s="12">
        <f t="shared" si="0"/>
        <v>177</v>
      </c>
      <c r="H6" s="13">
        <f>D6+F6</f>
        <v>408</v>
      </c>
    </row>
    <row r="7" spans="1:11" ht="19.5" customHeight="1" x14ac:dyDescent="0.2">
      <c r="A7" s="53" t="s">
        <v>2</v>
      </c>
      <c r="B7" s="11" t="s">
        <v>7</v>
      </c>
      <c r="C7" s="12">
        <v>18</v>
      </c>
      <c r="D7" s="13"/>
      <c r="E7" s="12">
        <v>221</v>
      </c>
      <c r="F7" s="13"/>
      <c r="G7" s="12">
        <f t="shared" si="0"/>
        <v>239</v>
      </c>
      <c r="H7" s="13"/>
    </row>
    <row r="8" spans="1:11" ht="19.5" customHeight="1" x14ac:dyDescent="0.2">
      <c r="A8" s="54"/>
      <c r="B8" s="11" t="s">
        <v>5</v>
      </c>
      <c r="C8" s="12">
        <v>8</v>
      </c>
      <c r="D8" s="13">
        <v>10</v>
      </c>
      <c r="E8" s="12">
        <v>152</v>
      </c>
      <c r="F8" s="13">
        <v>293</v>
      </c>
      <c r="G8" s="12">
        <f t="shared" si="0"/>
        <v>160</v>
      </c>
      <c r="H8" s="13">
        <f>D8+F8</f>
        <v>303</v>
      </c>
    </row>
    <row r="9" spans="1:11" ht="19.5" customHeight="1" x14ac:dyDescent="0.2">
      <c r="A9" s="53" t="s">
        <v>17</v>
      </c>
      <c r="B9" s="11" t="s">
        <v>48</v>
      </c>
      <c r="C9" s="12">
        <v>13</v>
      </c>
      <c r="D9" s="13"/>
      <c r="E9" s="12">
        <v>223</v>
      </c>
      <c r="F9" s="13"/>
      <c r="G9" s="12">
        <f t="shared" si="0"/>
        <v>236</v>
      </c>
      <c r="H9" s="13"/>
    </row>
    <row r="10" spans="1:11" ht="19.5" customHeight="1" x14ac:dyDescent="0.2">
      <c r="A10" s="54"/>
      <c r="B10" s="11" t="s">
        <v>49</v>
      </c>
      <c r="C10" s="12">
        <v>6</v>
      </c>
      <c r="D10" s="13">
        <v>7</v>
      </c>
      <c r="E10" s="12">
        <v>173</v>
      </c>
      <c r="F10" s="13">
        <v>315</v>
      </c>
      <c r="G10" s="12">
        <f t="shared" si="0"/>
        <v>179</v>
      </c>
      <c r="H10" s="13">
        <f>D10+F10</f>
        <v>322</v>
      </c>
    </row>
    <row r="11" spans="1:11" ht="19.5" customHeight="1" x14ac:dyDescent="0.2">
      <c r="A11" s="53" t="s">
        <v>58</v>
      </c>
      <c r="B11" s="11" t="s">
        <v>48</v>
      </c>
      <c r="C11" s="12">
        <v>8</v>
      </c>
      <c r="D11" s="13"/>
      <c r="E11" s="12">
        <v>231</v>
      </c>
      <c r="F11" s="13"/>
      <c r="G11" s="12">
        <f t="shared" si="0"/>
        <v>239</v>
      </c>
      <c r="H11" s="13"/>
    </row>
    <row r="12" spans="1:11" ht="19.5" customHeight="1" x14ac:dyDescent="0.2">
      <c r="A12" s="54"/>
      <c r="B12" s="11" t="s">
        <v>49</v>
      </c>
      <c r="C12" s="12">
        <v>4</v>
      </c>
      <c r="D12" s="13">
        <v>4</v>
      </c>
      <c r="E12" s="12">
        <v>195</v>
      </c>
      <c r="F12" s="13">
        <v>358</v>
      </c>
      <c r="G12" s="12">
        <f t="shared" si="0"/>
        <v>199</v>
      </c>
      <c r="H12" s="13">
        <f>D12+F12</f>
        <v>362</v>
      </c>
    </row>
    <row r="13" spans="1:11" ht="19.5" customHeight="1" x14ac:dyDescent="0.2">
      <c r="A13" s="53" t="s">
        <v>59</v>
      </c>
      <c r="B13" s="11" t="s">
        <v>48</v>
      </c>
      <c r="C13" s="12">
        <v>24</v>
      </c>
      <c r="D13" s="13"/>
      <c r="E13" s="12">
        <v>237</v>
      </c>
      <c r="F13" s="13"/>
      <c r="G13" s="12">
        <f>IF(C13+E13=0,"－",C13+E13)</f>
        <v>261</v>
      </c>
      <c r="H13" s="13"/>
    </row>
    <row r="14" spans="1:11" ht="19.5" customHeight="1" x14ac:dyDescent="0.2">
      <c r="A14" s="54"/>
      <c r="B14" s="11" t="s">
        <v>49</v>
      </c>
      <c r="C14" s="12">
        <v>7</v>
      </c>
      <c r="D14" s="13">
        <v>17</v>
      </c>
      <c r="E14" s="12">
        <v>177</v>
      </c>
      <c r="F14" s="13">
        <v>393</v>
      </c>
      <c r="G14" s="12">
        <f>IF(C14+E14=0,"－",C14+E14)</f>
        <v>184</v>
      </c>
      <c r="H14" s="13">
        <f>D14+F14</f>
        <v>410</v>
      </c>
    </row>
    <row r="15" spans="1:11" ht="19.5" customHeight="1" x14ac:dyDescent="0.2">
      <c r="A15" s="3" t="s">
        <v>46</v>
      </c>
    </row>
    <row r="16" spans="1:11" ht="19.5" customHeight="1" x14ac:dyDescent="0.2">
      <c r="A16" s="55" t="s">
        <v>38</v>
      </c>
      <c r="B16" s="55"/>
      <c r="C16" s="55"/>
      <c r="D16" s="55"/>
      <c r="E16" s="55"/>
    </row>
    <row r="17" spans="1:7" ht="19.5" customHeight="1" x14ac:dyDescent="0.2">
      <c r="A17" s="56" t="s">
        <v>70</v>
      </c>
      <c r="B17" s="56"/>
      <c r="C17" s="56"/>
      <c r="D17" s="56"/>
      <c r="E17" s="56"/>
      <c r="F17" s="57"/>
      <c r="G17" s="57"/>
    </row>
    <row r="18" spans="1:7" ht="19.5" customHeight="1" x14ac:dyDescent="0.2">
      <c r="A18" s="56" t="s">
        <v>47</v>
      </c>
      <c r="B18" s="56"/>
      <c r="C18" s="56"/>
      <c r="D18" s="56"/>
      <c r="E18" s="56"/>
      <c r="F18" s="57"/>
      <c r="G18" s="57"/>
    </row>
  </sheetData>
  <mergeCells count="13">
    <mergeCell ref="A13:A14"/>
    <mergeCell ref="A16:E16"/>
    <mergeCell ref="A17:G17"/>
    <mergeCell ref="A18:G18"/>
    <mergeCell ref="A1:H1"/>
    <mergeCell ref="A4:B4"/>
    <mergeCell ref="C4:D4"/>
    <mergeCell ref="E4:F4"/>
    <mergeCell ref="G4:H4"/>
    <mergeCell ref="A11:A12"/>
    <mergeCell ref="A9:A10"/>
    <mergeCell ref="A7:A8"/>
    <mergeCell ref="A5:A6"/>
  </mergeCells>
  <phoneticPr fontId="1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G13"/>
  <sheetViews>
    <sheetView view="pageBreakPreview" zoomScaleSheetLayoutView="100" workbookViewId="0">
      <selection activeCell="C9" sqref="C9"/>
    </sheetView>
  </sheetViews>
  <sheetFormatPr defaultColWidth="9" defaultRowHeight="19.5" customHeight="1" x14ac:dyDescent="0.2"/>
  <cols>
    <col min="1" max="1" width="11.77734375" style="3" customWidth="1"/>
    <col min="2" max="2" width="12.33203125" style="3" customWidth="1"/>
    <col min="3" max="3" width="9.21875" style="3" customWidth="1"/>
    <col min="4" max="4" width="12.44140625" style="3" customWidth="1"/>
    <col min="5" max="5" width="9.21875" style="3" customWidth="1"/>
    <col min="6" max="16384" width="9" style="3"/>
  </cols>
  <sheetData>
    <row r="1" spans="1:7" ht="19.5" customHeight="1" x14ac:dyDescent="0.2">
      <c r="A1" s="58" t="s">
        <v>37</v>
      </c>
      <c r="B1" s="58"/>
      <c r="C1" s="58"/>
      <c r="D1" s="58"/>
      <c r="E1" s="58"/>
      <c r="F1" s="15"/>
      <c r="G1" s="15"/>
    </row>
    <row r="3" spans="1:7" ht="19.5" customHeight="1" x14ac:dyDescent="0.2">
      <c r="E3" s="14" t="s">
        <v>8</v>
      </c>
    </row>
    <row r="4" spans="1:7" ht="30" customHeight="1" x14ac:dyDescent="0.2">
      <c r="A4" s="10" t="s">
        <v>1</v>
      </c>
      <c r="B4" s="61" t="s">
        <v>6</v>
      </c>
      <c r="C4" s="60"/>
      <c r="D4" s="62" t="s">
        <v>5</v>
      </c>
      <c r="E4" s="62"/>
    </row>
    <row r="5" spans="1:7" ht="30" customHeight="1" x14ac:dyDescent="0.2">
      <c r="A5" s="36" t="s">
        <v>19</v>
      </c>
      <c r="B5" s="12">
        <v>14</v>
      </c>
      <c r="C5" s="13">
        <v>126</v>
      </c>
      <c r="D5" s="12">
        <v>14</v>
      </c>
      <c r="E5" s="13">
        <v>128</v>
      </c>
    </row>
    <row r="6" spans="1:7" ht="30" customHeight="1" x14ac:dyDescent="0.2">
      <c r="A6" s="36" t="s">
        <v>2</v>
      </c>
      <c r="B6" s="17" t="s">
        <v>40</v>
      </c>
      <c r="C6" s="13">
        <v>5</v>
      </c>
      <c r="D6" s="17" t="s">
        <v>40</v>
      </c>
      <c r="E6" s="13">
        <v>7</v>
      </c>
    </row>
    <row r="7" spans="1:7" ht="30" customHeight="1" x14ac:dyDescent="0.2">
      <c r="A7" s="36" t="s">
        <v>17</v>
      </c>
      <c r="B7" s="12">
        <v>3</v>
      </c>
      <c r="C7" s="13">
        <v>2</v>
      </c>
      <c r="D7" s="12">
        <v>3</v>
      </c>
      <c r="E7" s="13">
        <v>2</v>
      </c>
    </row>
    <row r="8" spans="1:7" ht="30" customHeight="1" x14ac:dyDescent="0.2">
      <c r="A8" s="36" t="s">
        <v>58</v>
      </c>
      <c r="B8" s="12">
        <v>4</v>
      </c>
      <c r="C8" s="13">
        <v>5</v>
      </c>
      <c r="D8" s="12">
        <v>5</v>
      </c>
      <c r="E8" s="13">
        <v>5</v>
      </c>
    </row>
    <row r="9" spans="1:7" ht="30" customHeight="1" x14ac:dyDescent="0.2">
      <c r="A9" s="16" t="s">
        <v>59</v>
      </c>
      <c r="B9" s="12">
        <v>1</v>
      </c>
      <c r="C9" s="13">
        <v>3</v>
      </c>
      <c r="D9" s="12">
        <v>1</v>
      </c>
      <c r="E9" s="13">
        <v>3</v>
      </c>
    </row>
    <row r="10" spans="1:7" ht="19.5" customHeight="1" x14ac:dyDescent="0.2">
      <c r="A10" s="3" t="s">
        <v>10</v>
      </c>
    </row>
    <row r="11" spans="1:7" ht="19.5" customHeight="1" x14ac:dyDescent="0.2">
      <c r="A11" s="55" t="s">
        <v>38</v>
      </c>
      <c r="B11" s="55"/>
      <c r="C11" s="55"/>
      <c r="D11" s="55"/>
      <c r="E11" s="55"/>
    </row>
    <row r="12" spans="1:7" ht="19.5" customHeight="1" x14ac:dyDescent="0.2">
      <c r="A12" s="56" t="s">
        <v>71</v>
      </c>
      <c r="B12" s="56"/>
      <c r="C12" s="56"/>
      <c r="D12" s="56"/>
      <c r="E12" s="56"/>
    </row>
    <row r="13" spans="1:7" ht="19.5" customHeight="1" x14ac:dyDescent="0.2">
      <c r="A13" s="55" t="s">
        <v>13</v>
      </c>
      <c r="B13" s="56"/>
      <c r="C13" s="56"/>
      <c r="D13" s="56"/>
      <c r="E13" s="56"/>
    </row>
  </sheetData>
  <mergeCells count="6">
    <mergeCell ref="A13:E13"/>
    <mergeCell ref="A1:E1"/>
    <mergeCell ref="B4:C4"/>
    <mergeCell ref="D4:E4"/>
    <mergeCell ref="A11:E11"/>
    <mergeCell ref="A12:E1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pageSetUpPr fitToPage="1"/>
  </sheetPr>
  <dimension ref="A1:G11"/>
  <sheetViews>
    <sheetView view="pageBreakPreview" zoomScaleSheetLayoutView="100" workbookViewId="0">
      <selection activeCell="E10" sqref="E10"/>
    </sheetView>
  </sheetViews>
  <sheetFormatPr defaultColWidth="9" defaultRowHeight="19.5" customHeight="1" x14ac:dyDescent="0.2"/>
  <cols>
    <col min="1" max="5" width="12.44140625" style="1" customWidth="1"/>
    <col min="6" max="16384" width="9" style="1"/>
  </cols>
  <sheetData>
    <row r="1" spans="1:7" ht="19.5" customHeight="1" x14ac:dyDescent="0.2">
      <c r="A1" s="51" t="s">
        <v>36</v>
      </c>
      <c r="B1" s="51"/>
      <c r="C1" s="51"/>
      <c r="D1" s="51"/>
      <c r="E1" s="51"/>
      <c r="F1" s="8"/>
      <c r="G1" s="8"/>
    </row>
    <row r="3" spans="1:7" ht="19.5" customHeight="1" x14ac:dyDescent="0.2">
      <c r="E3" s="7" t="s">
        <v>8</v>
      </c>
    </row>
    <row r="4" spans="1:7" ht="19.5" customHeight="1" x14ac:dyDescent="0.2">
      <c r="A4" s="66" t="s">
        <v>1</v>
      </c>
      <c r="B4" s="68" t="s">
        <v>12</v>
      </c>
      <c r="C4" s="63" t="s">
        <v>18</v>
      </c>
      <c r="D4" s="64"/>
      <c r="E4" s="65"/>
    </row>
    <row r="5" spans="1:7" ht="30" customHeight="1" x14ac:dyDescent="0.2">
      <c r="A5" s="67"/>
      <c r="B5" s="69"/>
      <c r="C5" s="19" t="s">
        <v>14</v>
      </c>
      <c r="D5" s="19" t="s">
        <v>35</v>
      </c>
      <c r="E5" s="19" t="s">
        <v>16</v>
      </c>
    </row>
    <row r="6" spans="1:7" ht="19.5" customHeight="1" x14ac:dyDescent="0.2">
      <c r="A6" s="35" t="s">
        <v>19</v>
      </c>
      <c r="B6" s="18">
        <f>IF(SUM(C6:E6)=0,"－",SUM(C6:E6))</f>
        <v>66</v>
      </c>
      <c r="C6" s="20">
        <v>44</v>
      </c>
      <c r="D6" s="20">
        <v>11</v>
      </c>
      <c r="E6" s="20">
        <v>11</v>
      </c>
    </row>
    <row r="7" spans="1:7" ht="19.5" customHeight="1" x14ac:dyDescent="0.2">
      <c r="A7" s="35" t="s">
        <v>2</v>
      </c>
      <c r="B7" s="18">
        <f>IF(SUM(C7:E7)=0,"－",SUM(C7:E7))</f>
        <v>48</v>
      </c>
      <c r="C7" s="20">
        <v>36</v>
      </c>
      <c r="D7" s="20">
        <v>5</v>
      </c>
      <c r="E7" s="20">
        <v>7</v>
      </c>
    </row>
    <row r="8" spans="1:7" ht="19.5" customHeight="1" x14ac:dyDescent="0.2">
      <c r="A8" s="35" t="s">
        <v>17</v>
      </c>
      <c r="B8" s="18">
        <f>IF(SUM(C8:E8)=0,"－",SUM(C8:E8))</f>
        <v>81</v>
      </c>
      <c r="C8" s="20">
        <v>52</v>
      </c>
      <c r="D8" s="20">
        <v>9</v>
      </c>
      <c r="E8" s="20">
        <v>20</v>
      </c>
    </row>
    <row r="9" spans="1:7" ht="19.5" customHeight="1" x14ac:dyDescent="0.2">
      <c r="A9" s="35" t="s">
        <v>58</v>
      </c>
      <c r="B9" s="18">
        <f>IF(SUM(C9:E9)=0,"－",SUM(C9:E9))</f>
        <v>101</v>
      </c>
      <c r="C9" s="20">
        <v>68</v>
      </c>
      <c r="D9" s="20">
        <v>18</v>
      </c>
      <c r="E9" s="20">
        <v>15</v>
      </c>
    </row>
    <row r="10" spans="1:7" ht="19.5" customHeight="1" x14ac:dyDescent="0.2">
      <c r="A10" s="2" t="s">
        <v>59</v>
      </c>
      <c r="B10" s="20">
        <v>87</v>
      </c>
      <c r="C10" s="20">
        <v>60</v>
      </c>
      <c r="D10" s="20">
        <v>16</v>
      </c>
      <c r="E10" s="20">
        <v>11</v>
      </c>
    </row>
    <row r="11" spans="1:7" ht="19.5" customHeight="1" x14ac:dyDescent="0.2">
      <c r="A11" s="1" t="s">
        <v>32</v>
      </c>
    </row>
  </sheetData>
  <mergeCells count="4">
    <mergeCell ref="A1:E1"/>
    <mergeCell ref="C4:E4"/>
    <mergeCell ref="A4:A5"/>
    <mergeCell ref="B4:B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5"/>
  <sheetViews>
    <sheetView view="pageBreakPreview" zoomScaleSheetLayoutView="100" workbookViewId="0">
      <selection activeCell="B7" sqref="B7:D7"/>
    </sheetView>
  </sheetViews>
  <sheetFormatPr defaultColWidth="9" defaultRowHeight="19.5" customHeight="1" x14ac:dyDescent="0.2"/>
  <cols>
    <col min="1" max="1" width="4.44140625" style="3" customWidth="1"/>
    <col min="2" max="2" width="4" style="3" customWidth="1"/>
    <col min="3" max="3" width="4.77734375" style="3" bestFit="1" customWidth="1"/>
    <col min="4" max="4" width="31" style="3" customWidth="1"/>
    <col min="5" max="9" width="10" style="3" customWidth="1"/>
    <col min="10" max="16384" width="9" style="3"/>
  </cols>
  <sheetData>
    <row r="1" spans="1:9" ht="19.5" customHeight="1" x14ac:dyDescent="0.2">
      <c r="A1" s="72" t="s">
        <v>27</v>
      </c>
      <c r="B1" s="73"/>
      <c r="C1" s="74" t="s">
        <v>34</v>
      </c>
      <c r="D1" s="74"/>
      <c r="E1" s="74"/>
      <c r="F1" s="74"/>
      <c r="G1" s="74"/>
      <c r="H1" s="74"/>
      <c r="I1" s="74"/>
    </row>
    <row r="2" spans="1:9" ht="19.5" customHeight="1" x14ac:dyDescent="0.2">
      <c r="A2" s="73"/>
      <c r="B2" s="73"/>
      <c r="C2" s="74"/>
      <c r="D2" s="74"/>
      <c r="E2" s="74"/>
      <c r="F2" s="74"/>
      <c r="G2" s="74"/>
      <c r="H2" s="74"/>
      <c r="I2" s="74"/>
    </row>
    <row r="3" spans="1:9" ht="19.5" customHeight="1" x14ac:dyDescent="0.2">
      <c r="B3" s="24"/>
      <c r="C3" s="24"/>
      <c r="D3" s="24"/>
      <c r="E3" s="24"/>
      <c r="F3" s="24"/>
    </row>
    <row r="4" spans="1:9" ht="19.5" customHeight="1" x14ac:dyDescent="0.2">
      <c r="F4" s="14"/>
      <c r="G4" s="14"/>
      <c r="H4" s="14"/>
      <c r="I4" s="14" t="s">
        <v>21</v>
      </c>
    </row>
    <row r="5" spans="1:9" ht="19.5" customHeight="1" x14ac:dyDescent="0.2">
      <c r="A5" s="62" t="s">
        <v>1</v>
      </c>
      <c r="B5" s="62"/>
      <c r="C5" s="62"/>
      <c r="D5" s="62"/>
      <c r="E5" s="36" t="s">
        <v>19</v>
      </c>
      <c r="F5" s="36" t="s">
        <v>2</v>
      </c>
      <c r="G5" s="36" t="s">
        <v>17</v>
      </c>
      <c r="H5" s="36" t="s">
        <v>58</v>
      </c>
      <c r="I5" s="16" t="s">
        <v>59</v>
      </c>
    </row>
    <row r="6" spans="1:9" ht="19.5" customHeight="1" x14ac:dyDescent="0.2">
      <c r="A6" s="75" t="s">
        <v>31</v>
      </c>
      <c r="B6" s="76"/>
      <c r="C6" s="76"/>
      <c r="D6" s="77"/>
      <c r="E6" s="26">
        <v>66</v>
      </c>
      <c r="F6" s="26">
        <v>48</v>
      </c>
      <c r="G6" s="26">
        <v>81</v>
      </c>
      <c r="H6" s="26">
        <v>101</v>
      </c>
      <c r="I6" s="26">
        <v>87</v>
      </c>
    </row>
    <row r="7" spans="1:9" ht="19.5" customHeight="1" x14ac:dyDescent="0.2">
      <c r="A7" s="21"/>
      <c r="B7" s="70" t="s">
        <v>72</v>
      </c>
      <c r="C7" s="70"/>
      <c r="D7" s="70"/>
      <c r="E7" s="26">
        <v>11</v>
      </c>
      <c r="F7" s="28">
        <v>12</v>
      </c>
      <c r="G7" s="28">
        <v>14</v>
      </c>
      <c r="H7" s="28">
        <v>32</v>
      </c>
      <c r="I7" s="28">
        <v>22</v>
      </c>
    </row>
    <row r="8" spans="1:9" ht="19.5" customHeight="1" x14ac:dyDescent="0.2">
      <c r="A8" s="21"/>
      <c r="B8" s="70" t="s">
        <v>73</v>
      </c>
      <c r="C8" s="70"/>
      <c r="D8" s="70"/>
      <c r="E8" s="26">
        <v>24</v>
      </c>
      <c r="F8" s="28">
        <v>17</v>
      </c>
      <c r="G8" s="28">
        <v>31</v>
      </c>
      <c r="H8" s="28">
        <v>38</v>
      </c>
      <c r="I8" s="28">
        <v>21</v>
      </c>
    </row>
    <row r="9" spans="1:9" ht="19.5" customHeight="1" x14ac:dyDescent="0.2">
      <c r="A9" s="21"/>
      <c r="B9" s="70" t="s">
        <v>74</v>
      </c>
      <c r="C9" s="70"/>
      <c r="D9" s="70"/>
      <c r="E9" s="26">
        <v>2</v>
      </c>
      <c r="F9" s="29" t="s">
        <v>40</v>
      </c>
      <c r="G9" s="29">
        <v>5</v>
      </c>
      <c r="H9" s="78">
        <v>5</v>
      </c>
      <c r="I9" s="78" t="s">
        <v>61</v>
      </c>
    </row>
    <row r="10" spans="1:9" ht="19.5" customHeight="1" x14ac:dyDescent="0.2">
      <c r="A10" s="21"/>
      <c r="B10" s="70" t="s">
        <v>29</v>
      </c>
      <c r="C10" s="70"/>
      <c r="D10" s="70"/>
      <c r="E10" s="27">
        <v>9</v>
      </c>
      <c r="F10" s="30">
        <v>7</v>
      </c>
      <c r="G10" s="30">
        <v>11</v>
      </c>
      <c r="H10" s="79">
        <v>17</v>
      </c>
      <c r="I10" s="79">
        <v>12</v>
      </c>
    </row>
    <row r="11" spans="1:9" ht="19.5" customHeight="1" x14ac:dyDescent="0.2">
      <c r="A11" s="21"/>
      <c r="B11" s="71" t="s">
        <v>15</v>
      </c>
      <c r="C11" s="70"/>
      <c r="D11" s="70"/>
      <c r="E11" s="26">
        <v>5</v>
      </c>
      <c r="F11" s="28">
        <v>3</v>
      </c>
      <c r="G11" s="28">
        <v>10</v>
      </c>
      <c r="H11" s="80">
        <v>10</v>
      </c>
      <c r="I11" s="80">
        <v>9</v>
      </c>
    </row>
    <row r="12" spans="1:9" ht="19.5" customHeight="1" x14ac:dyDescent="0.2">
      <c r="A12" s="21"/>
      <c r="B12" s="70" t="s">
        <v>28</v>
      </c>
      <c r="C12" s="70"/>
      <c r="D12" s="25" t="s">
        <v>11</v>
      </c>
      <c r="E12" s="26">
        <v>24</v>
      </c>
      <c r="F12" s="26">
        <v>14</v>
      </c>
      <c r="G12" s="26">
        <v>46</v>
      </c>
      <c r="H12" s="81">
        <v>45</v>
      </c>
      <c r="I12" s="81">
        <v>38</v>
      </c>
    </row>
    <row r="13" spans="1:9" ht="19.5" customHeight="1" x14ac:dyDescent="0.2">
      <c r="A13" s="22"/>
      <c r="B13" s="70"/>
      <c r="C13" s="70"/>
      <c r="D13" s="25" t="s">
        <v>30</v>
      </c>
      <c r="E13" s="26">
        <v>42</v>
      </c>
      <c r="F13" s="26">
        <v>34</v>
      </c>
      <c r="G13" s="26">
        <v>35</v>
      </c>
      <c r="H13" s="81">
        <v>56</v>
      </c>
      <c r="I13" s="81">
        <v>49</v>
      </c>
    </row>
    <row r="14" spans="1:9" ht="19.5" customHeight="1" x14ac:dyDescent="0.2">
      <c r="A14" s="3" t="s">
        <v>10</v>
      </c>
    </row>
    <row r="15" spans="1:9" ht="19.5" customHeight="1" x14ac:dyDescent="0.2">
      <c r="A15" s="23"/>
      <c r="B15" s="23"/>
      <c r="C15" s="23"/>
    </row>
  </sheetData>
  <mergeCells count="10">
    <mergeCell ref="B10:D10"/>
    <mergeCell ref="B11:D11"/>
    <mergeCell ref="A1:B2"/>
    <mergeCell ref="C1:I2"/>
    <mergeCell ref="B12:C13"/>
    <mergeCell ref="A5:D5"/>
    <mergeCell ref="A6:D6"/>
    <mergeCell ref="B7:D7"/>
    <mergeCell ref="B8:D8"/>
    <mergeCell ref="B9:D9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1"/>
  <sheetViews>
    <sheetView view="pageBreakPreview" zoomScaleSheetLayoutView="100" workbookViewId="0">
      <selection activeCell="D10" sqref="D10"/>
    </sheetView>
  </sheetViews>
  <sheetFormatPr defaultColWidth="9" defaultRowHeight="19.5" customHeight="1" x14ac:dyDescent="0.2"/>
  <cols>
    <col min="1" max="1" width="8.77734375" style="1" customWidth="1"/>
    <col min="2" max="8" width="8.6640625" style="1" customWidth="1"/>
    <col min="9" max="16384" width="9" style="1"/>
  </cols>
  <sheetData>
    <row r="1" spans="1:11" ht="19.5" customHeight="1" x14ac:dyDescent="0.2">
      <c r="A1" s="51" t="s">
        <v>57</v>
      </c>
      <c r="B1" s="51"/>
      <c r="C1" s="51"/>
      <c r="D1" s="51"/>
      <c r="E1" s="51"/>
      <c r="F1" s="51"/>
      <c r="G1" s="51"/>
      <c r="H1" s="51"/>
      <c r="I1" s="8"/>
      <c r="J1" s="8"/>
      <c r="K1" s="8"/>
    </row>
    <row r="3" spans="1:11" ht="19.5" customHeight="1" x14ac:dyDescent="0.2">
      <c r="H3" s="7" t="s">
        <v>45</v>
      </c>
    </row>
    <row r="4" spans="1:11" ht="19.5" customHeight="1" x14ac:dyDescent="0.2">
      <c r="A4" s="66" t="s">
        <v>56</v>
      </c>
      <c r="B4" s="66" t="s">
        <v>55</v>
      </c>
      <c r="C4" s="68" t="s">
        <v>43</v>
      </c>
      <c r="D4" s="68" t="s">
        <v>54</v>
      </c>
      <c r="E4" s="63" t="s">
        <v>3</v>
      </c>
      <c r="F4" s="64"/>
      <c r="G4" s="64"/>
      <c r="H4" s="65"/>
    </row>
    <row r="5" spans="1:11" ht="30" customHeight="1" x14ac:dyDescent="0.2">
      <c r="A5" s="67"/>
      <c r="B5" s="67"/>
      <c r="C5" s="69"/>
      <c r="D5" s="69"/>
      <c r="E5" s="19" t="s">
        <v>42</v>
      </c>
      <c r="F5" s="19" t="s">
        <v>39</v>
      </c>
      <c r="G5" s="2" t="s">
        <v>53</v>
      </c>
      <c r="H5" s="2" t="s">
        <v>20</v>
      </c>
    </row>
    <row r="6" spans="1:11" ht="19.5" customHeight="1" x14ac:dyDescent="0.2">
      <c r="A6" s="35" t="s">
        <v>19</v>
      </c>
      <c r="B6" s="18">
        <v>49916</v>
      </c>
      <c r="C6" s="18">
        <v>12530</v>
      </c>
      <c r="D6" s="32">
        <f>IF(ISERROR(C6/B6*100),"－",C6/B6*100)</f>
        <v>25.102171648369261</v>
      </c>
      <c r="E6" s="6">
        <v>216</v>
      </c>
      <c r="F6" s="6">
        <v>972</v>
      </c>
      <c r="G6" s="6">
        <v>11342</v>
      </c>
      <c r="H6" s="6">
        <f>IF(SUM(E6:G6)=0,"－",SUM(E6:G6))</f>
        <v>12530</v>
      </c>
    </row>
    <row r="7" spans="1:11" ht="19.5" customHeight="1" x14ac:dyDescent="0.2">
      <c r="A7" s="35" t="s">
        <v>2</v>
      </c>
      <c r="B7" s="18">
        <v>48837</v>
      </c>
      <c r="C7" s="18">
        <v>12558</v>
      </c>
      <c r="D7" s="32">
        <f>IF(ISERROR(C7/B7*100),"－",C7/B7*100)</f>
        <v>25.714110203329444</v>
      </c>
      <c r="E7" s="6">
        <v>222</v>
      </c>
      <c r="F7" s="6">
        <v>894</v>
      </c>
      <c r="G7" s="6">
        <v>11442</v>
      </c>
      <c r="H7" s="6">
        <f>IF(SUM(E7:G7)=0,"－",SUM(E7:G7))</f>
        <v>12558</v>
      </c>
    </row>
    <row r="8" spans="1:11" ht="19.5" customHeight="1" x14ac:dyDescent="0.2">
      <c r="A8" s="36" t="s">
        <v>17</v>
      </c>
      <c r="B8" s="31">
        <v>46970</v>
      </c>
      <c r="C8" s="20">
        <v>12844</v>
      </c>
      <c r="D8" s="33">
        <f>IF(ISERROR(C8/B8*100),"－",C8/B8*100)</f>
        <v>27.345113902490954</v>
      </c>
      <c r="E8" s="34">
        <v>236</v>
      </c>
      <c r="F8" s="34">
        <v>961</v>
      </c>
      <c r="G8" s="34">
        <v>11647</v>
      </c>
      <c r="H8" s="34">
        <f>IF(SUM(E8:G8)=0,"－",SUM(E8:G8))</f>
        <v>12844</v>
      </c>
    </row>
    <row r="9" spans="1:11" ht="19.5" customHeight="1" x14ac:dyDescent="0.2">
      <c r="A9" s="36" t="s">
        <v>58</v>
      </c>
      <c r="B9" s="31">
        <v>44824</v>
      </c>
      <c r="C9" s="20">
        <v>13349</v>
      </c>
      <c r="D9" s="33">
        <f>IF(ISERROR(C9/B9*100),"－",C9/B9*100)</f>
        <v>29.780920935213278</v>
      </c>
      <c r="E9" s="34">
        <v>230</v>
      </c>
      <c r="F9" s="34">
        <v>938</v>
      </c>
      <c r="G9" s="34">
        <v>12181</v>
      </c>
      <c r="H9" s="34">
        <f>IF(SUM(E9:G9)=0,"－",SUM(E9:G9))</f>
        <v>13349</v>
      </c>
    </row>
    <row r="10" spans="1:11" ht="19.5" customHeight="1" x14ac:dyDescent="0.2">
      <c r="A10" s="16" t="s">
        <v>59</v>
      </c>
      <c r="B10" s="31">
        <v>42316</v>
      </c>
      <c r="C10" s="20">
        <v>13211</v>
      </c>
      <c r="D10" s="33">
        <f>IF(ISERROR(C10/B10*100),"－",C10/B10*100)</f>
        <v>31.219869552887797</v>
      </c>
      <c r="E10" s="34">
        <v>232</v>
      </c>
      <c r="F10" s="34">
        <v>835</v>
      </c>
      <c r="G10" s="34">
        <v>12144</v>
      </c>
      <c r="H10" s="34">
        <f>IF(SUM(E10:G10)=0,"－",SUM(E10:G10))</f>
        <v>13211</v>
      </c>
    </row>
    <row r="11" spans="1:11" ht="19.5" customHeight="1" x14ac:dyDescent="0.2">
      <c r="A11" s="1" t="s">
        <v>52</v>
      </c>
    </row>
  </sheetData>
  <mergeCells count="6">
    <mergeCell ref="A1:H1"/>
    <mergeCell ref="E4:H4"/>
    <mergeCell ref="A4:A5"/>
    <mergeCell ref="B4:B5"/>
    <mergeCell ref="C4:C5"/>
    <mergeCell ref="D4:D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I15"/>
  <sheetViews>
    <sheetView tabSelected="1" view="pageBreakPreview" zoomScaleSheetLayoutView="100" workbookViewId="0">
      <selection activeCell="B8" sqref="B8:D8"/>
    </sheetView>
  </sheetViews>
  <sheetFormatPr defaultColWidth="9" defaultRowHeight="19.5" customHeight="1" x14ac:dyDescent="0.2"/>
  <cols>
    <col min="1" max="1" width="4.44140625" style="3" customWidth="1"/>
    <col min="2" max="2" width="4" style="3" customWidth="1"/>
    <col min="3" max="3" width="4.77734375" style="3" bestFit="1" customWidth="1"/>
    <col min="4" max="4" width="31" style="3" customWidth="1"/>
    <col min="5" max="9" width="10" style="3" customWidth="1"/>
    <col min="10" max="16384" width="9" style="3"/>
  </cols>
  <sheetData>
    <row r="1" spans="1:9" ht="19.5" customHeight="1" x14ac:dyDescent="0.2">
      <c r="A1" s="72" t="s">
        <v>33</v>
      </c>
      <c r="B1" s="73"/>
      <c r="C1" s="74" t="s">
        <v>24</v>
      </c>
      <c r="D1" s="74"/>
      <c r="E1" s="74"/>
      <c r="F1" s="74"/>
      <c r="G1" s="74"/>
      <c r="H1" s="74"/>
      <c r="I1" s="74"/>
    </row>
    <row r="2" spans="1:9" ht="19.5" customHeight="1" x14ac:dyDescent="0.2">
      <c r="A2" s="73"/>
      <c r="B2" s="73"/>
      <c r="C2" s="74"/>
      <c r="D2" s="74"/>
      <c r="E2" s="74"/>
      <c r="F2" s="74"/>
      <c r="G2" s="74"/>
      <c r="H2" s="74"/>
      <c r="I2" s="74"/>
    </row>
    <row r="3" spans="1:9" ht="19.5" customHeight="1" x14ac:dyDescent="0.2">
      <c r="B3" s="24"/>
      <c r="C3" s="24"/>
      <c r="D3" s="24"/>
      <c r="E3" s="24"/>
      <c r="F3" s="24"/>
    </row>
    <row r="4" spans="1:9" ht="19.5" customHeight="1" x14ac:dyDescent="0.2">
      <c r="F4" s="14"/>
      <c r="G4" s="14"/>
      <c r="H4" s="14"/>
      <c r="I4" s="14" t="s">
        <v>21</v>
      </c>
    </row>
    <row r="5" spans="1:9" ht="19.5" customHeight="1" x14ac:dyDescent="0.2">
      <c r="A5" s="62" t="s">
        <v>1</v>
      </c>
      <c r="B5" s="62"/>
      <c r="C5" s="62"/>
      <c r="D5" s="62"/>
      <c r="E5" s="36" t="s">
        <v>19</v>
      </c>
      <c r="F5" s="36" t="s">
        <v>2</v>
      </c>
      <c r="G5" s="36" t="s">
        <v>17</v>
      </c>
      <c r="H5" s="36" t="s">
        <v>58</v>
      </c>
      <c r="I5" s="16" t="s">
        <v>59</v>
      </c>
    </row>
    <row r="6" spans="1:9" ht="19.5" customHeight="1" x14ac:dyDescent="0.2">
      <c r="A6" s="75" t="s">
        <v>51</v>
      </c>
      <c r="B6" s="76"/>
      <c r="C6" s="76"/>
      <c r="D6" s="77"/>
      <c r="E6" s="26">
        <v>12530</v>
      </c>
      <c r="F6" s="26">
        <v>12558</v>
      </c>
      <c r="G6" s="26">
        <v>12844</v>
      </c>
      <c r="H6" s="26">
        <v>13349</v>
      </c>
      <c r="I6" s="26">
        <v>13211</v>
      </c>
    </row>
    <row r="7" spans="1:9" ht="19.5" customHeight="1" x14ac:dyDescent="0.2">
      <c r="A7" s="21"/>
      <c r="B7" s="70" t="s">
        <v>23</v>
      </c>
      <c r="C7" s="70"/>
      <c r="D7" s="70"/>
      <c r="E7" s="26">
        <v>6374</v>
      </c>
      <c r="F7" s="26">
        <v>6724</v>
      </c>
      <c r="G7" s="26">
        <v>7085</v>
      </c>
      <c r="H7" s="26">
        <v>7231</v>
      </c>
      <c r="I7" s="26">
        <v>7161</v>
      </c>
    </row>
    <row r="8" spans="1:9" ht="19.5" customHeight="1" x14ac:dyDescent="0.2">
      <c r="A8" s="21"/>
      <c r="B8" s="70" t="s">
        <v>25</v>
      </c>
      <c r="C8" s="70"/>
      <c r="D8" s="70"/>
      <c r="E8" s="26">
        <v>7535</v>
      </c>
      <c r="F8" s="26">
        <v>7593</v>
      </c>
      <c r="G8" s="26">
        <v>7553</v>
      </c>
      <c r="H8" s="26">
        <v>7740</v>
      </c>
      <c r="I8" s="26">
        <v>7628</v>
      </c>
    </row>
    <row r="9" spans="1:9" ht="19.5" customHeight="1" x14ac:dyDescent="0.2">
      <c r="A9" s="21"/>
      <c r="B9" s="70" t="s">
        <v>26</v>
      </c>
      <c r="C9" s="70"/>
      <c r="D9" s="70"/>
      <c r="E9" s="26">
        <v>1398</v>
      </c>
      <c r="F9" s="26">
        <v>1476</v>
      </c>
      <c r="G9" s="26">
        <v>1722</v>
      </c>
      <c r="H9" s="26">
        <v>1782</v>
      </c>
      <c r="I9" s="26">
        <v>1824</v>
      </c>
    </row>
    <row r="10" spans="1:9" ht="19.5" customHeight="1" x14ac:dyDescent="0.2">
      <c r="A10" s="21"/>
      <c r="B10" s="70" t="s">
        <v>29</v>
      </c>
      <c r="C10" s="70"/>
      <c r="D10" s="70"/>
      <c r="E10" s="26">
        <v>2001</v>
      </c>
      <c r="F10" s="26">
        <v>1903</v>
      </c>
      <c r="G10" s="26">
        <v>2064</v>
      </c>
      <c r="H10" s="26">
        <v>2126</v>
      </c>
      <c r="I10" s="26">
        <v>2203</v>
      </c>
    </row>
    <row r="11" spans="1:9" ht="19.5" customHeight="1" x14ac:dyDescent="0.2">
      <c r="A11" s="21"/>
      <c r="B11" s="71" t="s">
        <v>15</v>
      </c>
      <c r="C11" s="70"/>
      <c r="D11" s="70"/>
      <c r="E11" s="26">
        <v>897</v>
      </c>
      <c r="F11" s="26">
        <v>904</v>
      </c>
      <c r="G11" s="26">
        <v>1016</v>
      </c>
      <c r="H11" s="26">
        <v>927</v>
      </c>
      <c r="I11" s="26">
        <v>978</v>
      </c>
    </row>
    <row r="12" spans="1:9" ht="19.5" customHeight="1" x14ac:dyDescent="0.2">
      <c r="A12" s="21"/>
      <c r="B12" s="70" t="s">
        <v>28</v>
      </c>
      <c r="C12" s="70"/>
      <c r="D12" s="25" t="s">
        <v>11</v>
      </c>
      <c r="E12" s="26">
        <v>1700</v>
      </c>
      <c r="F12" s="26">
        <v>1686</v>
      </c>
      <c r="G12" s="26">
        <v>1833</v>
      </c>
      <c r="H12" s="26">
        <v>1939</v>
      </c>
      <c r="I12" s="26">
        <v>1961</v>
      </c>
    </row>
    <row r="13" spans="1:9" ht="19.5" customHeight="1" x14ac:dyDescent="0.2">
      <c r="A13" s="22"/>
      <c r="B13" s="70"/>
      <c r="C13" s="70"/>
      <c r="D13" s="25" t="s">
        <v>30</v>
      </c>
      <c r="E13" s="26">
        <v>10830</v>
      </c>
      <c r="F13" s="26">
        <v>10872</v>
      </c>
      <c r="G13" s="26">
        <v>11011</v>
      </c>
      <c r="H13" s="26">
        <v>11410</v>
      </c>
      <c r="I13" s="26">
        <v>11250</v>
      </c>
    </row>
    <row r="14" spans="1:9" ht="19.5" customHeight="1" x14ac:dyDescent="0.2">
      <c r="A14" s="3" t="s">
        <v>10</v>
      </c>
    </row>
    <row r="15" spans="1:9" ht="19.5" customHeight="1" x14ac:dyDescent="0.2">
      <c r="A15" s="37"/>
      <c r="B15" s="23"/>
      <c r="C15" s="23"/>
    </row>
  </sheetData>
  <mergeCells count="10">
    <mergeCell ref="B10:D10"/>
    <mergeCell ref="B11:D11"/>
    <mergeCell ref="A1:B2"/>
    <mergeCell ref="C1:I2"/>
    <mergeCell ref="B12:C13"/>
    <mergeCell ref="A5:D5"/>
    <mergeCell ref="A6:D6"/>
    <mergeCell ref="B7:D7"/>
    <mergeCell ref="B8:D8"/>
    <mergeCell ref="B9:D9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表40</vt:lpstr>
      <vt:lpstr>表41</vt:lpstr>
      <vt:lpstr>表42</vt:lpstr>
      <vt:lpstr>表43</vt:lpstr>
      <vt:lpstr>表44</vt:lpstr>
      <vt:lpstr>表45</vt:lpstr>
      <vt:lpstr>表46</vt:lpstr>
      <vt:lpstr>表47</vt:lpstr>
      <vt:lpstr>表40!Print_Area</vt:lpstr>
      <vt:lpstr>表42!Print_Area</vt:lpstr>
      <vt:lpstr>表43!Print_Area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2025-01-28T07:47:22Z</cp:lastPrinted>
  <dcterms:created xsi:type="dcterms:W3CDTF">2016-09-30T07:32:05Z</dcterms:created>
  <dcterms:modified xsi:type="dcterms:W3CDTF">2025-03-12T01:04:29Z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2024-01-12T04:22:40Z</vt:filetime>
  </property>
</Properties>
</file>