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年報データ（Excel）\"/>
    </mc:Choice>
  </mc:AlternateContent>
  <bookViews>
    <workbookView xWindow="10425" yWindow="75" windowWidth="10065" windowHeight="8145" activeTab="6"/>
  </bookViews>
  <sheets>
    <sheet name="表40" sheetId="14" r:id="rId1"/>
    <sheet name="表41" sheetId="11" r:id="rId2"/>
    <sheet name="表42" sheetId="3" r:id="rId3"/>
    <sheet name="表43" sheetId="4" r:id="rId4"/>
    <sheet name="表44" sheetId="13" r:id="rId5"/>
    <sheet name="表45" sheetId="15" r:id="rId6"/>
    <sheet name="表46" sheetId="16" r:id="rId7"/>
    <sheet name="表47" sheetId="7" r:id="rId8"/>
  </sheets>
  <definedNames>
    <definedName name="_xlnm.Print_Area" localSheetId="0">表40!$A$1:$F$13</definedName>
    <definedName name="_xlnm.Print_Area" localSheetId="2">表42!$A$1:$H$18</definedName>
    <definedName name="_xlnm.Print_Area" localSheetId="3">表43!$A$1:$E$13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6" l="1"/>
  <c r="D10" i="16"/>
  <c r="H9" i="16"/>
  <c r="D9" i="16"/>
  <c r="H8" i="16"/>
  <c r="D8" i="16"/>
  <c r="H7" i="16"/>
  <c r="D7" i="16"/>
  <c r="H6" i="16"/>
  <c r="D6" i="16"/>
  <c r="B7" i="13" l="1"/>
  <c r="B8" i="13"/>
  <c r="B9" i="13"/>
  <c r="B10" i="13"/>
  <c r="B6" i="13"/>
  <c r="F7" i="14"/>
  <c r="F6" i="14"/>
  <c r="F5" i="14"/>
  <c r="H12" i="3" l="1"/>
  <c r="G12" i="3"/>
  <c r="G11" i="3"/>
  <c r="H10" i="3"/>
  <c r="G10" i="3"/>
  <c r="G9" i="3"/>
  <c r="H8" i="3"/>
  <c r="G8" i="3"/>
  <c r="G7" i="3"/>
  <c r="H6" i="3"/>
  <c r="G6" i="3"/>
  <c r="G5" i="3"/>
  <c r="H14" i="3" l="1"/>
  <c r="G14" i="3"/>
  <c r="G13" i="3"/>
</calcChain>
</file>

<file path=xl/sharedStrings.xml><?xml version="1.0" encoding="utf-8"?>
<sst xmlns="http://schemas.openxmlformats.org/spreadsheetml/2006/main" count="138" uniqueCount="82">
  <si>
    <t>区分</t>
    <rPh sb="0" eb="2">
      <t>クブン</t>
    </rPh>
    <phoneticPr fontId="2"/>
  </si>
  <si>
    <t>40～74歳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</si>
  <si>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</si>
  <si>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各年度</t>
    <rPh sb="0" eb="3">
      <t>カクネンド</t>
    </rPh>
    <phoneticPr fontId="2"/>
  </si>
  <si>
    <t>区分</t>
    <rPh sb="0" eb="2">
      <t>クブン</t>
    </rPh>
    <phoneticPr fontId="2"/>
  </si>
  <si>
    <t>開催回数</t>
    <rPh sb="0" eb="2">
      <t>カイサイ</t>
    </rPh>
    <rPh sb="2" eb="4">
      <t>カイスウ</t>
    </rPh>
    <phoneticPr fontId="2"/>
  </si>
  <si>
    <t>参加延べ人員</t>
    <rPh sb="0" eb="2">
      <t>サンカ</t>
    </rPh>
    <rPh sb="2" eb="3">
      <t>ノ</t>
    </rPh>
    <rPh sb="4" eb="6">
      <t>ジンイン</t>
    </rPh>
    <phoneticPr fontId="2"/>
  </si>
  <si>
    <t>合計</t>
    <rPh sb="0" eb="2">
      <t>ゴウケイ</t>
    </rPh>
    <phoneticPr fontId="2"/>
  </si>
  <si>
    <t>保健所調べ</t>
    <rPh sb="0" eb="3">
      <t>ホケンジョ</t>
    </rPh>
    <rPh sb="3" eb="4">
      <t>シラ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</si>
  <si>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</si>
  <si>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重点健康相談</t>
    <rPh sb="0" eb="2">
      <t>ジュウテン</t>
    </rPh>
    <rPh sb="2" eb="4">
      <t>ケンコウ</t>
    </rPh>
    <rPh sb="4" eb="6">
      <t>ソウダン</t>
    </rPh>
    <phoneticPr fontId="2"/>
  </si>
  <si>
    <t>総合健康相談</t>
    <rPh sb="0" eb="2">
      <t>ソウゴウ</t>
    </rPh>
    <rPh sb="2" eb="4">
      <t>ケンコウ</t>
    </rPh>
    <rPh sb="4" eb="6">
      <t>ソウダン</t>
    </rPh>
    <phoneticPr fontId="2"/>
  </si>
  <si>
    <t>被指導実人員</t>
    <rPh sb="0" eb="1">
      <t>ヒ</t>
    </rPh>
    <rPh sb="1" eb="3">
      <t>シドウ</t>
    </rPh>
    <rPh sb="3" eb="6">
      <t>ジツジンイン</t>
    </rPh>
    <phoneticPr fontId="2"/>
  </si>
  <si>
    <t>受診者数</t>
    <rPh sb="0" eb="3">
      <t>ジュシンシャ</t>
    </rPh>
    <rPh sb="3" eb="4">
      <t>スウ</t>
    </rPh>
    <phoneticPr fontId="2"/>
  </si>
  <si>
    <t>情報提供</t>
    <rPh sb="0" eb="2">
      <t>ジョウホウ</t>
    </rPh>
    <rPh sb="2" eb="4">
      <t>テイキョウ</t>
    </rPh>
    <phoneticPr fontId="2"/>
  </si>
  <si>
    <t>積極的
支援</t>
    <rPh sb="0" eb="3">
      <t>セッキョクテキ</t>
    </rPh>
    <rPh sb="4" eb="6">
      <t>シエン</t>
    </rPh>
    <phoneticPr fontId="2"/>
  </si>
  <si>
    <t>各年度</t>
    <rPh sb="0" eb="1">
      <t>カク</t>
    </rPh>
    <rPh sb="1" eb="3">
      <t>ネンド</t>
    </rPh>
    <phoneticPr fontId="2"/>
  </si>
  <si>
    <t>　服薬中もしくは高血圧症が疑われる者</t>
    <rPh sb="1" eb="3">
      <t>フクヤク</t>
    </rPh>
    <rPh sb="3" eb="4">
      <t>チュウ</t>
    </rPh>
    <rPh sb="8" eb="12">
      <t>コウケツアツショウ</t>
    </rPh>
    <rPh sb="13" eb="14">
      <t>ウタガ</t>
    </rPh>
    <rPh sb="17" eb="18">
      <t>モノ</t>
    </rPh>
    <phoneticPr fontId="2"/>
  </si>
  <si>
    <t>　服薬中もしくは脂質異常症が疑われる者</t>
    <rPh sb="1" eb="3">
      <t>フクヤク</t>
    </rPh>
    <rPh sb="3" eb="4">
      <t>チュウ</t>
    </rPh>
    <rPh sb="8" eb="10">
      <t>シシツ</t>
    </rPh>
    <rPh sb="10" eb="12">
      <t>イジョウ</t>
    </rPh>
    <rPh sb="12" eb="13">
      <t>ショウ</t>
    </rPh>
    <rPh sb="14" eb="15">
      <t>ウタガ</t>
    </rPh>
    <rPh sb="18" eb="19">
      <t>モノ</t>
    </rPh>
    <phoneticPr fontId="2"/>
  </si>
  <si>
    <t>　服薬中もしくは糖尿病が疑われる者</t>
    <rPh sb="1" eb="3">
      <t>フクヤク</t>
    </rPh>
    <rPh sb="3" eb="4">
      <t>チュウ</t>
    </rPh>
    <rPh sb="8" eb="11">
      <t>トウニョウビョウ</t>
    </rPh>
    <rPh sb="12" eb="13">
      <t>ウタガ</t>
    </rPh>
    <rPh sb="16" eb="17">
      <t>モノ</t>
    </rPh>
    <phoneticPr fontId="2"/>
  </si>
  <si>
    <t>　喫煙</t>
    <rPh sb="1" eb="3">
      <t>キツエン</t>
    </rPh>
    <phoneticPr fontId="2"/>
  </si>
  <si>
    <t>　なし</t>
    <phoneticPr fontId="2"/>
  </si>
  <si>
    <t>　あり</t>
    <phoneticPr fontId="2"/>
  </si>
  <si>
    <t>区分</t>
    <rPh sb="0" eb="2">
      <t>クブン</t>
    </rPh>
    <phoneticPr fontId="2"/>
  </si>
  <si>
    <t>特定健診受診者数</t>
    <rPh sb="0" eb="2">
      <t>トクテイ</t>
    </rPh>
    <rPh sb="2" eb="4">
      <t>ケンシン</t>
    </rPh>
    <rPh sb="4" eb="7">
      <t>ジュシンシャ</t>
    </rPh>
    <rPh sb="7" eb="8">
      <t>スウ</t>
    </rPh>
    <phoneticPr fontId="2"/>
  </si>
  <si>
    <t>健診受診者数</t>
    <rPh sb="0" eb="2">
      <t>ケンシン</t>
    </rPh>
    <rPh sb="2" eb="5">
      <t>ジュシンシャ</t>
    </rPh>
    <rPh sb="5" eb="6">
      <t>スウ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</si>
  <si>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</si>
  <si>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各年度</t>
    <phoneticPr fontId="2"/>
  </si>
  <si>
    <t>階層化状況※</t>
    <rPh sb="0" eb="3">
      <t>カイソウカ</t>
    </rPh>
    <rPh sb="3" eb="5">
      <t>ジョウキョウ</t>
    </rPh>
    <phoneticPr fontId="2"/>
  </si>
  <si>
    <t>保健所調べ（※75歳以上の者は全て情報提供としている。）</t>
    <rPh sb="0" eb="3">
      <t>ホケンジョ</t>
    </rPh>
    <rPh sb="3" eb="4">
      <t>シラ</t>
    </rPh>
    <rPh sb="9" eb="10">
      <t>サイ</t>
    </rPh>
    <rPh sb="10" eb="12">
      <t>イジョウ</t>
    </rPh>
    <rPh sb="13" eb="14">
      <t>モノ</t>
    </rPh>
    <rPh sb="15" eb="16">
      <t>スベ</t>
    </rPh>
    <rPh sb="17" eb="19">
      <t>ジョウホウ</t>
    </rPh>
    <rPh sb="19" eb="21">
      <t>テイキョウ</t>
    </rPh>
    <phoneticPr fontId="2"/>
  </si>
  <si>
    <t>（注）　括弧内は39歳以下と65歳以上の数である。</t>
    <rPh sb="1" eb="2">
      <t>チュウ</t>
    </rPh>
    <rPh sb="4" eb="6">
      <t>カッコ</t>
    </rPh>
    <rPh sb="6" eb="7">
      <t>ナイ</t>
    </rPh>
    <rPh sb="10" eb="11">
      <t>サイ</t>
    </rPh>
    <rPh sb="11" eb="13">
      <t>イカ</t>
    </rPh>
    <rPh sb="16" eb="17">
      <t>サイ</t>
    </rPh>
    <rPh sb="17" eb="19">
      <t>イジョウ</t>
    </rPh>
    <rPh sb="20" eb="21">
      <t>カズ</t>
    </rPh>
    <phoneticPr fontId="2"/>
  </si>
  <si>
    <t>特定健診・特定保健指導における主な検査項目別の受診者及び
検査結果別人員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2"/>
  </si>
  <si>
    <t>保健所調べ</t>
    <rPh sb="0" eb="3">
      <t>ホケンジョ</t>
    </rPh>
    <rPh sb="3" eb="4">
      <t>シラベ</t>
    </rPh>
    <phoneticPr fontId="2"/>
  </si>
  <si>
    <t>　なし</t>
    <phoneticPr fontId="2"/>
  </si>
  <si>
    <t>　腎機能障害（疑いを含む。）</t>
    <rPh sb="1" eb="2">
      <t>ジン</t>
    </rPh>
    <rPh sb="2" eb="4">
      <t>キノウ</t>
    </rPh>
    <rPh sb="4" eb="6">
      <t>ショウガイ</t>
    </rPh>
    <rPh sb="7" eb="8">
      <t>ウタガ</t>
    </rPh>
    <rPh sb="10" eb="11">
      <t>フク</t>
    </rPh>
    <phoneticPr fontId="2"/>
  </si>
  <si>
    <t>　肝機能障害（疑いを含む。）</t>
    <rPh sb="1" eb="4">
      <t>カンキノウ</t>
    </rPh>
    <rPh sb="4" eb="6">
      <t>ショウガイ</t>
    </rPh>
    <rPh sb="7" eb="8">
      <t>ウタガ</t>
    </rPh>
    <rPh sb="10" eb="11">
      <t>フク</t>
    </rPh>
    <phoneticPr fontId="2"/>
  </si>
  <si>
    <t>生活保護受給者等健康診査における主な検査項目別の受診者及び
検査結果別人員</t>
    <phoneticPr fontId="2"/>
  </si>
  <si>
    <t>動機付け
支援</t>
    <rPh sb="0" eb="2">
      <t>ドウキ</t>
    </rPh>
    <rPh sb="2" eb="3">
      <t>ヅ</t>
    </rPh>
    <rPh sb="5" eb="7">
      <t>シエン</t>
    </rPh>
    <phoneticPr fontId="2"/>
  </si>
  <si>
    <t>表４７
　</t>
    <rPh sb="0" eb="1">
      <t>ヒョウ</t>
    </rPh>
    <phoneticPr fontId="2"/>
  </si>
  <si>
    <t>表４５
　</t>
    <rPh sb="0" eb="1">
      <t>ヒョウ</t>
    </rPh>
    <phoneticPr fontId="2"/>
  </si>
  <si>
    <t>表４４　生活保護受給者等健康診査受診件数</t>
    <rPh sb="0" eb="1">
      <t>ヒョウ</t>
    </rPh>
    <rPh sb="4" eb="6">
      <t>セイカツ</t>
    </rPh>
    <rPh sb="6" eb="8">
      <t>ホゴ</t>
    </rPh>
    <rPh sb="8" eb="11">
      <t>ジュキュウシャ</t>
    </rPh>
    <rPh sb="11" eb="12">
      <t>トウ</t>
    </rPh>
    <rPh sb="12" eb="14">
      <t>ケンコウ</t>
    </rPh>
    <rPh sb="14" eb="16">
      <t>シンサ</t>
    </rPh>
    <rPh sb="16" eb="18">
      <t>ジュシン</t>
    </rPh>
    <rPh sb="18" eb="20">
      <t>ケンスウ</t>
    </rPh>
    <phoneticPr fontId="2"/>
  </si>
  <si>
    <t>表４３　訪問指導件数</t>
    <rPh sb="0" eb="1">
      <t>ヒョウ</t>
    </rPh>
    <rPh sb="4" eb="6">
      <t>ホウモン</t>
    </rPh>
    <rPh sb="6" eb="8">
      <t>シドウ</t>
    </rPh>
    <rPh sb="8" eb="10">
      <t>ケンスウ</t>
    </rPh>
    <phoneticPr fontId="2"/>
  </si>
  <si>
    <t>表４２　健康相談件数</t>
    <rPh sb="0" eb="1">
      <t>ヒョウ</t>
    </rPh>
    <rPh sb="4" eb="6">
      <t>ケンコウ</t>
    </rPh>
    <rPh sb="6" eb="8">
      <t>ソウダン</t>
    </rPh>
    <rPh sb="8" eb="10">
      <t>ケンスウ</t>
    </rPh>
    <phoneticPr fontId="2"/>
  </si>
  <si>
    <t>表４１　集団健康教育件数</t>
    <rPh sb="0" eb="1">
      <t>ヒョウ</t>
    </rPh>
    <rPh sb="4" eb="6">
      <t>シュウダン</t>
    </rPh>
    <rPh sb="6" eb="8">
      <t>ケンコウ</t>
    </rPh>
    <rPh sb="8" eb="10">
      <t>キョウイク</t>
    </rPh>
    <rPh sb="10" eb="12">
      <t>ケンスウ</t>
    </rPh>
    <phoneticPr fontId="2"/>
  </si>
  <si>
    <t>表４０　健康手帳交付件数</t>
    <rPh sb="0" eb="1">
      <t>ヒョウ</t>
    </rPh>
    <rPh sb="4" eb="6">
      <t>ケンコウ</t>
    </rPh>
    <rPh sb="6" eb="8">
      <t>テチョウ</t>
    </rPh>
    <rPh sb="8" eb="10">
      <t>コウフ</t>
    </rPh>
    <rPh sb="10" eb="12">
      <t>ケンスウ</t>
    </rPh>
    <phoneticPr fontId="2"/>
  </si>
  <si>
    <t>（注）１　括弧内は39歳以下と65歳以上の数である。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7" eb="18">
      <t>サイ</t>
    </rPh>
    <rPh sb="18" eb="20">
      <t>イジョウ</t>
    </rPh>
    <rPh sb="21" eb="22">
      <t>カズ</t>
    </rPh>
    <phoneticPr fontId="2"/>
  </si>
  <si>
    <t>（注）　平成30年度より「腎機能障害（疑いを含む。）」の集計方法を変更</t>
    <rPh sb="1" eb="2">
      <t>チュウ</t>
    </rPh>
    <rPh sb="4" eb="6">
      <t>ヘイセイ</t>
    </rPh>
    <rPh sb="8" eb="10">
      <t>ネンド</t>
    </rPh>
    <rPh sb="13" eb="16">
      <t>ジンキノウ</t>
    </rPh>
    <rPh sb="16" eb="18">
      <t>ショウガイ</t>
    </rPh>
    <rPh sb="19" eb="20">
      <t>ウタガ</t>
    </rPh>
    <rPh sb="22" eb="23">
      <t>フク</t>
    </rPh>
    <rPh sb="28" eb="30">
      <t>シュウケイ</t>
    </rPh>
    <rPh sb="30" eb="32">
      <t>ホウホウ</t>
    </rPh>
    <rPh sb="33" eb="35">
      <t>ヘンコウ</t>
    </rPh>
    <phoneticPr fontId="2"/>
  </si>
  <si>
    <t>Ｈ28</t>
  </si>
  <si>
    <t>Ｈ29</t>
  </si>
  <si>
    <t>Ｈ30</t>
  </si>
  <si>
    <t>R1</t>
    <phoneticPr fontId="2"/>
  </si>
  <si>
    <t>開催回数</t>
  </si>
  <si>
    <t>被指導延べ人員</t>
  </si>
  <si>
    <t>H28</t>
  </si>
  <si>
    <t>H29</t>
  </si>
  <si>
    <t>H30</t>
  </si>
  <si>
    <t>－</t>
    <phoneticPr fontId="2"/>
  </si>
  <si>
    <t>（注）１　括弧内は39歳以下の数である。交付数には再交付を含む。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5" eb="16">
      <t>カズ</t>
    </rPh>
    <rPh sb="20" eb="22">
      <t>コウフ</t>
    </rPh>
    <rPh sb="22" eb="23">
      <t>スウ</t>
    </rPh>
    <rPh sb="25" eb="28">
      <t>サイコウフ</t>
    </rPh>
    <rPh sb="29" eb="30">
      <t>フク</t>
    </rPh>
    <phoneticPr fontId="2"/>
  </si>
  <si>
    <t>R2</t>
    <phoneticPr fontId="2"/>
  </si>
  <si>
    <t>R2</t>
    <phoneticPr fontId="2"/>
  </si>
  <si>
    <t>R2</t>
    <phoneticPr fontId="2"/>
  </si>
  <si>
    <t>R2</t>
    <phoneticPr fontId="2"/>
  </si>
  <si>
    <t>R2</t>
    <phoneticPr fontId="2"/>
  </si>
  <si>
    <t>　　　２  ホームページからのダウンロードを主とするため,令和元年度以降は集計していない。</t>
    <rPh sb="22" eb="23">
      <t>シュ</t>
    </rPh>
    <rPh sb="29" eb="31">
      <t>レイワ</t>
    </rPh>
    <rPh sb="31" eb="32">
      <t>モト</t>
    </rPh>
    <rPh sb="32" eb="34">
      <t>ネンド</t>
    </rPh>
    <rPh sb="34" eb="36">
      <t>イコウ</t>
    </rPh>
    <rPh sb="37" eb="39">
      <t>シュウケイ</t>
    </rPh>
    <phoneticPr fontId="2"/>
  </si>
  <si>
    <t>　　　２　平成30年度より旭川市国保特定健診受診者を除く。</t>
    <rPh sb="5" eb="7">
      <t>ヘイセイ</t>
    </rPh>
    <rPh sb="9" eb="10">
      <t>ネン</t>
    </rPh>
    <rPh sb="10" eb="11">
      <t>ド</t>
    </rPh>
    <rPh sb="13" eb="16">
      <t>アサヒカワシ</t>
    </rPh>
    <rPh sb="16" eb="18">
      <t>コクホ</t>
    </rPh>
    <rPh sb="18" eb="20">
      <t>トクテイ</t>
    </rPh>
    <rPh sb="20" eb="22">
      <t>ケンシン</t>
    </rPh>
    <rPh sb="22" eb="25">
      <t>ジュシンシャ</t>
    </rPh>
    <rPh sb="26" eb="27">
      <t>ノゾ</t>
    </rPh>
    <phoneticPr fontId="2"/>
  </si>
  <si>
    <t>　　　２　平成30年度より旭川市国保特定健診受診者を除く。</t>
    <phoneticPr fontId="2"/>
  </si>
  <si>
    <t>　　　３　令和元年度より生活保護受給者等健康診査受診者を除く。</t>
    <rPh sb="5" eb="6">
      <t>レイ</t>
    </rPh>
    <rPh sb="6" eb="7">
      <t>カズ</t>
    </rPh>
    <rPh sb="7" eb="8">
      <t>モト</t>
    </rPh>
    <rPh sb="8" eb="10">
      <t>ネンド</t>
    </rPh>
    <rPh sb="12" eb="14">
      <t>セイカツ</t>
    </rPh>
    <rPh sb="14" eb="16">
      <t>ホゴ</t>
    </rPh>
    <rPh sb="16" eb="20">
      <t>ジュキュウシャナド</t>
    </rPh>
    <rPh sb="20" eb="22">
      <t>ケンコウ</t>
    </rPh>
    <rPh sb="22" eb="24">
      <t>シンサ</t>
    </rPh>
    <rPh sb="24" eb="27">
      <t>ジュシンシャ</t>
    </rPh>
    <rPh sb="28" eb="29">
      <t>ノゾ</t>
    </rPh>
    <phoneticPr fontId="2"/>
  </si>
  <si>
    <t>　　　３　令和元年度より生活保護受給者等健康診査受診者を除く。</t>
    <rPh sb="7" eb="8">
      <t>モト</t>
    </rPh>
    <rPh sb="24" eb="27">
      <t>ジュシンシャ</t>
    </rPh>
    <phoneticPr fontId="2"/>
  </si>
  <si>
    <t>表４６　特定健診・特定保健指導受診件数</t>
  </si>
  <si>
    <t>各年度</t>
  </si>
  <si>
    <t>区分</t>
  </si>
  <si>
    <t>対象者数</t>
  </si>
  <si>
    <t>受診者数</t>
  </si>
  <si>
    <t>受診率
（％）</t>
  </si>
  <si>
    <t>階層化状況</t>
  </si>
  <si>
    <t>積極的
支援</t>
  </si>
  <si>
    <t>動機付け
支援</t>
  </si>
  <si>
    <t>情報提供</t>
  </si>
  <si>
    <t>計</t>
  </si>
  <si>
    <t>R1</t>
  </si>
  <si>
    <t>R2</t>
  </si>
  <si>
    <t>福祉保険部調べ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</si>
</sst>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\(#,##0\)_ "/>
    <numFmt numFmtId="178" formatCode="#,##0_);[Red]\(#,##0\)"/>
    <numFmt numFmtId="179" formatCode="#,##0.0_);[Red]\(#,##0.0\)"/>
  </numFmts>
  <fonts count="14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trike/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9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78" fontId="5" fillId="0" borderId="1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178" fontId="5" fillId="0" borderId="1" xfId="0" quotePrefix="1" applyNumberFormat="1" applyFont="1" applyBorder="1" applyAlignment="1">
      <alignment horizontal="right" vertical="center"/>
    </xf>
    <xf numFmtId="176" fontId="4" fillId="0" borderId="7" xfId="0" quotePrefix="1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2" borderId="1" xfId="0" applyNumberFormat="1" applyFont="1" applyFill="1" applyBorder="1">
      <alignment vertical="center"/>
    </xf>
    <xf numFmtId="178" fontId="5" fillId="2" borderId="1" xfId="0" quotePrefix="1" applyNumberFormat="1" applyFont="1" applyFill="1" applyBorder="1" applyAlignment="1">
      <alignment horizontal="right" vertical="center"/>
    </xf>
    <xf numFmtId="176" fontId="4" fillId="2" borderId="1" xfId="0" quotePrefix="1" applyNumberFormat="1" applyFont="1" applyFill="1" applyBorder="1" applyAlignment="1">
      <alignment horizontal="right" vertical="center"/>
    </xf>
    <xf numFmtId="176" fontId="4" fillId="0" borderId="12" xfId="0" quotePrefix="1" applyNumberFormat="1" applyFont="1" applyFill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3" xfId="0" quotePrefix="1" applyNumberFormat="1" applyFont="1" applyFill="1" applyBorder="1" applyAlignment="1">
      <alignment horizontal="center" vertical="center"/>
    </xf>
    <xf numFmtId="176" fontId="4" fillId="0" borderId="14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6" fontId="6" fillId="0" borderId="0" xfId="0" applyNumberFormat="1" applyFont="1" applyAlignment="1">
      <alignment vertical="center" wrapText="1"/>
    </xf>
    <xf numFmtId="176" fontId="11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/>
    </xf>
    <xf numFmtId="178" fontId="13" fillId="0" borderId="1" xfId="0" applyNumberFormat="1" applyFont="1" applyFill="1" applyBorder="1" applyAlignment="1">
      <alignment horizontal="right" vertical="center"/>
    </xf>
    <xf numFmtId="179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Normal="100" zoomScaleSheetLayoutView="100" workbookViewId="0">
      <selection activeCell="D4" sqref="D4"/>
    </sheetView>
  </sheetViews>
  <sheetFormatPr defaultRowHeight="19.5" customHeight="1"/>
  <cols>
    <col min="1" max="1" width="8.625" style="2" customWidth="1"/>
    <col min="2" max="2" width="14.125" style="2" customWidth="1"/>
    <col min="3" max="3" width="5.625" style="2" bestFit="1" customWidth="1"/>
    <col min="4" max="4" width="18.625" style="2" customWidth="1"/>
    <col min="5" max="5" width="14" style="2" customWidth="1"/>
    <col min="6" max="6" width="6" style="2" customWidth="1"/>
    <col min="7" max="16384" width="9" style="2"/>
  </cols>
  <sheetData>
    <row r="1" spans="1:9" ht="19.5" customHeight="1">
      <c r="A1" s="42" t="s">
        <v>44</v>
      </c>
      <c r="B1" s="42"/>
      <c r="C1" s="42"/>
      <c r="D1" s="42"/>
      <c r="E1" s="42"/>
      <c r="F1" s="42"/>
      <c r="G1" s="1"/>
      <c r="H1" s="1"/>
      <c r="I1" s="1"/>
    </row>
    <row r="3" spans="1:9" ht="19.5" customHeight="1">
      <c r="F3" s="3" t="s">
        <v>3</v>
      </c>
    </row>
    <row r="4" spans="1:9" ht="19.5" customHeight="1">
      <c r="A4" s="19" t="s">
        <v>0</v>
      </c>
      <c r="B4" s="43" t="s">
        <v>1</v>
      </c>
      <c r="C4" s="43"/>
      <c r="D4" s="19" t="s">
        <v>2</v>
      </c>
      <c r="E4" s="43" t="s">
        <v>7</v>
      </c>
      <c r="F4" s="43"/>
    </row>
    <row r="5" spans="1:9" ht="19.5" customHeight="1">
      <c r="A5" s="34" t="s">
        <v>47</v>
      </c>
      <c r="B5" s="5">
        <v>590</v>
      </c>
      <c r="C5" s="6">
        <v>20</v>
      </c>
      <c r="D5" s="4">
        <v>10</v>
      </c>
      <c r="E5" s="5">
        <v>600</v>
      </c>
      <c r="F5" s="6">
        <f t="shared" ref="F5" si="0">C5</f>
        <v>20</v>
      </c>
    </row>
    <row r="6" spans="1:9" ht="19.5" customHeight="1">
      <c r="A6" s="34" t="s">
        <v>48</v>
      </c>
      <c r="B6" s="5">
        <v>486</v>
      </c>
      <c r="C6" s="6">
        <v>10</v>
      </c>
      <c r="D6" s="4">
        <v>9</v>
      </c>
      <c r="E6" s="5">
        <v>495</v>
      </c>
      <c r="F6" s="6">
        <f>C6</f>
        <v>10</v>
      </c>
    </row>
    <row r="7" spans="1:9" ht="19.5" customHeight="1">
      <c r="A7" s="34" t="s">
        <v>49</v>
      </c>
      <c r="B7" s="5">
        <v>360</v>
      </c>
      <c r="C7" s="6">
        <v>5</v>
      </c>
      <c r="D7" s="4">
        <v>1</v>
      </c>
      <c r="E7" s="5">
        <v>361</v>
      </c>
      <c r="F7" s="6">
        <f>C7</f>
        <v>5</v>
      </c>
    </row>
    <row r="8" spans="1:9" ht="19.5" customHeight="1">
      <c r="A8" s="34" t="s">
        <v>50</v>
      </c>
      <c r="B8" s="44"/>
      <c r="C8" s="45"/>
      <c r="D8" s="41"/>
      <c r="E8" s="44"/>
      <c r="F8" s="45"/>
    </row>
    <row r="9" spans="1:9" ht="19.5" customHeight="1">
      <c r="A9" s="18" t="s">
        <v>58</v>
      </c>
      <c r="B9" s="44"/>
      <c r="C9" s="45"/>
      <c r="D9" s="41"/>
      <c r="E9" s="44"/>
      <c r="F9" s="45"/>
    </row>
    <row r="10" spans="1:9" ht="19.5" customHeight="1">
      <c r="A10" s="9" t="s">
        <v>8</v>
      </c>
    </row>
    <row r="11" spans="1:9" ht="19.5" customHeight="1">
      <c r="A11" s="9" t="s">
        <v>57</v>
      </c>
    </row>
    <row r="12" spans="1:9" ht="19.5" customHeight="1">
      <c r="A12" s="9" t="s">
        <v>63</v>
      </c>
    </row>
  </sheetData>
  <mergeCells count="7">
    <mergeCell ref="A1:F1"/>
    <mergeCell ref="B4:C4"/>
    <mergeCell ref="E4:F4"/>
    <mergeCell ref="B8:C8"/>
    <mergeCell ref="B9:C9"/>
    <mergeCell ref="E8:F8"/>
    <mergeCell ref="E9:F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1"/>
  <sheetViews>
    <sheetView view="pageBreakPreview" zoomScaleNormal="100" zoomScaleSheetLayoutView="100" workbookViewId="0">
      <selection activeCell="A3" sqref="A3"/>
    </sheetView>
  </sheetViews>
  <sheetFormatPr defaultRowHeight="19.5" customHeight="1"/>
  <cols>
    <col min="1" max="1" width="11.875" style="2" customWidth="1"/>
    <col min="2" max="3" width="15.625" style="2" customWidth="1"/>
    <col min="4" max="4" width="11.125" style="2" bestFit="1" customWidth="1"/>
    <col min="5" max="16384" width="9" style="2"/>
  </cols>
  <sheetData>
    <row r="1" spans="1:5" ht="19.5" customHeight="1">
      <c r="A1" s="42" t="s">
        <v>43</v>
      </c>
      <c r="B1" s="42"/>
      <c r="C1" s="42"/>
      <c r="D1" s="42"/>
      <c r="E1" s="1"/>
    </row>
    <row r="3" spans="1:5" ht="19.5" customHeight="1">
      <c r="C3" s="16"/>
      <c r="D3" s="3" t="s">
        <v>27</v>
      </c>
    </row>
    <row r="4" spans="1:5" ht="30" customHeight="1">
      <c r="A4" s="14" t="s">
        <v>0</v>
      </c>
      <c r="B4" s="14" t="s">
        <v>5</v>
      </c>
      <c r="C4" s="46" t="s">
        <v>6</v>
      </c>
      <c r="D4" s="46"/>
    </row>
    <row r="5" spans="1:5" ht="30" customHeight="1">
      <c r="A5" s="34" t="s">
        <v>47</v>
      </c>
      <c r="B5" s="4">
        <v>119</v>
      </c>
      <c r="C5" s="5">
        <v>1670</v>
      </c>
      <c r="D5" s="6">
        <v>2635</v>
      </c>
    </row>
    <row r="6" spans="1:5" ht="30" customHeight="1">
      <c r="A6" s="34" t="s">
        <v>48</v>
      </c>
      <c r="B6" s="4">
        <v>120</v>
      </c>
      <c r="C6" s="5">
        <v>1594</v>
      </c>
      <c r="D6" s="6">
        <v>2200</v>
      </c>
    </row>
    <row r="7" spans="1:5" ht="30" customHeight="1">
      <c r="A7" s="34" t="s">
        <v>49</v>
      </c>
      <c r="B7" s="4">
        <v>156</v>
      </c>
      <c r="C7" s="5">
        <v>1670</v>
      </c>
      <c r="D7" s="6">
        <v>2070</v>
      </c>
    </row>
    <row r="8" spans="1:5" ht="30" customHeight="1">
      <c r="A8" s="34" t="s">
        <v>50</v>
      </c>
      <c r="B8" s="4">
        <v>177</v>
      </c>
      <c r="C8" s="5">
        <v>1907</v>
      </c>
      <c r="D8" s="6">
        <v>2663</v>
      </c>
    </row>
    <row r="9" spans="1:5" ht="30" customHeight="1">
      <c r="A9" s="7" t="s">
        <v>59</v>
      </c>
      <c r="B9" s="4">
        <v>19</v>
      </c>
      <c r="C9" s="5">
        <v>343</v>
      </c>
      <c r="D9" s="6">
        <v>277</v>
      </c>
    </row>
    <row r="10" spans="1:5" ht="19.5" customHeight="1">
      <c r="A10" s="2" t="s">
        <v>8</v>
      </c>
    </row>
    <row r="11" spans="1:5" ht="19.5" customHeight="1">
      <c r="A11" s="2" t="s">
        <v>30</v>
      </c>
    </row>
  </sheetData>
  <mergeCells count="2">
    <mergeCell ref="C4:D4"/>
    <mergeCell ref="A1:D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8"/>
  <sheetViews>
    <sheetView view="pageBreakPreview" topLeftCell="A4" zoomScaleNormal="100" zoomScaleSheetLayoutView="100" workbookViewId="0">
      <selection activeCell="H18" sqref="H18"/>
    </sheetView>
  </sheetViews>
  <sheetFormatPr defaultRowHeight="19.5" customHeight="1"/>
  <cols>
    <col min="1" max="1" width="8.75" style="9" customWidth="1"/>
    <col min="2" max="2" width="16.75" style="9" customWidth="1"/>
    <col min="3" max="3" width="13.5" style="9" customWidth="1"/>
    <col min="4" max="4" width="7" style="9" bestFit="1" customWidth="1"/>
    <col min="5" max="5" width="13.625" style="9" customWidth="1"/>
    <col min="6" max="6" width="7" style="9" bestFit="1" customWidth="1"/>
    <col min="7" max="7" width="13" style="9" customWidth="1"/>
    <col min="8" max="8" width="7" style="9" customWidth="1"/>
    <col min="9" max="16384" width="9" style="9"/>
  </cols>
  <sheetData>
    <row r="1" spans="1:11" ht="19.5" customHeight="1">
      <c r="A1" s="51" t="s">
        <v>42</v>
      </c>
      <c r="B1" s="51"/>
      <c r="C1" s="51"/>
      <c r="D1" s="51"/>
      <c r="E1" s="51"/>
      <c r="F1" s="51"/>
      <c r="G1" s="51"/>
      <c r="H1" s="51"/>
      <c r="I1" s="22"/>
      <c r="J1" s="22"/>
      <c r="K1" s="22"/>
    </row>
    <row r="3" spans="1:11" ht="19.5" customHeight="1">
      <c r="H3" s="23" t="s">
        <v>3</v>
      </c>
    </row>
    <row r="4" spans="1:11" ht="19.5" customHeight="1">
      <c r="A4" s="49" t="s">
        <v>4</v>
      </c>
      <c r="B4" s="50"/>
      <c r="C4" s="49" t="s">
        <v>10</v>
      </c>
      <c r="D4" s="50"/>
      <c r="E4" s="49" t="s">
        <v>11</v>
      </c>
      <c r="F4" s="50"/>
      <c r="G4" s="49" t="s">
        <v>7</v>
      </c>
      <c r="H4" s="50"/>
    </row>
    <row r="5" spans="1:11" ht="19.5" customHeight="1">
      <c r="A5" s="35" t="s">
        <v>47</v>
      </c>
      <c r="B5" s="25" t="s">
        <v>51</v>
      </c>
      <c r="C5" s="20">
        <v>19</v>
      </c>
      <c r="D5" s="21"/>
      <c r="E5" s="20">
        <v>616</v>
      </c>
      <c r="F5" s="21"/>
      <c r="G5" s="20">
        <f t="shared" ref="G5:G12" si="0">IF(C5+E5=0,"－",C5+E5)</f>
        <v>635</v>
      </c>
      <c r="H5" s="24"/>
    </row>
    <row r="6" spans="1:11" ht="19.5" customHeight="1">
      <c r="A6" s="36"/>
      <c r="B6" s="25" t="s">
        <v>52</v>
      </c>
      <c r="C6" s="20">
        <v>5</v>
      </c>
      <c r="D6" s="21">
        <v>17</v>
      </c>
      <c r="E6" s="20">
        <v>241</v>
      </c>
      <c r="F6" s="21">
        <v>755</v>
      </c>
      <c r="G6" s="20">
        <f t="shared" si="0"/>
        <v>246</v>
      </c>
      <c r="H6" s="24">
        <f t="shared" ref="H6" si="1">D6+F6</f>
        <v>772</v>
      </c>
    </row>
    <row r="7" spans="1:11" ht="19.5" customHeight="1">
      <c r="A7" s="35" t="s">
        <v>48</v>
      </c>
      <c r="B7" s="25" t="s">
        <v>51</v>
      </c>
      <c r="C7" s="20">
        <v>10</v>
      </c>
      <c r="D7" s="21"/>
      <c r="E7" s="20">
        <v>602</v>
      </c>
      <c r="F7" s="21"/>
      <c r="G7" s="20">
        <f t="shared" si="0"/>
        <v>612</v>
      </c>
      <c r="H7" s="21"/>
    </row>
    <row r="8" spans="1:11" ht="19.5" customHeight="1">
      <c r="A8" s="36"/>
      <c r="B8" s="25" t="s">
        <v>52</v>
      </c>
      <c r="C8" s="20">
        <v>6</v>
      </c>
      <c r="D8" s="21">
        <v>4</v>
      </c>
      <c r="E8" s="20">
        <v>253</v>
      </c>
      <c r="F8" s="21">
        <v>826</v>
      </c>
      <c r="G8" s="20">
        <f t="shared" si="0"/>
        <v>259</v>
      </c>
      <c r="H8" s="21">
        <f t="shared" ref="H8" si="2">D8+F8</f>
        <v>830</v>
      </c>
    </row>
    <row r="9" spans="1:11" ht="19.5" customHeight="1">
      <c r="A9" s="35" t="s">
        <v>49</v>
      </c>
      <c r="B9" s="25" t="s">
        <v>51</v>
      </c>
      <c r="C9" s="20">
        <v>16</v>
      </c>
      <c r="D9" s="21"/>
      <c r="E9" s="20">
        <v>225</v>
      </c>
      <c r="F9" s="21"/>
      <c r="G9" s="20">
        <f t="shared" si="0"/>
        <v>241</v>
      </c>
      <c r="H9" s="21"/>
    </row>
    <row r="10" spans="1:11" ht="19.5" customHeight="1">
      <c r="A10" s="36"/>
      <c r="B10" s="25" t="s">
        <v>52</v>
      </c>
      <c r="C10" s="20">
        <v>10</v>
      </c>
      <c r="D10" s="21">
        <v>6</v>
      </c>
      <c r="E10" s="20">
        <v>137</v>
      </c>
      <c r="F10" s="21">
        <v>207</v>
      </c>
      <c r="G10" s="20">
        <f t="shared" si="0"/>
        <v>147</v>
      </c>
      <c r="H10" s="21">
        <f t="shared" ref="H10" si="3">D10+F10</f>
        <v>213</v>
      </c>
    </row>
    <row r="11" spans="1:11" ht="19.5" customHeight="1">
      <c r="A11" s="53" t="s">
        <v>50</v>
      </c>
      <c r="B11" s="25" t="s">
        <v>5</v>
      </c>
      <c r="C11" s="20">
        <v>12</v>
      </c>
      <c r="D11" s="21"/>
      <c r="E11" s="20">
        <v>229</v>
      </c>
      <c r="F11" s="21"/>
      <c r="G11" s="20">
        <f t="shared" si="0"/>
        <v>241</v>
      </c>
      <c r="H11" s="21"/>
    </row>
    <row r="12" spans="1:11" ht="19.5" customHeight="1">
      <c r="A12" s="54"/>
      <c r="B12" s="25" t="s">
        <v>9</v>
      </c>
      <c r="C12" s="20">
        <v>6</v>
      </c>
      <c r="D12" s="21">
        <v>6</v>
      </c>
      <c r="E12" s="20">
        <v>171</v>
      </c>
      <c r="F12" s="21">
        <v>402</v>
      </c>
      <c r="G12" s="20">
        <f t="shared" si="0"/>
        <v>177</v>
      </c>
      <c r="H12" s="21">
        <f t="shared" ref="H12" si="4">D12+F12</f>
        <v>408</v>
      </c>
    </row>
    <row r="13" spans="1:11" ht="19.5" customHeight="1">
      <c r="A13" s="53" t="s">
        <v>58</v>
      </c>
      <c r="B13" s="25" t="s">
        <v>5</v>
      </c>
      <c r="C13" s="20">
        <v>18</v>
      </c>
      <c r="D13" s="21"/>
      <c r="E13" s="20">
        <v>221</v>
      </c>
      <c r="F13" s="21"/>
      <c r="G13" s="20">
        <f t="shared" ref="G13:G14" si="5">IF(C13+E13=0,"－",C13+E13)</f>
        <v>239</v>
      </c>
      <c r="H13" s="21"/>
    </row>
    <row r="14" spans="1:11" ht="19.5" customHeight="1">
      <c r="A14" s="54"/>
      <c r="B14" s="25" t="s">
        <v>9</v>
      </c>
      <c r="C14" s="20">
        <v>8</v>
      </c>
      <c r="D14" s="21">
        <v>10</v>
      </c>
      <c r="E14" s="20">
        <v>152</v>
      </c>
      <c r="F14" s="21">
        <v>293</v>
      </c>
      <c r="G14" s="20">
        <f t="shared" si="5"/>
        <v>160</v>
      </c>
      <c r="H14" s="21">
        <f t="shared" ref="H14" si="6">D14+F14</f>
        <v>303</v>
      </c>
    </row>
    <row r="15" spans="1:11" ht="19.5" customHeight="1">
      <c r="A15" s="9" t="s">
        <v>32</v>
      </c>
    </row>
    <row r="16" spans="1:11" ht="19.5" customHeight="1">
      <c r="A16" s="52" t="s">
        <v>45</v>
      </c>
      <c r="B16" s="52"/>
      <c r="C16" s="52"/>
      <c r="D16" s="52"/>
      <c r="E16" s="52"/>
    </row>
    <row r="17" spans="1:7" ht="19.5" customHeight="1">
      <c r="A17" s="47" t="s">
        <v>64</v>
      </c>
      <c r="B17" s="47"/>
      <c r="C17" s="47"/>
      <c r="D17" s="47"/>
      <c r="E17" s="47"/>
      <c r="F17" s="48"/>
      <c r="G17" s="48"/>
    </row>
    <row r="18" spans="1:7" ht="19.5" customHeight="1">
      <c r="A18" s="47" t="s">
        <v>66</v>
      </c>
      <c r="B18" s="47"/>
      <c r="C18" s="47"/>
      <c r="D18" s="47"/>
      <c r="E18" s="47"/>
      <c r="F18" s="48"/>
      <c r="G18" s="48"/>
    </row>
  </sheetData>
  <mergeCells count="10">
    <mergeCell ref="A17:G17"/>
    <mergeCell ref="C4:D4"/>
    <mergeCell ref="A18:G18"/>
    <mergeCell ref="A1:H1"/>
    <mergeCell ref="A4:B4"/>
    <mergeCell ref="E4:F4"/>
    <mergeCell ref="G4:H4"/>
    <mergeCell ref="A16:E16"/>
    <mergeCell ref="A11:A12"/>
    <mergeCell ref="A13:A1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3"/>
  <sheetViews>
    <sheetView view="pageBreakPreview" zoomScaleNormal="100" zoomScaleSheetLayoutView="100" workbookViewId="0">
      <selection activeCell="F13" sqref="F13"/>
    </sheetView>
  </sheetViews>
  <sheetFormatPr defaultRowHeight="19.5" customHeight="1"/>
  <cols>
    <col min="1" max="1" width="11.75" style="9" customWidth="1"/>
    <col min="2" max="2" width="12.375" style="9" customWidth="1"/>
    <col min="3" max="3" width="9.25" style="9" customWidth="1"/>
    <col min="4" max="4" width="12.5" style="9" customWidth="1"/>
    <col min="5" max="5" width="9.25" style="9" customWidth="1"/>
    <col min="6" max="16384" width="9" style="9"/>
  </cols>
  <sheetData>
    <row r="1" spans="1:7" ht="19.5" customHeight="1">
      <c r="A1" s="51" t="s">
        <v>41</v>
      </c>
      <c r="B1" s="51"/>
      <c r="C1" s="51"/>
      <c r="D1" s="51"/>
      <c r="E1" s="51"/>
      <c r="F1" s="22"/>
      <c r="G1" s="22"/>
    </row>
    <row r="3" spans="1:7" ht="19.5" customHeight="1">
      <c r="E3" s="23" t="s">
        <v>3</v>
      </c>
    </row>
    <row r="4" spans="1:7" ht="30" customHeight="1">
      <c r="A4" s="26" t="s">
        <v>4</v>
      </c>
      <c r="B4" s="55" t="s">
        <v>12</v>
      </c>
      <c r="C4" s="50"/>
      <c r="D4" s="56" t="s">
        <v>26</v>
      </c>
      <c r="E4" s="56"/>
    </row>
    <row r="5" spans="1:7" ht="30" customHeight="1">
      <c r="A5" s="27" t="s">
        <v>47</v>
      </c>
      <c r="B5" s="20">
        <v>96</v>
      </c>
      <c r="C5" s="21">
        <v>237</v>
      </c>
      <c r="D5" s="20">
        <v>104</v>
      </c>
      <c r="E5" s="21">
        <v>254</v>
      </c>
    </row>
    <row r="6" spans="1:7" ht="30" customHeight="1">
      <c r="A6" s="27" t="s">
        <v>48</v>
      </c>
      <c r="B6" s="20">
        <v>102</v>
      </c>
      <c r="C6" s="21">
        <v>304</v>
      </c>
      <c r="D6" s="20">
        <v>122</v>
      </c>
      <c r="E6" s="21">
        <v>336</v>
      </c>
    </row>
    <row r="7" spans="1:7" ht="30" customHeight="1">
      <c r="A7" s="27" t="s">
        <v>49</v>
      </c>
      <c r="B7" s="20">
        <v>7</v>
      </c>
      <c r="C7" s="21">
        <v>8</v>
      </c>
      <c r="D7" s="20">
        <v>13</v>
      </c>
      <c r="E7" s="21">
        <v>8</v>
      </c>
    </row>
    <row r="8" spans="1:7" ht="30" customHeight="1">
      <c r="A8" s="27" t="s">
        <v>50</v>
      </c>
      <c r="B8" s="20">
        <v>14</v>
      </c>
      <c r="C8" s="21">
        <v>126</v>
      </c>
      <c r="D8" s="20">
        <v>14</v>
      </c>
      <c r="E8" s="21">
        <v>128</v>
      </c>
    </row>
    <row r="9" spans="1:7" ht="30" customHeight="1">
      <c r="A9" s="27" t="s">
        <v>60</v>
      </c>
      <c r="B9" s="32" t="s">
        <v>56</v>
      </c>
      <c r="C9" s="21">
        <v>5</v>
      </c>
      <c r="D9" s="32" t="s">
        <v>56</v>
      </c>
      <c r="E9" s="21">
        <v>7</v>
      </c>
    </row>
    <row r="10" spans="1:7" ht="19.5" customHeight="1">
      <c r="A10" s="9" t="s">
        <v>8</v>
      </c>
    </row>
    <row r="11" spans="1:7" ht="19.5" customHeight="1">
      <c r="A11" s="52" t="s">
        <v>45</v>
      </c>
      <c r="B11" s="52"/>
      <c r="C11" s="52"/>
      <c r="D11" s="52"/>
      <c r="E11" s="52"/>
    </row>
    <row r="12" spans="1:7" ht="19.5" customHeight="1">
      <c r="A12" s="47" t="s">
        <v>65</v>
      </c>
      <c r="B12" s="47"/>
      <c r="C12" s="47"/>
      <c r="D12" s="47"/>
      <c r="E12" s="47"/>
    </row>
    <row r="13" spans="1:7" ht="19.5" customHeight="1">
      <c r="A13" s="52" t="s">
        <v>67</v>
      </c>
      <c r="B13" s="47"/>
      <c r="C13" s="47"/>
      <c r="D13" s="47"/>
      <c r="E13" s="47"/>
    </row>
  </sheetData>
  <mergeCells count="6">
    <mergeCell ref="A13:E13"/>
    <mergeCell ref="A1:E1"/>
    <mergeCell ref="B4:C4"/>
    <mergeCell ref="D4:E4"/>
    <mergeCell ref="A11:E11"/>
    <mergeCell ref="A12:E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1"/>
  <sheetViews>
    <sheetView view="pageBreakPreview" zoomScaleNormal="100" zoomScaleSheetLayoutView="100" workbookViewId="0">
      <selection sqref="A1:E1"/>
    </sheetView>
  </sheetViews>
  <sheetFormatPr defaultRowHeight="19.5" customHeight="1"/>
  <cols>
    <col min="1" max="5" width="12.5" style="2" customWidth="1"/>
    <col min="6" max="16384" width="9" style="2"/>
  </cols>
  <sheetData>
    <row r="1" spans="1:7" ht="19.5" customHeight="1">
      <c r="A1" s="42" t="s">
        <v>40</v>
      </c>
      <c r="B1" s="42"/>
      <c r="C1" s="42"/>
      <c r="D1" s="42"/>
      <c r="E1" s="42"/>
      <c r="F1" s="1"/>
      <c r="G1" s="1"/>
    </row>
    <row r="3" spans="1:7" ht="19.5" customHeight="1">
      <c r="E3" s="3" t="s">
        <v>3</v>
      </c>
    </row>
    <row r="4" spans="1:7" ht="19.5" customHeight="1">
      <c r="A4" s="57" t="s">
        <v>0</v>
      </c>
      <c r="B4" s="59" t="s">
        <v>13</v>
      </c>
      <c r="C4" s="61" t="s">
        <v>28</v>
      </c>
      <c r="D4" s="62"/>
      <c r="E4" s="63"/>
    </row>
    <row r="5" spans="1:7" ht="30" customHeight="1">
      <c r="A5" s="58"/>
      <c r="B5" s="60"/>
      <c r="C5" s="15" t="s">
        <v>14</v>
      </c>
      <c r="D5" s="15" t="s">
        <v>37</v>
      </c>
      <c r="E5" s="15" t="s">
        <v>15</v>
      </c>
    </row>
    <row r="6" spans="1:7" ht="19.5" customHeight="1">
      <c r="A6" s="34" t="s">
        <v>47</v>
      </c>
      <c r="B6" s="8">
        <f>IF(SUM(C6:E6)=0,"－",SUM(C6:E6))</f>
        <v>73</v>
      </c>
      <c r="C6" s="17">
        <v>52</v>
      </c>
      <c r="D6" s="17">
        <v>9</v>
      </c>
      <c r="E6" s="17">
        <v>12</v>
      </c>
    </row>
    <row r="7" spans="1:7" ht="19.5" customHeight="1">
      <c r="A7" s="34" t="s">
        <v>48</v>
      </c>
      <c r="B7" s="8">
        <f t="shared" ref="B7:B10" si="0">IF(SUM(C7:E7)=0,"－",SUM(C7:E7))</f>
        <v>69</v>
      </c>
      <c r="C7" s="17">
        <v>48</v>
      </c>
      <c r="D7" s="17">
        <v>8</v>
      </c>
      <c r="E7" s="17">
        <v>13</v>
      </c>
    </row>
    <row r="8" spans="1:7" ht="19.5" customHeight="1">
      <c r="A8" s="34" t="s">
        <v>49</v>
      </c>
      <c r="B8" s="8">
        <f t="shared" si="0"/>
        <v>56</v>
      </c>
      <c r="C8" s="17">
        <v>37</v>
      </c>
      <c r="D8" s="17">
        <v>9</v>
      </c>
      <c r="E8" s="17">
        <v>10</v>
      </c>
    </row>
    <row r="9" spans="1:7" ht="19.5" customHeight="1">
      <c r="A9" s="34" t="s">
        <v>50</v>
      </c>
      <c r="B9" s="8">
        <f t="shared" si="0"/>
        <v>66</v>
      </c>
      <c r="C9" s="17">
        <v>44</v>
      </c>
      <c r="D9" s="17">
        <v>11</v>
      </c>
      <c r="E9" s="17">
        <v>11</v>
      </c>
    </row>
    <row r="10" spans="1:7" ht="19.5" customHeight="1">
      <c r="A10" s="7" t="s">
        <v>61</v>
      </c>
      <c r="B10" s="8">
        <f t="shared" si="0"/>
        <v>48</v>
      </c>
      <c r="C10" s="17">
        <v>36</v>
      </c>
      <c r="D10" s="17">
        <v>5</v>
      </c>
      <c r="E10" s="17">
        <v>7</v>
      </c>
    </row>
    <row r="11" spans="1:7" ht="19.5" customHeight="1">
      <c r="A11" s="2" t="s">
        <v>29</v>
      </c>
    </row>
  </sheetData>
  <mergeCells count="4">
    <mergeCell ref="A1:E1"/>
    <mergeCell ref="A4:A5"/>
    <mergeCell ref="B4:B5"/>
    <mergeCell ref="C4:E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Normal="100" zoomScaleSheetLayoutView="100" workbookViewId="0">
      <selection activeCell="B4" sqref="B4"/>
    </sheetView>
  </sheetViews>
  <sheetFormatPr defaultRowHeight="19.5" customHeight="1"/>
  <cols>
    <col min="1" max="1" width="4.5" style="9" customWidth="1"/>
    <col min="2" max="2" width="4" style="9" customWidth="1"/>
    <col min="3" max="3" width="4.75" style="9" bestFit="1" customWidth="1"/>
    <col min="4" max="4" width="31" style="9" customWidth="1"/>
    <col min="5" max="9" width="10" style="9" customWidth="1"/>
    <col min="10" max="16384" width="9" style="9"/>
  </cols>
  <sheetData>
    <row r="1" spans="1:9" ht="19.5" customHeight="1">
      <c r="A1" s="66" t="s">
        <v>39</v>
      </c>
      <c r="B1" s="67"/>
      <c r="C1" s="71" t="s">
        <v>36</v>
      </c>
      <c r="D1" s="71"/>
      <c r="E1" s="71"/>
      <c r="F1" s="71"/>
      <c r="G1" s="71"/>
      <c r="H1" s="71"/>
      <c r="I1" s="71"/>
    </row>
    <row r="2" spans="1:9" ht="19.5" customHeight="1">
      <c r="A2" s="67"/>
      <c r="B2" s="67"/>
      <c r="C2" s="71"/>
      <c r="D2" s="71"/>
      <c r="E2" s="71"/>
      <c r="F2" s="71"/>
      <c r="G2" s="71"/>
      <c r="H2" s="71"/>
      <c r="I2" s="71"/>
    </row>
    <row r="3" spans="1:9" ht="19.5" customHeight="1">
      <c r="B3" s="28"/>
      <c r="C3" s="28"/>
      <c r="D3" s="28"/>
      <c r="E3" s="28"/>
      <c r="F3" s="28"/>
    </row>
    <row r="4" spans="1:9" ht="19.5" customHeight="1">
      <c r="F4" s="23"/>
      <c r="G4" s="23"/>
      <c r="H4" s="23"/>
      <c r="I4" s="23" t="s">
        <v>16</v>
      </c>
    </row>
    <row r="5" spans="1:9" ht="19.5" customHeight="1">
      <c r="A5" s="56" t="s">
        <v>0</v>
      </c>
      <c r="B5" s="56"/>
      <c r="C5" s="56"/>
      <c r="D5" s="56"/>
      <c r="E5" s="37" t="s">
        <v>53</v>
      </c>
      <c r="F5" s="37" t="s">
        <v>54</v>
      </c>
      <c r="G5" s="37" t="s">
        <v>55</v>
      </c>
      <c r="H5" s="37" t="s">
        <v>50</v>
      </c>
      <c r="I5" s="29" t="s">
        <v>61</v>
      </c>
    </row>
    <row r="6" spans="1:9" ht="19.5" customHeight="1">
      <c r="A6" s="68" t="s">
        <v>25</v>
      </c>
      <c r="B6" s="69"/>
      <c r="C6" s="69"/>
      <c r="D6" s="70"/>
      <c r="E6" s="10">
        <v>73</v>
      </c>
      <c r="F6" s="10">
        <v>69</v>
      </c>
      <c r="G6" s="10">
        <v>56</v>
      </c>
      <c r="H6" s="10">
        <v>66</v>
      </c>
      <c r="I6" s="10">
        <v>48</v>
      </c>
    </row>
    <row r="7" spans="1:9" ht="19.5" customHeight="1">
      <c r="A7" s="11"/>
      <c r="B7" s="64" t="s">
        <v>17</v>
      </c>
      <c r="C7" s="64"/>
      <c r="D7" s="64"/>
      <c r="E7" s="10">
        <v>18</v>
      </c>
      <c r="F7" s="10">
        <v>14</v>
      </c>
      <c r="G7" s="10">
        <v>18</v>
      </c>
      <c r="H7" s="10">
        <v>11</v>
      </c>
      <c r="I7" s="38">
        <v>12</v>
      </c>
    </row>
    <row r="8" spans="1:9" ht="19.5" customHeight="1">
      <c r="A8" s="11"/>
      <c r="B8" s="64" t="s">
        <v>18</v>
      </c>
      <c r="C8" s="64"/>
      <c r="D8" s="64"/>
      <c r="E8" s="10">
        <v>28</v>
      </c>
      <c r="F8" s="10">
        <v>25</v>
      </c>
      <c r="G8" s="10">
        <v>17</v>
      </c>
      <c r="H8" s="10">
        <v>24</v>
      </c>
      <c r="I8" s="38">
        <v>17</v>
      </c>
    </row>
    <row r="9" spans="1:9" ht="19.5" customHeight="1">
      <c r="A9" s="11"/>
      <c r="B9" s="64" t="s">
        <v>19</v>
      </c>
      <c r="C9" s="64"/>
      <c r="D9" s="64"/>
      <c r="E9" s="10">
        <v>2</v>
      </c>
      <c r="F9" s="10">
        <v>3</v>
      </c>
      <c r="G9" s="10">
        <v>2</v>
      </c>
      <c r="H9" s="10">
        <v>2</v>
      </c>
      <c r="I9" s="40" t="s">
        <v>56</v>
      </c>
    </row>
    <row r="10" spans="1:9" ht="19.5" customHeight="1">
      <c r="A10" s="11"/>
      <c r="B10" s="64" t="s">
        <v>34</v>
      </c>
      <c r="C10" s="64"/>
      <c r="D10" s="64"/>
      <c r="E10" s="10">
        <v>5</v>
      </c>
      <c r="F10" s="10">
        <v>4</v>
      </c>
      <c r="G10" s="33">
        <v>12</v>
      </c>
      <c r="H10" s="31">
        <v>9</v>
      </c>
      <c r="I10" s="39">
        <v>7</v>
      </c>
    </row>
    <row r="11" spans="1:9" ht="19.5" customHeight="1">
      <c r="A11" s="11"/>
      <c r="B11" s="65" t="s">
        <v>35</v>
      </c>
      <c r="C11" s="64"/>
      <c r="D11" s="64"/>
      <c r="E11" s="10">
        <v>5</v>
      </c>
      <c r="F11" s="10">
        <v>7</v>
      </c>
      <c r="G11" s="10">
        <v>5</v>
      </c>
      <c r="H11" s="10">
        <v>5</v>
      </c>
      <c r="I11" s="38">
        <v>3</v>
      </c>
    </row>
    <row r="12" spans="1:9" ht="19.5" customHeight="1">
      <c r="A12" s="11"/>
      <c r="B12" s="64" t="s">
        <v>20</v>
      </c>
      <c r="C12" s="64"/>
      <c r="D12" s="12" t="s">
        <v>22</v>
      </c>
      <c r="E12" s="10">
        <v>33</v>
      </c>
      <c r="F12" s="10">
        <v>28</v>
      </c>
      <c r="G12" s="10">
        <v>20</v>
      </c>
      <c r="H12" s="10">
        <v>24</v>
      </c>
      <c r="I12" s="10">
        <v>14</v>
      </c>
    </row>
    <row r="13" spans="1:9" ht="19.5" customHeight="1">
      <c r="A13" s="13"/>
      <c r="B13" s="64"/>
      <c r="C13" s="64"/>
      <c r="D13" s="12" t="s">
        <v>33</v>
      </c>
      <c r="E13" s="10">
        <v>40</v>
      </c>
      <c r="F13" s="10">
        <v>41</v>
      </c>
      <c r="G13" s="10">
        <v>36</v>
      </c>
      <c r="H13" s="10">
        <v>42</v>
      </c>
      <c r="I13" s="10">
        <v>34</v>
      </c>
    </row>
    <row r="14" spans="1:9" ht="19.5" customHeight="1">
      <c r="A14" s="9" t="s">
        <v>8</v>
      </c>
    </row>
    <row r="15" spans="1:9" ht="19.5" customHeight="1">
      <c r="A15" s="30"/>
      <c r="B15" s="30"/>
      <c r="C15" s="30"/>
    </row>
  </sheetData>
  <mergeCells count="10">
    <mergeCell ref="B9:D9"/>
    <mergeCell ref="B10:D10"/>
    <mergeCell ref="B11:D11"/>
    <mergeCell ref="B12:C13"/>
    <mergeCell ref="A1:B2"/>
    <mergeCell ref="A5:D5"/>
    <mergeCell ref="A6:D6"/>
    <mergeCell ref="B7:D7"/>
    <mergeCell ref="B8:D8"/>
    <mergeCell ref="C1:I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BreakPreview" zoomScaleNormal="100" zoomScaleSheetLayoutView="100" workbookViewId="0">
      <selection activeCell="G13" sqref="G13"/>
    </sheetView>
  </sheetViews>
  <sheetFormatPr defaultRowHeight="19.5" customHeight="1"/>
  <cols>
    <col min="1" max="1" width="8.75" style="74" customWidth="1"/>
    <col min="2" max="8" width="8.625" style="74" customWidth="1"/>
    <col min="9" max="9" width="9" style="74" customWidth="1"/>
    <col min="10" max="16384" width="9" style="74"/>
  </cols>
  <sheetData>
    <row r="1" spans="1:11" ht="19.5" customHeight="1">
      <c r="A1" s="72" t="s">
        <v>68</v>
      </c>
      <c r="B1" s="72"/>
      <c r="C1" s="72"/>
      <c r="D1" s="72"/>
      <c r="E1" s="72"/>
      <c r="F1" s="72"/>
      <c r="G1" s="72"/>
      <c r="H1" s="72"/>
      <c r="I1" s="73"/>
      <c r="J1" s="73"/>
      <c r="K1" s="73"/>
    </row>
    <row r="3" spans="1:11" ht="19.5" customHeight="1">
      <c r="H3" s="75" t="s">
        <v>69</v>
      </c>
    </row>
    <row r="4" spans="1:11" ht="19.5" customHeight="1">
      <c r="A4" s="76" t="s">
        <v>70</v>
      </c>
      <c r="B4" s="76" t="s">
        <v>71</v>
      </c>
      <c r="C4" s="77" t="s">
        <v>72</v>
      </c>
      <c r="D4" s="77" t="s">
        <v>73</v>
      </c>
      <c r="E4" s="78" t="s">
        <v>74</v>
      </c>
      <c r="F4" s="79"/>
      <c r="G4" s="79"/>
      <c r="H4" s="80"/>
    </row>
    <row r="5" spans="1:11" ht="19.5" customHeight="1">
      <c r="A5" s="81"/>
      <c r="B5" s="81"/>
      <c r="C5" s="82"/>
      <c r="D5" s="82"/>
      <c r="E5" s="83" t="s">
        <v>75</v>
      </c>
      <c r="F5" s="83" t="s">
        <v>76</v>
      </c>
      <c r="G5" s="84" t="s">
        <v>77</v>
      </c>
      <c r="H5" s="84" t="s">
        <v>78</v>
      </c>
    </row>
    <row r="6" spans="1:11" ht="19.5" customHeight="1">
      <c r="A6" s="84" t="s">
        <v>47</v>
      </c>
      <c r="B6" s="85">
        <v>54850</v>
      </c>
      <c r="C6" s="86">
        <v>12028</v>
      </c>
      <c r="D6" s="87">
        <f>IF(ISERROR(C6/B6*100),"－",C6/B6*100)</f>
        <v>21.928896991795806</v>
      </c>
      <c r="E6" s="88">
        <v>244</v>
      </c>
      <c r="F6" s="88">
        <v>915</v>
      </c>
      <c r="G6" s="88">
        <v>10869</v>
      </c>
      <c r="H6" s="88">
        <f>IF(SUM(E6:G6)=0,"－",SUM(E6:G6))</f>
        <v>12028</v>
      </c>
    </row>
    <row r="7" spans="1:11" ht="19.5" customHeight="1">
      <c r="A7" s="84" t="s">
        <v>48</v>
      </c>
      <c r="B7" s="85">
        <v>52839</v>
      </c>
      <c r="C7" s="86">
        <v>12135</v>
      </c>
      <c r="D7" s="87">
        <f>IF(ISERROR(C7/B7*100),"－",C7/B7*100)</f>
        <v>22.965991029353319</v>
      </c>
      <c r="E7" s="88">
        <v>242</v>
      </c>
      <c r="F7" s="88">
        <v>938</v>
      </c>
      <c r="G7" s="88">
        <v>10955</v>
      </c>
      <c r="H7" s="88">
        <f>IF(SUM(E7:G7)=0,"－",SUM(E7:G7))</f>
        <v>12135</v>
      </c>
    </row>
    <row r="8" spans="1:11" ht="19.5" customHeight="1">
      <c r="A8" s="84" t="s">
        <v>49</v>
      </c>
      <c r="B8" s="85">
        <v>50688</v>
      </c>
      <c r="C8" s="86">
        <v>12626</v>
      </c>
      <c r="D8" s="87">
        <f>IF(ISERROR(C8/B8*100),"－",C8/B8*100)</f>
        <v>24.909248737373737</v>
      </c>
      <c r="E8" s="88">
        <v>225</v>
      </c>
      <c r="F8" s="88">
        <v>951</v>
      </c>
      <c r="G8" s="88">
        <v>11450</v>
      </c>
      <c r="H8" s="88">
        <f>IF(SUM(E8:G8)=0,"－",SUM(E8:G8))</f>
        <v>12626</v>
      </c>
    </row>
    <row r="9" spans="1:11" ht="19.5" customHeight="1">
      <c r="A9" s="84" t="s">
        <v>79</v>
      </c>
      <c r="B9" s="86">
        <v>49916</v>
      </c>
      <c r="C9" s="86">
        <v>12530</v>
      </c>
      <c r="D9" s="87">
        <f>IF(ISERROR(C9/B9*100),"－",C9/B9*100)</f>
        <v>25.102171648369261</v>
      </c>
      <c r="E9" s="88">
        <v>216</v>
      </c>
      <c r="F9" s="88">
        <v>972</v>
      </c>
      <c r="G9" s="88">
        <v>11342</v>
      </c>
      <c r="H9" s="88">
        <f>IF(SUM(E9:G9)=0,"－",SUM(E9:G9))</f>
        <v>12530</v>
      </c>
    </row>
    <row r="10" spans="1:11" ht="19.5" customHeight="1">
      <c r="A10" s="84" t="s">
        <v>80</v>
      </c>
      <c r="B10" s="86">
        <v>48837</v>
      </c>
      <c r="C10" s="86">
        <v>12558</v>
      </c>
      <c r="D10" s="87">
        <f>IF(ISERROR(C10/B10*100),"－",C10/B10*100)</f>
        <v>25.714110203329444</v>
      </c>
      <c r="E10" s="88">
        <v>222</v>
      </c>
      <c r="F10" s="88">
        <v>894</v>
      </c>
      <c r="G10" s="88">
        <v>11442</v>
      </c>
      <c r="H10" s="88">
        <f>IF(SUM(E10:G10)=0,"－",SUM(E10:G10))</f>
        <v>12558</v>
      </c>
    </row>
    <row r="11" spans="1:11" ht="19.5" customHeight="1">
      <c r="A11" s="74" t="s">
        <v>81</v>
      </c>
    </row>
  </sheetData>
  <mergeCells count="6">
    <mergeCell ref="A1:H1"/>
    <mergeCell ref="A4:A5"/>
    <mergeCell ref="B4:B5"/>
    <mergeCell ref="C4:C5"/>
    <mergeCell ref="D4:D5"/>
    <mergeCell ref="E4:H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I15"/>
  <sheetViews>
    <sheetView view="pageBreakPreview" zoomScaleNormal="100" zoomScaleSheetLayoutView="100" workbookViewId="0">
      <selection activeCell="C4" sqref="C4"/>
    </sheetView>
  </sheetViews>
  <sheetFormatPr defaultRowHeight="19.5" customHeight="1"/>
  <cols>
    <col min="1" max="1" width="4.5" style="9" customWidth="1"/>
    <col min="2" max="2" width="4" style="9" customWidth="1"/>
    <col min="3" max="3" width="4.75" style="9" bestFit="1" customWidth="1"/>
    <col min="4" max="4" width="31" style="9" customWidth="1"/>
    <col min="5" max="9" width="10" style="9" customWidth="1"/>
    <col min="10" max="16384" width="9" style="9"/>
  </cols>
  <sheetData>
    <row r="1" spans="1:9" ht="19.5" customHeight="1">
      <c r="A1" s="66" t="s">
        <v>38</v>
      </c>
      <c r="B1" s="67"/>
      <c r="C1" s="71" t="s">
        <v>31</v>
      </c>
      <c r="D1" s="71"/>
      <c r="E1" s="71"/>
      <c r="F1" s="71"/>
      <c r="G1" s="71"/>
      <c r="H1" s="71"/>
      <c r="I1" s="71"/>
    </row>
    <row r="2" spans="1:9" ht="19.5" customHeight="1">
      <c r="A2" s="67"/>
      <c r="B2" s="67"/>
      <c r="C2" s="71"/>
      <c r="D2" s="71"/>
      <c r="E2" s="71"/>
      <c r="F2" s="71"/>
      <c r="G2" s="71"/>
      <c r="H2" s="71"/>
      <c r="I2" s="71"/>
    </row>
    <row r="3" spans="1:9" ht="19.5" customHeight="1">
      <c r="B3" s="28"/>
      <c r="C3" s="28"/>
      <c r="D3" s="28"/>
      <c r="E3" s="28"/>
      <c r="F3" s="28"/>
    </row>
    <row r="4" spans="1:9" ht="19.5" customHeight="1">
      <c r="F4" s="23"/>
      <c r="G4" s="23"/>
      <c r="H4" s="23"/>
      <c r="I4" s="23" t="s">
        <v>16</v>
      </c>
    </row>
    <row r="5" spans="1:9" ht="19.5" customHeight="1">
      <c r="A5" s="56" t="s">
        <v>23</v>
      </c>
      <c r="B5" s="56"/>
      <c r="C5" s="56"/>
      <c r="D5" s="56"/>
      <c r="E5" s="37" t="s">
        <v>53</v>
      </c>
      <c r="F5" s="37" t="s">
        <v>54</v>
      </c>
      <c r="G5" s="37" t="s">
        <v>55</v>
      </c>
      <c r="H5" s="37" t="s">
        <v>50</v>
      </c>
      <c r="I5" s="29" t="s">
        <v>62</v>
      </c>
    </row>
    <row r="6" spans="1:9" ht="19.5" customHeight="1">
      <c r="A6" s="68" t="s">
        <v>24</v>
      </c>
      <c r="B6" s="69"/>
      <c r="C6" s="69"/>
      <c r="D6" s="70"/>
      <c r="E6" s="10">
        <v>12028</v>
      </c>
      <c r="F6" s="10">
        <v>12135</v>
      </c>
      <c r="G6" s="10">
        <v>12626</v>
      </c>
      <c r="H6" s="10">
        <v>12530</v>
      </c>
      <c r="I6" s="10">
        <v>12558</v>
      </c>
    </row>
    <row r="7" spans="1:9" ht="19.5" customHeight="1">
      <c r="A7" s="11"/>
      <c r="B7" s="64" t="s">
        <v>17</v>
      </c>
      <c r="C7" s="64"/>
      <c r="D7" s="64"/>
      <c r="E7" s="10">
        <v>5859</v>
      </c>
      <c r="F7" s="10">
        <v>5871</v>
      </c>
      <c r="G7" s="10">
        <v>6144</v>
      </c>
      <c r="H7" s="10">
        <v>6374</v>
      </c>
      <c r="I7" s="10">
        <v>6724</v>
      </c>
    </row>
    <row r="8" spans="1:9" ht="19.5" customHeight="1">
      <c r="A8" s="11"/>
      <c r="B8" s="64" t="s">
        <v>18</v>
      </c>
      <c r="C8" s="64"/>
      <c r="D8" s="64"/>
      <c r="E8" s="10">
        <v>6715</v>
      </c>
      <c r="F8" s="10">
        <v>6765</v>
      </c>
      <c r="G8" s="10">
        <v>7329</v>
      </c>
      <c r="H8" s="10">
        <v>7535</v>
      </c>
      <c r="I8" s="10">
        <v>7593</v>
      </c>
    </row>
    <row r="9" spans="1:9" ht="19.5" customHeight="1">
      <c r="A9" s="11"/>
      <c r="B9" s="64" t="s">
        <v>19</v>
      </c>
      <c r="C9" s="64"/>
      <c r="D9" s="64"/>
      <c r="E9" s="10">
        <v>1162</v>
      </c>
      <c r="F9" s="10">
        <v>1196</v>
      </c>
      <c r="G9" s="10">
        <v>1296</v>
      </c>
      <c r="H9" s="10">
        <v>1398</v>
      </c>
      <c r="I9" s="10">
        <v>1476</v>
      </c>
    </row>
    <row r="10" spans="1:9" ht="19.5" customHeight="1">
      <c r="A10" s="11"/>
      <c r="B10" s="64" t="s">
        <v>34</v>
      </c>
      <c r="C10" s="64"/>
      <c r="D10" s="64"/>
      <c r="E10" s="10">
        <v>241</v>
      </c>
      <c r="F10" s="10">
        <v>255</v>
      </c>
      <c r="G10" s="10">
        <v>1963</v>
      </c>
      <c r="H10" s="10">
        <v>2001</v>
      </c>
      <c r="I10" s="10">
        <v>1903</v>
      </c>
    </row>
    <row r="11" spans="1:9" ht="19.5" customHeight="1">
      <c r="A11" s="11"/>
      <c r="B11" s="65" t="s">
        <v>35</v>
      </c>
      <c r="C11" s="64"/>
      <c r="D11" s="64"/>
      <c r="E11" s="10">
        <v>830</v>
      </c>
      <c r="F11" s="10">
        <v>820</v>
      </c>
      <c r="G11" s="10">
        <v>854</v>
      </c>
      <c r="H11" s="10">
        <v>897</v>
      </c>
      <c r="I11" s="10">
        <v>904</v>
      </c>
    </row>
    <row r="12" spans="1:9" ht="19.5" customHeight="1">
      <c r="A12" s="11"/>
      <c r="B12" s="64" t="s">
        <v>20</v>
      </c>
      <c r="C12" s="64"/>
      <c r="D12" s="12" t="s">
        <v>22</v>
      </c>
      <c r="E12" s="10">
        <v>1678</v>
      </c>
      <c r="F12" s="10">
        <v>1736</v>
      </c>
      <c r="G12" s="10">
        <v>1744</v>
      </c>
      <c r="H12" s="10">
        <v>1700</v>
      </c>
      <c r="I12" s="10">
        <v>1686</v>
      </c>
    </row>
    <row r="13" spans="1:9" ht="19.5" customHeight="1">
      <c r="A13" s="13"/>
      <c r="B13" s="64"/>
      <c r="C13" s="64"/>
      <c r="D13" s="12" t="s">
        <v>21</v>
      </c>
      <c r="E13" s="10">
        <v>10350</v>
      </c>
      <c r="F13" s="10">
        <v>10399</v>
      </c>
      <c r="G13" s="10">
        <v>10882</v>
      </c>
      <c r="H13" s="10">
        <v>10830</v>
      </c>
      <c r="I13" s="10">
        <v>10872</v>
      </c>
    </row>
    <row r="14" spans="1:9" ht="19.5" customHeight="1">
      <c r="A14" s="9" t="s">
        <v>8</v>
      </c>
    </row>
    <row r="15" spans="1:9" ht="19.5" customHeight="1">
      <c r="A15" s="9" t="s">
        <v>46</v>
      </c>
      <c r="B15" s="30"/>
      <c r="C15" s="30"/>
    </row>
  </sheetData>
  <mergeCells count="10">
    <mergeCell ref="A1:B2"/>
    <mergeCell ref="A5:D5"/>
    <mergeCell ref="A6:D6"/>
    <mergeCell ref="B10:D10"/>
    <mergeCell ref="C1:I2"/>
    <mergeCell ref="B11:D11"/>
    <mergeCell ref="B7:D7"/>
    <mergeCell ref="B8:D8"/>
    <mergeCell ref="B9:D9"/>
    <mergeCell ref="B12:C1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表40</vt:lpstr>
      <vt:lpstr>表41</vt:lpstr>
      <vt:lpstr>表42</vt:lpstr>
      <vt:lpstr>表43</vt:lpstr>
      <vt:lpstr>表44</vt:lpstr>
      <vt:lpstr>表45</vt:lpstr>
      <vt:lpstr>表46</vt:lpstr>
      <vt:lpstr>表47</vt:lpstr>
      <vt:lpstr>表40!Print_Area</vt:lpstr>
      <vt:lpstr>表42!Print_Area</vt:lpstr>
      <vt:lpstr>表43!Print_Area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2021-11-24T05:01:03Z</cp:lastPrinted>
  <dcterms:created xsi:type="dcterms:W3CDTF">2016-09-30T07:32:05Z</dcterms:created>
  <dcterms:modified xsi:type="dcterms:W3CDTF">2022-03-30T04:36:41Z</dcterms:modified>
</cp:coreProperties>
</file>