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ash01\保健所\保健総務課\★★★課内フォルダ整理\05_保健統計調査関係\002_（２）保健衛生年報の作成に関すること\保健衛生年報等\01 旭川市保健衛生年報（永年保存）\R2市年報\初校（Excel）\"/>
    </mc:Choice>
  </mc:AlternateContent>
  <bookViews>
    <workbookView xWindow="0" yWindow="0" windowWidth="20490" windowHeight="7680" activeTab="9"/>
  </bookViews>
  <sheets>
    <sheet name="表25" sheetId="1" r:id="rId1"/>
    <sheet name="表26" sheetId="2" r:id="rId2"/>
    <sheet name="表27" sheetId="18" r:id="rId3"/>
    <sheet name="表28" sheetId="4" r:id="rId4"/>
    <sheet name="表29" sheetId="16" r:id="rId5"/>
    <sheet name="表30" sheetId="3" r:id="rId6"/>
    <sheet name="表31" sheetId="6" r:id="rId7"/>
    <sheet name="表32" sheetId="7" r:id="rId8"/>
    <sheet name="表33" sheetId="8" r:id="rId9"/>
    <sheet name="表34" sheetId="9" r:id="rId10"/>
    <sheet name="表35" sheetId="10" r:id="rId11"/>
    <sheet name="表36" sheetId="12" r:id="rId12"/>
    <sheet name="表37" sheetId="19" r:id="rId13"/>
    <sheet name="表38" sheetId="20" r:id="rId14"/>
    <sheet name="表39" sheetId="21" r:id="rId15"/>
  </sheets>
  <definedNames>
    <definedName name="_xlnm.Print_Area" localSheetId="0">表25!$A$1:$N$14</definedName>
    <definedName name="_xlnm.Print_Area" localSheetId="12">表37!$A$1:$G$14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20" l="1"/>
  <c r="E12" i="20"/>
  <c r="F12" i="20"/>
  <c r="G12" i="20"/>
  <c r="H12" i="20"/>
  <c r="I12" i="20"/>
  <c r="J12" i="20"/>
  <c r="C12" i="20"/>
  <c r="C13" i="20" s="1"/>
  <c r="D9" i="20"/>
  <c r="E9" i="20"/>
  <c r="F9" i="20"/>
  <c r="G9" i="20"/>
  <c r="H9" i="20"/>
  <c r="H13" i="20" s="1"/>
  <c r="I9" i="20"/>
  <c r="J9" i="20"/>
  <c r="C9" i="20"/>
  <c r="J13" i="20" l="1"/>
  <c r="I13" i="20"/>
  <c r="G13" i="20"/>
  <c r="F13" i="20"/>
  <c r="E13" i="20"/>
  <c r="D13" i="20"/>
  <c r="L10" i="21"/>
  <c r="L11" i="21"/>
  <c r="L14" i="21"/>
  <c r="L16" i="21"/>
  <c r="L17" i="21"/>
  <c r="L19" i="21"/>
  <c r="L20" i="21"/>
  <c r="J8" i="6"/>
  <c r="J7" i="6"/>
  <c r="B9" i="1"/>
  <c r="B10" i="1"/>
  <c r="N10" i="1" l="1"/>
  <c r="L10" i="1"/>
  <c r="J10" i="1"/>
  <c r="H10" i="1"/>
  <c r="F10" i="1"/>
  <c r="D10" i="1"/>
  <c r="J9" i="1"/>
  <c r="B8" i="1"/>
  <c r="J8" i="1" s="1"/>
  <c r="B7" i="1"/>
  <c r="H7" i="1" s="1"/>
  <c r="D9" i="1" l="1"/>
  <c r="L9" i="1"/>
  <c r="N9" i="1"/>
  <c r="F9" i="1"/>
  <c r="D8" i="1"/>
  <c r="L8" i="1"/>
  <c r="D7" i="1"/>
  <c r="L7" i="1"/>
  <c r="F8" i="1"/>
  <c r="N8" i="1"/>
  <c r="H9" i="1"/>
  <c r="J7" i="1"/>
  <c r="F7" i="1"/>
  <c r="N7" i="1"/>
  <c r="H8" i="1"/>
  <c r="K21" i="21" l="1"/>
  <c r="J21" i="21"/>
  <c r="I21" i="21"/>
  <c r="H21" i="21"/>
  <c r="G21" i="21"/>
  <c r="F21" i="21"/>
  <c r="E21" i="21"/>
  <c r="D21" i="21"/>
  <c r="C21" i="21"/>
  <c r="K18" i="21"/>
  <c r="J18" i="21"/>
  <c r="I18" i="21"/>
  <c r="H18" i="21"/>
  <c r="G18" i="21"/>
  <c r="F18" i="21"/>
  <c r="E18" i="21"/>
  <c r="D18" i="21"/>
  <c r="C18" i="21"/>
  <c r="K15" i="21"/>
  <c r="J15" i="21"/>
  <c r="I15" i="21"/>
  <c r="H15" i="21"/>
  <c r="G15" i="21"/>
  <c r="F15" i="21"/>
  <c r="E15" i="21"/>
  <c r="D15" i="21"/>
  <c r="K12" i="21"/>
  <c r="J12" i="21"/>
  <c r="I12" i="21"/>
  <c r="H12" i="21"/>
  <c r="G12" i="21"/>
  <c r="F12" i="21"/>
  <c r="E12" i="21"/>
  <c r="D12" i="21"/>
  <c r="C12" i="21"/>
  <c r="L13" i="21" s="1"/>
  <c r="K9" i="21"/>
  <c r="J9" i="21"/>
  <c r="I9" i="21"/>
  <c r="H9" i="21"/>
  <c r="G9" i="21"/>
  <c r="F9" i="21"/>
  <c r="E9" i="21"/>
  <c r="D9" i="21"/>
  <c r="C9" i="21"/>
  <c r="L8" i="21"/>
  <c r="L7" i="21"/>
  <c r="K11" i="20"/>
  <c r="K10" i="20"/>
  <c r="K9" i="20"/>
  <c r="K8" i="20"/>
  <c r="K7" i="20"/>
  <c r="J22" i="21" l="1"/>
  <c r="K22" i="21"/>
  <c r="C15" i="21"/>
  <c r="C22" i="21" s="1"/>
  <c r="L21" i="21"/>
  <c r="L18" i="21"/>
  <c r="E22" i="21"/>
  <c r="D22" i="21"/>
  <c r="F22" i="21"/>
  <c r="H22" i="21"/>
  <c r="I22" i="21"/>
  <c r="L9" i="21"/>
  <c r="G22" i="21"/>
  <c r="L12" i="21"/>
  <c r="K13" i="20"/>
  <c r="K12" i="20"/>
  <c r="L15" i="21" l="1"/>
  <c r="L22" i="21"/>
</calcChain>
</file>

<file path=xl/sharedStrings.xml><?xml version="1.0" encoding="utf-8"?>
<sst xmlns="http://schemas.openxmlformats.org/spreadsheetml/2006/main" count="702" uniqueCount="184">
  <si>
    <t>区分</t>
    <rPh sb="0" eb="2">
      <t>クブン</t>
    </rPh>
    <phoneticPr fontId="1"/>
  </si>
  <si>
    <t>満11週</t>
  </si>
  <si>
    <t>各年度</t>
    <rPh sb="0" eb="3">
      <t>カクネンド</t>
    </rPh>
    <phoneticPr fontId="1"/>
  </si>
  <si>
    <t>　　　２　精密健康診査結果については，一人の受診者に対し複数の結果が計上される場合がある。</t>
  </si>
  <si>
    <t>その他</t>
    <rPh sb="2" eb="3">
      <t>タ</t>
    </rPh>
    <phoneticPr fontId="1"/>
  </si>
  <si>
    <t>子育て支援部調べ</t>
    <rPh sb="0" eb="2">
      <t>コソダ</t>
    </rPh>
    <rPh sb="3" eb="6">
      <t>シエンブ</t>
    </rPh>
    <rPh sb="6" eb="7">
      <t>シラ</t>
    </rPh>
    <phoneticPr fontId="1"/>
  </si>
  <si>
    <t>体外受精</t>
    <rPh sb="0" eb="2">
      <t>タイガイ</t>
    </rPh>
    <rPh sb="2" eb="4">
      <t>ジュセイ</t>
    </rPh>
    <phoneticPr fontId="1"/>
  </si>
  <si>
    <t>相談</t>
    <rPh sb="0" eb="2">
      <t>ソウダン</t>
    </rPh>
    <phoneticPr fontId="1"/>
  </si>
  <si>
    <t>顕微授精</t>
    <rPh sb="0" eb="2">
      <t>ケンビ</t>
    </rPh>
    <rPh sb="2" eb="4">
      <t>ジュセイ</t>
    </rPh>
    <phoneticPr fontId="1"/>
  </si>
  <si>
    <t>電話</t>
    <rPh sb="0" eb="2">
      <t>デンワ</t>
    </rPh>
    <phoneticPr fontId="1"/>
  </si>
  <si>
    <t>来所</t>
    <rPh sb="0" eb="2">
      <t>ライショ</t>
    </rPh>
    <phoneticPr fontId="1"/>
  </si>
  <si>
    <t>～</t>
  </si>
  <si>
    <t>計</t>
    <rPh sb="0" eb="1">
      <t>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</si>
  <si>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</si>
  <si>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</si>
  <si>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20歳
未満</t>
    <rPh sb="2" eb="3">
      <t>サイ</t>
    </rPh>
    <rPh sb="4" eb="6">
      <t>ミマン</t>
    </rPh>
    <phoneticPr fontId="1"/>
  </si>
  <si>
    <t>20歳</t>
    <rPh sb="2" eb="3">
      <t>サイ</t>
    </rPh>
    <phoneticPr fontId="1"/>
  </si>
  <si>
    <t>24歳</t>
    <rPh sb="2" eb="3">
      <t>サイ</t>
    </rPh>
    <phoneticPr fontId="1"/>
  </si>
  <si>
    <t>25歳</t>
    <rPh sb="2" eb="3">
      <t>サイ</t>
    </rPh>
    <phoneticPr fontId="1"/>
  </si>
  <si>
    <t>29歳</t>
    <rPh sb="2" eb="3">
      <t>サイ</t>
    </rPh>
    <phoneticPr fontId="1"/>
  </si>
  <si>
    <t>30歳</t>
    <rPh sb="2" eb="3">
      <t>サイ</t>
    </rPh>
    <phoneticPr fontId="1"/>
  </si>
  <si>
    <t>34歳</t>
    <rPh sb="2" eb="3">
      <t>サイ</t>
    </rPh>
    <phoneticPr fontId="1"/>
  </si>
  <si>
    <t>35歳</t>
    <rPh sb="2" eb="3">
      <t>サイ</t>
    </rPh>
    <phoneticPr fontId="1"/>
  </si>
  <si>
    <t>39歳</t>
    <rPh sb="2" eb="3">
      <t>サイ</t>
    </rPh>
    <phoneticPr fontId="1"/>
  </si>
  <si>
    <t>40歳</t>
    <rPh sb="2" eb="3">
      <t>サイ</t>
    </rPh>
    <phoneticPr fontId="1"/>
  </si>
  <si>
    <t>44歳</t>
    <rPh sb="2" eb="3">
      <t>サイ</t>
    </rPh>
    <phoneticPr fontId="1"/>
  </si>
  <si>
    <t>45歳</t>
    <rPh sb="2" eb="3">
      <t>サイ</t>
    </rPh>
    <phoneticPr fontId="1"/>
  </si>
  <si>
    <t>49歳</t>
    <rPh sb="2" eb="3">
      <t>サイ</t>
    </rPh>
    <phoneticPr fontId="1"/>
  </si>
  <si>
    <t>50歳
以上</t>
    <rPh sb="2" eb="3">
      <t>サイ</t>
    </rPh>
    <rPh sb="4" eb="6">
      <t>イジョウ</t>
    </rPh>
    <phoneticPr fontId="1"/>
  </si>
  <si>
    <t>保健所調べ</t>
    <rPh sb="0" eb="3">
      <t>ホケンジョ</t>
    </rPh>
    <rPh sb="3" eb="4">
      <t>シラ</t>
    </rPh>
    <phoneticPr fontId="1"/>
  </si>
  <si>
    <t>第1号該当</t>
    <rPh sb="0" eb="1">
      <t>ダイ</t>
    </rPh>
    <rPh sb="2" eb="3">
      <t>ゴウ</t>
    </rPh>
    <rPh sb="3" eb="5">
      <t>ガイトウ</t>
    </rPh>
    <phoneticPr fontId="1"/>
  </si>
  <si>
    <t>第2号該当</t>
    <rPh sb="0" eb="1">
      <t>ダイ</t>
    </rPh>
    <rPh sb="2" eb="3">
      <t>ゴウ</t>
    </rPh>
    <rPh sb="3" eb="5">
      <t>ガイトウ</t>
    </rPh>
    <phoneticPr fontId="1"/>
  </si>
  <si>
    <t>合計</t>
    <rPh sb="0" eb="2">
      <t>ゴウケイ</t>
    </rPh>
    <phoneticPr fontId="1"/>
  </si>
  <si>
    <t>15歳</t>
    <rPh sb="2" eb="3">
      <t>サイ</t>
    </rPh>
    <phoneticPr fontId="1"/>
  </si>
  <si>
    <t>19歳</t>
    <rPh sb="2" eb="3">
      <t>サイ</t>
    </rPh>
    <phoneticPr fontId="1"/>
  </si>
  <si>
    <t>子育て支援部調べ</t>
  </si>
  <si>
    <t>H29</t>
  </si>
  <si>
    <t>15歳
未満</t>
    <rPh sb="2" eb="3">
      <t>サイ</t>
    </rPh>
    <rPh sb="4" eb="6">
      <t>ミマン</t>
    </rPh>
    <phoneticPr fontId="1"/>
  </si>
  <si>
    <t>　　　３　平成27年度より名称を3歳児健康診査から3歳6か月児健康診査に変更。</t>
  </si>
  <si>
    <t>満7週
以前</t>
    <rPh sb="0" eb="1">
      <t>マン</t>
    </rPh>
    <rPh sb="2" eb="3">
      <t>シュウ</t>
    </rPh>
    <rPh sb="4" eb="6">
      <t>イゼン</t>
    </rPh>
    <phoneticPr fontId="1"/>
  </si>
  <si>
    <t>満8週</t>
    <rPh sb="0" eb="1">
      <t>マン</t>
    </rPh>
    <rPh sb="2" eb="3">
      <t>シュウ</t>
    </rPh>
    <phoneticPr fontId="1"/>
  </si>
  <si>
    <t>満12週</t>
    <rPh sb="0" eb="1">
      <t>マン</t>
    </rPh>
    <rPh sb="3" eb="4">
      <t>シュウ</t>
    </rPh>
    <phoneticPr fontId="1"/>
  </si>
  <si>
    <t>満16週</t>
    <rPh sb="0" eb="1">
      <t>マン</t>
    </rPh>
    <rPh sb="3" eb="4">
      <t>シュウ</t>
    </rPh>
    <phoneticPr fontId="1"/>
  </si>
  <si>
    <t>満20週</t>
    <rPh sb="0" eb="1">
      <t>マン</t>
    </rPh>
    <rPh sb="3" eb="4">
      <t>シュウ</t>
    </rPh>
    <phoneticPr fontId="1"/>
  </si>
  <si>
    <t>満21週</t>
  </si>
  <si>
    <t>－</t>
  </si>
  <si>
    <t>H28</t>
  </si>
  <si>
    <t>Ｈ28</t>
  </si>
  <si>
    <t>　（注）　「第1号該当」とは母体の生命の危険を及ぼすおそれのあるものをいい，「第2号該当」とは母体の健康低下</t>
    <rPh sb="6" eb="7">
      <t>ダイ</t>
    </rPh>
    <rPh sb="8" eb="9">
      <t>ゴウ</t>
    </rPh>
    <rPh sb="9" eb="11">
      <t>ガイトウ</t>
    </rPh>
    <rPh sb="14" eb="16">
      <t>ボタイ</t>
    </rPh>
    <rPh sb="17" eb="19">
      <t>セイメイ</t>
    </rPh>
    <rPh sb="20" eb="22">
      <t>キケン</t>
    </rPh>
    <rPh sb="23" eb="24">
      <t>オヨ</t>
    </rPh>
    <rPh sb="39" eb="40">
      <t>ダイ</t>
    </rPh>
    <rPh sb="41" eb="42">
      <t>ゴウ</t>
    </rPh>
    <rPh sb="42" eb="44">
      <t>ガイトウ</t>
    </rPh>
    <rPh sb="47" eb="49">
      <t>ボタイ</t>
    </rPh>
    <rPh sb="50" eb="52">
      <t>ケンコウ</t>
    </rPh>
    <rPh sb="52" eb="54">
      <t>テイカ</t>
    </rPh>
    <phoneticPr fontId="1"/>
  </si>
  <si>
    <t>（注）　「第1号該当」とは身体的又は経済的理由によるものをいい，「第2号該当」とは暴行，脅迫等の理由によるもの</t>
    <rPh sb="1" eb="2">
      <t>チュウ</t>
    </rPh>
    <rPh sb="5" eb="6">
      <t>ダイ</t>
    </rPh>
    <rPh sb="7" eb="8">
      <t>ゴウ</t>
    </rPh>
    <rPh sb="8" eb="10">
      <t>ガイトウ</t>
    </rPh>
    <rPh sb="13" eb="16">
      <t>シンタイテキ</t>
    </rPh>
    <rPh sb="16" eb="17">
      <t>マタ</t>
    </rPh>
    <rPh sb="18" eb="21">
      <t>ケイザイテキ</t>
    </rPh>
    <rPh sb="21" eb="23">
      <t>リユウ</t>
    </rPh>
    <rPh sb="33" eb="34">
      <t>ダイ</t>
    </rPh>
    <rPh sb="35" eb="36">
      <t>ゴウ</t>
    </rPh>
    <rPh sb="36" eb="38">
      <t>ガイトウ</t>
    </rPh>
    <rPh sb="41" eb="43">
      <t>ボウコウ</t>
    </rPh>
    <rPh sb="44" eb="46">
      <t>キョウハク</t>
    </rPh>
    <rPh sb="46" eb="47">
      <t>トウ</t>
    </rPh>
    <rPh sb="48" eb="50">
      <t>リユウ</t>
    </rPh>
    <phoneticPr fontId="1"/>
  </si>
  <si>
    <t>Ｈ29</t>
  </si>
  <si>
    <t>（注）１　平成28年度より，特定不妊治療を受けている夫婦の第2子以降の特定不妊治療費に要する費用の助成分</t>
    <rPh sb="1" eb="2">
      <t>チュウ</t>
    </rPh>
    <rPh sb="5" eb="7">
      <t>ヘイセイ</t>
    </rPh>
    <rPh sb="9" eb="11">
      <t>ネンド</t>
    </rPh>
    <rPh sb="14" eb="16">
      <t>トクテイ</t>
    </rPh>
    <rPh sb="16" eb="18">
      <t>フニン</t>
    </rPh>
    <rPh sb="18" eb="20">
      <t>チリョウ</t>
    </rPh>
    <rPh sb="21" eb="22">
      <t>ウ</t>
    </rPh>
    <rPh sb="26" eb="28">
      <t>フウフ</t>
    </rPh>
    <rPh sb="29" eb="30">
      <t>ダイ</t>
    </rPh>
    <rPh sb="31" eb="34">
      <t>シイコウ</t>
    </rPh>
    <rPh sb="35" eb="37">
      <t>トクテイ</t>
    </rPh>
    <rPh sb="37" eb="39">
      <t>フニン</t>
    </rPh>
    <rPh sb="39" eb="41">
      <t>チリョウ</t>
    </rPh>
    <rPh sb="41" eb="42">
      <t>ヒ</t>
    </rPh>
    <rPh sb="43" eb="44">
      <t>ヨウ</t>
    </rPh>
    <rPh sb="46" eb="48">
      <t>ヒヨウ</t>
    </rPh>
    <rPh sb="49" eb="51">
      <t>ジョセイ</t>
    </rPh>
    <rPh sb="51" eb="52">
      <t>ブン</t>
    </rPh>
    <phoneticPr fontId="1"/>
  </si>
  <si>
    <t>　　　　（市単独助成）を含む。</t>
  </si>
  <si>
    <t>不育症治療費助成申請</t>
    <rPh sb="1" eb="2">
      <t>イク</t>
    </rPh>
    <rPh sb="2" eb="3">
      <t>ショウ</t>
    </rPh>
    <phoneticPr fontId="1"/>
  </si>
  <si>
    <t>特定不妊治療費助成申請</t>
    <rPh sb="0" eb="2">
      <t>トクテイ</t>
    </rPh>
    <rPh sb="2" eb="4">
      <t>フニン</t>
    </rPh>
    <rPh sb="4" eb="6">
      <t>チリョウ</t>
    </rPh>
    <rPh sb="6" eb="7">
      <t>ヒ</t>
    </rPh>
    <rPh sb="7" eb="9">
      <t>ジョセイ</t>
    </rPh>
    <rPh sb="9" eb="11">
      <t>シンセイ</t>
    </rPh>
    <phoneticPr fontId="1"/>
  </si>
  <si>
    <t>　　　　のおそれのあるものをいう。</t>
  </si>
  <si>
    <t>満15週</t>
  </si>
  <si>
    <t>満19週</t>
  </si>
  <si>
    <t>　　　をいう。</t>
  </si>
  <si>
    <t>　　　２　平成29年度より，不育症治療費助成（市単独事業）を開始。</t>
    <rPh sb="5" eb="7">
      <t>ヘイセイ</t>
    </rPh>
    <rPh sb="9" eb="11">
      <t>ネンド</t>
    </rPh>
    <rPh sb="14" eb="17">
      <t>フイクショウ</t>
    </rPh>
    <rPh sb="17" eb="20">
      <t>チリョウヒ</t>
    </rPh>
    <rPh sb="20" eb="22">
      <t>ジョセイ</t>
    </rPh>
    <rPh sb="23" eb="24">
      <t>シ</t>
    </rPh>
    <rPh sb="24" eb="26">
      <t>タンドク</t>
    </rPh>
    <rPh sb="26" eb="28">
      <t>ジギョウ</t>
    </rPh>
    <rPh sb="30" eb="32">
      <t>カイシ</t>
    </rPh>
    <phoneticPr fontId="1"/>
  </si>
  <si>
    <t>Ｈ30</t>
  </si>
  <si>
    <t>H30</t>
  </si>
  <si>
    <t>表３９　人工妊娠中絶実施件数</t>
    <rPh sb="0" eb="1">
      <t>ヒョウ</t>
    </rPh>
    <rPh sb="4" eb="6">
      <t>ジンコウ</t>
    </rPh>
    <rPh sb="6" eb="8">
      <t>ニンシン</t>
    </rPh>
    <rPh sb="8" eb="10">
      <t>チュウゼツ</t>
    </rPh>
    <rPh sb="10" eb="12">
      <t>ジッシ</t>
    </rPh>
    <rPh sb="12" eb="14">
      <t>ケンスウ</t>
    </rPh>
    <phoneticPr fontId="1"/>
  </si>
  <si>
    <t>表３８　不妊手術実施件数</t>
    <rPh sb="0" eb="1">
      <t>ヒョウ</t>
    </rPh>
    <rPh sb="4" eb="6">
      <t>フニン</t>
    </rPh>
    <rPh sb="6" eb="8">
      <t>シュジュツ</t>
    </rPh>
    <rPh sb="8" eb="10">
      <t>ジッシ</t>
    </rPh>
    <rPh sb="10" eb="12">
      <t>ケンスウ</t>
    </rPh>
    <phoneticPr fontId="1"/>
  </si>
  <si>
    <t>表３７　不妊治療対策件数</t>
    <rPh sb="0" eb="1">
      <t>ヒョウ</t>
    </rPh>
    <rPh sb="4" eb="6">
      <t>フニン</t>
    </rPh>
    <rPh sb="6" eb="8">
      <t>チリョウ</t>
    </rPh>
    <rPh sb="8" eb="10">
      <t>タイサク</t>
    </rPh>
    <rPh sb="10" eb="12">
      <t>ケンスウ</t>
    </rPh>
    <phoneticPr fontId="1"/>
  </si>
  <si>
    <t>1歳
6か月児</t>
  </si>
  <si>
    <t>3歳
6か月児</t>
  </si>
  <si>
    <t>その他</t>
  </si>
  <si>
    <t>身体発育</t>
  </si>
  <si>
    <t>運動発達</t>
  </si>
  <si>
    <t>精神発達</t>
  </si>
  <si>
    <t>視覚</t>
  </si>
  <si>
    <t>聴覚</t>
  </si>
  <si>
    <t>尿たん白</t>
  </si>
  <si>
    <t>1歳6か月児</t>
  </si>
  <si>
    <t>3歳6か月児</t>
  </si>
  <si>
    <t>R1</t>
    <phoneticPr fontId="1"/>
  </si>
  <si>
    <t>表２５　妊娠届出者数　</t>
  </si>
  <si>
    <t>各年度</t>
  </si>
  <si>
    <t>区分</t>
  </si>
  <si>
    <t>妊娠の届出を
した者の数</t>
  </si>
  <si>
    <t>妊娠週数</t>
  </si>
  <si>
    <t>満11週以内</t>
  </si>
  <si>
    <t>満12～19週</t>
  </si>
  <si>
    <t>満20～27週</t>
  </si>
  <si>
    <t>満28週以上</t>
  </si>
  <si>
    <t>分娩後</t>
  </si>
  <si>
    <t>不詳</t>
  </si>
  <si>
    <t>実数</t>
  </si>
  <si>
    <t>割合（％）</t>
  </si>
  <si>
    <t>R1</t>
  </si>
  <si>
    <t>地域保健・健康増進事業報告</t>
  </si>
  <si>
    <t>（注）１　割合（％）は小数点第二位を四捨五入しているため，その合計が１００％にならないことがある。</t>
  </si>
  <si>
    <t>　　　２  不詳は市外とその他（海外で妊娠または出産したため，帰国後に母子手帳を交付した数)を合計した数。</t>
  </si>
  <si>
    <t>表２６　母子保健指導件数</t>
  </si>
  <si>
    <t>妊婦</t>
  </si>
  <si>
    <t>産婦</t>
  </si>
  <si>
    <t>乳児</t>
  </si>
  <si>
    <t>幼児</t>
  </si>
  <si>
    <t>電話相談</t>
  </si>
  <si>
    <t>被指導実人員</t>
  </si>
  <si>
    <t>被指導延べ件数</t>
  </si>
  <si>
    <t>延べ件数</t>
  </si>
  <si>
    <t>表2７　母子健康教育件数</t>
  </si>
  <si>
    <t>思春期・未婚女学級</t>
  </si>
  <si>
    <t>開催回数</t>
  </si>
  <si>
    <t>延べ参加者数</t>
  </si>
  <si>
    <t>表２８　母子訪問件数</t>
  </si>
  <si>
    <t>新生児
（未熟児を除く。）</t>
  </si>
  <si>
    <t>未熟児</t>
  </si>
  <si>
    <t>乳児（新生児
及び未熟児を除く。）</t>
  </si>
  <si>
    <t>延べ数</t>
  </si>
  <si>
    <t>表２９　妊婦健康診査件数</t>
  </si>
  <si>
    <t>受診者数等</t>
  </si>
  <si>
    <t>結果</t>
  </si>
  <si>
    <t>医療機関委託</t>
  </si>
  <si>
    <t>HBｓ抗原検査</t>
  </si>
  <si>
    <t>受診券
交付数</t>
  </si>
  <si>
    <t>受診
実人員</t>
  </si>
  <si>
    <t>延べ
受診者数</t>
  </si>
  <si>
    <t>陽性者数</t>
  </si>
  <si>
    <t>表３０　産婦健康診査件数</t>
  </si>
  <si>
    <t>（注）　平成30年10月より事業開始</t>
  </si>
  <si>
    <t>表３１　乳児健康診査（４か月児健康診査）</t>
  </si>
  <si>
    <t>集団健康診査</t>
  </si>
  <si>
    <t>指導区分別人員</t>
  </si>
  <si>
    <t>精密健診
受診者数</t>
  </si>
  <si>
    <t>精密健康診査結果</t>
  </si>
  <si>
    <t>対象者数</t>
  </si>
  <si>
    <t>受診者数</t>
  </si>
  <si>
    <t>問題なし</t>
  </si>
  <si>
    <t>要指導</t>
  </si>
  <si>
    <t>要観察</t>
  </si>
  <si>
    <t>要精密
検査</t>
  </si>
  <si>
    <t>要治療</t>
  </si>
  <si>
    <t>異常なし</t>
  </si>
  <si>
    <t>要医療</t>
  </si>
  <si>
    <t>-</t>
  </si>
  <si>
    <t>（注）１　精密健診受診者数は再健診で発行された人数も含む。</t>
  </si>
  <si>
    <t>表３２　幼児健康診査件数</t>
    <rPh sb="4" eb="6">
      <t>ヨウジ</t>
    </rPh>
    <phoneticPr fontId="1"/>
  </si>
  <si>
    <t>表３３　１歳６か月児健康診査結果</t>
  </si>
  <si>
    <t>一般健康診査の結果</t>
  </si>
  <si>
    <t>精密検査の結果</t>
  </si>
  <si>
    <t>要注意</t>
  </si>
  <si>
    <t>未把握
未受診</t>
  </si>
  <si>
    <t>（注）　精神発達には，言語・情緒を含む。</t>
  </si>
  <si>
    <t>表３４　３歳６か月児健康診査結果</t>
  </si>
  <si>
    <t>（注）１　平成27年度より名称を3歳児健康診査から3歳6か月児健康診査に変更。</t>
  </si>
  <si>
    <t>　　　２　精神発達には，言語・情緒を含む。</t>
  </si>
  <si>
    <t>表３５　幼児歯科健診結果</t>
  </si>
  <si>
    <t>未処置のう蝕
のある者</t>
  </si>
  <si>
    <t>ｄｆ歯が
ない者</t>
  </si>
  <si>
    <t>ｄｆ歯
総本数</t>
  </si>
  <si>
    <t>咬合異常の
ある者</t>
  </si>
  <si>
    <t>（注）　平成27年度より名称を3歳児健康診査から3歳6か月児健康診査に変更。</t>
  </si>
  <si>
    <t>表３６　先天性代謝異常要精密検査者数（北海道事業）</t>
  </si>
  <si>
    <t>クレチン症</t>
  </si>
  <si>
    <t>ホモシスチン尿症</t>
  </si>
  <si>
    <t>ガラクトース血症</t>
  </si>
  <si>
    <t>先天性副腎過形成症</t>
  </si>
  <si>
    <t>フェニールケトン尿症</t>
  </si>
  <si>
    <t>メイプルシロップ尿症</t>
  </si>
  <si>
    <t>北海道保健福祉部及び道立衛生研究所調べ</t>
  </si>
  <si>
    <t>R2</t>
    <phoneticPr fontId="1"/>
  </si>
  <si>
    <t>令和２年度（'20）</t>
    <rPh sb="0" eb="2">
      <t>レイワ</t>
    </rPh>
    <rPh sb="3" eb="4">
      <t>ネン</t>
    </rPh>
    <rPh sb="4" eb="5">
      <t>ド</t>
    </rPh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</si>
  <si>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</si>
  <si>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</si>
  <si>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</si>
  <si>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</si>
  <si>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</si>
  <si>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</si>
  <si>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</si>
  <si>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</si>
  <si>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</si>
  <si>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</si>
  <si>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</si>
  <si>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</si>
  <si>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</si>
  <si>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</si>
  <si>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</si>
  <si>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</si>
  <si>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</si>
  <si>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R2</t>
  </si>
  <si>
    <t>-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</si>
</sst>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0.0_ "/>
  </numFmts>
  <fonts count="12" x14ac:knownFonts="1">
    <font>
      <sz val="11"/>
      <color theme="1"/>
      <name val="ＭＳ Ｐゴシック"/>
      <family val="3"/>
      <scheme val="minor"/>
    </font>
    <font>
      <sz val="6"/>
      <name val="ＭＳ Ｐゴシック"/>
      <family val="3"/>
      <scheme val="minor"/>
    </font>
    <font>
      <sz val="10"/>
      <color theme="1"/>
      <name val="ＭＳ Ｐ明朝"/>
      <family val="1"/>
    </font>
    <font>
      <sz val="10"/>
      <color rgb="FFFF0000"/>
      <name val="ＭＳ Ｐ明朝"/>
      <family val="1"/>
    </font>
    <font>
      <b/>
      <sz val="14"/>
      <color theme="1"/>
      <name val="ＭＳ Ｐ明朝"/>
      <family val="1"/>
    </font>
    <font>
      <sz val="10"/>
      <name val="ＭＳ Ｐ明朝"/>
      <family val="1"/>
    </font>
    <font>
      <b/>
      <sz val="14"/>
      <name val="ＭＳ Ｐ明朝"/>
      <family val="1"/>
    </font>
    <font>
      <sz val="6"/>
      <name val="游ゴシック"/>
      <family val="3"/>
    </font>
    <font>
      <b/>
      <sz val="10"/>
      <color theme="1"/>
      <name val="ＭＳ Ｐ明朝"/>
      <family val="1"/>
    </font>
    <font>
      <sz val="10"/>
      <color rgb="FFFF0000"/>
      <name val="ＭＳ Ｐ明朝"/>
      <family val="1"/>
    </font>
    <font>
      <sz val="8"/>
      <color theme="1"/>
      <name val="ＭＳ Ｐ明朝"/>
      <family val="1"/>
    </font>
    <font>
      <sz val="8"/>
      <color theme="1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right" vertical="center"/>
    </xf>
    <xf numFmtId="176" fontId="2" fillId="0" borderId="4" xfId="0" applyNumberFormat="1" applyFont="1" applyBorder="1">
      <alignment vertical="center"/>
    </xf>
    <xf numFmtId="176" fontId="2" fillId="2" borderId="4" xfId="0" applyNumberFormat="1" applyFont="1" applyFill="1" applyBorder="1">
      <alignment vertical="center"/>
    </xf>
    <xf numFmtId="177" fontId="2" fillId="2" borderId="4" xfId="0" applyNumberFormat="1" applyFont="1" applyFill="1" applyBorder="1">
      <alignment vertical="center"/>
    </xf>
    <xf numFmtId="177" fontId="2" fillId="2" borderId="4" xfId="0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2" fillId="0" borderId="4" xfId="0" applyFont="1" applyBorder="1" applyAlignment="1">
      <alignment horizontal="center" vertical="center" shrinkToFit="1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 shrinkToFit="1"/>
    </xf>
    <xf numFmtId="176" fontId="5" fillId="0" borderId="4" xfId="0" quotePrefix="1" applyNumberFormat="1" applyFont="1" applyBorder="1" applyAlignment="1">
      <alignment horizontal="right" vertical="center"/>
    </xf>
    <xf numFmtId="176" fontId="2" fillId="0" borderId="4" xfId="0" quotePrefix="1" applyNumberFormat="1" applyFont="1" applyBorder="1" applyAlignment="1">
      <alignment horizontal="right" vertical="center"/>
    </xf>
    <xf numFmtId="176" fontId="5" fillId="2" borderId="4" xfId="0" applyNumberFormat="1" applyFont="1" applyFill="1" applyBorder="1">
      <alignment vertical="center"/>
    </xf>
    <xf numFmtId="0" fontId="5" fillId="0" borderId="0" xfId="0" applyFont="1" applyAlignment="1">
      <alignment horizontal="right" vertical="center"/>
    </xf>
    <xf numFmtId="0" fontId="2" fillId="0" borderId="4" xfId="0" applyFont="1" applyBorder="1" applyAlignment="1">
      <alignment horizontal="center" vertical="center" wrapText="1" shrinkToFit="1"/>
    </xf>
    <xf numFmtId="0" fontId="2" fillId="0" borderId="10" xfId="0" applyFont="1" applyBorder="1" applyAlignment="1">
      <alignment horizontal="center" vertical="center" wrapText="1"/>
    </xf>
    <xf numFmtId="176" fontId="4" fillId="0" borderId="0" xfId="0" applyNumberFormat="1" applyFont="1" applyBorder="1" applyAlignment="1">
      <alignment vertical="center"/>
    </xf>
    <xf numFmtId="0" fontId="2" fillId="3" borderId="0" xfId="0" applyFont="1" applyFill="1">
      <alignment vertical="center"/>
    </xf>
    <xf numFmtId="0" fontId="2" fillId="2" borderId="0" xfId="0" applyFont="1" applyFill="1">
      <alignment vertical="center"/>
    </xf>
    <xf numFmtId="176" fontId="2" fillId="0" borderId="4" xfId="0" applyNumberFormat="1" applyFont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4" xfId="0" quotePrefix="1" applyNumberFormat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176" fontId="2" fillId="2" borderId="4" xfId="0" applyNumberFormat="1" applyFont="1" applyFill="1" applyBorder="1" applyAlignment="1">
      <alignment vertical="center" wrapText="1"/>
    </xf>
    <xf numFmtId="176" fontId="2" fillId="2" borderId="4" xfId="0" applyNumberFormat="1" applyFont="1" applyFill="1" applyBorder="1" applyAlignment="1">
      <alignment vertical="center"/>
    </xf>
    <xf numFmtId="176" fontId="2" fillId="0" borderId="4" xfId="0" applyNumberFormat="1" applyFont="1" applyFill="1" applyBorder="1" applyAlignment="1">
      <alignment vertical="center" wrapText="1"/>
    </xf>
    <xf numFmtId="176" fontId="2" fillId="0" borderId="4" xfId="0" applyNumberFormat="1" applyFont="1" applyFill="1" applyBorder="1" applyAlignment="1">
      <alignment vertical="center"/>
    </xf>
    <xf numFmtId="176" fontId="2" fillId="0" borderId="0" xfId="0" applyNumberFormat="1" applyFont="1" applyFill="1" applyBorder="1" applyAlignment="1">
      <alignment vertical="center"/>
    </xf>
    <xf numFmtId="176" fontId="2" fillId="0" borderId="0" xfId="0" applyNumberFormat="1" applyFont="1" applyFill="1" applyBorder="1">
      <alignment vertical="center"/>
    </xf>
    <xf numFmtId="176" fontId="2" fillId="0" borderId="4" xfId="0" applyNumberFormat="1" applyFont="1" applyFill="1" applyBorder="1" applyAlignment="1">
      <alignment horizontal="right" vertical="center"/>
    </xf>
    <xf numFmtId="176" fontId="2" fillId="0" borderId="0" xfId="0" applyNumberFormat="1" applyFont="1" applyFill="1" applyBorder="1" applyAlignment="1">
      <alignment horizontal="right" vertical="center"/>
    </xf>
    <xf numFmtId="176" fontId="2" fillId="2" borderId="10" xfId="0" applyNumberFormat="1" applyFont="1" applyFill="1" applyBorder="1">
      <alignment vertical="center"/>
    </xf>
    <xf numFmtId="176" fontId="2" fillId="0" borderId="10" xfId="0" applyNumberFormat="1" applyFont="1" applyFill="1" applyBorder="1">
      <alignment vertical="center"/>
    </xf>
    <xf numFmtId="176" fontId="2" fillId="0" borderId="0" xfId="0" quotePrefix="1" applyNumberFormat="1" applyFont="1" applyFill="1" applyBorder="1" applyAlignment="1">
      <alignment horizontal="right" vertical="center"/>
    </xf>
    <xf numFmtId="0" fontId="2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left" vertical="center"/>
    </xf>
    <xf numFmtId="176" fontId="2" fillId="2" borderId="0" xfId="0" applyNumberFormat="1" applyFont="1" applyFill="1" applyBorder="1" applyAlignment="1">
      <alignment vertical="center"/>
    </xf>
    <xf numFmtId="176" fontId="2" fillId="2" borderId="0" xfId="0" quotePrefix="1" applyNumberFormat="1" applyFont="1" applyFill="1" applyBorder="1" applyAlignment="1">
      <alignment horizontal="right" vertical="center"/>
    </xf>
    <xf numFmtId="176" fontId="5" fillId="2" borderId="4" xfId="0" quotePrefix="1" applyNumberFormat="1" applyFont="1" applyFill="1" applyBorder="1" applyAlignment="1">
      <alignment horizontal="right" vertical="center"/>
    </xf>
    <xf numFmtId="0" fontId="2" fillId="0" borderId="4" xfId="0" applyFont="1" applyBorder="1" applyAlignment="1">
      <alignment vertical="center"/>
    </xf>
    <xf numFmtId="0" fontId="2" fillId="2" borderId="10" xfId="0" applyFont="1" applyFill="1" applyBorder="1" applyAlignment="1">
      <alignment horizontal="center" vertical="center"/>
    </xf>
    <xf numFmtId="176" fontId="5" fillId="0" borderId="4" xfId="0" applyNumberFormat="1" applyFont="1" applyBorder="1" applyAlignment="1">
      <alignment vertical="center" wrapText="1"/>
    </xf>
    <xf numFmtId="176" fontId="5" fillId="0" borderId="4" xfId="0" applyNumberFormat="1" applyFont="1" applyBorder="1" applyAlignment="1">
      <alignment vertical="center"/>
    </xf>
    <xf numFmtId="176" fontId="5" fillId="0" borderId="13" xfId="0" quotePrefix="1" applyNumberFormat="1" applyFont="1" applyBorder="1" applyAlignment="1">
      <alignment horizontal="right" vertical="center"/>
    </xf>
    <xf numFmtId="0" fontId="5" fillId="2" borderId="4" xfId="0" applyFont="1" applyFill="1" applyBorder="1" applyAlignment="1">
      <alignment horizontal="center" vertical="center" shrinkToFit="1"/>
    </xf>
    <xf numFmtId="176" fontId="2" fillId="0" borderId="0" xfId="0" applyNumberFormat="1" applyFont="1">
      <alignment vertical="center"/>
    </xf>
    <xf numFmtId="176" fontId="4" fillId="0" borderId="0" xfId="0" applyNumberFormat="1" applyFont="1" applyAlignment="1">
      <alignment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176" fontId="8" fillId="0" borderId="0" xfId="0" applyNumberFormat="1" applyFont="1" applyAlignment="1">
      <alignment vertical="center"/>
    </xf>
    <xf numFmtId="176" fontId="2" fillId="0" borderId="1" xfId="0" quotePrefix="1" applyNumberFormat="1" applyFont="1" applyFill="1" applyBorder="1" applyAlignment="1">
      <alignment horizontal="right" vertical="center"/>
    </xf>
    <xf numFmtId="176" fontId="2" fillId="0" borderId="2" xfId="0" applyNumberFormat="1" applyFont="1" applyFill="1" applyBorder="1" applyAlignment="1">
      <alignment horizontal="right" vertical="center"/>
    </xf>
    <xf numFmtId="176" fontId="2" fillId="0" borderId="1" xfId="0" applyNumberFormat="1" applyFont="1" applyFill="1" applyBorder="1" applyAlignment="1">
      <alignment horizontal="right" vertical="center"/>
    </xf>
    <xf numFmtId="0" fontId="9" fillId="0" borderId="0" xfId="0" applyFont="1">
      <alignment vertical="center"/>
    </xf>
    <xf numFmtId="176" fontId="2" fillId="0" borderId="4" xfId="0" quotePrefix="1" applyNumberFormat="1" applyFont="1" applyFill="1" applyBorder="1" applyAlignment="1">
      <alignment horizontal="right" vertical="center"/>
    </xf>
    <xf numFmtId="176" fontId="2" fillId="0" borderId="10" xfId="0" applyNumberFormat="1" applyFont="1" applyFill="1" applyBorder="1" applyAlignment="1">
      <alignment horizontal="right" vertical="center"/>
    </xf>
    <xf numFmtId="176" fontId="2" fillId="0" borderId="4" xfId="0" applyNumberFormat="1" applyFont="1" applyBorder="1" applyAlignment="1">
      <alignment horizontal="right" vertical="center"/>
    </xf>
    <xf numFmtId="176" fontId="4" fillId="0" borderId="0" xfId="0" applyNumberFormat="1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6" fillId="0" borderId="0" xfId="0" applyNumberFormat="1" applyFont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176" fontId="6" fillId="0" borderId="0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176" fontId="6" fillId="2" borderId="0" xfId="0" applyNumberFormat="1" applyFont="1" applyFill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5" fillId="0" borderId="1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176" fontId="2" fillId="0" borderId="5" xfId="0" applyNumberFormat="1" applyFont="1" applyBorder="1" applyAlignment="1">
      <alignment horizontal="center" vertical="center"/>
    </xf>
    <xf numFmtId="176" fontId="2" fillId="0" borderId="10" xfId="0" applyNumberFormat="1" applyFont="1" applyBorder="1" applyAlignment="1">
      <alignment horizontal="center" vertical="center"/>
    </xf>
    <xf numFmtId="176" fontId="2" fillId="0" borderId="0" xfId="0" applyNumberFormat="1" applyFont="1" applyAlignment="1">
      <alignment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4"/>
  <sheetViews>
    <sheetView view="pageBreakPreview" zoomScaleSheetLayoutView="100" workbookViewId="0">
      <selection activeCell="A11" sqref="A11:N11"/>
    </sheetView>
  </sheetViews>
  <sheetFormatPr defaultRowHeight="19.5" customHeight="1" x14ac:dyDescent="0.15"/>
  <cols>
    <col min="1" max="1" width="6.625" style="1" customWidth="1"/>
    <col min="2" max="2" width="12.625" style="1" customWidth="1"/>
    <col min="3" max="14" width="8.125" style="1" customWidth="1"/>
    <col min="15" max="15" width="9" style="1" customWidth="1"/>
    <col min="16" max="16384" width="9" style="1"/>
  </cols>
  <sheetData>
    <row r="1" spans="1:14" ht="19.5" customHeight="1" x14ac:dyDescent="0.15">
      <c r="A1" s="69" t="s">
        <v>77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</row>
    <row r="3" spans="1:14" ht="19.5" customHeight="1" x14ac:dyDescent="0.15">
      <c r="N3" s="14" t="s">
        <v>78</v>
      </c>
    </row>
    <row r="4" spans="1:14" ht="19.5" customHeight="1" x14ac:dyDescent="0.15">
      <c r="A4" s="73" t="s">
        <v>79</v>
      </c>
      <c r="B4" s="76" t="s">
        <v>80</v>
      </c>
      <c r="C4" s="70" t="s">
        <v>81</v>
      </c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</row>
    <row r="5" spans="1:14" ht="19.5" customHeight="1" x14ac:dyDescent="0.15">
      <c r="A5" s="74"/>
      <c r="B5" s="74"/>
      <c r="C5" s="70" t="s">
        <v>82</v>
      </c>
      <c r="D5" s="70"/>
      <c r="E5" s="70" t="s">
        <v>83</v>
      </c>
      <c r="F5" s="70"/>
      <c r="G5" s="70" t="s">
        <v>84</v>
      </c>
      <c r="H5" s="70"/>
      <c r="I5" s="70" t="s">
        <v>85</v>
      </c>
      <c r="J5" s="70"/>
      <c r="K5" s="71" t="s">
        <v>86</v>
      </c>
      <c r="L5" s="72"/>
      <c r="M5" s="70" t="s">
        <v>87</v>
      </c>
      <c r="N5" s="70"/>
    </row>
    <row r="6" spans="1:14" s="2" customFormat="1" ht="19.5" customHeight="1" x14ac:dyDescent="0.15">
      <c r="A6" s="75"/>
      <c r="B6" s="75"/>
      <c r="C6" s="7" t="s">
        <v>88</v>
      </c>
      <c r="D6" s="7" t="s">
        <v>89</v>
      </c>
      <c r="E6" s="7" t="s">
        <v>88</v>
      </c>
      <c r="F6" s="7" t="s">
        <v>89</v>
      </c>
      <c r="G6" s="7" t="s">
        <v>88</v>
      </c>
      <c r="H6" s="7" t="s">
        <v>89</v>
      </c>
      <c r="I6" s="7" t="s">
        <v>88</v>
      </c>
      <c r="J6" s="7" t="s">
        <v>89</v>
      </c>
      <c r="K6" s="7" t="s">
        <v>88</v>
      </c>
      <c r="L6" s="7" t="s">
        <v>89</v>
      </c>
      <c r="M6" s="7" t="s">
        <v>88</v>
      </c>
      <c r="N6" s="7" t="s">
        <v>89</v>
      </c>
    </row>
    <row r="7" spans="1:14" ht="19.5" customHeight="1" x14ac:dyDescent="0.15">
      <c r="A7" s="8" t="s">
        <v>47</v>
      </c>
      <c r="B7" s="9">
        <f>IF(SUM(C7,E7,G7,I7,K7,M7)=0,"－",SUM(C7,E7,G7,I7,K7,M7))</f>
        <v>2293</v>
      </c>
      <c r="C7" s="11">
        <v>2130</v>
      </c>
      <c r="D7" s="12">
        <f>IF(ISERROR(C7/B7*100),"－",C7/B7*100)</f>
        <v>92.891408634976017</v>
      </c>
      <c r="E7" s="11">
        <v>128</v>
      </c>
      <c r="F7" s="13">
        <f>IF(ISERROR(E7/B7*100),"－",E7/B7*100)</f>
        <v>5.5822067160924558</v>
      </c>
      <c r="G7" s="11">
        <v>17</v>
      </c>
      <c r="H7" s="13">
        <f>IF(ISERROR(G7/B7*100),"－",G7/B7*100)</f>
        <v>0.74138682948102919</v>
      </c>
      <c r="I7" s="11">
        <v>10</v>
      </c>
      <c r="J7" s="13">
        <f>IF(ISERROR(I7/B7*100),"－",I7/B7*100)</f>
        <v>0.43610989969472302</v>
      </c>
      <c r="K7" s="11">
        <v>3</v>
      </c>
      <c r="L7" s="13">
        <f>IF(ISERROR(K7/B7*100),"－",K7/B7*100)</f>
        <v>0.13083296990841692</v>
      </c>
      <c r="M7" s="11">
        <v>5</v>
      </c>
      <c r="N7" s="13">
        <f>IF(ISERROR(M7/B7*100),"－",M7/B7*100)</f>
        <v>0.21805494984736151</v>
      </c>
    </row>
    <row r="8" spans="1:14" ht="19.5" customHeight="1" x14ac:dyDescent="0.15">
      <c r="A8" s="8" t="s">
        <v>50</v>
      </c>
      <c r="B8" s="9">
        <f>IF(SUM(C8,E8,G8,I8,K8,M8)=0,"－",SUM(C8,E8,G8,I8,K8,M8))</f>
        <v>2173</v>
      </c>
      <c r="C8" s="11">
        <v>2033</v>
      </c>
      <c r="D8" s="12">
        <f>IF(ISERROR(C8/B8*100),"－",C8/B8*100)</f>
        <v>93.557294063506674</v>
      </c>
      <c r="E8" s="11">
        <v>111</v>
      </c>
      <c r="F8" s="13">
        <f>IF(ISERROR(E8/B8*100),"－",E8/B8*100)</f>
        <v>5.1081454210768529</v>
      </c>
      <c r="G8" s="11">
        <v>11</v>
      </c>
      <c r="H8" s="13">
        <f>IF(ISERROR(G8/B8*100),"－",G8/B8*100)</f>
        <v>0.50621260929590428</v>
      </c>
      <c r="I8" s="11">
        <v>9</v>
      </c>
      <c r="J8" s="13">
        <f>IF(ISERROR(I8/B8*100),"－",I8/B8*100)</f>
        <v>0.41417395306028537</v>
      </c>
      <c r="K8" s="11">
        <v>4</v>
      </c>
      <c r="L8" s="13">
        <f>IF(ISERROR(K8/B8*100),"－",K8/B8*100)</f>
        <v>0.18407731247123793</v>
      </c>
      <c r="M8" s="11">
        <v>5</v>
      </c>
      <c r="N8" s="13">
        <f>IF(ISERROR(M8/B8*100),"－",M8/B8*100)</f>
        <v>0.23009664058904739</v>
      </c>
    </row>
    <row r="9" spans="1:14" ht="19.5" customHeight="1" x14ac:dyDescent="0.15">
      <c r="A9" s="8" t="s">
        <v>60</v>
      </c>
      <c r="B9" s="9">
        <f t="shared" ref="B9:B10" si="0">IF(SUM(C9,E9,G9,I9,K9,M9)=0,"－",SUM(C9,E9,G9,I9,K9,M9))</f>
        <v>2041</v>
      </c>
      <c r="C9" s="11">
        <v>1880</v>
      </c>
      <c r="D9" s="13">
        <f>IF(ISERROR(C9/B9*100),"－",C9/B9*100)</f>
        <v>92.111709946104853</v>
      </c>
      <c r="E9" s="11">
        <v>129</v>
      </c>
      <c r="F9" s="13">
        <f>IF(ISERROR(E9/B9*100),"－",E9/B9*100)</f>
        <v>6.3204311611954926</v>
      </c>
      <c r="G9" s="11">
        <v>19</v>
      </c>
      <c r="H9" s="13">
        <f>IF(ISERROR(G9/B9*100),"－",G9/B9*100)</f>
        <v>0.93091621754042131</v>
      </c>
      <c r="I9" s="11">
        <v>7</v>
      </c>
      <c r="J9" s="13">
        <f>IF(ISERROR(I9/B9*100),"－",I9/B9*100)</f>
        <v>0.34296913277804997</v>
      </c>
      <c r="K9" s="11">
        <v>2</v>
      </c>
      <c r="L9" s="13">
        <f>IF(ISERROR(K9/B9*100),"－",K9/B9*100)</f>
        <v>9.7991180793728566E-2</v>
      </c>
      <c r="M9" s="11">
        <v>4</v>
      </c>
      <c r="N9" s="13">
        <f>IF(ISERROR(M9/B9*100),"－",M9/B9*100)</f>
        <v>0.19598236158745713</v>
      </c>
    </row>
    <row r="10" spans="1:14" ht="19.5" customHeight="1" x14ac:dyDescent="0.15">
      <c r="A10" s="8" t="s">
        <v>90</v>
      </c>
      <c r="B10" s="9">
        <f t="shared" si="0"/>
        <v>1984</v>
      </c>
      <c r="C10" s="11">
        <v>1868</v>
      </c>
      <c r="D10" s="13">
        <f>IF(ISERROR(C10/B10*100),"－",C10/B10*100)</f>
        <v>94.153225806451616</v>
      </c>
      <c r="E10" s="11">
        <v>79</v>
      </c>
      <c r="F10" s="13">
        <f>IF(ISERROR(E10/B10*100),"－",E10/B10*100)</f>
        <v>3.9818548387096775</v>
      </c>
      <c r="G10" s="11">
        <v>19</v>
      </c>
      <c r="H10" s="13">
        <f>IF(ISERROR(G10/B10*100),"－",G10/B10*100)</f>
        <v>0.95766129032258063</v>
      </c>
      <c r="I10" s="11">
        <v>8</v>
      </c>
      <c r="J10" s="13">
        <f>IF(ISERROR(I10/B10*100),"－",I10/B10*100)</f>
        <v>0.40322580645161288</v>
      </c>
      <c r="K10" s="11">
        <v>6</v>
      </c>
      <c r="L10" s="13">
        <f>IF(ISERROR(K10/B10*100),"－",K10/B10*100)</f>
        <v>0.30241935483870969</v>
      </c>
      <c r="M10" s="11">
        <v>4</v>
      </c>
      <c r="N10" s="13">
        <f>IF(ISERROR(M10/B10*100),"－",M10/B10*100)</f>
        <v>0.20161290322580644</v>
      </c>
    </row>
    <row r="11" spans="1:14" ht="19.5" customHeight="1" x14ac:dyDescent="0.15">
      <c r="A11" s="8" t="s">
        <v>182</v>
      </c>
      <c r="B11" s="9">
        <v>1892</v>
      </c>
      <c r="C11" s="11">
        <v>1784</v>
      </c>
      <c r="D11" s="13">
        <v>94.291754756871043</v>
      </c>
      <c r="E11" s="11">
        <v>79</v>
      </c>
      <c r="F11" s="13">
        <v>4.1754756871035941</v>
      </c>
      <c r="G11" s="11">
        <v>14</v>
      </c>
      <c r="H11" s="13">
        <v>0.73995771670190269</v>
      </c>
      <c r="I11" s="11">
        <v>8</v>
      </c>
      <c r="J11" s="13">
        <v>0.42283298097251587</v>
      </c>
      <c r="K11" s="11">
        <v>4</v>
      </c>
      <c r="L11" s="13">
        <v>0.21141649048625794</v>
      </c>
      <c r="M11" s="11">
        <v>3</v>
      </c>
      <c r="N11" s="13">
        <v>0.15856236786469344</v>
      </c>
    </row>
    <row r="12" spans="1:14" ht="19.5" customHeight="1" x14ac:dyDescent="0.15">
      <c r="A12" s="1" t="s">
        <v>91</v>
      </c>
    </row>
    <row r="13" spans="1:14" ht="19.5" customHeight="1" x14ac:dyDescent="0.15">
      <c r="A13" s="1" t="s">
        <v>92</v>
      </c>
    </row>
    <row r="14" spans="1:14" s="3" customFormat="1" ht="19.5" customHeight="1" x14ac:dyDescent="0.15">
      <c r="A14" s="16" t="s">
        <v>93</v>
      </c>
    </row>
  </sheetData>
  <mergeCells count="10">
    <mergeCell ref="A1:N1"/>
    <mergeCell ref="C4:N4"/>
    <mergeCell ref="C5:D5"/>
    <mergeCell ref="E5:F5"/>
    <mergeCell ref="G5:H5"/>
    <mergeCell ref="I5:J5"/>
    <mergeCell ref="K5:L5"/>
    <mergeCell ref="M5:N5"/>
    <mergeCell ref="A4:A6"/>
    <mergeCell ref="B4:B6"/>
  </mergeCells>
  <phoneticPr fontId="1"/>
  <printOptions horizontalCentered="1"/>
  <pageMargins left="0.78740157480314965" right="0.78740157480314965" top="0.78740157480314965" bottom="0.78740157480314965" header="0.31496062992125984" footer="0.31496062992125984"/>
  <pageSetup paperSize="9" scale="74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tabSelected="1" view="pageBreakPreview" topLeftCell="A15" zoomScaleSheetLayoutView="100" workbookViewId="0">
      <selection activeCell="E20" sqref="E20"/>
    </sheetView>
  </sheetViews>
  <sheetFormatPr defaultRowHeight="19.5" customHeight="1" x14ac:dyDescent="0.15"/>
  <cols>
    <col min="1" max="1" width="6.625" style="1" customWidth="1"/>
    <col min="2" max="2" width="14.625" style="1" customWidth="1"/>
    <col min="3" max="10" width="8.125" style="1" customWidth="1"/>
    <col min="11" max="11" width="9" style="1" customWidth="1"/>
    <col min="12" max="16384" width="9" style="1"/>
  </cols>
  <sheetData>
    <row r="1" spans="1:10" ht="19.5" customHeight="1" x14ac:dyDescent="0.15">
      <c r="A1" s="96" t="s">
        <v>146</v>
      </c>
      <c r="B1" s="96"/>
      <c r="C1" s="96"/>
      <c r="D1" s="96"/>
      <c r="E1" s="96"/>
      <c r="F1" s="96"/>
      <c r="G1" s="96"/>
      <c r="H1" s="96"/>
      <c r="I1" s="96"/>
      <c r="J1" s="96"/>
    </row>
    <row r="3" spans="1:10" ht="19.5" customHeight="1" x14ac:dyDescent="0.15">
      <c r="J3" s="14" t="s">
        <v>78</v>
      </c>
    </row>
    <row r="4" spans="1:10" ht="19.5" customHeight="1" x14ac:dyDescent="0.15">
      <c r="A4" s="92" t="s">
        <v>79</v>
      </c>
      <c r="B4" s="93"/>
      <c r="C4" s="70" t="s">
        <v>141</v>
      </c>
      <c r="D4" s="70"/>
      <c r="E4" s="70"/>
      <c r="F4" s="70"/>
      <c r="G4" s="71" t="s">
        <v>142</v>
      </c>
      <c r="H4" s="86"/>
      <c r="I4" s="86"/>
      <c r="J4" s="87"/>
    </row>
    <row r="5" spans="1:10" s="2" customFormat="1" ht="30" customHeight="1" x14ac:dyDescent="0.15">
      <c r="A5" s="94"/>
      <c r="B5" s="95"/>
      <c r="C5" s="15" t="s">
        <v>129</v>
      </c>
      <c r="D5" s="15" t="s">
        <v>143</v>
      </c>
      <c r="E5" s="24" t="s">
        <v>133</v>
      </c>
      <c r="F5" s="24" t="s">
        <v>134</v>
      </c>
      <c r="G5" s="15" t="s">
        <v>135</v>
      </c>
      <c r="H5" s="15" t="s">
        <v>132</v>
      </c>
      <c r="I5" s="15" t="s">
        <v>136</v>
      </c>
      <c r="J5" s="24" t="s">
        <v>144</v>
      </c>
    </row>
    <row r="6" spans="1:10" ht="19.5" customHeight="1" x14ac:dyDescent="0.15">
      <c r="A6" s="89" t="s">
        <v>47</v>
      </c>
      <c r="B6" s="35" t="s">
        <v>68</v>
      </c>
      <c r="C6" s="11">
        <v>2300</v>
      </c>
      <c r="D6" s="11">
        <v>208</v>
      </c>
      <c r="E6" s="11">
        <v>29</v>
      </c>
      <c r="F6" s="32" t="s">
        <v>45</v>
      </c>
      <c r="G6" s="9" t="s">
        <v>45</v>
      </c>
      <c r="H6" s="11">
        <v>24</v>
      </c>
      <c r="I6" s="11">
        <v>1</v>
      </c>
      <c r="J6" s="32">
        <v>4</v>
      </c>
    </row>
    <row r="7" spans="1:10" ht="19.5" customHeight="1" x14ac:dyDescent="0.15">
      <c r="A7" s="90"/>
      <c r="B7" s="36" t="s">
        <v>70</v>
      </c>
      <c r="C7" s="11">
        <v>2300</v>
      </c>
      <c r="D7" s="11">
        <v>332</v>
      </c>
      <c r="E7" s="11">
        <v>19</v>
      </c>
      <c r="F7" s="32" t="s">
        <v>45</v>
      </c>
      <c r="G7" s="32" t="s">
        <v>45</v>
      </c>
      <c r="H7" s="11">
        <v>7</v>
      </c>
      <c r="I7" s="11">
        <v>2</v>
      </c>
      <c r="J7" s="11">
        <v>10</v>
      </c>
    </row>
    <row r="8" spans="1:10" ht="19.5" customHeight="1" x14ac:dyDescent="0.15">
      <c r="A8" s="90"/>
      <c r="B8" s="36" t="s">
        <v>71</v>
      </c>
      <c r="C8" s="11">
        <v>2300</v>
      </c>
      <c r="D8" s="11">
        <v>61</v>
      </c>
      <c r="E8" s="11">
        <v>99</v>
      </c>
      <c r="F8" s="32" t="s">
        <v>45</v>
      </c>
      <c r="G8" s="11">
        <v>11</v>
      </c>
      <c r="H8" s="11">
        <v>37</v>
      </c>
      <c r="I8" s="11">
        <v>23</v>
      </c>
      <c r="J8" s="11">
        <v>28</v>
      </c>
    </row>
    <row r="9" spans="1:10" ht="19.5" customHeight="1" x14ac:dyDescent="0.15">
      <c r="A9" s="90"/>
      <c r="B9" s="36" t="s">
        <v>72</v>
      </c>
      <c r="C9" s="11">
        <v>2300</v>
      </c>
      <c r="D9" s="22">
        <v>14</v>
      </c>
      <c r="E9" s="11">
        <v>9</v>
      </c>
      <c r="F9" s="32" t="s">
        <v>45</v>
      </c>
      <c r="G9" s="32">
        <v>3</v>
      </c>
      <c r="H9" s="32">
        <v>1</v>
      </c>
      <c r="I9" s="32">
        <v>1</v>
      </c>
      <c r="J9" s="11">
        <v>4</v>
      </c>
    </row>
    <row r="10" spans="1:10" ht="19.5" customHeight="1" x14ac:dyDescent="0.15">
      <c r="A10" s="91"/>
      <c r="B10" s="36" t="s">
        <v>73</v>
      </c>
      <c r="C10" s="32">
        <v>2300</v>
      </c>
      <c r="D10" s="32">
        <v>28</v>
      </c>
      <c r="E10" s="32">
        <v>34</v>
      </c>
      <c r="F10" s="32" t="s">
        <v>45</v>
      </c>
      <c r="G10" s="32">
        <v>24</v>
      </c>
      <c r="H10" s="32">
        <v>4</v>
      </c>
      <c r="I10" s="32">
        <v>3</v>
      </c>
      <c r="J10" s="32">
        <v>3</v>
      </c>
    </row>
    <row r="11" spans="1:10" ht="19.5" customHeight="1" x14ac:dyDescent="0.15">
      <c r="A11" s="89" t="s">
        <v>50</v>
      </c>
      <c r="B11" s="35" t="s">
        <v>68</v>
      </c>
      <c r="C11" s="11">
        <v>2232</v>
      </c>
      <c r="D11" s="11">
        <v>200</v>
      </c>
      <c r="E11" s="11">
        <v>55</v>
      </c>
      <c r="F11" s="32" t="s">
        <v>45</v>
      </c>
      <c r="G11" s="32">
        <v>1</v>
      </c>
      <c r="H11" s="11">
        <v>40</v>
      </c>
      <c r="I11" s="11">
        <v>3</v>
      </c>
      <c r="J11" s="32">
        <v>11</v>
      </c>
    </row>
    <row r="12" spans="1:10" ht="19.5" customHeight="1" x14ac:dyDescent="0.15">
      <c r="A12" s="90"/>
      <c r="B12" s="36" t="s">
        <v>70</v>
      </c>
      <c r="C12" s="11">
        <v>2232</v>
      </c>
      <c r="D12" s="11">
        <v>384</v>
      </c>
      <c r="E12" s="11">
        <v>22</v>
      </c>
      <c r="F12" s="32" t="s">
        <v>45</v>
      </c>
      <c r="G12" s="32" t="s">
        <v>45</v>
      </c>
      <c r="H12" s="11">
        <v>6</v>
      </c>
      <c r="I12" s="11">
        <v>10</v>
      </c>
      <c r="J12" s="11">
        <v>6</v>
      </c>
    </row>
    <row r="13" spans="1:10" ht="19.5" customHeight="1" x14ac:dyDescent="0.15">
      <c r="A13" s="90"/>
      <c r="B13" s="36" t="s">
        <v>71</v>
      </c>
      <c r="C13" s="11">
        <v>2232</v>
      </c>
      <c r="D13" s="11">
        <v>29</v>
      </c>
      <c r="E13" s="11">
        <v>197</v>
      </c>
      <c r="F13" s="32" t="s">
        <v>45</v>
      </c>
      <c r="G13" s="11">
        <v>15</v>
      </c>
      <c r="H13" s="11">
        <v>83</v>
      </c>
      <c r="I13" s="11">
        <v>32</v>
      </c>
      <c r="J13" s="11">
        <v>67</v>
      </c>
    </row>
    <row r="14" spans="1:10" ht="19.5" customHeight="1" x14ac:dyDescent="0.15">
      <c r="A14" s="90"/>
      <c r="B14" s="36" t="s">
        <v>72</v>
      </c>
      <c r="C14" s="11">
        <v>2232</v>
      </c>
      <c r="D14" s="11">
        <v>12</v>
      </c>
      <c r="E14" s="11">
        <v>18</v>
      </c>
      <c r="F14" s="32" t="s">
        <v>45</v>
      </c>
      <c r="G14" s="32">
        <v>2</v>
      </c>
      <c r="H14" s="32">
        <v>3</v>
      </c>
      <c r="I14" s="32">
        <v>1</v>
      </c>
      <c r="J14" s="11">
        <v>12</v>
      </c>
    </row>
    <row r="15" spans="1:10" ht="19.5" customHeight="1" x14ac:dyDescent="0.15">
      <c r="A15" s="91"/>
      <c r="B15" s="36" t="s">
        <v>73</v>
      </c>
      <c r="C15" s="32">
        <v>2232</v>
      </c>
      <c r="D15" s="32">
        <v>7</v>
      </c>
      <c r="E15" s="32">
        <v>67</v>
      </c>
      <c r="F15" s="32" t="s">
        <v>45</v>
      </c>
      <c r="G15" s="32">
        <v>41</v>
      </c>
      <c r="H15" s="32">
        <v>11</v>
      </c>
      <c r="I15" s="32" t="s">
        <v>45</v>
      </c>
      <c r="J15" s="32">
        <v>15</v>
      </c>
    </row>
    <row r="16" spans="1:10" ht="19.5" customHeight="1" x14ac:dyDescent="0.15">
      <c r="A16" s="89" t="s">
        <v>60</v>
      </c>
      <c r="B16" s="35" t="s">
        <v>68</v>
      </c>
      <c r="C16" s="11">
        <v>2334</v>
      </c>
      <c r="D16" s="11">
        <v>231</v>
      </c>
      <c r="E16" s="11">
        <v>31</v>
      </c>
      <c r="F16" s="32" t="s">
        <v>45</v>
      </c>
      <c r="G16" s="32" t="s">
        <v>45</v>
      </c>
      <c r="H16" s="11">
        <v>22</v>
      </c>
      <c r="I16" s="9" t="s">
        <v>45</v>
      </c>
      <c r="J16" s="32">
        <v>9</v>
      </c>
    </row>
    <row r="17" spans="1:10" ht="19.5" customHeight="1" x14ac:dyDescent="0.15">
      <c r="A17" s="90"/>
      <c r="B17" s="36" t="s">
        <v>70</v>
      </c>
      <c r="C17" s="11">
        <v>2334</v>
      </c>
      <c r="D17" s="11">
        <v>439</v>
      </c>
      <c r="E17" s="11">
        <v>26</v>
      </c>
      <c r="F17" s="32" t="s">
        <v>45</v>
      </c>
      <c r="G17" s="32" t="s">
        <v>45</v>
      </c>
      <c r="H17" s="11">
        <v>6</v>
      </c>
      <c r="I17" s="11">
        <v>5</v>
      </c>
      <c r="J17" s="11">
        <v>15</v>
      </c>
    </row>
    <row r="18" spans="1:10" ht="19.5" customHeight="1" x14ac:dyDescent="0.15">
      <c r="A18" s="90"/>
      <c r="B18" s="36" t="s">
        <v>71</v>
      </c>
      <c r="C18" s="11">
        <v>2334</v>
      </c>
      <c r="D18" s="11">
        <v>21</v>
      </c>
      <c r="E18" s="11">
        <v>346</v>
      </c>
      <c r="F18" s="32" t="s">
        <v>45</v>
      </c>
      <c r="G18" s="11">
        <v>44</v>
      </c>
      <c r="H18" s="11">
        <v>163</v>
      </c>
      <c r="I18" s="11">
        <v>70</v>
      </c>
      <c r="J18" s="11">
        <v>69</v>
      </c>
    </row>
    <row r="19" spans="1:10" ht="19.5" customHeight="1" x14ac:dyDescent="0.15">
      <c r="A19" s="90"/>
      <c r="B19" s="36" t="s">
        <v>72</v>
      </c>
      <c r="C19" s="11">
        <v>2334</v>
      </c>
      <c r="D19" s="11">
        <v>9</v>
      </c>
      <c r="E19" s="11">
        <v>23</v>
      </c>
      <c r="F19" s="32" t="s">
        <v>45</v>
      </c>
      <c r="G19" s="32">
        <v>3</v>
      </c>
      <c r="H19" s="32">
        <v>8</v>
      </c>
      <c r="I19" s="32">
        <v>4</v>
      </c>
      <c r="J19" s="11">
        <v>8</v>
      </c>
    </row>
    <row r="20" spans="1:10" ht="19.5" customHeight="1" x14ac:dyDescent="0.15">
      <c r="A20" s="91"/>
      <c r="B20" s="36" t="s">
        <v>73</v>
      </c>
      <c r="C20" s="11">
        <v>2334</v>
      </c>
      <c r="D20" s="32">
        <v>4</v>
      </c>
      <c r="E20" s="32">
        <v>3</v>
      </c>
      <c r="F20" s="32" t="s">
        <v>45</v>
      </c>
      <c r="G20" s="32" t="s">
        <v>45</v>
      </c>
      <c r="H20" s="32" t="s">
        <v>45</v>
      </c>
      <c r="I20" s="32" t="s">
        <v>45</v>
      </c>
      <c r="J20" s="32">
        <v>3</v>
      </c>
    </row>
    <row r="21" spans="1:10" ht="19.5" customHeight="1" x14ac:dyDescent="0.15">
      <c r="A21" s="89" t="s">
        <v>90</v>
      </c>
      <c r="B21" s="35" t="s">
        <v>68</v>
      </c>
      <c r="C21" s="11">
        <v>1923</v>
      </c>
      <c r="D21" s="11">
        <v>168</v>
      </c>
      <c r="E21" s="11">
        <v>45</v>
      </c>
      <c r="F21" s="32" t="s">
        <v>45</v>
      </c>
      <c r="G21" s="32">
        <v>2</v>
      </c>
      <c r="H21" s="11">
        <v>29</v>
      </c>
      <c r="I21" s="32">
        <v>1</v>
      </c>
      <c r="J21" s="32">
        <v>13</v>
      </c>
    </row>
    <row r="22" spans="1:10" ht="19.5" customHeight="1" x14ac:dyDescent="0.15">
      <c r="A22" s="90"/>
      <c r="B22" s="36" t="s">
        <v>70</v>
      </c>
      <c r="C22" s="11">
        <v>1923</v>
      </c>
      <c r="D22" s="11">
        <v>291</v>
      </c>
      <c r="E22" s="11">
        <v>18</v>
      </c>
      <c r="F22" s="32" t="s">
        <v>45</v>
      </c>
      <c r="G22" s="32" t="s">
        <v>45</v>
      </c>
      <c r="H22" s="11">
        <v>7</v>
      </c>
      <c r="I22" s="11">
        <v>3</v>
      </c>
      <c r="J22" s="11">
        <v>8</v>
      </c>
    </row>
    <row r="23" spans="1:10" ht="19.5" customHeight="1" x14ac:dyDescent="0.15">
      <c r="A23" s="90"/>
      <c r="B23" s="36" t="s">
        <v>71</v>
      </c>
      <c r="C23" s="11">
        <v>1923</v>
      </c>
      <c r="D23" s="11">
        <v>11</v>
      </c>
      <c r="E23" s="11">
        <v>290</v>
      </c>
      <c r="F23" s="32" t="s">
        <v>45</v>
      </c>
      <c r="G23" s="11">
        <v>44</v>
      </c>
      <c r="H23" s="11">
        <v>153</v>
      </c>
      <c r="I23" s="11">
        <v>47</v>
      </c>
      <c r="J23" s="11">
        <v>46</v>
      </c>
    </row>
    <row r="24" spans="1:10" ht="19.5" customHeight="1" x14ac:dyDescent="0.15">
      <c r="A24" s="90"/>
      <c r="B24" s="36" t="s">
        <v>72</v>
      </c>
      <c r="C24" s="11">
        <v>1923</v>
      </c>
      <c r="D24" s="11">
        <v>2</v>
      </c>
      <c r="E24" s="11">
        <v>13</v>
      </c>
      <c r="F24" s="32" t="s">
        <v>45</v>
      </c>
      <c r="G24" s="32">
        <v>2</v>
      </c>
      <c r="H24" s="32" t="s">
        <v>45</v>
      </c>
      <c r="I24" s="32">
        <v>5</v>
      </c>
      <c r="J24" s="11">
        <v>6</v>
      </c>
    </row>
    <row r="25" spans="1:10" ht="19.5" customHeight="1" x14ac:dyDescent="0.15">
      <c r="A25" s="91"/>
      <c r="B25" s="36" t="s">
        <v>73</v>
      </c>
      <c r="C25" s="11">
        <v>1923</v>
      </c>
      <c r="D25" s="32">
        <v>5</v>
      </c>
      <c r="E25" s="32">
        <v>30</v>
      </c>
      <c r="F25" s="32" t="s">
        <v>45</v>
      </c>
      <c r="G25" s="32">
        <v>18</v>
      </c>
      <c r="H25" s="32">
        <v>6</v>
      </c>
      <c r="I25" s="32" t="s">
        <v>45</v>
      </c>
      <c r="J25" s="32">
        <v>6</v>
      </c>
    </row>
    <row r="26" spans="1:10" s="27" customFormat="1" ht="19.5" customHeight="1" x14ac:dyDescent="0.15">
      <c r="A26" s="89" t="s">
        <v>182</v>
      </c>
      <c r="B26" s="35" t="s">
        <v>68</v>
      </c>
      <c r="C26" s="11">
        <v>2191</v>
      </c>
      <c r="D26" s="11">
        <v>210</v>
      </c>
      <c r="E26" s="11">
        <v>65</v>
      </c>
      <c r="F26" s="32" t="s">
        <v>137</v>
      </c>
      <c r="G26" s="32">
        <v>4</v>
      </c>
      <c r="H26" s="11">
        <v>40</v>
      </c>
      <c r="I26" s="32">
        <v>3</v>
      </c>
      <c r="J26" s="32">
        <v>18</v>
      </c>
    </row>
    <row r="27" spans="1:10" s="27" customFormat="1" ht="19.5" customHeight="1" x14ac:dyDescent="0.15">
      <c r="A27" s="90"/>
      <c r="B27" s="36" t="s">
        <v>70</v>
      </c>
      <c r="C27" s="11">
        <v>2191</v>
      </c>
      <c r="D27" s="11">
        <v>366</v>
      </c>
      <c r="E27" s="11">
        <v>20</v>
      </c>
      <c r="F27" s="32" t="s">
        <v>137</v>
      </c>
      <c r="G27" s="32" t="s">
        <v>137</v>
      </c>
      <c r="H27" s="11">
        <v>11</v>
      </c>
      <c r="I27" s="11">
        <v>4</v>
      </c>
      <c r="J27" s="11">
        <v>5</v>
      </c>
    </row>
    <row r="28" spans="1:10" s="27" customFormat="1" ht="19.5" customHeight="1" x14ac:dyDescent="0.15">
      <c r="A28" s="90"/>
      <c r="B28" s="36" t="s">
        <v>71</v>
      </c>
      <c r="C28" s="11">
        <v>2191</v>
      </c>
      <c r="D28" s="11">
        <v>9</v>
      </c>
      <c r="E28" s="11">
        <v>354</v>
      </c>
      <c r="F28" s="32" t="s">
        <v>137</v>
      </c>
      <c r="G28" s="11">
        <v>47</v>
      </c>
      <c r="H28" s="11">
        <v>196</v>
      </c>
      <c r="I28" s="11">
        <v>62</v>
      </c>
      <c r="J28" s="11">
        <v>49</v>
      </c>
    </row>
    <row r="29" spans="1:10" s="27" customFormat="1" ht="19.5" customHeight="1" x14ac:dyDescent="0.15">
      <c r="A29" s="90"/>
      <c r="B29" s="36" t="s">
        <v>72</v>
      </c>
      <c r="C29" s="11">
        <v>2191</v>
      </c>
      <c r="D29" s="11">
        <v>16</v>
      </c>
      <c r="E29" s="11">
        <v>54</v>
      </c>
      <c r="F29" s="32" t="s">
        <v>137</v>
      </c>
      <c r="G29" s="32">
        <v>14</v>
      </c>
      <c r="H29" s="32">
        <v>9</v>
      </c>
      <c r="I29" s="32" t="s">
        <v>137</v>
      </c>
      <c r="J29" s="11">
        <v>31</v>
      </c>
    </row>
    <row r="30" spans="1:10" s="27" customFormat="1" ht="19.5" customHeight="1" x14ac:dyDescent="0.15">
      <c r="A30" s="91"/>
      <c r="B30" s="36" t="s">
        <v>73</v>
      </c>
      <c r="C30" s="11">
        <v>2191</v>
      </c>
      <c r="D30" s="32">
        <v>3</v>
      </c>
      <c r="E30" s="32">
        <v>10</v>
      </c>
      <c r="F30" s="32" t="s">
        <v>137</v>
      </c>
      <c r="G30" s="32">
        <v>6</v>
      </c>
      <c r="H30" s="32">
        <v>1</v>
      </c>
      <c r="I30" s="32" t="s">
        <v>137</v>
      </c>
      <c r="J30" s="32">
        <v>3</v>
      </c>
    </row>
    <row r="31" spans="1:10" s="27" customFormat="1" ht="19.5" customHeight="1" x14ac:dyDescent="0.15">
      <c r="A31" s="46" t="s">
        <v>35</v>
      </c>
      <c r="B31" s="48"/>
      <c r="C31" s="49"/>
      <c r="D31" s="49"/>
      <c r="E31" s="49"/>
      <c r="F31" s="49"/>
      <c r="G31" s="49"/>
      <c r="H31" s="49"/>
      <c r="I31" s="49"/>
      <c r="J31" s="49"/>
    </row>
    <row r="32" spans="1:10" s="28" customFormat="1" ht="19.5" customHeight="1" x14ac:dyDescent="0.15">
      <c r="A32" s="47" t="s">
        <v>147</v>
      </c>
      <c r="B32" s="48"/>
      <c r="C32" s="49"/>
      <c r="D32" s="49"/>
      <c r="E32" s="49"/>
      <c r="F32" s="49"/>
      <c r="G32" s="49"/>
      <c r="H32" s="49"/>
      <c r="I32" s="49"/>
      <c r="J32" s="49"/>
    </row>
    <row r="33" spans="1:10" s="28" customFormat="1" ht="19.5" customHeight="1" x14ac:dyDescent="0.15">
      <c r="A33" s="47" t="s">
        <v>148</v>
      </c>
      <c r="B33" s="48"/>
      <c r="C33" s="49"/>
      <c r="D33" s="49"/>
      <c r="E33" s="49"/>
      <c r="F33" s="49"/>
      <c r="G33" s="49"/>
      <c r="H33" s="49"/>
      <c r="I33" s="49"/>
      <c r="J33" s="49"/>
    </row>
  </sheetData>
  <mergeCells count="9">
    <mergeCell ref="A11:A15"/>
    <mergeCell ref="A16:A20"/>
    <mergeCell ref="A21:A25"/>
    <mergeCell ref="A26:A30"/>
    <mergeCell ref="A1:J1"/>
    <mergeCell ref="C4:F4"/>
    <mergeCell ref="G4:J4"/>
    <mergeCell ref="A4:B5"/>
    <mergeCell ref="A6:A10"/>
  </mergeCells>
  <phoneticPr fontId="1"/>
  <printOptions horizontalCentered="1"/>
  <pageMargins left="0.78740157480314965" right="0.78740157480314965" top="0.78740157480314965" bottom="0.78740157480314965" header="0.31496062992125984" footer="0.31496062992125984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6"/>
  <sheetViews>
    <sheetView view="pageBreakPreview" zoomScaleSheetLayoutView="100" workbookViewId="0">
      <selection activeCell="A13" sqref="A13:H14"/>
    </sheetView>
  </sheetViews>
  <sheetFormatPr defaultRowHeight="19.5" customHeight="1" x14ac:dyDescent="0.15"/>
  <cols>
    <col min="1" max="1" width="6.625" style="1" customWidth="1"/>
    <col min="2" max="2" width="10.75" style="1" customWidth="1"/>
    <col min="3" max="8" width="11.625" style="1" customWidth="1"/>
    <col min="9" max="9" width="9" style="1" customWidth="1"/>
    <col min="10" max="16384" width="9" style="1"/>
  </cols>
  <sheetData>
    <row r="1" spans="1:8" ht="19.5" customHeight="1" x14ac:dyDescent="0.15">
      <c r="A1" s="77" t="s">
        <v>149</v>
      </c>
      <c r="B1" s="77"/>
      <c r="C1" s="77"/>
      <c r="D1" s="77"/>
      <c r="E1" s="77"/>
      <c r="F1" s="77"/>
      <c r="G1" s="77"/>
      <c r="H1" s="77"/>
    </row>
    <row r="3" spans="1:8" ht="19.5" customHeight="1" x14ac:dyDescent="0.15">
      <c r="H3" s="14" t="s">
        <v>78</v>
      </c>
    </row>
    <row r="4" spans="1:8" s="2" customFormat="1" ht="30" customHeight="1" x14ac:dyDescent="0.15">
      <c r="A4" s="71" t="s">
        <v>79</v>
      </c>
      <c r="B4" s="87"/>
      <c r="C4" s="15" t="s">
        <v>128</v>
      </c>
      <c r="D4" s="24" t="s">
        <v>129</v>
      </c>
      <c r="E4" s="24" t="s">
        <v>150</v>
      </c>
      <c r="F4" s="24" t="s">
        <v>151</v>
      </c>
      <c r="G4" s="24" t="s">
        <v>152</v>
      </c>
      <c r="H4" s="24" t="s">
        <v>153</v>
      </c>
    </row>
    <row r="5" spans="1:8" ht="19.5" customHeight="1" x14ac:dyDescent="0.15">
      <c r="A5" s="89" t="s">
        <v>47</v>
      </c>
      <c r="B5" s="35" t="s">
        <v>74</v>
      </c>
      <c r="C5" s="22">
        <v>2329</v>
      </c>
      <c r="D5" s="32">
        <v>2264</v>
      </c>
      <c r="E5" s="11">
        <v>82</v>
      </c>
      <c r="F5" s="11">
        <v>2181</v>
      </c>
      <c r="G5" s="11">
        <v>255</v>
      </c>
      <c r="H5" s="11">
        <v>70</v>
      </c>
    </row>
    <row r="6" spans="1:8" ht="19.5" customHeight="1" x14ac:dyDescent="0.15">
      <c r="A6" s="91"/>
      <c r="B6" s="36" t="s">
        <v>75</v>
      </c>
      <c r="C6" s="50">
        <v>2385</v>
      </c>
      <c r="D6" s="32">
        <v>2273</v>
      </c>
      <c r="E6" s="32">
        <v>459</v>
      </c>
      <c r="F6" s="32">
        <v>1727</v>
      </c>
      <c r="G6" s="32">
        <v>2133</v>
      </c>
      <c r="H6" s="32">
        <v>291</v>
      </c>
    </row>
    <row r="7" spans="1:8" ht="19.5" customHeight="1" x14ac:dyDescent="0.15">
      <c r="A7" s="89" t="s">
        <v>50</v>
      </c>
      <c r="B7" s="35" t="s">
        <v>74</v>
      </c>
      <c r="C7" s="11">
        <v>2341</v>
      </c>
      <c r="D7" s="32">
        <v>2289</v>
      </c>
      <c r="E7" s="11">
        <v>40</v>
      </c>
      <c r="F7" s="11">
        <v>2248</v>
      </c>
      <c r="G7" s="11">
        <v>102</v>
      </c>
      <c r="H7" s="11">
        <v>32</v>
      </c>
    </row>
    <row r="8" spans="1:8" ht="19.5" customHeight="1" x14ac:dyDescent="0.15">
      <c r="A8" s="91"/>
      <c r="B8" s="36" t="s">
        <v>75</v>
      </c>
      <c r="C8" s="32">
        <v>2309</v>
      </c>
      <c r="D8" s="32">
        <v>2203</v>
      </c>
      <c r="E8" s="32">
        <v>317</v>
      </c>
      <c r="F8" s="32">
        <v>1780</v>
      </c>
      <c r="G8" s="32">
        <v>1545</v>
      </c>
      <c r="H8" s="32">
        <v>172</v>
      </c>
    </row>
    <row r="9" spans="1:8" ht="19.5" customHeight="1" x14ac:dyDescent="0.15">
      <c r="A9" s="89" t="s">
        <v>60</v>
      </c>
      <c r="B9" s="35" t="s">
        <v>74</v>
      </c>
      <c r="C9" s="11">
        <v>2168</v>
      </c>
      <c r="D9" s="32">
        <v>2165</v>
      </c>
      <c r="E9" s="11">
        <v>41</v>
      </c>
      <c r="F9" s="11">
        <v>2124</v>
      </c>
      <c r="G9" s="11">
        <v>114</v>
      </c>
      <c r="H9" s="11">
        <v>36</v>
      </c>
    </row>
    <row r="10" spans="1:8" ht="19.5" customHeight="1" x14ac:dyDescent="0.15">
      <c r="A10" s="91"/>
      <c r="B10" s="36" t="s">
        <v>75</v>
      </c>
      <c r="C10" s="32">
        <v>2334</v>
      </c>
      <c r="D10" s="32">
        <v>2314</v>
      </c>
      <c r="E10" s="32">
        <v>287</v>
      </c>
      <c r="F10" s="32">
        <v>2222</v>
      </c>
      <c r="G10" s="32">
        <v>1284</v>
      </c>
      <c r="H10" s="32">
        <v>238</v>
      </c>
    </row>
    <row r="11" spans="1:8" ht="19.5" customHeight="1" x14ac:dyDescent="0.15">
      <c r="A11" s="89" t="s">
        <v>90</v>
      </c>
      <c r="B11" s="35" t="s">
        <v>74</v>
      </c>
      <c r="C11" s="11">
        <v>1917</v>
      </c>
      <c r="D11" s="32">
        <v>1887</v>
      </c>
      <c r="E11" s="11">
        <v>29</v>
      </c>
      <c r="F11" s="11">
        <v>1850</v>
      </c>
      <c r="G11" s="11">
        <v>89</v>
      </c>
      <c r="H11" s="11">
        <v>30</v>
      </c>
    </row>
    <row r="12" spans="1:8" ht="19.5" customHeight="1" x14ac:dyDescent="0.15">
      <c r="A12" s="91"/>
      <c r="B12" s="36" t="s">
        <v>75</v>
      </c>
      <c r="C12" s="32">
        <v>2032</v>
      </c>
      <c r="D12" s="32">
        <v>1923</v>
      </c>
      <c r="E12" s="32">
        <v>170</v>
      </c>
      <c r="F12" s="32">
        <v>1830</v>
      </c>
      <c r="G12" s="32">
        <v>884</v>
      </c>
      <c r="H12" s="32">
        <v>210</v>
      </c>
    </row>
    <row r="13" spans="1:8" ht="19.5" customHeight="1" x14ac:dyDescent="0.15">
      <c r="A13" s="89" t="s">
        <v>182</v>
      </c>
      <c r="B13" s="35" t="s">
        <v>74</v>
      </c>
      <c r="C13" s="11">
        <v>2001</v>
      </c>
      <c r="D13" s="32">
        <v>1946</v>
      </c>
      <c r="E13" s="11">
        <v>26</v>
      </c>
      <c r="F13" s="11">
        <v>1921</v>
      </c>
      <c r="G13" s="11">
        <v>68</v>
      </c>
      <c r="H13" s="11">
        <v>42</v>
      </c>
    </row>
    <row r="14" spans="1:8" ht="19.5" customHeight="1" x14ac:dyDescent="0.15">
      <c r="A14" s="91"/>
      <c r="B14" s="36" t="s">
        <v>75</v>
      </c>
      <c r="C14" s="32">
        <v>2309</v>
      </c>
      <c r="D14" s="32">
        <v>2169</v>
      </c>
      <c r="E14" s="32">
        <v>214</v>
      </c>
      <c r="F14" s="32">
        <v>2088</v>
      </c>
      <c r="G14" s="32">
        <v>706</v>
      </c>
      <c r="H14" s="32">
        <v>198</v>
      </c>
    </row>
    <row r="15" spans="1:8" ht="19.5" customHeight="1" x14ac:dyDescent="0.15">
      <c r="A15" s="46" t="s">
        <v>35</v>
      </c>
      <c r="B15" s="48"/>
      <c r="C15" s="49"/>
      <c r="D15" s="49"/>
      <c r="E15" s="49"/>
      <c r="F15" s="49"/>
      <c r="G15" s="49"/>
      <c r="H15" s="49"/>
    </row>
    <row r="16" spans="1:8" ht="19.5" customHeight="1" x14ac:dyDescent="0.15">
      <c r="A16" s="47" t="s">
        <v>154</v>
      </c>
      <c r="B16" s="48"/>
      <c r="C16" s="49"/>
      <c r="D16" s="49"/>
      <c r="E16" s="49"/>
      <c r="F16" s="49"/>
      <c r="G16" s="49"/>
      <c r="H16" s="49"/>
    </row>
  </sheetData>
  <mergeCells count="7">
    <mergeCell ref="A11:A12"/>
    <mergeCell ref="A13:A14"/>
    <mergeCell ref="A1:H1"/>
    <mergeCell ref="A4:B4"/>
    <mergeCell ref="A5:A6"/>
    <mergeCell ref="A7:A8"/>
    <mergeCell ref="A9:A10"/>
  </mergeCells>
  <phoneticPr fontId="1"/>
  <printOptions horizontalCentered="1"/>
  <pageMargins left="0.78740157480314965" right="0.78740157480314965" top="0.78740157480314965" bottom="0.78740157480314965" header="0.31496062992125984" footer="0.31496062992125984"/>
  <pageSetup paperSize="9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view="pageBreakPreview" zoomScaleSheetLayoutView="100" workbookViewId="0">
      <selection activeCell="C6" sqref="C6"/>
    </sheetView>
  </sheetViews>
  <sheetFormatPr defaultRowHeight="19.5" customHeight="1" x14ac:dyDescent="0.15"/>
  <cols>
    <col min="1" max="1" width="18.125" style="1" customWidth="1"/>
    <col min="2" max="6" width="13.625" style="1" customWidth="1"/>
    <col min="7" max="7" width="9" style="1" customWidth="1"/>
    <col min="8" max="16384" width="9" style="1"/>
  </cols>
  <sheetData>
    <row r="1" spans="1:6" ht="19.5" customHeight="1" x14ac:dyDescent="0.15">
      <c r="A1" s="77" t="s">
        <v>155</v>
      </c>
      <c r="B1" s="77"/>
      <c r="C1" s="77"/>
      <c r="D1" s="77"/>
      <c r="E1" s="77"/>
      <c r="F1" s="77"/>
    </row>
    <row r="3" spans="1:6" ht="19.5" customHeight="1" x14ac:dyDescent="0.15">
      <c r="F3" s="14" t="s">
        <v>78</v>
      </c>
    </row>
    <row r="4" spans="1:6" ht="19.5" customHeight="1" x14ac:dyDescent="0.15">
      <c r="A4" s="4" t="s">
        <v>79</v>
      </c>
      <c r="B4" s="52" t="s">
        <v>47</v>
      </c>
      <c r="C4" s="52" t="s">
        <v>50</v>
      </c>
      <c r="D4" s="52" t="s">
        <v>60</v>
      </c>
      <c r="E4" s="52" t="s">
        <v>90</v>
      </c>
      <c r="F4" s="52" t="s">
        <v>163</v>
      </c>
    </row>
    <row r="5" spans="1:6" ht="19.5" customHeight="1" x14ac:dyDescent="0.15">
      <c r="A5" s="51" t="s">
        <v>156</v>
      </c>
      <c r="B5" s="11">
        <v>1</v>
      </c>
      <c r="C5" s="11" t="s">
        <v>45</v>
      </c>
      <c r="D5" s="32">
        <v>2</v>
      </c>
      <c r="E5" s="32" t="s">
        <v>45</v>
      </c>
      <c r="F5" s="32" t="s">
        <v>45</v>
      </c>
    </row>
    <row r="6" spans="1:6" ht="19.5" customHeight="1" x14ac:dyDescent="0.15">
      <c r="A6" s="51" t="s">
        <v>157</v>
      </c>
      <c r="B6" s="32" t="s">
        <v>45</v>
      </c>
      <c r="C6" s="32" t="s">
        <v>45</v>
      </c>
      <c r="D6" s="32" t="s">
        <v>45</v>
      </c>
      <c r="E6" s="32" t="s">
        <v>45</v>
      </c>
      <c r="F6" s="32" t="s">
        <v>45</v>
      </c>
    </row>
    <row r="7" spans="1:6" ht="19.5" customHeight="1" x14ac:dyDescent="0.15">
      <c r="A7" s="51" t="s">
        <v>158</v>
      </c>
      <c r="B7" s="32" t="s">
        <v>45</v>
      </c>
      <c r="C7" s="32" t="s">
        <v>45</v>
      </c>
      <c r="D7" s="32" t="s">
        <v>45</v>
      </c>
      <c r="E7" s="32" t="s">
        <v>45</v>
      </c>
      <c r="F7" s="32" t="s">
        <v>45</v>
      </c>
    </row>
    <row r="8" spans="1:6" ht="19.5" customHeight="1" x14ac:dyDescent="0.15">
      <c r="A8" s="51" t="s">
        <v>159</v>
      </c>
      <c r="B8" s="9" t="s">
        <v>45</v>
      </c>
      <c r="C8" s="32">
        <v>1</v>
      </c>
      <c r="D8" s="32" t="s">
        <v>45</v>
      </c>
      <c r="E8" s="32" t="s">
        <v>45</v>
      </c>
      <c r="F8" s="32" t="s">
        <v>45</v>
      </c>
    </row>
    <row r="9" spans="1:6" ht="19.5" customHeight="1" x14ac:dyDescent="0.15">
      <c r="A9" s="51" t="s">
        <v>160</v>
      </c>
      <c r="B9" s="32" t="s">
        <v>45</v>
      </c>
      <c r="C9" s="32" t="s">
        <v>45</v>
      </c>
      <c r="D9" s="32" t="s">
        <v>45</v>
      </c>
      <c r="E9" s="32" t="s">
        <v>45</v>
      </c>
      <c r="F9" s="32" t="s">
        <v>45</v>
      </c>
    </row>
    <row r="10" spans="1:6" ht="19.5" customHeight="1" x14ac:dyDescent="0.15">
      <c r="A10" s="51" t="s">
        <v>161</v>
      </c>
      <c r="B10" s="32" t="s">
        <v>45</v>
      </c>
      <c r="C10" s="32" t="s">
        <v>45</v>
      </c>
      <c r="D10" s="32" t="s">
        <v>45</v>
      </c>
      <c r="E10" s="32" t="s">
        <v>45</v>
      </c>
      <c r="F10" s="32" t="s">
        <v>45</v>
      </c>
    </row>
    <row r="11" spans="1:6" ht="19.5" customHeight="1" x14ac:dyDescent="0.15">
      <c r="A11" s="1" t="s">
        <v>162</v>
      </c>
    </row>
  </sheetData>
  <mergeCells count="1">
    <mergeCell ref="A1:F1"/>
  </mergeCells>
  <phoneticPr fontId="1"/>
  <printOptions horizontalCentered="1"/>
  <pageMargins left="0.78740157480314965" right="0.78740157480314965" top="0.78740157480314965" bottom="0.78740157480314965" header="0.31496062992125984" footer="0.31496062992125984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view="pageBreakPreview" zoomScaleSheetLayoutView="100" workbookViewId="0">
      <selection activeCell="G4" sqref="G4:G10"/>
    </sheetView>
  </sheetViews>
  <sheetFormatPr defaultRowHeight="19.5" customHeight="1" x14ac:dyDescent="0.15"/>
  <cols>
    <col min="1" max="1" width="21.25" style="16" customWidth="1"/>
    <col min="2" max="7" width="11.625" style="16" customWidth="1"/>
    <col min="8" max="8" width="9" style="16" customWidth="1"/>
    <col min="9" max="16384" width="9" style="16"/>
  </cols>
  <sheetData>
    <row r="1" spans="1:7" ht="19.5" customHeight="1" x14ac:dyDescent="0.15">
      <c r="A1" s="77" t="s">
        <v>64</v>
      </c>
      <c r="B1" s="77"/>
      <c r="C1" s="77"/>
      <c r="D1" s="77"/>
      <c r="E1" s="77"/>
      <c r="F1" s="77"/>
      <c r="G1" s="77"/>
    </row>
    <row r="3" spans="1:7" ht="19.5" customHeight="1" x14ac:dyDescent="0.15">
      <c r="G3" s="23" t="s">
        <v>2</v>
      </c>
    </row>
    <row r="4" spans="1:7" s="17" customFormat="1" ht="19.5" customHeight="1" x14ac:dyDescent="0.15">
      <c r="A4" s="97" t="s">
        <v>0</v>
      </c>
      <c r="B4" s="98"/>
      <c r="C4" s="56" t="s">
        <v>47</v>
      </c>
      <c r="D4" s="56" t="s">
        <v>50</v>
      </c>
      <c r="E4" s="56" t="s">
        <v>60</v>
      </c>
      <c r="F4" s="56" t="s">
        <v>76</v>
      </c>
      <c r="G4" s="56" t="s">
        <v>182</v>
      </c>
    </row>
    <row r="5" spans="1:7" ht="19.5" customHeight="1" x14ac:dyDescent="0.15">
      <c r="A5" s="102" t="s">
        <v>54</v>
      </c>
      <c r="B5" s="53" t="s">
        <v>6</v>
      </c>
      <c r="C5" s="22">
        <v>79</v>
      </c>
      <c r="D5" s="22">
        <v>78</v>
      </c>
      <c r="E5" s="22">
        <v>83</v>
      </c>
      <c r="F5" s="22">
        <v>82</v>
      </c>
      <c r="G5" s="22">
        <v>57</v>
      </c>
    </row>
    <row r="6" spans="1:7" ht="19.5" customHeight="1" x14ac:dyDescent="0.15">
      <c r="A6" s="103"/>
      <c r="B6" s="54" t="s">
        <v>8</v>
      </c>
      <c r="C6" s="50">
        <v>66</v>
      </c>
      <c r="D6" s="50">
        <v>58</v>
      </c>
      <c r="E6" s="50">
        <v>61</v>
      </c>
      <c r="F6" s="50">
        <v>62</v>
      </c>
      <c r="G6" s="50">
        <v>64</v>
      </c>
    </row>
    <row r="7" spans="1:7" ht="19.5" customHeight="1" x14ac:dyDescent="0.15">
      <c r="A7" s="104"/>
      <c r="B7" s="54" t="s">
        <v>4</v>
      </c>
      <c r="C7" s="50">
        <v>102</v>
      </c>
      <c r="D7" s="50">
        <v>88</v>
      </c>
      <c r="E7" s="50">
        <v>102</v>
      </c>
      <c r="F7" s="50">
        <v>98</v>
      </c>
      <c r="G7" s="50">
        <v>88</v>
      </c>
    </row>
    <row r="8" spans="1:7" ht="19.5" customHeight="1" x14ac:dyDescent="0.15">
      <c r="A8" s="99" t="s">
        <v>53</v>
      </c>
      <c r="B8" s="100"/>
      <c r="C8" s="55"/>
      <c r="D8" s="20">
        <v>5</v>
      </c>
      <c r="E8" s="50">
        <v>10</v>
      </c>
      <c r="F8" s="50">
        <v>13</v>
      </c>
      <c r="G8" s="50">
        <v>8</v>
      </c>
    </row>
    <row r="9" spans="1:7" ht="19.5" customHeight="1" x14ac:dyDescent="0.15">
      <c r="A9" s="102" t="s">
        <v>7</v>
      </c>
      <c r="B9" s="53" t="s">
        <v>9</v>
      </c>
      <c r="C9" s="50">
        <v>83</v>
      </c>
      <c r="D9" s="50">
        <v>83</v>
      </c>
      <c r="E9" s="50">
        <v>84</v>
      </c>
      <c r="F9" s="50">
        <v>59</v>
      </c>
      <c r="G9" s="50">
        <v>90</v>
      </c>
    </row>
    <row r="10" spans="1:7" ht="19.5" customHeight="1" x14ac:dyDescent="0.15">
      <c r="A10" s="104"/>
      <c r="B10" s="54" t="s">
        <v>10</v>
      </c>
      <c r="C10" s="50">
        <v>18</v>
      </c>
      <c r="D10" s="50">
        <v>19</v>
      </c>
      <c r="E10" s="50">
        <v>17</v>
      </c>
      <c r="F10" s="50">
        <v>32</v>
      </c>
      <c r="G10" s="50">
        <v>16</v>
      </c>
    </row>
    <row r="11" spans="1:7" ht="19.5" customHeight="1" x14ac:dyDescent="0.15">
      <c r="A11" s="16" t="s">
        <v>5</v>
      </c>
    </row>
    <row r="12" spans="1:7" ht="19.5" customHeight="1" x14ac:dyDescent="0.15">
      <c r="A12" s="101" t="s">
        <v>51</v>
      </c>
      <c r="B12" s="101"/>
      <c r="C12" s="101"/>
      <c r="D12" s="101"/>
      <c r="E12" s="101"/>
      <c r="F12" s="101"/>
      <c r="G12" s="101"/>
    </row>
    <row r="13" spans="1:7" ht="19.5" customHeight="1" x14ac:dyDescent="0.15">
      <c r="A13" s="16" t="s">
        <v>52</v>
      </c>
    </row>
    <row r="14" spans="1:7" ht="19.5" customHeight="1" x14ac:dyDescent="0.15">
      <c r="A14" s="16" t="s">
        <v>59</v>
      </c>
    </row>
  </sheetData>
  <mergeCells count="6">
    <mergeCell ref="A1:G1"/>
    <mergeCell ref="A4:B4"/>
    <mergeCell ref="A8:B8"/>
    <mergeCell ref="A12:G12"/>
    <mergeCell ref="A5:A7"/>
    <mergeCell ref="A9:A10"/>
  </mergeCells>
  <phoneticPr fontId="1"/>
  <printOptions horizontalCentered="1"/>
  <pageMargins left="0.78740157480314965" right="0.78740157480314965" top="0.78740157480314965" bottom="0.78740157480314965" header="0.31496062992125984" footer="0.31496062992125984"/>
  <pageSetup paperSize="9" scale="92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view="pageBreakPreview" zoomScaleSheetLayoutView="100" workbookViewId="0">
      <selection activeCell="H11" sqref="H11:J11"/>
    </sheetView>
  </sheetViews>
  <sheetFormatPr defaultRowHeight="19.5" customHeight="1" x14ac:dyDescent="0.15"/>
  <cols>
    <col min="1" max="1" width="4.25" style="1" customWidth="1"/>
    <col min="2" max="2" width="9.625" style="1" customWidth="1"/>
    <col min="3" max="11" width="8.125" style="1" customWidth="1"/>
    <col min="12" max="12" width="9" style="1" customWidth="1"/>
    <col min="13" max="16384" width="9" style="1"/>
  </cols>
  <sheetData>
    <row r="1" spans="1:12" ht="19.5" customHeight="1" x14ac:dyDescent="0.15">
      <c r="A1" s="77" t="s">
        <v>63</v>
      </c>
      <c r="B1" s="77"/>
      <c r="C1" s="77"/>
      <c r="D1" s="77"/>
      <c r="E1" s="77"/>
      <c r="F1" s="77"/>
      <c r="G1" s="77"/>
      <c r="H1" s="77"/>
      <c r="I1" s="77"/>
      <c r="J1" s="77"/>
      <c r="K1" s="77"/>
    </row>
    <row r="2" spans="1:12" ht="19.5" customHeight="1" x14ac:dyDescent="0.15">
      <c r="A2" s="58"/>
      <c r="B2" s="61"/>
      <c r="C2" s="61"/>
      <c r="D2" s="61"/>
      <c r="E2" s="61"/>
      <c r="F2" s="61"/>
      <c r="L2" s="65"/>
    </row>
    <row r="3" spans="1:12" ht="19.5" customHeight="1" x14ac:dyDescent="0.15">
      <c r="K3" s="14" t="s">
        <v>164</v>
      </c>
    </row>
    <row r="4" spans="1:12" s="2" customFormat="1" ht="19.5" customHeight="1" x14ac:dyDescent="0.15">
      <c r="A4" s="73" t="s">
        <v>0</v>
      </c>
      <c r="B4" s="73"/>
      <c r="C4" s="76" t="s">
        <v>15</v>
      </c>
      <c r="D4" s="4" t="s">
        <v>16</v>
      </c>
      <c r="E4" s="4" t="s">
        <v>18</v>
      </c>
      <c r="F4" s="4" t="s">
        <v>20</v>
      </c>
      <c r="G4" s="4" t="s">
        <v>22</v>
      </c>
      <c r="H4" s="4" t="s">
        <v>24</v>
      </c>
      <c r="I4" s="4" t="s">
        <v>26</v>
      </c>
      <c r="J4" s="76" t="s">
        <v>28</v>
      </c>
      <c r="K4" s="73" t="s">
        <v>12</v>
      </c>
    </row>
    <row r="5" spans="1:12" ht="19.5" customHeight="1" x14ac:dyDescent="0.15">
      <c r="A5" s="74"/>
      <c r="B5" s="74"/>
      <c r="C5" s="74"/>
      <c r="D5" s="5" t="s">
        <v>11</v>
      </c>
      <c r="E5" s="5" t="s">
        <v>11</v>
      </c>
      <c r="F5" s="5" t="s">
        <v>11</v>
      </c>
      <c r="G5" s="5" t="s">
        <v>11</v>
      </c>
      <c r="H5" s="5" t="s">
        <v>11</v>
      </c>
      <c r="I5" s="5" t="s">
        <v>11</v>
      </c>
      <c r="J5" s="74"/>
      <c r="K5" s="74"/>
    </row>
    <row r="6" spans="1:12" s="2" customFormat="1" ht="19.5" customHeight="1" x14ac:dyDescent="0.15">
      <c r="A6" s="75"/>
      <c r="B6" s="75"/>
      <c r="C6" s="75"/>
      <c r="D6" s="6" t="s">
        <v>17</v>
      </c>
      <c r="E6" s="6" t="s">
        <v>19</v>
      </c>
      <c r="F6" s="6" t="s">
        <v>21</v>
      </c>
      <c r="G6" s="6" t="s">
        <v>23</v>
      </c>
      <c r="H6" s="6" t="s">
        <v>25</v>
      </c>
      <c r="I6" s="6" t="s">
        <v>27</v>
      </c>
      <c r="J6" s="75"/>
      <c r="K6" s="75"/>
    </row>
    <row r="7" spans="1:12" s="57" customFormat="1" ht="19.5" customHeight="1" x14ac:dyDescent="0.15">
      <c r="A7" s="108" t="s">
        <v>13</v>
      </c>
      <c r="B7" s="59" t="s">
        <v>30</v>
      </c>
      <c r="C7" s="62" t="s">
        <v>178</v>
      </c>
      <c r="D7" s="62" t="s">
        <v>178</v>
      </c>
      <c r="E7" s="62" t="s">
        <v>178</v>
      </c>
      <c r="F7" s="62" t="s">
        <v>178</v>
      </c>
      <c r="G7" s="62" t="s">
        <v>178</v>
      </c>
      <c r="H7" s="62" t="s">
        <v>178</v>
      </c>
      <c r="I7" s="62" t="s">
        <v>178</v>
      </c>
      <c r="J7" s="62" t="s">
        <v>178</v>
      </c>
      <c r="K7" s="64" t="str">
        <f t="shared" ref="K7:K13" si="0">IF(SUM(C7:J7)=0,"－",SUM(C7:J7))</f>
        <v>－</v>
      </c>
      <c r="L7" s="65"/>
    </row>
    <row r="8" spans="1:12" s="57" customFormat="1" ht="19.5" customHeight="1" x14ac:dyDescent="0.15">
      <c r="A8" s="109"/>
      <c r="B8" s="29" t="s">
        <v>31</v>
      </c>
      <c r="C8" s="62" t="s">
        <v>179</v>
      </c>
      <c r="D8" s="62" t="s">
        <v>179</v>
      </c>
      <c r="E8" s="62" t="s">
        <v>179</v>
      </c>
      <c r="F8" s="62" t="s">
        <v>179</v>
      </c>
      <c r="G8" s="62" t="s">
        <v>179</v>
      </c>
      <c r="H8" s="62" t="s">
        <v>179</v>
      </c>
      <c r="I8" s="62" t="s">
        <v>179</v>
      </c>
      <c r="J8" s="62" t="s">
        <v>179</v>
      </c>
      <c r="K8" s="41" t="str">
        <f t="shared" si="0"/>
        <v>－</v>
      </c>
    </row>
    <row r="9" spans="1:12" s="57" customFormat="1" ht="19.5" customHeight="1" x14ac:dyDescent="0.15">
      <c r="A9" s="109"/>
      <c r="B9" s="60" t="s">
        <v>12</v>
      </c>
      <c r="C9" s="41" t="str">
        <f>IF(SUM(C7:C8)=0,"－",SUM(C7:C8))</f>
        <v>－</v>
      </c>
      <c r="D9" s="41" t="str">
        <f t="shared" ref="D9:J9" si="1">IF(SUM(D7:D8)=0,"－",SUM(D7:D8))</f>
        <v>－</v>
      </c>
      <c r="E9" s="41" t="str">
        <f t="shared" si="1"/>
        <v>－</v>
      </c>
      <c r="F9" s="41" t="str">
        <f t="shared" si="1"/>
        <v>－</v>
      </c>
      <c r="G9" s="41" t="str">
        <f t="shared" si="1"/>
        <v>－</v>
      </c>
      <c r="H9" s="41" t="str">
        <f t="shared" si="1"/>
        <v>－</v>
      </c>
      <c r="I9" s="41" t="str">
        <f t="shared" si="1"/>
        <v>－</v>
      </c>
      <c r="J9" s="41" t="str">
        <f t="shared" si="1"/>
        <v>－</v>
      </c>
      <c r="K9" s="41" t="str">
        <f t="shared" si="0"/>
        <v>－</v>
      </c>
    </row>
    <row r="10" spans="1:12" s="57" customFormat="1" ht="19.5" customHeight="1" x14ac:dyDescent="0.15">
      <c r="A10" s="108" t="s">
        <v>14</v>
      </c>
      <c r="B10" s="59" t="s">
        <v>30</v>
      </c>
      <c r="C10" s="62" t="s">
        <v>178</v>
      </c>
      <c r="D10" s="62" t="s">
        <v>178</v>
      </c>
      <c r="E10" s="62" t="s">
        <v>180</v>
      </c>
      <c r="F10" s="62">
        <v>1</v>
      </c>
      <c r="G10" s="62">
        <v>1</v>
      </c>
      <c r="H10" s="62" t="s">
        <v>181</v>
      </c>
      <c r="I10" s="62" t="s">
        <v>178</v>
      </c>
      <c r="J10" s="62" t="s">
        <v>178</v>
      </c>
      <c r="K10" s="41">
        <f t="shared" si="0"/>
        <v>2</v>
      </c>
    </row>
    <row r="11" spans="1:12" s="57" customFormat="1" ht="19.5" customHeight="1" x14ac:dyDescent="0.15">
      <c r="A11" s="109"/>
      <c r="B11" s="29" t="s">
        <v>31</v>
      </c>
      <c r="C11" s="66" t="s">
        <v>179</v>
      </c>
      <c r="D11" s="66" t="s">
        <v>179</v>
      </c>
      <c r="E11" s="66">
        <v>1</v>
      </c>
      <c r="F11" s="41">
        <v>3</v>
      </c>
      <c r="G11" s="41">
        <v>6</v>
      </c>
      <c r="H11" s="66">
        <v>2</v>
      </c>
      <c r="I11" s="66" t="s">
        <v>179</v>
      </c>
      <c r="J11" s="66" t="s">
        <v>179</v>
      </c>
      <c r="K11" s="41">
        <f t="shared" si="0"/>
        <v>12</v>
      </c>
    </row>
    <row r="12" spans="1:12" s="57" customFormat="1" ht="19.5" customHeight="1" x14ac:dyDescent="0.15">
      <c r="A12" s="109"/>
      <c r="B12" s="60" t="s">
        <v>12</v>
      </c>
      <c r="C12" s="63" t="str">
        <f>IF(SUM(C10:C11)=0,"－",SUM(C10:C11))</f>
        <v>－</v>
      </c>
      <c r="D12" s="63" t="str">
        <f t="shared" ref="D12:J12" si="2">IF(SUM(D10:D11)=0,"－",SUM(D10:D11))</f>
        <v>－</v>
      </c>
      <c r="E12" s="63">
        <f t="shared" si="2"/>
        <v>1</v>
      </c>
      <c r="F12" s="63">
        <f t="shared" si="2"/>
        <v>4</v>
      </c>
      <c r="G12" s="63">
        <f t="shared" si="2"/>
        <v>7</v>
      </c>
      <c r="H12" s="63">
        <f t="shared" si="2"/>
        <v>2</v>
      </c>
      <c r="I12" s="63" t="str">
        <f t="shared" si="2"/>
        <v>－</v>
      </c>
      <c r="J12" s="63" t="str">
        <f t="shared" si="2"/>
        <v>－</v>
      </c>
      <c r="K12" s="64">
        <f t="shared" si="0"/>
        <v>14</v>
      </c>
    </row>
    <row r="13" spans="1:12" s="57" customFormat="1" ht="19.5" customHeight="1" x14ac:dyDescent="0.15">
      <c r="A13" s="105" t="s">
        <v>32</v>
      </c>
      <c r="B13" s="106"/>
      <c r="C13" s="41" t="str">
        <f>IF(SUM(C9,C12)=0,"－",SUM(C9,C12))</f>
        <v>－</v>
      </c>
      <c r="D13" s="41" t="str">
        <f t="shared" ref="D13:J13" si="3">IF(SUM(D9,D12)=0,"－",SUM(D9,D12))</f>
        <v>－</v>
      </c>
      <c r="E13" s="41">
        <f t="shared" si="3"/>
        <v>1</v>
      </c>
      <c r="F13" s="41">
        <f t="shared" si="3"/>
        <v>4</v>
      </c>
      <c r="G13" s="41">
        <f t="shared" si="3"/>
        <v>7</v>
      </c>
      <c r="H13" s="41">
        <f t="shared" si="3"/>
        <v>2</v>
      </c>
      <c r="I13" s="41" t="str">
        <f t="shared" si="3"/>
        <v>－</v>
      </c>
      <c r="J13" s="41" t="str">
        <f t="shared" si="3"/>
        <v>－</v>
      </c>
      <c r="K13" s="41">
        <f t="shared" si="0"/>
        <v>14</v>
      </c>
    </row>
    <row r="14" spans="1:12" s="57" customFormat="1" ht="19.5" customHeight="1" x14ac:dyDescent="0.15">
      <c r="A14" s="57" t="s">
        <v>29</v>
      </c>
    </row>
    <row r="15" spans="1:12" s="57" customFormat="1" ht="19.5" customHeight="1" x14ac:dyDescent="0.15">
      <c r="A15" s="107" t="s">
        <v>48</v>
      </c>
      <c r="B15" s="107"/>
      <c r="C15" s="107"/>
      <c r="D15" s="107"/>
      <c r="E15" s="107"/>
      <c r="F15" s="107"/>
      <c r="G15" s="107"/>
      <c r="H15" s="107"/>
      <c r="I15" s="107"/>
      <c r="J15" s="107"/>
      <c r="K15" s="107"/>
    </row>
    <row r="16" spans="1:12" s="57" customFormat="1" ht="19.5" customHeight="1" x14ac:dyDescent="0.15">
      <c r="A16" s="107" t="s">
        <v>55</v>
      </c>
      <c r="B16" s="107"/>
      <c r="C16" s="107"/>
      <c r="D16" s="107"/>
      <c r="E16" s="107"/>
      <c r="F16" s="107"/>
      <c r="G16" s="107"/>
      <c r="H16" s="107"/>
      <c r="I16" s="107"/>
      <c r="J16" s="107"/>
      <c r="K16" s="107"/>
    </row>
  </sheetData>
  <mergeCells count="10">
    <mergeCell ref="A1:K1"/>
    <mergeCell ref="A13:B13"/>
    <mergeCell ref="A15:K15"/>
    <mergeCell ref="A16:K16"/>
    <mergeCell ref="A4:B6"/>
    <mergeCell ref="C4:C6"/>
    <mergeCell ref="J4:J6"/>
    <mergeCell ref="K4:K6"/>
    <mergeCell ref="A7:A9"/>
    <mergeCell ref="A10:A12"/>
  </mergeCells>
  <phoneticPr fontId="1"/>
  <printOptions horizontalCentered="1"/>
  <pageMargins left="0.78740157480314965" right="0.78740157480314965" top="0.78740157480314965" bottom="0.78740157480314965" header="0.31496062992125984" footer="0.31496062992125984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5"/>
  <sheetViews>
    <sheetView view="pageBreakPreview" topLeftCell="A7" zoomScaleSheetLayoutView="100" workbookViewId="0">
      <selection activeCell="C9" sqref="C9"/>
    </sheetView>
  </sheetViews>
  <sheetFormatPr defaultRowHeight="19.5" customHeight="1" x14ac:dyDescent="0.15"/>
  <cols>
    <col min="1" max="2" width="9.625" style="1" customWidth="1"/>
    <col min="3" max="12" width="6.875" style="1" customWidth="1"/>
    <col min="13" max="13" width="9" style="1" customWidth="1"/>
    <col min="14" max="16384" width="9" style="1"/>
  </cols>
  <sheetData>
    <row r="1" spans="1:13" ht="19.5" customHeight="1" x14ac:dyDescent="0.15">
      <c r="A1" s="77" t="s">
        <v>62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</row>
    <row r="2" spans="1:13" ht="19.5" customHeight="1" x14ac:dyDescent="0.15">
      <c r="A2" s="58"/>
      <c r="B2" s="61"/>
      <c r="C2" s="61"/>
      <c r="D2" s="61"/>
      <c r="E2" s="61"/>
      <c r="F2" s="61"/>
      <c r="G2" s="61"/>
      <c r="M2" s="65"/>
    </row>
    <row r="3" spans="1:13" ht="19.5" customHeight="1" x14ac:dyDescent="0.15">
      <c r="L3" s="14" t="s">
        <v>164</v>
      </c>
    </row>
    <row r="4" spans="1:13" s="2" customFormat="1" ht="19.5" customHeight="1" x14ac:dyDescent="0.15">
      <c r="A4" s="73" t="s">
        <v>0</v>
      </c>
      <c r="B4" s="73"/>
      <c r="C4" s="76" t="s">
        <v>37</v>
      </c>
      <c r="D4" s="4" t="s">
        <v>33</v>
      </c>
      <c r="E4" s="4" t="s">
        <v>16</v>
      </c>
      <c r="F4" s="4" t="s">
        <v>18</v>
      </c>
      <c r="G4" s="4" t="s">
        <v>20</v>
      </c>
      <c r="H4" s="4" t="s">
        <v>22</v>
      </c>
      <c r="I4" s="4" t="s">
        <v>24</v>
      </c>
      <c r="J4" s="4" t="s">
        <v>26</v>
      </c>
      <c r="K4" s="76" t="s">
        <v>28</v>
      </c>
      <c r="L4" s="73" t="s">
        <v>12</v>
      </c>
    </row>
    <row r="5" spans="1:13" ht="19.5" customHeight="1" x14ac:dyDescent="0.15">
      <c r="A5" s="74"/>
      <c r="B5" s="74"/>
      <c r="C5" s="74"/>
      <c r="D5" s="5" t="s">
        <v>11</v>
      </c>
      <c r="E5" s="5" t="s">
        <v>11</v>
      </c>
      <c r="F5" s="5" t="s">
        <v>11</v>
      </c>
      <c r="G5" s="5" t="s">
        <v>11</v>
      </c>
      <c r="H5" s="5" t="s">
        <v>11</v>
      </c>
      <c r="I5" s="5" t="s">
        <v>11</v>
      </c>
      <c r="J5" s="5" t="s">
        <v>11</v>
      </c>
      <c r="K5" s="74"/>
      <c r="L5" s="74"/>
    </row>
    <row r="6" spans="1:13" s="2" customFormat="1" ht="19.5" customHeight="1" x14ac:dyDescent="0.15">
      <c r="A6" s="75"/>
      <c r="B6" s="75"/>
      <c r="C6" s="75"/>
      <c r="D6" s="6" t="s">
        <v>34</v>
      </c>
      <c r="E6" s="6" t="s">
        <v>17</v>
      </c>
      <c r="F6" s="6" t="s">
        <v>19</v>
      </c>
      <c r="G6" s="6" t="s">
        <v>21</v>
      </c>
      <c r="H6" s="6" t="s">
        <v>23</v>
      </c>
      <c r="I6" s="6" t="s">
        <v>25</v>
      </c>
      <c r="J6" s="6" t="s">
        <v>27</v>
      </c>
      <c r="K6" s="75"/>
      <c r="L6" s="75"/>
    </row>
    <row r="7" spans="1:13" s="57" customFormat="1" ht="19.5" customHeight="1" x14ac:dyDescent="0.15">
      <c r="A7" s="110" t="s">
        <v>39</v>
      </c>
      <c r="B7" s="59" t="s">
        <v>30</v>
      </c>
      <c r="C7" s="21" t="s">
        <v>165</v>
      </c>
      <c r="D7" s="64">
        <v>44</v>
      </c>
      <c r="E7" s="64">
        <v>116</v>
      </c>
      <c r="F7" s="64">
        <v>107</v>
      </c>
      <c r="G7" s="64">
        <v>109</v>
      </c>
      <c r="H7" s="64">
        <v>106</v>
      </c>
      <c r="I7" s="64">
        <v>50</v>
      </c>
      <c r="J7" s="64">
        <v>3</v>
      </c>
      <c r="K7" s="21" t="s">
        <v>165</v>
      </c>
      <c r="L7" s="64">
        <f t="shared" ref="L7:L22" si="0">IF(SUM(C7:K7)=0,"－",SUM(C7:K7))</f>
        <v>535</v>
      </c>
      <c r="M7" s="65"/>
    </row>
    <row r="8" spans="1:13" s="57" customFormat="1" ht="19.5" customHeight="1" x14ac:dyDescent="0.15">
      <c r="A8" s="109"/>
      <c r="B8" s="29" t="s">
        <v>31</v>
      </c>
      <c r="C8" s="21" t="s">
        <v>165</v>
      </c>
      <c r="D8" s="21" t="s">
        <v>165</v>
      </c>
      <c r="E8" s="21" t="s">
        <v>167</v>
      </c>
      <c r="F8" s="21" t="s">
        <v>165</v>
      </c>
      <c r="G8" s="21" t="s">
        <v>166</v>
      </c>
      <c r="H8" s="21" t="s">
        <v>165</v>
      </c>
      <c r="I8" s="21" t="s">
        <v>169</v>
      </c>
      <c r="J8" s="21" t="s">
        <v>166</v>
      </c>
      <c r="K8" s="21" t="s">
        <v>165</v>
      </c>
      <c r="L8" s="64" t="str">
        <f t="shared" si="0"/>
        <v>－</v>
      </c>
    </row>
    <row r="9" spans="1:13" s="57" customFormat="1" ht="19.5" customHeight="1" x14ac:dyDescent="0.15">
      <c r="A9" s="109"/>
      <c r="B9" s="60" t="s">
        <v>12</v>
      </c>
      <c r="C9" s="63" t="str">
        <f t="shared" ref="C9:K9" si="1">IF(SUM(C7:C8)=0,"－",SUM(C7:C8))</f>
        <v>－</v>
      </c>
      <c r="D9" s="63">
        <f t="shared" si="1"/>
        <v>44</v>
      </c>
      <c r="E9" s="63">
        <f t="shared" si="1"/>
        <v>116</v>
      </c>
      <c r="F9" s="63">
        <f t="shared" si="1"/>
        <v>107</v>
      </c>
      <c r="G9" s="63">
        <f t="shared" si="1"/>
        <v>109</v>
      </c>
      <c r="H9" s="63">
        <f t="shared" si="1"/>
        <v>106</v>
      </c>
      <c r="I9" s="63">
        <f t="shared" si="1"/>
        <v>50</v>
      </c>
      <c r="J9" s="63">
        <f t="shared" si="1"/>
        <v>3</v>
      </c>
      <c r="K9" s="63" t="str">
        <f t="shared" si="1"/>
        <v>－</v>
      </c>
      <c r="L9" s="64">
        <f t="shared" si="0"/>
        <v>535</v>
      </c>
    </row>
    <row r="10" spans="1:13" s="57" customFormat="1" ht="19.5" customHeight="1" x14ac:dyDescent="0.15">
      <c r="A10" s="59" t="s">
        <v>40</v>
      </c>
      <c r="B10" s="59" t="s">
        <v>30</v>
      </c>
      <c r="C10" s="21" t="s">
        <v>165</v>
      </c>
      <c r="D10" s="21">
        <v>19</v>
      </c>
      <c r="E10" s="21">
        <v>55</v>
      </c>
      <c r="F10" s="21">
        <v>31</v>
      </c>
      <c r="G10" s="21">
        <v>20</v>
      </c>
      <c r="H10" s="21">
        <v>31</v>
      </c>
      <c r="I10" s="21">
        <v>17</v>
      </c>
      <c r="J10" s="21">
        <v>1</v>
      </c>
      <c r="K10" s="21" t="s">
        <v>165</v>
      </c>
      <c r="L10" s="64">
        <f t="shared" si="0"/>
        <v>174</v>
      </c>
    </row>
    <row r="11" spans="1:13" s="57" customFormat="1" ht="19.5" customHeight="1" x14ac:dyDescent="0.15">
      <c r="A11" s="60" t="s">
        <v>11</v>
      </c>
      <c r="B11" s="29" t="s">
        <v>31</v>
      </c>
      <c r="C11" s="21" t="s">
        <v>165</v>
      </c>
      <c r="D11" s="21" t="s">
        <v>177</v>
      </c>
      <c r="E11" s="21" t="s">
        <v>174</v>
      </c>
      <c r="F11" s="21" t="s">
        <v>165</v>
      </c>
      <c r="G11" s="21" t="s">
        <v>172</v>
      </c>
      <c r="H11" s="21" t="s">
        <v>165</v>
      </c>
      <c r="I11" s="21" t="s">
        <v>170</v>
      </c>
      <c r="J11" s="21" t="s">
        <v>165</v>
      </c>
      <c r="K11" s="21" t="s">
        <v>165</v>
      </c>
      <c r="L11" s="64" t="str">
        <f t="shared" si="0"/>
        <v>－</v>
      </c>
    </row>
    <row r="12" spans="1:13" s="57" customFormat="1" ht="19.5" customHeight="1" x14ac:dyDescent="0.15">
      <c r="A12" s="60" t="s">
        <v>1</v>
      </c>
      <c r="B12" s="60" t="s">
        <v>12</v>
      </c>
      <c r="C12" s="41" t="str">
        <f t="shared" ref="C12:K12" si="2">IF(SUM(C10:C11)=0,"－",SUM(C10:C11))</f>
        <v>－</v>
      </c>
      <c r="D12" s="63">
        <f t="shared" si="2"/>
        <v>19</v>
      </c>
      <c r="E12" s="63">
        <f t="shared" si="2"/>
        <v>55</v>
      </c>
      <c r="F12" s="63">
        <f t="shared" si="2"/>
        <v>31</v>
      </c>
      <c r="G12" s="63">
        <f t="shared" si="2"/>
        <v>20</v>
      </c>
      <c r="H12" s="63">
        <f t="shared" si="2"/>
        <v>31</v>
      </c>
      <c r="I12" s="63">
        <f t="shared" si="2"/>
        <v>17</v>
      </c>
      <c r="J12" s="63">
        <f t="shared" si="2"/>
        <v>1</v>
      </c>
      <c r="K12" s="63" t="str">
        <f t="shared" si="2"/>
        <v>－</v>
      </c>
      <c r="L12" s="64">
        <f t="shared" si="0"/>
        <v>174</v>
      </c>
    </row>
    <row r="13" spans="1:13" s="57" customFormat="1" ht="19.5" customHeight="1" x14ac:dyDescent="0.15">
      <c r="A13" s="59" t="s">
        <v>41</v>
      </c>
      <c r="B13" s="59" t="s">
        <v>30</v>
      </c>
      <c r="C13" s="21" t="s">
        <v>165</v>
      </c>
      <c r="D13" s="64">
        <v>3</v>
      </c>
      <c r="E13" s="64">
        <v>3</v>
      </c>
      <c r="F13" s="64">
        <v>2</v>
      </c>
      <c r="G13" s="64">
        <v>4</v>
      </c>
      <c r="H13" s="21" t="s">
        <v>165</v>
      </c>
      <c r="I13" s="21">
        <v>3</v>
      </c>
      <c r="J13" s="21" t="s">
        <v>165</v>
      </c>
      <c r="K13" s="21" t="s">
        <v>165</v>
      </c>
      <c r="L13" s="64">
        <f t="shared" si="0"/>
        <v>15</v>
      </c>
    </row>
    <row r="14" spans="1:13" s="57" customFormat="1" ht="19.5" customHeight="1" x14ac:dyDescent="0.15">
      <c r="A14" s="60" t="s">
        <v>11</v>
      </c>
      <c r="B14" s="29" t="s">
        <v>31</v>
      </c>
      <c r="C14" s="21" t="s">
        <v>165</v>
      </c>
      <c r="D14" s="21" t="s">
        <v>166</v>
      </c>
      <c r="E14" s="21" t="s">
        <v>175</v>
      </c>
      <c r="F14" s="21" t="s">
        <v>165</v>
      </c>
      <c r="G14" s="21" t="s">
        <v>173</v>
      </c>
      <c r="H14" s="21" t="s">
        <v>167</v>
      </c>
      <c r="I14" s="21" t="s">
        <v>165</v>
      </c>
      <c r="J14" s="21" t="s">
        <v>167</v>
      </c>
      <c r="K14" s="21" t="s">
        <v>165</v>
      </c>
      <c r="L14" s="64" t="str">
        <f t="shared" si="0"/>
        <v>－</v>
      </c>
    </row>
    <row r="15" spans="1:13" s="57" customFormat="1" ht="19.5" customHeight="1" x14ac:dyDescent="0.15">
      <c r="A15" s="60" t="s">
        <v>56</v>
      </c>
      <c r="B15" s="60" t="s">
        <v>12</v>
      </c>
      <c r="C15" s="63" t="str">
        <f t="shared" ref="C15:K15" si="3">IF(SUM(C13:C14)=0,"－",SUM(C13:C14))</f>
        <v>－</v>
      </c>
      <c r="D15" s="63">
        <f t="shared" si="3"/>
        <v>3</v>
      </c>
      <c r="E15" s="63">
        <f t="shared" si="3"/>
        <v>3</v>
      </c>
      <c r="F15" s="63">
        <f t="shared" si="3"/>
        <v>2</v>
      </c>
      <c r="G15" s="63">
        <f t="shared" si="3"/>
        <v>4</v>
      </c>
      <c r="H15" s="63" t="str">
        <f t="shared" si="3"/>
        <v>－</v>
      </c>
      <c r="I15" s="63">
        <f t="shared" si="3"/>
        <v>3</v>
      </c>
      <c r="J15" s="63" t="str">
        <f t="shared" si="3"/>
        <v>－</v>
      </c>
      <c r="K15" s="63" t="str">
        <f t="shared" si="3"/>
        <v>－</v>
      </c>
      <c r="L15" s="64">
        <f t="shared" si="0"/>
        <v>15</v>
      </c>
    </row>
    <row r="16" spans="1:13" s="57" customFormat="1" ht="19.5" customHeight="1" x14ac:dyDescent="0.15">
      <c r="A16" s="59" t="s">
        <v>42</v>
      </c>
      <c r="B16" s="59" t="s">
        <v>30</v>
      </c>
      <c r="C16" s="21" t="s">
        <v>165</v>
      </c>
      <c r="D16" s="62">
        <v>2</v>
      </c>
      <c r="E16" s="62">
        <v>4</v>
      </c>
      <c r="F16" s="62">
        <v>1</v>
      </c>
      <c r="G16" s="62">
        <v>2</v>
      </c>
      <c r="H16" s="62">
        <v>1</v>
      </c>
      <c r="I16" s="21">
        <v>1</v>
      </c>
      <c r="J16" s="21">
        <v>1</v>
      </c>
      <c r="K16" s="21" t="s">
        <v>165</v>
      </c>
      <c r="L16" s="64">
        <f t="shared" si="0"/>
        <v>12</v>
      </c>
    </row>
    <row r="17" spans="1:12" s="57" customFormat="1" ht="19.5" customHeight="1" x14ac:dyDescent="0.15">
      <c r="A17" s="60" t="s">
        <v>11</v>
      </c>
      <c r="B17" s="29" t="s">
        <v>31</v>
      </c>
      <c r="C17" s="21" t="s">
        <v>165</v>
      </c>
      <c r="D17" s="21" t="s">
        <v>169</v>
      </c>
      <c r="E17" s="21" t="s">
        <v>166</v>
      </c>
      <c r="F17" s="21" t="s">
        <v>171</v>
      </c>
      <c r="G17" s="21" t="s">
        <v>165</v>
      </c>
      <c r="H17" s="21" t="s">
        <v>167</v>
      </c>
      <c r="I17" s="21" t="s">
        <v>165</v>
      </c>
      <c r="J17" s="21" t="s">
        <v>165</v>
      </c>
      <c r="K17" s="21" t="s">
        <v>165</v>
      </c>
      <c r="L17" s="64" t="str">
        <f t="shared" si="0"/>
        <v>－</v>
      </c>
    </row>
    <row r="18" spans="1:12" s="57" customFormat="1" ht="19.5" customHeight="1" x14ac:dyDescent="0.15">
      <c r="A18" s="60" t="s">
        <v>57</v>
      </c>
      <c r="B18" s="60" t="s">
        <v>12</v>
      </c>
      <c r="C18" s="63" t="str">
        <f t="shared" ref="C18:K18" si="4">IF(SUM(C16:C17)=0,"－",SUM(C16:C17))</f>
        <v>－</v>
      </c>
      <c r="D18" s="63">
        <f t="shared" si="4"/>
        <v>2</v>
      </c>
      <c r="E18" s="63">
        <f t="shared" si="4"/>
        <v>4</v>
      </c>
      <c r="F18" s="63">
        <f t="shared" si="4"/>
        <v>1</v>
      </c>
      <c r="G18" s="63">
        <f t="shared" si="4"/>
        <v>2</v>
      </c>
      <c r="H18" s="63">
        <f t="shared" si="4"/>
        <v>1</v>
      </c>
      <c r="I18" s="63">
        <f t="shared" si="4"/>
        <v>1</v>
      </c>
      <c r="J18" s="63">
        <f t="shared" si="4"/>
        <v>1</v>
      </c>
      <c r="K18" s="63" t="str">
        <f t="shared" si="4"/>
        <v>－</v>
      </c>
      <c r="L18" s="64">
        <f t="shared" si="0"/>
        <v>12</v>
      </c>
    </row>
    <row r="19" spans="1:12" s="57" customFormat="1" ht="19.5" customHeight="1" x14ac:dyDescent="0.15">
      <c r="A19" s="59" t="s">
        <v>43</v>
      </c>
      <c r="B19" s="59" t="s">
        <v>30</v>
      </c>
      <c r="C19" s="21" t="s">
        <v>165</v>
      </c>
      <c r="D19" s="21" t="s">
        <v>165</v>
      </c>
      <c r="E19" s="64">
        <v>1</v>
      </c>
      <c r="F19" s="21" t="s">
        <v>165</v>
      </c>
      <c r="G19" s="21">
        <v>1</v>
      </c>
      <c r="H19" s="64" t="s">
        <v>171</v>
      </c>
      <c r="I19" s="21">
        <v>1</v>
      </c>
      <c r="J19" s="21" t="s">
        <v>165</v>
      </c>
      <c r="K19" s="21" t="s">
        <v>165</v>
      </c>
      <c r="L19" s="64">
        <f t="shared" si="0"/>
        <v>3</v>
      </c>
    </row>
    <row r="20" spans="1:12" s="57" customFormat="1" ht="19.5" customHeight="1" x14ac:dyDescent="0.15">
      <c r="A20" s="60" t="s">
        <v>11</v>
      </c>
      <c r="B20" s="29" t="s">
        <v>31</v>
      </c>
      <c r="C20" s="21" t="s">
        <v>165</v>
      </c>
      <c r="D20" s="21" t="s">
        <v>165</v>
      </c>
      <c r="E20" s="21" t="s">
        <v>176</v>
      </c>
      <c r="F20" s="21" t="s">
        <v>174</v>
      </c>
      <c r="G20" s="21" t="s">
        <v>165</v>
      </c>
      <c r="H20" s="21" t="s">
        <v>171</v>
      </c>
      <c r="I20" s="21" t="s">
        <v>165</v>
      </c>
      <c r="J20" s="21" t="s">
        <v>168</v>
      </c>
      <c r="K20" s="21" t="s">
        <v>165</v>
      </c>
      <c r="L20" s="64" t="str">
        <f t="shared" si="0"/>
        <v>－</v>
      </c>
    </row>
    <row r="21" spans="1:12" s="57" customFormat="1" ht="19.5" customHeight="1" x14ac:dyDescent="0.15">
      <c r="A21" s="60" t="s">
        <v>44</v>
      </c>
      <c r="B21" s="60" t="s">
        <v>12</v>
      </c>
      <c r="C21" s="63" t="str">
        <f t="shared" ref="C21:K21" si="5">IF(SUM(C19:C20)=0,"－",SUM(C19:C20))</f>
        <v>－</v>
      </c>
      <c r="D21" s="63" t="str">
        <f t="shared" si="5"/>
        <v>－</v>
      </c>
      <c r="E21" s="63">
        <f t="shared" si="5"/>
        <v>1</v>
      </c>
      <c r="F21" s="63" t="str">
        <f t="shared" si="5"/>
        <v>－</v>
      </c>
      <c r="G21" s="63">
        <f t="shared" si="5"/>
        <v>1</v>
      </c>
      <c r="H21" s="63" t="str">
        <f t="shared" si="5"/>
        <v>－</v>
      </c>
      <c r="I21" s="63">
        <f t="shared" si="5"/>
        <v>1</v>
      </c>
      <c r="J21" s="63" t="str">
        <f t="shared" si="5"/>
        <v>－</v>
      </c>
      <c r="K21" s="63" t="str">
        <f t="shared" si="5"/>
        <v>－</v>
      </c>
      <c r="L21" s="64">
        <f t="shared" si="0"/>
        <v>3</v>
      </c>
    </row>
    <row r="22" spans="1:12" s="57" customFormat="1" ht="19.5" customHeight="1" x14ac:dyDescent="0.15">
      <c r="A22" s="105" t="s">
        <v>32</v>
      </c>
      <c r="B22" s="106"/>
      <c r="C22" s="41" t="str">
        <f t="shared" ref="C22:K22" si="6">IF(SUM(C9,C12,C15,C18,C21)=0,"－",SUM(C9,C12,C15,C18,C21))</f>
        <v>－</v>
      </c>
      <c r="D22" s="41">
        <f t="shared" si="6"/>
        <v>68</v>
      </c>
      <c r="E22" s="41">
        <f t="shared" si="6"/>
        <v>179</v>
      </c>
      <c r="F22" s="41">
        <f t="shared" si="6"/>
        <v>141</v>
      </c>
      <c r="G22" s="41">
        <f t="shared" si="6"/>
        <v>136</v>
      </c>
      <c r="H22" s="41">
        <f t="shared" si="6"/>
        <v>138</v>
      </c>
      <c r="I22" s="41">
        <f t="shared" si="6"/>
        <v>72</v>
      </c>
      <c r="J22" s="41">
        <f t="shared" si="6"/>
        <v>5</v>
      </c>
      <c r="K22" s="41" t="str">
        <f t="shared" si="6"/>
        <v>－</v>
      </c>
      <c r="L22" s="41">
        <f t="shared" si="0"/>
        <v>739</v>
      </c>
    </row>
    <row r="23" spans="1:12" s="57" customFormat="1" ht="19.5" customHeight="1" x14ac:dyDescent="0.15">
      <c r="A23" s="57" t="s">
        <v>29</v>
      </c>
    </row>
    <row r="24" spans="1:12" s="57" customFormat="1" ht="19.5" customHeight="1" x14ac:dyDescent="0.15">
      <c r="A24" s="57" t="s">
        <v>49</v>
      </c>
    </row>
    <row r="25" spans="1:12" s="57" customFormat="1" ht="19.5" customHeight="1" x14ac:dyDescent="0.15">
      <c r="A25" s="57" t="s">
        <v>58</v>
      </c>
    </row>
  </sheetData>
  <mergeCells count="7">
    <mergeCell ref="A1:L1"/>
    <mergeCell ref="A22:B22"/>
    <mergeCell ref="A4:B6"/>
    <mergeCell ref="C4:C6"/>
    <mergeCell ref="K4:K6"/>
    <mergeCell ref="L4:L6"/>
    <mergeCell ref="A7:A9"/>
  </mergeCells>
  <phoneticPr fontId="1"/>
  <printOptions horizontalCentered="1"/>
  <pageMargins left="0.78740157480314965" right="0.78740157480314965" top="0.78740157480314965" bottom="0.78740157480314965" header="0.31496062992125984" footer="0.31496062992125984"/>
  <pageSetup paperSize="9" scale="9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1"/>
  <sheetViews>
    <sheetView view="pageBreakPreview" zoomScaleSheetLayoutView="100" workbookViewId="0">
      <selection activeCell="F17" sqref="F17"/>
    </sheetView>
  </sheetViews>
  <sheetFormatPr defaultRowHeight="19.5" customHeight="1" x14ac:dyDescent="0.15"/>
  <cols>
    <col min="1" max="1" width="6.625" style="1" customWidth="1"/>
    <col min="2" max="10" width="8.75" style="1" customWidth="1"/>
    <col min="11" max="11" width="9" style="1" customWidth="1"/>
    <col min="12" max="16384" width="9" style="1"/>
  </cols>
  <sheetData>
    <row r="1" spans="1:10" ht="19.5" customHeight="1" x14ac:dyDescent="0.15">
      <c r="A1" s="69" t="s">
        <v>94</v>
      </c>
      <c r="B1" s="69"/>
      <c r="C1" s="69"/>
      <c r="D1" s="69"/>
      <c r="E1" s="69"/>
      <c r="F1" s="69"/>
      <c r="G1" s="69"/>
      <c r="H1" s="69"/>
      <c r="I1" s="69"/>
      <c r="J1" s="69"/>
    </row>
    <row r="3" spans="1:10" ht="19.5" customHeight="1" x14ac:dyDescent="0.15">
      <c r="J3" s="14" t="s">
        <v>78</v>
      </c>
    </row>
    <row r="4" spans="1:10" ht="19.5" customHeight="1" x14ac:dyDescent="0.15">
      <c r="A4" s="73" t="s">
        <v>79</v>
      </c>
      <c r="B4" s="70" t="s">
        <v>95</v>
      </c>
      <c r="C4" s="70"/>
      <c r="D4" s="70" t="s">
        <v>96</v>
      </c>
      <c r="E4" s="70"/>
      <c r="F4" s="70" t="s">
        <v>97</v>
      </c>
      <c r="G4" s="70"/>
      <c r="H4" s="70" t="s">
        <v>98</v>
      </c>
      <c r="I4" s="70"/>
      <c r="J4" s="7" t="s">
        <v>99</v>
      </c>
    </row>
    <row r="5" spans="1:10" s="2" customFormat="1" ht="19.5" customHeight="1" x14ac:dyDescent="0.15">
      <c r="A5" s="75"/>
      <c r="B5" s="15" t="s">
        <v>100</v>
      </c>
      <c r="C5" s="15" t="s">
        <v>101</v>
      </c>
      <c r="D5" s="15" t="s">
        <v>100</v>
      </c>
      <c r="E5" s="15" t="s">
        <v>101</v>
      </c>
      <c r="F5" s="15" t="s">
        <v>100</v>
      </c>
      <c r="G5" s="15" t="s">
        <v>101</v>
      </c>
      <c r="H5" s="15" t="s">
        <v>100</v>
      </c>
      <c r="I5" s="15" t="s">
        <v>101</v>
      </c>
      <c r="J5" s="7" t="s">
        <v>102</v>
      </c>
    </row>
    <row r="6" spans="1:10" ht="19.5" customHeight="1" x14ac:dyDescent="0.15">
      <c r="A6" s="8" t="s">
        <v>47</v>
      </c>
      <c r="B6" s="11">
        <v>1534</v>
      </c>
      <c r="C6" s="11">
        <v>1534</v>
      </c>
      <c r="D6" s="11">
        <v>25</v>
      </c>
      <c r="E6" s="11">
        <v>25</v>
      </c>
      <c r="F6" s="11">
        <v>370</v>
      </c>
      <c r="G6" s="11">
        <v>653</v>
      </c>
      <c r="H6" s="11">
        <v>692</v>
      </c>
      <c r="I6" s="11">
        <v>1021</v>
      </c>
      <c r="J6" s="11">
        <v>461</v>
      </c>
    </row>
    <row r="7" spans="1:10" ht="19.5" customHeight="1" x14ac:dyDescent="0.15">
      <c r="A7" s="8" t="s">
        <v>50</v>
      </c>
      <c r="B7" s="11">
        <v>1518</v>
      </c>
      <c r="C7" s="11">
        <v>1518</v>
      </c>
      <c r="D7" s="11">
        <v>31</v>
      </c>
      <c r="E7" s="11">
        <v>31</v>
      </c>
      <c r="F7" s="11">
        <v>358</v>
      </c>
      <c r="G7" s="11">
        <v>642</v>
      </c>
      <c r="H7" s="11">
        <v>709</v>
      </c>
      <c r="I7" s="11">
        <v>1022</v>
      </c>
      <c r="J7" s="10">
        <v>667</v>
      </c>
    </row>
    <row r="8" spans="1:10" ht="19.5" customHeight="1" x14ac:dyDescent="0.15">
      <c r="A8" s="8" t="s">
        <v>60</v>
      </c>
      <c r="B8" s="11">
        <v>1426</v>
      </c>
      <c r="C8" s="11">
        <v>1426</v>
      </c>
      <c r="D8" s="11">
        <v>27</v>
      </c>
      <c r="E8" s="11">
        <v>27</v>
      </c>
      <c r="F8" s="11">
        <v>395</v>
      </c>
      <c r="G8" s="11">
        <v>694</v>
      </c>
      <c r="H8" s="11">
        <v>756</v>
      </c>
      <c r="I8" s="11">
        <v>1019</v>
      </c>
      <c r="J8" s="10">
        <v>753</v>
      </c>
    </row>
    <row r="9" spans="1:10" ht="19.5" customHeight="1" x14ac:dyDescent="0.15">
      <c r="A9" s="8" t="s">
        <v>90</v>
      </c>
      <c r="B9" s="11">
        <v>1373</v>
      </c>
      <c r="C9" s="11">
        <v>1373</v>
      </c>
      <c r="D9" s="11">
        <v>14</v>
      </c>
      <c r="E9" s="11">
        <v>14</v>
      </c>
      <c r="F9" s="11">
        <v>298</v>
      </c>
      <c r="G9" s="11">
        <v>557</v>
      </c>
      <c r="H9" s="11">
        <v>712</v>
      </c>
      <c r="I9" s="11">
        <v>946</v>
      </c>
      <c r="J9" s="10">
        <v>877</v>
      </c>
    </row>
    <row r="10" spans="1:10" ht="19.5" customHeight="1" x14ac:dyDescent="0.15">
      <c r="A10" s="8" t="s">
        <v>182</v>
      </c>
      <c r="B10" s="11">
        <v>1196</v>
      </c>
      <c r="C10" s="11">
        <v>1196</v>
      </c>
      <c r="D10" s="11">
        <v>21</v>
      </c>
      <c r="E10" s="11">
        <v>21</v>
      </c>
      <c r="F10" s="11">
        <v>97</v>
      </c>
      <c r="G10" s="11">
        <v>128</v>
      </c>
      <c r="H10" s="11">
        <v>541</v>
      </c>
      <c r="I10" s="11">
        <v>644</v>
      </c>
      <c r="J10" s="10">
        <v>941</v>
      </c>
    </row>
    <row r="11" spans="1:10" ht="19.5" customHeight="1" x14ac:dyDescent="0.15">
      <c r="A11" s="1" t="s">
        <v>91</v>
      </c>
    </row>
  </sheetData>
  <mergeCells count="6">
    <mergeCell ref="A1:J1"/>
    <mergeCell ref="B4:C4"/>
    <mergeCell ref="D4:E4"/>
    <mergeCell ref="F4:G4"/>
    <mergeCell ref="H4:I4"/>
    <mergeCell ref="A4:A5"/>
  </mergeCells>
  <phoneticPr fontId="1"/>
  <printOptions horizontalCentered="1"/>
  <pageMargins left="0.78740157480314965" right="0.78740157480314965" top="0.78740157480314965" bottom="0.78740157480314965" header="0.31496062992125984" footer="0.31496062992125984"/>
  <pageSetup paperSize="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view="pageBreakPreview" zoomScaleSheetLayoutView="100" workbookViewId="0">
      <selection activeCell="A10" sqref="A10:E10"/>
    </sheetView>
  </sheetViews>
  <sheetFormatPr defaultRowHeight="19.5" customHeight="1" x14ac:dyDescent="0.15"/>
  <cols>
    <col min="1" max="1" width="6.625" style="16" customWidth="1"/>
    <col min="2" max="5" width="12.625" style="16" customWidth="1"/>
    <col min="6" max="6" width="9" style="16" customWidth="1"/>
    <col min="7" max="16384" width="9" style="16"/>
  </cols>
  <sheetData>
    <row r="1" spans="1:5" ht="19.5" customHeight="1" x14ac:dyDescent="0.15">
      <c r="A1" s="77" t="s">
        <v>103</v>
      </c>
      <c r="B1" s="77"/>
      <c r="C1" s="77"/>
      <c r="D1" s="77"/>
      <c r="E1" s="77"/>
    </row>
    <row r="3" spans="1:5" ht="19.5" customHeight="1" x14ac:dyDescent="0.15">
      <c r="E3" s="23" t="s">
        <v>78</v>
      </c>
    </row>
    <row r="4" spans="1:5" ht="19.5" customHeight="1" x14ac:dyDescent="0.15">
      <c r="A4" s="81" t="s">
        <v>79</v>
      </c>
      <c r="B4" s="78" t="s">
        <v>104</v>
      </c>
      <c r="C4" s="79"/>
      <c r="D4" s="80" t="s">
        <v>67</v>
      </c>
      <c r="E4" s="80"/>
    </row>
    <row r="5" spans="1:5" s="17" customFormat="1" ht="19.5" customHeight="1" x14ac:dyDescent="0.15">
      <c r="A5" s="82"/>
      <c r="B5" s="19" t="s">
        <v>105</v>
      </c>
      <c r="C5" s="19" t="s">
        <v>106</v>
      </c>
      <c r="D5" s="19" t="s">
        <v>105</v>
      </c>
      <c r="E5" s="19" t="s">
        <v>106</v>
      </c>
    </row>
    <row r="6" spans="1:5" ht="19.5" customHeight="1" x14ac:dyDescent="0.15">
      <c r="A6" s="18" t="s">
        <v>47</v>
      </c>
      <c r="B6" s="20">
        <v>32</v>
      </c>
      <c r="C6" s="21">
        <v>3485</v>
      </c>
      <c r="D6" s="22">
        <v>13</v>
      </c>
      <c r="E6" s="22">
        <v>550</v>
      </c>
    </row>
    <row r="7" spans="1:5" ht="19.5" customHeight="1" x14ac:dyDescent="0.15">
      <c r="A7" s="18" t="s">
        <v>50</v>
      </c>
      <c r="B7" s="20">
        <v>44</v>
      </c>
      <c r="C7" s="20">
        <v>3696</v>
      </c>
      <c r="D7" s="22">
        <v>15</v>
      </c>
      <c r="E7" s="22">
        <v>341</v>
      </c>
    </row>
    <row r="8" spans="1:5" ht="19.5" customHeight="1" x14ac:dyDescent="0.15">
      <c r="A8" s="18" t="s">
        <v>60</v>
      </c>
      <c r="B8" s="20">
        <v>34</v>
      </c>
      <c r="C8" s="20">
        <v>3066</v>
      </c>
      <c r="D8" s="22">
        <v>15</v>
      </c>
      <c r="E8" s="22">
        <v>236</v>
      </c>
    </row>
    <row r="9" spans="1:5" ht="19.5" customHeight="1" x14ac:dyDescent="0.15">
      <c r="A9" s="18" t="s">
        <v>90</v>
      </c>
      <c r="B9" s="20">
        <v>34</v>
      </c>
      <c r="C9" s="20">
        <v>2962</v>
      </c>
      <c r="D9" s="22">
        <v>10</v>
      </c>
      <c r="E9" s="22">
        <v>202</v>
      </c>
    </row>
    <row r="10" spans="1:5" ht="19.5" customHeight="1" x14ac:dyDescent="0.15">
      <c r="A10" s="18" t="s">
        <v>182</v>
      </c>
      <c r="B10" s="20">
        <v>18</v>
      </c>
      <c r="C10" s="20">
        <v>807</v>
      </c>
      <c r="D10" s="22">
        <v>12</v>
      </c>
      <c r="E10" s="22">
        <v>210</v>
      </c>
    </row>
    <row r="11" spans="1:5" ht="19.5" customHeight="1" x14ac:dyDescent="0.15">
      <c r="A11" s="16" t="s">
        <v>35</v>
      </c>
    </row>
  </sheetData>
  <mergeCells count="4">
    <mergeCell ref="A1:E1"/>
    <mergeCell ref="B4:C4"/>
    <mergeCell ref="D4:E4"/>
    <mergeCell ref="A4:A5"/>
  </mergeCells>
  <phoneticPr fontId="1"/>
  <printOptions horizontalCentered="1"/>
  <pageMargins left="0.78740157480314965" right="0.78740157480314965" top="0.78740157480314965" bottom="0.78740157480314965" header="0.31496062992125984" footer="0.31496062992125984"/>
  <pageSetup paperSize="9" orientation="portrait" cellComments="asDisplayed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1"/>
  <sheetViews>
    <sheetView view="pageBreakPreview" zoomScaleSheetLayoutView="100" workbookViewId="0">
      <selection activeCell="A10" sqref="A10:O10"/>
    </sheetView>
  </sheetViews>
  <sheetFormatPr defaultRowHeight="19.5" customHeight="1" x14ac:dyDescent="0.15"/>
  <cols>
    <col min="1" max="15" width="6.625" style="1" customWidth="1"/>
    <col min="16" max="16" width="9" style="1" customWidth="1"/>
    <col min="17" max="16384" width="9" style="1"/>
  </cols>
  <sheetData>
    <row r="1" spans="1:15" ht="19.5" customHeight="1" x14ac:dyDescent="0.15">
      <c r="A1" s="69" t="s">
        <v>107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</row>
    <row r="3" spans="1:15" ht="19.5" customHeight="1" x14ac:dyDescent="0.15">
      <c r="O3" s="14" t="s">
        <v>78</v>
      </c>
    </row>
    <row r="4" spans="1:15" ht="30" customHeight="1" x14ac:dyDescent="0.15">
      <c r="A4" s="73" t="s">
        <v>79</v>
      </c>
      <c r="B4" s="70" t="s">
        <v>95</v>
      </c>
      <c r="C4" s="70"/>
      <c r="D4" s="70" t="s">
        <v>96</v>
      </c>
      <c r="E4" s="70"/>
      <c r="F4" s="83" t="s">
        <v>108</v>
      </c>
      <c r="G4" s="70"/>
      <c r="H4" s="70" t="s">
        <v>109</v>
      </c>
      <c r="I4" s="70"/>
      <c r="J4" s="84" t="s">
        <v>110</v>
      </c>
      <c r="K4" s="85"/>
      <c r="L4" s="70" t="s">
        <v>98</v>
      </c>
      <c r="M4" s="70"/>
      <c r="N4" s="70" t="s">
        <v>67</v>
      </c>
      <c r="O4" s="70"/>
    </row>
    <row r="5" spans="1:15" s="2" customFormat="1" ht="19.5" customHeight="1" x14ac:dyDescent="0.15">
      <c r="A5" s="75"/>
      <c r="B5" s="15" t="s">
        <v>88</v>
      </c>
      <c r="C5" s="15" t="s">
        <v>111</v>
      </c>
      <c r="D5" s="15" t="s">
        <v>88</v>
      </c>
      <c r="E5" s="15" t="s">
        <v>111</v>
      </c>
      <c r="F5" s="15" t="s">
        <v>88</v>
      </c>
      <c r="G5" s="15" t="s">
        <v>111</v>
      </c>
      <c r="H5" s="15" t="s">
        <v>88</v>
      </c>
      <c r="I5" s="15" t="s">
        <v>111</v>
      </c>
      <c r="J5" s="15" t="s">
        <v>88</v>
      </c>
      <c r="K5" s="15" t="s">
        <v>111</v>
      </c>
      <c r="L5" s="15" t="s">
        <v>88</v>
      </c>
      <c r="M5" s="15" t="s">
        <v>111</v>
      </c>
      <c r="N5" s="15" t="s">
        <v>88</v>
      </c>
      <c r="O5" s="15" t="s">
        <v>111</v>
      </c>
    </row>
    <row r="6" spans="1:15" ht="19.5" customHeight="1" x14ac:dyDescent="0.15">
      <c r="A6" s="8" t="s">
        <v>47</v>
      </c>
      <c r="B6" s="11">
        <v>11</v>
      </c>
      <c r="C6" s="11">
        <v>11</v>
      </c>
      <c r="D6" s="11">
        <v>2216</v>
      </c>
      <c r="E6" s="11">
        <v>2235</v>
      </c>
      <c r="F6" s="11">
        <v>323</v>
      </c>
      <c r="G6" s="11">
        <v>324</v>
      </c>
      <c r="H6" s="11">
        <v>230</v>
      </c>
      <c r="I6" s="11">
        <v>233</v>
      </c>
      <c r="J6" s="22">
        <v>1730</v>
      </c>
      <c r="K6" s="22">
        <v>1748</v>
      </c>
      <c r="L6" s="11">
        <v>38</v>
      </c>
      <c r="M6" s="11">
        <v>38</v>
      </c>
      <c r="N6" s="11">
        <v>52</v>
      </c>
      <c r="O6" s="11">
        <v>54</v>
      </c>
    </row>
    <row r="7" spans="1:15" ht="19.5" customHeight="1" x14ac:dyDescent="0.15">
      <c r="A7" s="8" t="s">
        <v>50</v>
      </c>
      <c r="B7" s="11">
        <v>17</v>
      </c>
      <c r="C7" s="11">
        <v>18</v>
      </c>
      <c r="D7" s="11">
        <v>2049</v>
      </c>
      <c r="E7" s="11">
        <v>2056</v>
      </c>
      <c r="F7" s="11">
        <v>313</v>
      </c>
      <c r="G7" s="11">
        <v>313</v>
      </c>
      <c r="H7" s="11">
        <v>190</v>
      </c>
      <c r="I7" s="11">
        <v>191</v>
      </c>
      <c r="J7" s="11">
        <v>1621</v>
      </c>
      <c r="K7" s="11">
        <v>1628</v>
      </c>
      <c r="L7" s="11">
        <v>32</v>
      </c>
      <c r="M7" s="11">
        <v>32</v>
      </c>
      <c r="N7" s="11">
        <v>39</v>
      </c>
      <c r="O7" s="11">
        <v>40</v>
      </c>
    </row>
    <row r="8" spans="1:15" ht="19.5" customHeight="1" x14ac:dyDescent="0.15">
      <c r="A8" s="8" t="s">
        <v>60</v>
      </c>
      <c r="B8" s="11">
        <v>30</v>
      </c>
      <c r="C8" s="11">
        <v>30</v>
      </c>
      <c r="D8" s="11">
        <v>2002</v>
      </c>
      <c r="E8" s="11">
        <v>2017</v>
      </c>
      <c r="F8" s="11">
        <v>199</v>
      </c>
      <c r="G8" s="11">
        <v>200</v>
      </c>
      <c r="H8" s="11">
        <v>197</v>
      </c>
      <c r="I8" s="11">
        <v>199</v>
      </c>
      <c r="J8" s="11">
        <v>1658</v>
      </c>
      <c r="K8" s="11">
        <v>1670</v>
      </c>
      <c r="L8" s="11">
        <v>29</v>
      </c>
      <c r="M8" s="11">
        <v>29</v>
      </c>
      <c r="N8" s="11">
        <v>31</v>
      </c>
      <c r="O8" s="11">
        <v>31</v>
      </c>
    </row>
    <row r="9" spans="1:15" ht="19.5" customHeight="1" x14ac:dyDescent="0.15">
      <c r="A9" s="8" t="s">
        <v>90</v>
      </c>
      <c r="B9" s="11">
        <v>22</v>
      </c>
      <c r="C9" s="11">
        <v>22</v>
      </c>
      <c r="D9" s="11">
        <v>1905</v>
      </c>
      <c r="E9" s="11">
        <v>1920</v>
      </c>
      <c r="F9" s="11">
        <v>159</v>
      </c>
      <c r="G9" s="11">
        <v>159</v>
      </c>
      <c r="H9" s="11">
        <v>177</v>
      </c>
      <c r="I9" s="11">
        <v>178</v>
      </c>
      <c r="J9" s="11">
        <v>1614</v>
      </c>
      <c r="K9" s="11">
        <v>1629</v>
      </c>
      <c r="L9" s="11">
        <v>20</v>
      </c>
      <c r="M9" s="11">
        <v>20</v>
      </c>
      <c r="N9" s="11">
        <v>24</v>
      </c>
      <c r="O9" s="11">
        <v>24</v>
      </c>
    </row>
    <row r="10" spans="1:15" ht="19.5" customHeight="1" x14ac:dyDescent="0.15">
      <c r="A10" s="8" t="s">
        <v>182</v>
      </c>
      <c r="B10" s="11">
        <v>33</v>
      </c>
      <c r="C10" s="11">
        <v>33</v>
      </c>
      <c r="D10" s="11">
        <v>1755</v>
      </c>
      <c r="E10" s="11">
        <v>1772</v>
      </c>
      <c r="F10" s="11">
        <v>124</v>
      </c>
      <c r="G10" s="11">
        <v>124</v>
      </c>
      <c r="H10" s="11">
        <v>163</v>
      </c>
      <c r="I10" s="11">
        <v>165</v>
      </c>
      <c r="J10" s="11">
        <v>1521</v>
      </c>
      <c r="K10" s="11">
        <v>1536</v>
      </c>
      <c r="L10" s="11">
        <v>24</v>
      </c>
      <c r="M10" s="11">
        <v>24</v>
      </c>
      <c r="N10" s="11">
        <v>39</v>
      </c>
      <c r="O10" s="11">
        <v>39</v>
      </c>
    </row>
    <row r="11" spans="1:15" ht="19.5" customHeight="1" x14ac:dyDescent="0.15">
      <c r="A11" s="1" t="s">
        <v>91</v>
      </c>
    </row>
  </sheetData>
  <mergeCells count="9">
    <mergeCell ref="A1:O1"/>
    <mergeCell ref="B4:C4"/>
    <mergeCell ref="D4:E4"/>
    <mergeCell ref="F4:G4"/>
    <mergeCell ref="H4:I4"/>
    <mergeCell ref="J4:K4"/>
    <mergeCell ref="L4:M4"/>
    <mergeCell ref="N4:O4"/>
    <mergeCell ref="A4:A5"/>
  </mergeCells>
  <phoneticPr fontId="1"/>
  <printOptions horizontalCentered="1"/>
  <pageMargins left="0.78740157480314965" right="0.78740157480314965" top="0.78740157480314965" bottom="0.78740157480314965" header="0.31496062992125984" footer="0.31496062992125984"/>
  <pageSetup paperSize="9" scale="87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2"/>
  <sheetViews>
    <sheetView view="pageBreakPreview" zoomScaleSheetLayoutView="100" workbookViewId="0">
      <selection activeCell="A11" sqref="A11:G11"/>
    </sheetView>
  </sheetViews>
  <sheetFormatPr defaultRowHeight="19.5" customHeight="1" x14ac:dyDescent="0.15"/>
  <cols>
    <col min="1" max="1" width="6.625" style="1" customWidth="1"/>
    <col min="2" max="6" width="9.125" style="1" customWidth="1"/>
    <col min="7" max="7" width="11" style="1" bestFit="1" customWidth="1"/>
    <col min="8" max="8" width="9" style="1" customWidth="1"/>
    <col min="9" max="16384" width="9" style="1"/>
  </cols>
  <sheetData>
    <row r="1" spans="1:8" ht="19.5" customHeight="1" x14ac:dyDescent="0.15">
      <c r="A1" s="69" t="s">
        <v>112</v>
      </c>
      <c r="B1" s="69"/>
      <c r="C1" s="69"/>
      <c r="D1" s="69"/>
      <c r="E1" s="69"/>
      <c r="F1" s="69"/>
      <c r="G1" s="69"/>
    </row>
    <row r="3" spans="1:8" ht="19.5" customHeight="1" x14ac:dyDescent="0.15">
      <c r="G3" s="14" t="s">
        <v>78</v>
      </c>
    </row>
    <row r="4" spans="1:8" ht="19.5" customHeight="1" x14ac:dyDescent="0.15">
      <c r="A4" s="73" t="s">
        <v>79</v>
      </c>
      <c r="B4" s="71" t="s">
        <v>113</v>
      </c>
      <c r="C4" s="86"/>
      <c r="D4" s="86"/>
      <c r="E4" s="86"/>
      <c r="F4" s="87"/>
      <c r="G4" s="25" t="s">
        <v>114</v>
      </c>
    </row>
    <row r="5" spans="1:8" ht="19.5" customHeight="1" x14ac:dyDescent="0.15">
      <c r="A5" s="74"/>
      <c r="B5" s="71" t="s">
        <v>115</v>
      </c>
      <c r="C5" s="86"/>
      <c r="D5" s="87"/>
      <c r="E5" s="71" t="s">
        <v>116</v>
      </c>
      <c r="F5" s="87"/>
      <c r="G5" s="7" t="s">
        <v>116</v>
      </c>
      <c r="H5" s="2"/>
    </row>
    <row r="6" spans="1:8" s="2" customFormat="1" ht="30" customHeight="1" x14ac:dyDescent="0.15">
      <c r="A6" s="75"/>
      <c r="B6" s="24" t="s">
        <v>117</v>
      </c>
      <c r="C6" s="24" t="s">
        <v>118</v>
      </c>
      <c r="D6" s="24" t="s">
        <v>119</v>
      </c>
      <c r="E6" s="24" t="s">
        <v>117</v>
      </c>
      <c r="F6" s="24" t="s">
        <v>118</v>
      </c>
      <c r="G6" s="15" t="s">
        <v>120</v>
      </c>
    </row>
    <row r="7" spans="1:8" ht="19.5" customHeight="1" x14ac:dyDescent="0.15">
      <c r="A7" s="8" t="s">
        <v>47</v>
      </c>
      <c r="B7" s="11">
        <v>2393</v>
      </c>
      <c r="C7" s="11">
        <v>2342</v>
      </c>
      <c r="D7" s="11">
        <v>26442</v>
      </c>
      <c r="E7" s="11">
        <v>2393</v>
      </c>
      <c r="F7" s="11">
        <v>2238</v>
      </c>
      <c r="G7" s="11">
        <v>9</v>
      </c>
    </row>
    <row r="8" spans="1:8" ht="19.5" customHeight="1" x14ac:dyDescent="0.15">
      <c r="A8" s="8" t="s">
        <v>50</v>
      </c>
      <c r="B8" s="11">
        <v>2263</v>
      </c>
      <c r="C8" s="11">
        <v>2245</v>
      </c>
      <c r="D8" s="11">
        <v>25587</v>
      </c>
      <c r="E8" s="11">
        <v>2263</v>
      </c>
      <c r="F8" s="11">
        <v>2149</v>
      </c>
      <c r="G8" s="11">
        <v>5</v>
      </c>
    </row>
    <row r="9" spans="1:8" ht="19.5" customHeight="1" x14ac:dyDescent="0.15">
      <c r="A9" s="8" t="s">
        <v>60</v>
      </c>
      <c r="B9" s="11">
        <v>2128</v>
      </c>
      <c r="C9" s="11">
        <v>2114</v>
      </c>
      <c r="D9" s="11">
        <v>23642</v>
      </c>
      <c r="E9" s="11">
        <v>2128</v>
      </c>
      <c r="F9" s="11">
        <v>2013</v>
      </c>
      <c r="G9" s="11">
        <v>7</v>
      </c>
    </row>
    <row r="10" spans="1:8" ht="19.5" customHeight="1" x14ac:dyDescent="0.15">
      <c r="A10" s="8" t="s">
        <v>90</v>
      </c>
      <c r="B10" s="11">
        <v>2071</v>
      </c>
      <c r="C10" s="11">
        <v>1942</v>
      </c>
      <c r="D10" s="11">
        <v>23086</v>
      </c>
      <c r="E10" s="11">
        <v>2071</v>
      </c>
      <c r="F10" s="11">
        <v>1936</v>
      </c>
      <c r="G10" s="11">
        <v>4</v>
      </c>
    </row>
    <row r="11" spans="1:8" ht="19.5" customHeight="1" x14ac:dyDescent="0.15">
      <c r="A11" s="8" t="s">
        <v>182</v>
      </c>
      <c r="B11" s="11">
        <v>1976</v>
      </c>
      <c r="C11" s="11">
        <v>1941</v>
      </c>
      <c r="D11" s="11">
        <v>21889</v>
      </c>
      <c r="E11" s="11">
        <v>1976</v>
      </c>
      <c r="F11" s="11">
        <v>1855</v>
      </c>
      <c r="G11" s="11">
        <v>3</v>
      </c>
    </row>
    <row r="12" spans="1:8" ht="19.5" customHeight="1" x14ac:dyDescent="0.15">
      <c r="A12" s="1" t="s">
        <v>91</v>
      </c>
    </row>
  </sheetData>
  <mergeCells count="5">
    <mergeCell ref="A1:G1"/>
    <mergeCell ref="B4:F4"/>
    <mergeCell ref="B5:D5"/>
    <mergeCell ref="E5:F5"/>
    <mergeCell ref="A4:A6"/>
  </mergeCells>
  <phoneticPr fontId="1"/>
  <printOptions horizontalCentered="1"/>
  <pageMargins left="0.78740157480314965" right="0.78740157480314965" top="0.78740157480314965" bottom="0.78740157480314965" header="0.31496062992125984" footer="0.31496062992125984"/>
  <pageSetup paperSize="9" fitToHeight="0" orientation="portrait" cellComments="asDisplayed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view="pageBreakPreview" zoomScaleSheetLayoutView="100" workbookViewId="0">
      <selection activeCell="A9" sqref="A9:D9"/>
    </sheetView>
  </sheetViews>
  <sheetFormatPr defaultRowHeight="13.5" x14ac:dyDescent="0.15"/>
  <sheetData>
    <row r="1" spans="1:5" ht="19.5" customHeight="1" x14ac:dyDescent="0.15">
      <c r="A1" s="88" t="s">
        <v>121</v>
      </c>
      <c r="B1" s="88"/>
      <c r="C1" s="88"/>
      <c r="D1" s="88"/>
      <c r="E1" s="26"/>
    </row>
    <row r="2" spans="1:5" ht="7.5" customHeight="1" x14ac:dyDescent="0.15">
      <c r="A2" s="26"/>
      <c r="B2" s="26"/>
      <c r="C2" s="26"/>
      <c r="D2" s="26"/>
      <c r="E2" s="26"/>
    </row>
    <row r="3" spans="1:5" ht="19.5" customHeight="1" x14ac:dyDescent="0.15">
      <c r="A3" s="1"/>
      <c r="B3" s="1"/>
      <c r="C3" s="1"/>
      <c r="D3" s="14" t="s">
        <v>78</v>
      </c>
    </row>
    <row r="4" spans="1:5" ht="19.5" customHeight="1" x14ac:dyDescent="0.15">
      <c r="A4" s="73" t="s">
        <v>79</v>
      </c>
      <c r="B4" s="71" t="s">
        <v>113</v>
      </c>
      <c r="C4" s="86"/>
      <c r="D4" s="72"/>
    </row>
    <row r="5" spans="1:5" ht="19.5" customHeight="1" x14ac:dyDescent="0.15">
      <c r="A5" s="74"/>
      <c r="B5" s="71" t="s">
        <v>115</v>
      </c>
      <c r="C5" s="86"/>
      <c r="D5" s="87"/>
    </row>
    <row r="6" spans="1:5" ht="31.5" customHeight="1" x14ac:dyDescent="0.15">
      <c r="A6" s="75"/>
      <c r="B6" s="24" t="s">
        <v>117</v>
      </c>
      <c r="C6" s="24" t="s">
        <v>118</v>
      </c>
      <c r="D6" s="24" t="s">
        <v>119</v>
      </c>
    </row>
    <row r="7" spans="1:5" ht="19.5" customHeight="1" x14ac:dyDescent="0.15">
      <c r="A7" s="8" t="s">
        <v>60</v>
      </c>
      <c r="B7" s="11">
        <v>988</v>
      </c>
      <c r="C7" s="11">
        <v>803</v>
      </c>
      <c r="D7" s="11">
        <v>1399</v>
      </c>
    </row>
    <row r="8" spans="1:5" ht="19.5" customHeight="1" x14ac:dyDescent="0.15">
      <c r="A8" s="8" t="s">
        <v>90</v>
      </c>
      <c r="B8" s="11">
        <v>2075</v>
      </c>
      <c r="C8" s="11">
        <v>1812</v>
      </c>
      <c r="D8" s="11">
        <v>3304</v>
      </c>
    </row>
    <row r="9" spans="1:5" ht="19.5" customHeight="1" x14ac:dyDescent="0.15">
      <c r="A9" s="8" t="s">
        <v>182</v>
      </c>
      <c r="B9" s="11">
        <v>1984</v>
      </c>
      <c r="C9" s="11">
        <v>1719</v>
      </c>
      <c r="D9" s="11">
        <v>3188</v>
      </c>
    </row>
    <row r="10" spans="1:5" ht="19.5" customHeight="1" x14ac:dyDescent="0.15">
      <c r="A10" s="1" t="s">
        <v>91</v>
      </c>
      <c r="B10" s="1"/>
      <c r="C10" s="1"/>
      <c r="D10" s="1"/>
    </row>
    <row r="11" spans="1:5" ht="19.5" customHeight="1" x14ac:dyDescent="0.15">
      <c r="A11" s="1" t="s">
        <v>122</v>
      </c>
    </row>
  </sheetData>
  <mergeCells count="4">
    <mergeCell ref="A1:D1"/>
    <mergeCell ref="B4:D4"/>
    <mergeCell ref="B5:D5"/>
    <mergeCell ref="A4:A6"/>
  </mergeCells>
  <phoneticPr fontId="7" type="Hiragana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3"/>
  <sheetViews>
    <sheetView view="pageBreakPreview" zoomScaleSheetLayoutView="100" workbookViewId="0">
      <selection activeCell="A10" sqref="A10:M10"/>
    </sheetView>
  </sheetViews>
  <sheetFormatPr defaultRowHeight="19.5" customHeight="1" x14ac:dyDescent="0.15"/>
  <cols>
    <col min="1" max="1" width="6.625" style="1" customWidth="1"/>
    <col min="2" max="13" width="8.25" style="1" customWidth="1"/>
    <col min="14" max="14" width="9" style="1" customWidth="1"/>
    <col min="15" max="16384" width="9" style="1"/>
  </cols>
  <sheetData>
    <row r="1" spans="1:13" ht="19.5" customHeight="1" x14ac:dyDescent="0.15">
      <c r="A1" s="77" t="s">
        <v>123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</row>
    <row r="3" spans="1:13" ht="19.5" customHeight="1" x14ac:dyDescent="0.15">
      <c r="M3" s="14" t="s">
        <v>78</v>
      </c>
    </row>
    <row r="4" spans="1:13" ht="19.5" customHeight="1" x14ac:dyDescent="0.15">
      <c r="A4" s="73" t="s">
        <v>79</v>
      </c>
      <c r="B4" s="70" t="s">
        <v>124</v>
      </c>
      <c r="C4" s="70"/>
      <c r="D4" s="70"/>
      <c r="E4" s="71" t="s">
        <v>125</v>
      </c>
      <c r="F4" s="86"/>
      <c r="G4" s="86"/>
      <c r="H4" s="86"/>
      <c r="I4" s="87"/>
      <c r="J4" s="76" t="s">
        <v>126</v>
      </c>
      <c r="K4" s="71" t="s">
        <v>127</v>
      </c>
      <c r="L4" s="86"/>
      <c r="M4" s="87"/>
    </row>
    <row r="5" spans="1:13" s="2" customFormat="1" ht="30" customHeight="1" x14ac:dyDescent="0.15">
      <c r="A5" s="75"/>
      <c r="B5" s="15" t="s">
        <v>128</v>
      </c>
      <c r="C5" s="15" t="s">
        <v>129</v>
      </c>
      <c r="D5" s="24" t="s">
        <v>119</v>
      </c>
      <c r="E5" s="15" t="s">
        <v>130</v>
      </c>
      <c r="F5" s="15" t="s">
        <v>131</v>
      </c>
      <c r="G5" s="15" t="s">
        <v>132</v>
      </c>
      <c r="H5" s="24" t="s">
        <v>133</v>
      </c>
      <c r="I5" s="15" t="s">
        <v>134</v>
      </c>
      <c r="J5" s="75"/>
      <c r="K5" s="15" t="s">
        <v>135</v>
      </c>
      <c r="L5" s="15" t="s">
        <v>132</v>
      </c>
      <c r="M5" s="15" t="s">
        <v>136</v>
      </c>
    </row>
    <row r="6" spans="1:13" ht="19.5" customHeight="1" x14ac:dyDescent="0.15">
      <c r="A6" s="8" t="s">
        <v>47</v>
      </c>
      <c r="B6" s="11">
        <v>2300</v>
      </c>
      <c r="C6" s="11">
        <v>2260</v>
      </c>
      <c r="D6" s="11">
        <v>2269</v>
      </c>
      <c r="E6" s="11">
        <v>1117</v>
      </c>
      <c r="F6" s="11">
        <v>910</v>
      </c>
      <c r="G6" s="11">
        <v>150</v>
      </c>
      <c r="H6" s="11">
        <v>83</v>
      </c>
      <c r="I6" s="21" t="s">
        <v>45</v>
      </c>
      <c r="J6" s="11">
        <v>73</v>
      </c>
      <c r="K6" s="11">
        <v>26</v>
      </c>
      <c r="L6" s="11">
        <v>43</v>
      </c>
      <c r="M6" s="11">
        <v>4</v>
      </c>
    </row>
    <row r="7" spans="1:13" ht="19.5" customHeight="1" x14ac:dyDescent="0.15">
      <c r="A7" s="8" t="s">
        <v>50</v>
      </c>
      <c r="B7" s="11">
        <v>2092</v>
      </c>
      <c r="C7" s="11">
        <v>2063</v>
      </c>
      <c r="D7" s="11">
        <v>2164</v>
      </c>
      <c r="E7" s="11">
        <v>878</v>
      </c>
      <c r="F7" s="11">
        <v>886</v>
      </c>
      <c r="G7" s="11">
        <v>187</v>
      </c>
      <c r="H7" s="11">
        <v>112</v>
      </c>
      <c r="I7" s="21" t="s">
        <v>45</v>
      </c>
      <c r="J7" s="11">
        <f>SUM(K7:M7)</f>
        <v>103</v>
      </c>
      <c r="K7" s="11">
        <v>26</v>
      </c>
      <c r="L7" s="11">
        <v>66</v>
      </c>
      <c r="M7" s="11">
        <v>11</v>
      </c>
    </row>
    <row r="8" spans="1:13" ht="19.5" customHeight="1" x14ac:dyDescent="0.15">
      <c r="A8" s="8" t="s">
        <v>60</v>
      </c>
      <c r="B8" s="11">
        <v>2139</v>
      </c>
      <c r="C8" s="11">
        <v>2096</v>
      </c>
      <c r="D8" s="10">
        <v>2162</v>
      </c>
      <c r="E8" s="11">
        <v>905</v>
      </c>
      <c r="F8" s="11">
        <v>893</v>
      </c>
      <c r="G8" s="11">
        <v>233</v>
      </c>
      <c r="H8" s="11">
        <v>65</v>
      </c>
      <c r="I8" s="21" t="s">
        <v>45</v>
      </c>
      <c r="J8" s="11">
        <f>SUM(K8:M8)</f>
        <v>60</v>
      </c>
      <c r="K8" s="11">
        <v>16</v>
      </c>
      <c r="L8" s="11">
        <v>33</v>
      </c>
      <c r="M8" s="11">
        <v>11</v>
      </c>
    </row>
    <row r="9" spans="1:13" ht="19.5" customHeight="1" x14ac:dyDescent="0.15">
      <c r="A9" s="8" t="s">
        <v>90</v>
      </c>
      <c r="B9" s="11">
        <v>1865</v>
      </c>
      <c r="C9" s="11">
        <v>1787</v>
      </c>
      <c r="D9" s="10">
        <v>1816</v>
      </c>
      <c r="E9" s="11">
        <v>877</v>
      </c>
      <c r="F9" s="11">
        <v>643</v>
      </c>
      <c r="G9" s="11">
        <v>166</v>
      </c>
      <c r="H9" s="11">
        <v>101</v>
      </c>
      <c r="I9" s="21" t="s">
        <v>137</v>
      </c>
      <c r="J9" s="11">
        <v>86</v>
      </c>
      <c r="K9" s="11">
        <v>38</v>
      </c>
      <c r="L9" s="11">
        <v>47</v>
      </c>
      <c r="M9" s="11">
        <v>4</v>
      </c>
    </row>
    <row r="10" spans="1:13" ht="19.5" customHeight="1" x14ac:dyDescent="0.15">
      <c r="A10" s="8" t="s">
        <v>182</v>
      </c>
      <c r="B10" s="11">
        <v>2358</v>
      </c>
      <c r="C10" s="11">
        <v>2057</v>
      </c>
      <c r="D10" s="10">
        <v>2101</v>
      </c>
      <c r="E10" s="11">
        <v>1028</v>
      </c>
      <c r="F10" s="11">
        <v>671</v>
      </c>
      <c r="G10" s="11">
        <v>312</v>
      </c>
      <c r="H10" s="11">
        <v>46</v>
      </c>
      <c r="I10" s="21" t="s">
        <v>183</v>
      </c>
      <c r="J10" s="11">
        <v>42</v>
      </c>
      <c r="K10" s="11">
        <v>12</v>
      </c>
      <c r="L10" s="11">
        <v>24</v>
      </c>
      <c r="M10" s="11">
        <v>6</v>
      </c>
    </row>
    <row r="11" spans="1:13" ht="19.5" customHeight="1" x14ac:dyDescent="0.15">
      <c r="A11" s="1" t="s">
        <v>35</v>
      </c>
    </row>
    <row r="12" spans="1:13" ht="19.5" customHeight="1" x14ac:dyDescent="0.15">
      <c r="A12" s="1" t="s">
        <v>138</v>
      </c>
    </row>
    <row r="13" spans="1:13" ht="19.5" customHeight="1" x14ac:dyDescent="0.15">
      <c r="A13" s="1" t="s">
        <v>3</v>
      </c>
    </row>
  </sheetData>
  <mergeCells count="6">
    <mergeCell ref="A1:M1"/>
    <mergeCell ref="B4:D4"/>
    <mergeCell ref="E4:I4"/>
    <mergeCell ref="K4:M4"/>
    <mergeCell ref="A4:A5"/>
    <mergeCell ref="J4:J5"/>
  </mergeCells>
  <phoneticPr fontId="1"/>
  <printOptions horizontalCentered="1"/>
  <pageMargins left="0.78740157480314965" right="0.78740157480314965" top="0.78740157480314965" bottom="0.78740157480314965" header="0.31496062992125984" footer="0.31496062992125984"/>
  <pageSetup paperSize="9" scale="82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4"/>
  <sheetViews>
    <sheetView view="pageBreakPreview" zoomScaleSheetLayoutView="100" workbookViewId="0">
      <pane xSplit="2" ySplit="5" topLeftCell="C15" activePane="bottomRight" state="frozen"/>
      <selection pane="topRight"/>
      <selection pane="bottomLeft"/>
      <selection pane="bottomRight" activeCell="R3" sqref="R3"/>
    </sheetView>
  </sheetViews>
  <sheetFormatPr defaultRowHeight="19.5" customHeight="1" x14ac:dyDescent="0.15"/>
  <cols>
    <col min="1" max="1" width="4.875" style="1" customWidth="1"/>
    <col min="2" max="2" width="7" style="1" customWidth="1"/>
    <col min="3" max="14" width="8.25" style="1" customWidth="1"/>
    <col min="15" max="15" width="9" style="1" customWidth="1"/>
    <col min="16" max="16384" width="9" style="1"/>
  </cols>
  <sheetData>
    <row r="1" spans="1:14" ht="19.5" customHeight="1" x14ac:dyDescent="0.15">
      <c r="A1" s="77" t="s">
        <v>139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</row>
    <row r="3" spans="1:14" ht="19.5" customHeight="1" x14ac:dyDescent="0.15">
      <c r="N3" s="14" t="s">
        <v>78</v>
      </c>
    </row>
    <row r="4" spans="1:14" ht="19.5" customHeight="1" x14ac:dyDescent="0.15">
      <c r="A4" s="92" t="s">
        <v>79</v>
      </c>
      <c r="B4" s="93"/>
      <c r="C4" s="70" t="s">
        <v>124</v>
      </c>
      <c r="D4" s="70"/>
      <c r="E4" s="70"/>
      <c r="F4" s="71" t="s">
        <v>125</v>
      </c>
      <c r="G4" s="86"/>
      <c r="H4" s="86"/>
      <c r="I4" s="86"/>
      <c r="J4" s="87"/>
      <c r="K4" s="76" t="s">
        <v>126</v>
      </c>
      <c r="L4" s="71" t="s">
        <v>127</v>
      </c>
      <c r="M4" s="86"/>
      <c r="N4" s="87"/>
    </row>
    <row r="5" spans="1:14" s="2" customFormat="1" ht="30" customHeight="1" x14ac:dyDescent="0.15">
      <c r="A5" s="94"/>
      <c r="B5" s="95"/>
      <c r="C5" s="15" t="s">
        <v>128</v>
      </c>
      <c r="D5" s="15" t="s">
        <v>129</v>
      </c>
      <c r="E5" s="24" t="s">
        <v>119</v>
      </c>
      <c r="F5" s="15" t="s">
        <v>130</v>
      </c>
      <c r="G5" s="15" t="s">
        <v>131</v>
      </c>
      <c r="H5" s="15" t="s">
        <v>132</v>
      </c>
      <c r="I5" s="24" t="s">
        <v>133</v>
      </c>
      <c r="J5" s="15" t="s">
        <v>134</v>
      </c>
      <c r="K5" s="75"/>
      <c r="L5" s="15" t="s">
        <v>135</v>
      </c>
      <c r="M5" s="15" t="s">
        <v>132</v>
      </c>
      <c r="N5" s="15" t="s">
        <v>136</v>
      </c>
    </row>
    <row r="6" spans="1:14" ht="30" customHeight="1" x14ac:dyDescent="0.15">
      <c r="A6" s="89" t="s">
        <v>47</v>
      </c>
      <c r="B6" s="30" t="s">
        <v>65</v>
      </c>
      <c r="C6" s="11">
        <v>2329</v>
      </c>
      <c r="D6" s="11">
        <v>2265</v>
      </c>
      <c r="E6" s="11">
        <v>2280</v>
      </c>
      <c r="F6" s="11">
        <v>886</v>
      </c>
      <c r="G6" s="11">
        <v>760</v>
      </c>
      <c r="H6" s="11">
        <v>519</v>
      </c>
      <c r="I6" s="11">
        <v>100</v>
      </c>
      <c r="J6" s="32" t="s">
        <v>45</v>
      </c>
      <c r="K6" s="11">
        <v>85</v>
      </c>
      <c r="L6" s="11">
        <v>22</v>
      </c>
      <c r="M6" s="11">
        <v>55</v>
      </c>
      <c r="N6" s="11">
        <v>8</v>
      </c>
    </row>
    <row r="7" spans="1:14" ht="30" customHeight="1" x14ac:dyDescent="0.15">
      <c r="A7" s="90"/>
      <c r="B7" s="30" t="s">
        <v>66</v>
      </c>
      <c r="C7" s="11">
        <v>2385</v>
      </c>
      <c r="D7" s="11">
        <v>2300</v>
      </c>
      <c r="E7" s="11">
        <v>2305</v>
      </c>
      <c r="F7" s="11">
        <v>775</v>
      </c>
      <c r="G7" s="11">
        <v>1066</v>
      </c>
      <c r="H7" s="11">
        <v>238</v>
      </c>
      <c r="I7" s="11">
        <v>221</v>
      </c>
      <c r="J7" s="32" t="s">
        <v>45</v>
      </c>
      <c r="K7" s="11">
        <v>181</v>
      </c>
      <c r="L7" s="11">
        <v>53</v>
      </c>
      <c r="M7" s="11">
        <v>94</v>
      </c>
      <c r="N7" s="11">
        <v>34</v>
      </c>
    </row>
    <row r="8" spans="1:14" ht="30" customHeight="1" x14ac:dyDescent="0.15">
      <c r="A8" s="91"/>
      <c r="B8" s="31" t="s">
        <v>67</v>
      </c>
      <c r="C8" s="32" t="s">
        <v>45</v>
      </c>
      <c r="D8" s="32" t="s">
        <v>45</v>
      </c>
      <c r="E8" s="32" t="s">
        <v>45</v>
      </c>
      <c r="F8" s="32" t="s">
        <v>45</v>
      </c>
      <c r="G8" s="32" t="s">
        <v>45</v>
      </c>
      <c r="H8" s="32" t="s">
        <v>45</v>
      </c>
      <c r="I8" s="32" t="s">
        <v>45</v>
      </c>
      <c r="J8" s="32" t="s">
        <v>45</v>
      </c>
      <c r="K8" s="32" t="s">
        <v>45</v>
      </c>
      <c r="L8" s="32" t="s">
        <v>45</v>
      </c>
      <c r="M8" s="32" t="s">
        <v>45</v>
      </c>
      <c r="N8" s="32" t="s">
        <v>45</v>
      </c>
    </row>
    <row r="9" spans="1:14" ht="30" customHeight="1" x14ac:dyDescent="0.15">
      <c r="A9" s="89" t="s">
        <v>50</v>
      </c>
      <c r="B9" s="30" t="s">
        <v>65</v>
      </c>
      <c r="C9" s="11">
        <v>2341</v>
      </c>
      <c r="D9" s="11">
        <v>2291</v>
      </c>
      <c r="E9" s="11">
        <v>2298</v>
      </c>
      <c r="F9" s="11">
        <v>919</v>
      </c>
      <c r="G9" s="11">
        <v>722</v>
      </c>
      <c r="H9" s="11">
        <v>573</v>
      </c>
      <c r="I9" s="11">
        <v>77</v>
      </c>
      <c r="J9" s="32" t="s">
        <v>45</v>
      </c>
      <c r="K9" s="11">
        <v>65</v>
      </c>
      <c r="L9" s="11">
        <v>13</v>
      </c>
      <c r="M9" s="11">
        <v>39</v>
      </c>
      <c r="N9" s="11">
        <v>13</v>
      </c>
    </row>
    <row r="10" spans="1:14" ht="30" customHeight="1" x14ac:dyDescent="0.15">
      <c r="A10" s="90"/>
      <c r="B10" s="30" t="s">
        <v>66</v>
      </c>
      <c r="C10" s="11">
        <v>2309</v>
      </c>
      <c r="D10" s="11">
        <v>2232</v>
      </c>
      <c r="E10" s="11">
        <v>2276</v>
      </c>
      <c r="F10" s="11">
        <v>814</v>
      </c>
      <c r="G10" s="11">
        <v>854</v>
      </c>
      <c r="H10" s="11">
        <v>215</v>
      </c>
      <c r="I10" s="11">
        <v>349</v>
      </c>
      <c r="J10" s="32" t="s">
        <v>45</v>
      </c>
      <c r="K10" s="11">
        <v>257</v>
      </c>
      <c r="L10" s="11">
        <v>62</v>
      </c>
      <c r="M10" s="11">
        <v>144</v>
      </c>
      <c r="N10" s="11">
        <v>51</v>
      </c>
    </row>
    <row r="11" spans="1:14" ht="30" customHeight="1" x14ac:dyDescent="0.15">
      <c r="A11" s="91"/>
      <c r="B11" s="31" t="s">
        <v>67</v>
      </c>
      <c r="C11" s="32" t="s">
        <v>45</v>
      </c>
      <c r="D11" s="32" t="s">
        <v>45</v>
      </c>
      <c r="E11" s="32" t="s">
        <v>45</v>
      </c>
      <c r="F11" s="32" t="s">
        <v>45</v>
      </c>
      <c r="G11" s="32" t="s">
        <v>45</v>
      </c>
      <c r="H11" s="32" t="s">
        <v>45</v>
      </c>
      <c r="I11" s="32" t="s">
        <v>45</v>
      </c>
      <c r="J11" s="32" t="s">
        <v>45</v>
      </c>
      <c r="K11" s="32" t="s">
        <v>45</v>
      </c>
      <c r="L11" s="32" t="s">
        <v>45</v>
      </c>
      <c r="M11" s="32" t="s">
        <v>45</v>
      </c>
      <c r="N11" s="32" t="s">
        <v>45</v>
      </c>
    </row>
    <row r="12" spans="1:14" ht="30" customHeight="1" x14ac:dyDescent="0.15">
      <c r="A12" s="89" t="s">
        <v>60</v>
      </c>
      <c r="B12" s="30" t="s">
        <v>65</v>
      </c>
      <c r="C12" s="11">
        <v>2222</v>
      </c>
      <c r="D12" s="11">
        <v>2168</v>
      </c>
      <c r="E12" s="11">
        <v>2184</v>
      </c>
      <c r="F12" s="11">
        <v>748</v>
      </c>
      <c r="G12" s="11">
        <v>745</v>
      </c>
      <c r="H12" s="11">
        <v>588</v>
      </c>
      <c r="I12" s="11">
        <v>87</v>
      </c>
      <c r="J12" s="32" t="s">
        <v>45</v>
      </c>
      <c r="K12" s="11">
        <v>64</v>
      </c>
      <c r="L12" s="11">
        <v>13</v>
      </c>
      <c r="M12" s="11">
        <v>44</v>
      </c>
      <c r="N12" s="11">
        <v>7</v>
      </c>
    </row>
    <row r="13" spans="1:14" ht="30" customHeight="1" x14ac:dyDescent="0.15">
      <c r="A13" s="90"/>
      <c r="B13" s="30" t="s">
        <v>66</v>
      </c>
      <c r="C13" s="11">
        <v>2365</v>
      </c>
      <c r="D13" s="11">
        <v>2334</v>
      </c>
      <c r="E13" s="11">
        <v>2337</v>
      </c>
      <c r="F13" s="11">
        <v>805</v>
      </c>
      <c r="G13" s="11">
        <v>821</v>
      </c>
      <c r="H13" s="11">
        <v>266</v>
      </c>
      <c r="I13" s="11">
        <v>442</v>
      </c>
      <c r="J13" s="32" t="s">
        <v>45</v>
      </c>
      <c r="K13" s="11">
        <v>343</v>
      </c>
      <c r="L13" s="11">
        <v>51</v>
      </c>
      <c r="M13" s="11">
        <v>209</v>
      </c>
      <c r="N13" s="11">
        <v>83</v>
      </c>
    </row>
    <row r="14" spans="1:14" ht="30" customHeight="1" x14ac:dyDescent="0.15">
      <c r="A14" s="91"/>
      <c r="B14" s="31" t="s">
        <v>67</v>
      </c>
      <c r="C14" s="32" t="s">
        <v>45</v>
      </c>
      <c r="D14" s="32" t="s">
        <v>45</v>
      </c>
      <c r="E14" s="32" t="s">
        <v>45</v>
      </c>
      <c r="F14" s="32" t="s">
        <v>45</v>
      </c>
      <c r="G14" s="32" t="s">
        <v>45</v>
      </c>
      <c r="H14" s="32" t="s">
        <v>45</v>
      </c>
      <c r="I14" s="32" t="s">
        <v>45</v>
      </c>
      <c r="J14" s="32" t="s">
        <v>45</v>
      </c>
      <c r="K14" s="32" t="s">
        <v>45</v>
      </c>
      <c r="L14" s="32" t="s">
        <v>45</v>
      </c>
      <c r="M14" s="32" t="s">
        <v>45</v>
      </c>
      <c r="N14" s="32" t="s">
        <v>45</v>
      </c>
    </row>
    <row r="15" spans="1:14" s="27" customFormat="1" ht="30" customHeight="1" x14ac:dyDescent="0.15">
      <c r="A15" s="89" t="s">
        <v>90</v>
      </c>
      <c r="B15" s="30" t="s">
        <v>65</v>
      </c>
      <c r="C15" s="11">
        <v>1917</v>
      </c>
      <c r="D15" s="11">
        <v>1887</v>
      </c>
      <c r="E15" s="11">
        <v>1930</v>
      </c>
      <c r="F15" s="11">
        <v>728</v>
      </c>
      <c r="G15" s="11">
        <v>605</v>
      </c>
      <c r="H15" s="11">
        <v>517</v>
      </c>
      <c r="I15" s="11">
        <v>37</v>
      </c>
      <c r="J15" s="32" t="s">
        <v>45</v>
      </c>
      <c r="K15" s="11">
        <v>44</v>
      </c>
      <c r="L15" s="11">
        <v>8</v>
      </c>
      <c r="M15" s="11">
        <v>27</v>
      </c>
      <c r="N15" s="11">
        <v>4</v>
      </c>
    </row>
    <row r="16" spans="1:14" s="27" customFormat="1" ht="30" customHeight="1" x14ac:dyDescent="0.15">
      <c r="A16" s="90"/>
      <c r="B16" s="30" t="s">
        <v>66</v>
      </c>
      <c r="C16" s="11">
        <v>2032</v>
      </c>
      <c r="D16" s="11">
        <v>1923</v>
      </c>
      <c r="E16" s="11">
        <v>1947</v>
      </c>
      <c r="F16" s="11">
        <v>661</v>
      </c>
      <c r="G16" s="11">
        <v>674</v>
      </c>
      <c r="H16" s="11">
        <v>176</v>
      </c>
      <c r="I16" s="11">
        <v>412</v>
      </c>
      <c r="J16" s="32" t="s">
        <v>45</v>
      </c>
      <c r="K16" s="11">
        <v>328</v>
      </c>
      <c r="L16" s="11">
        <v>72</v>
      </c>
      <c r="M16" s="11">
        <v>200</v>
      </c>
      <c r="N16" s="11">
        <v>56</v>
      </c>
    </row>
    <row r="17" spans="1:14" s="27" customFormat="1" ht="30" customHeight="1" x14ac:dyDescent="0.15">
      <c r="A17" s="91"/>
      <c r="B17" s="31" t="s">
        <v>67</v>
      </c>
      <c r="C17" s="32" t="s">
        <v>45</v>
      </c>
      <c r="D17" s="32" t="s">
        <v>45</v>
      </c>
      <c r="E17" s="32" t="s">
        <v>45</v>
      </c>
      <c r="F17" s="32" t="s">
        <v>45</v>
      </c>
      <c r="G17" s="32" t="s">
        <v>45</v>
      </c>
      <c r="H17" s="32" t="s">
        <v>45</v>
      </c>
      <c r="I17" s="32" t="s">
        <v>45</v>
      </c>
      <c r="J17" s="32" t="s">
        <v>45</v>
      </c>
      <c r="K17" s="32" t="s">
        <v>45</v>
      </c>
      <c r="L17" s="32" t="s">
        <v>45</v>
      </c>
      <c r="M17" s="32" t="s">
        <v>45</v>
      </c>
      <c r="N17" s="32" t="s">
        <v>45</v>
      </c>
    </row>
    <row r="18" spans="1:14" s="27" customFormat="1" ht="30" customHeight="1" x14ac:dyDescent="0.15">
      <c r="A18" s="89" t="s">
        <v>182</v>
      </c>
      <c r="B18" s="30" t="s">
        <v>65</v>
      </c>
      <c r="C18" s="11">
        <v>2164</v>
      </c>
      <c r="D18" s="11">
        <v>1948</v>
      </c>
      <c r="E18" s="11">
        <v>2036</v>
      </c>
      <c r="F18" s="11">
        <v>812</v>
      </c>
      <c r="G18" s="11">
        <v>617</v>
      </c>
      <c r="H18" s="11">
        <v>459</v>
      </c>
      <c r="I18" s="11">
        <v>60</v>
      </c>
      <c r="J18" s="32" t="s">
        <v>137</v>
      </c>
      <c r="K18" s="11">
        <v>52</v>
      </c>
      <c r="L18" s="11">
        <v>9</v>
      </c>
      <c r="M18" s="11">
        <v>31</v>
      </c>
      <c r="N18" s="11">
        <v>12</v>
      </c>
    </row>
    <row r="19" spans="1:14" s="27" customFormat="1" ht="30" customHeight="1" x14ac:dyDescent="0.15">
      <c r="A19" s="90"/>
      <c r="B19" s="30" t="s">
        <v>66</v>
      </c>
      <c r="C19" s="11">
        <v>2512</v>
      </c>
      <c r="D19" s="11">
        <v>2191</v>
      </c>
      <c r="E19" s="11">
        <v>2219</v>
      </c>
      <c r="F19" s="11">
        <v>751</v>
      </c>
      <c r="G19" s="11">
        <v>725</v>
      </c>
      <c r="H19" s="11">
        <v>234</v>
      </c>
      <c r="I19" s="11">
        <v>481</v>
      </c>
      <c r="J19" s="32" t="s">
        <v>137</v>
      </c>
      <c r="K19" s="11">
        <v>410</v>
      </c>
      <c r="L19" s="11">
        <v>74</v>
      </c>
      <c r="M19" s="11">
        <v>264</v>
      </c>
      <c r="N19" s="11">
        <v>72</v>
      </c>
    </row>
    <row r="20" spans="1:14" s="27" customFormat="1" ht="30" customHeight="1" x14ac:dyDescent="0.15">
      <c r="A20" s="91"/>
      <c r="B20" s="31" t="s">
        <v>67</v>
      </c>
      <c r="C20" s="32" t="s">
        <v>137</v>
      </c>
      <c r="D20" s="32" t="s">
        <v>137</v>
      </c>
      <c r="E20" s="32" t="s">
        <v>137</v>
      </c>
      <c r="F20" s="32" t="s">
        <v>137</v>
      </c>
      <c r="G20" s="32" t="s">
        <v>137</v>
      </c>
      <c r="H20" s="32" t="s">
        <v>137</v>
      </c>
      <c r="I20" s="32" t="s">
        <v>137</v>
      </c>
      <c r="J20" s="32" t="s">
        <v>137</v>
      </c>
      <c r="K20" s="32" t="s">
        <v>137</v>
      </c>
      <c r="L20" s="32" t="s">
        <v>137</v>
      </c>
      <c r="M20" s="32" t="s">
        <v>137</v>
      </c>
      <c r="N20" s="32" t="s">
        <v>137</v>
      </c>
    </row>
    <row r="21" spans="1:14" ht="19.5" customHeight="1" x14ac:dyDescent="0.15">
      <c r="A21" s="1" t="s">
        <v>35</v>
      </c>
    </row>
    <row r="22" spans="1:14" ht="19.5" customHeight="1" x14ac:dyDescent="0.15">
      <c r="A22" s="1" t="s">
        <v>138</v>
      </c>
    </row>
    <row r="23" spans="1:14" ht="19.5" customHeight="1" x14ac:dyDescent="0.15">
      <c r="A23" s="1" t="s">
        <v>3</v>
      </c>
    </row>
    <row r="24" spans="1:14" ht="19.5" customHeight="1" x14ac:dyDescent="0.15">
      <c r="A24" s="28" t="s">
        <v>38</v>
      </c>
      <c r="B24" s="28"/>
    </row>
  </sheetData>
  <mergeCells count="11">
    <mergeCell ref="A1:N1"/>
    <mergeCell ref="C4:E4"/>
    <mergeCell ref="F4:J4"/>
    <mergeCell ref="L4:N4"/>
    <mergeCell ref="A4:B5"/>
    <mergeCell ref="K4:K5"/>
    <mergeCell ref="A6:A8"/>
    <mergeCell ref="A9:A11"/>
    <mergeCell ref="A12:A14"/>
    <mergeCell ref="A15:A17"/>
    <mergeCell ref="A18:A20"/>
  </mergeCells>
  <phoneticPr fontId="1"/>
  <printOptions horizontalCentered="1"/>
  <pageMargins left="0.78740157480314965" right="0.78740157480314965" top="0.78740157480314965" bottom="0.78740157480314965" header="0.31496062992125984" footer="0.31496062992125984"/>
  <pageSetup paperSize="9" scale="78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view="pageBreakPreview" topLeftCell="A7" zoomScaleSheetLayoutView="100" workbookViewId="0">
      <selection activeCell="J20" sqref="J20"/>
    </sheetView>
  </sheetViews>
  <sheetFormatPr defaultRowHeight="19.5" customHeight="1" x14ac:dyDescent="0.15"/>
  <cols>
    <col min="1" max="1" width="6.625" style="1" customWidth="1"/>
    <col min="2" max="2" width="14.625" style="1" customWidth="1"/>
    <col min="3" max="3" width="8.125" style="1" customWidth="1"/>
    <col min="4" max="4" width="8.125" style="14" customWidth="1"/>
    <col min="5" max="10" width="8.125" style="1" customWidth="1"/>
    <col min="11" max="11" width="9" style="1" customWidth="1"/>
    <col min="12" max="16384" width="9" style="1"/>
  </cols>
  <sheetData>
    <row r="1" spans="1:10" ht="19.5" customHeight="1" x14ac:dyDescent="0.15">
      <c r="A1" s="77" t="s">
        <v>140</v>
      </c>
      <c r="B1" s="77"/>
      <c r="C1" s="77"/>
      <c r="D1" s="77"/>
      <c r="E1" s="77"/>
      <c r="F1" s="77"/>
      <c r="G1" s="77"/>
      <c r="H1" s="77"/>
      <c r="I1" s="77"/>
      <c r="J1" s="77"/>
    </row>
    <row r="3" spans="1:10" ht="19.5" customHeight="1" x14ac:dyDescent="0.15">
      <c r="J3" s="14" t="s">
        <v>78</v>
      </c>
    </row>
    <row r="4" spans="1:10" ht="19.5" customHeight="1" x14ac:dyDescent="0.15">
      <c r="A4" s="92" t="s">
        <v>79</v>
      </c>
      <c r="B4" s="93"/>
      <c r="C4" s="71" t="s">
        <v>141</v>
      </c>
      <c r="D4" s="86"/>
      <c r="E4" s="86"/>
      <c r="F4" s="87"/>
      <c r="G4" s="71" t="s">
        <v>142</v>
      </c>
      <c r="H4" s="86"/>
      <c r="I4" s="86"/>
      <c r="J4" s="87"/>
    </row>
    <row r="5" spans="1:10" s="2" customFormat="1" ht="30" customHeight="1" x14ac:dyDescent="0.15">
      <c r="A5" s="94"/>
      <c r="B5" s="95"/>
      <c r="C5" s="15" t="s">
        <v>129</v>
      </c>
      <c r="D5" s="15" t="s">
        <v>143</v>
      </c>
      <c r="E5" s="24" t="s">
        <v>133</v>
      </c>
      <c r="F5" s="24" t="s">
        <v>134</v>
      </c>
      <c r="G5" s="15" t="s">
        <v>135</v>
      </c>
      <c r="H5" s="15" t="s">
        <v>132</v>
      </c>
      <c r="I5" s="15" t="s">
        <v>136</v>
      </c>
      <c r="J5" s="24" t="s">
        <v>144</v>
      </c>
    </row>
    <row r="6" spans="1:10" ht="19.5" customHeight="1" x14ac:dyDescent="0.15">
      <c r="A6" s="89" t="s">
        <v>46</v>
      </c>
      <c r="B6" s="35" t="s">
        <v>68</v>
      </c>
      <c r="C6" s="11">
        <v>2265</v>
      </c>
      <c r="D6" s="9">
        <v>216</v>
      </c>
      <c r="E6" s="43">
        <v>7</v>
      </c>
      <c r="F6" s="32" t="s">
        <v>45</v>
      </c>
      <c r="G6" s="9" t="s">
        <v>45</v>
      </c>
      <c r="H6" s="11">
        <v>5</v>
      </c>
      <c r="I6" s="32" t="s">
        <v>45</v>
      </c>
      <c r="J6" s="11">
        <v>2</v>
      </c>
    </row>
    <row r="7" spans="1:10" ht="19.5" customHeight="1" x14ac:dyDescent="0.15">
      <c r="A7" s="90"/>
      <c r="B7" s="36" t="s">
        <v>69</v>
      </c>
      <c r="C7" s="11">
        <v>2265</v>
      </c>
      <c r="D7" s="9">
        <v>30</v>
      </c>
      <c r="E7" s="43">
        <v>12</v>
      </c>
      <c r="F7" s="32" t="s">
        <v>45</v>
      </c>
      <c r="G7" s="32">
        <v>1</v>
      </c>
      <c r="H7" s="11">
        <v>5</v>
      </c>
      <c r="I7" s="32">
        <v>3</v>
      </c>
      <c r="J7" s="11">
        <v>3</v>
      </c>
    </row>
    <row r="8" spans="1:10" ht="19.5" customHeight="1" x14ac:dyDescent="0.15">
      <c r="A8" s="91"/>
      <c r="B8" s="36" t="s">
        <v>70</v>
      </c>
      <c r="C8" s="11">
        <v>2265</v>
      </c>
      <c r="D8" s="9">
        <v>690</v>
      </c>
      <c r="E8" s="43">
        <v>10</v>
      </c>
      <c r="F8" s="32" t="s">
        <v>45</v>
      </c>
      <c r="G8" s="32" t="s">
        <v>45</v>
      </c>
      <c r="H8" s="11">
        <v>6</v>
      </c>
      <c r="I8" s="11">
        <v>2</v>
      </c>
      <c r="J8" s="11">
        <v>2</v>
      </c>
    </row>
    <row r="9" spans="1:10" ht="19.5" customHeight="1" x14ac:dyDescent="0.15">
      <c r="A9" s="73" t="s">
        <v>36</v>
      </c>
      <c r="B9" s="37" t="s">
        <v>68</v>
      </c>
      <c r="C9" s="10">
        <v>2291</v>
      </c>
      <c r="D9" s="41">
        <v>240</v>
      </c>
      <c r="E9" s="44">
        <v>12</v>
      </c>
      <c r="F9" s="21" t="s">
        <v>45</v>
      </c>
      <c r="G9" s="21">
        <v>2</v>
      </c>
      <c r="H9" s="10">
        <v>6</v>
      </c>
      <c r="I9" s="21">
        <v>1</v>
      </c>
      <c r="J9" s="10">
        <v>3</v>
      </c>
    </row>
    <row r="10" spans="1:10" ht="19.5" customHeight="1" x14ac:dyDescent="0.15">
      <c r="A10" s="74"/>
      <c r="B10" s="38" t="s">
        <v>69</v>
      </c>
      <c r="C10" s="10">
        <v>2291</v>
      </c>
      <c r="D10" s="41">
        <v>18</v>
      </c>
      <c r="E10" s="44">
        <v>17</v>
      </c>
      <c r="F10" s="21" t="s">
        <v>45</v>
      </c>
      <c r="G10" s="21" t="s">
        <v>45</v>
      </c>
      <c r="H10" s="10">
        <v>6</v>
      </c>
      <c r="I10" s="21">
        <v>8</v>
      </c>
      <c r="J10" s="10">
        <v>3</v>
      </c>
    </row>
    <row r="11" spans="1:10" ht="19.5" customHeight="1" x14ac:dyDescent="0.15">
      <c r="A11" s="75"/>
      <c r="B11" s="38" t="s">
        <v>70</v>
      </c>
      <c r="C11" s="10">
        <v>2291</v>
      </c>
      <c r="D11" s="41">
        <v>800</v>
      </c>
      <c r="E11" s="44">
        <v>4</v>
      </c>
      <c r="F11" s="21" t="s">
        <v>45</v>
      </c>
      <c r="G11" s="21" t="s">
        <v>45</v>
      </c>
      <c r="H11" s="10">
        <v>1</v>
      </c>
      <c r="I11" s="10">
        <v>1</v>
      </c>
      <c r="J11" s="10">
        <v>2</v>
      </c>
    </row>
    <row r="12" spans="1:10" ht="19.5" customHeight="1" x14ac:dyDescent="0.15">
      <c r="A12" s="73" t="s">
        <v>61</v>
      </c>
      <c r="B12" s="37" t="s">
        <v>68</v>
      </c>
      <c r="C12" s="10">
        <v>2168</v>
      </c>
      <c r="D12" s="41">
        <v>227</v>
      </c>
      <c r="E12" s="44">
        <v>13</v>
      </c>
      <c r="F12" s="21" t="s">
        <v>45</v>
      </c>
      <c r="G12" s="21" t="s">
        <v>45</v>
      </c>
      <c r="H12" s="10">
        <v>9</v>
      </c>
      <c r="I12" s="21" t="s">
        <v>45</v>
      </c>
      <c r="J12" s="10">
        <v>4</v>
      </c>
    </row>
    <row r="13" spans="1:10" ht="19.5" customHeight="1" x14ac:dyDescent="0.15">
      <c r="A13" s="74"/>
      <c r="B13" s="38" t="s">
        <v>69</v>
      </c>
      <c r="C13" s="10">
        <v>2168</v>
      </c>
      <c r="D13" s="41">
        <v>40</v>
      </c>
      <c r="E13" s="44">
        <v>15</v>
      </c>
      <c r="F13" s="21" t="s">
        <v>45</v>
      </c>
      <c r="G13" s="21">
        <v>1</v>
      </c>
      <c r="H13" s="10">
        <v>7</v>
      </c>
      <c r="I13" s="21">
        <v>1</v>
      </c>
      <c r="J13" s="10">
        <v>6</v>
      </c>
    </row>
    <row r="14" spans="1:10" ht="19.5" customHeight="1" x14ac:dyDescent="0.15">
      <c r="A14" s="75"/>
      <c r="B14" s="38" t="s">
        <v>70</v>
      </c>
      <c r="C14" s="10">
        <v>2168</v>
      </c>
      <c r="D14" s="41">
        <v>848</v>
      </c>
      <c r="E14" s="44">
        <v>7</v>
      </c>
      <c r="F14" s="21" t="s">
        <v>45</v>
      </c>
      <c r="G14" s="21" t="s">
        <v>45</v>
      </c>
      <c r="H14" s="10">
        <v>2</v>
      </c>
      <c r="I14" s="10">
        <v>1</v>
      </c>
      <c r="J14" s="10">
        <v>4</v>
      </c>
    </row>
    <row r="15" spans="1:10" ht="19.5" customHeight="1" x14ac:dyDescent="0.15">
      <c r="A15" s="73" t="s">
        <v>90</v>
      </c>
      <c r="B15" s="37" t="s">
        <v>68</v>
      </c>
      <c r="C15" s="10">
        <v>1887</v>
      </c>
      <c r="D15" s="41">
        <v>184</v>
      </c>
      <c r="E15" s="44">
        <v>13</v>
      </c>
      <c r="F15" s="21" t="s">
        <v>45</v>
      </c>
      <c r="G15" s="21">
        <v>1</v>
      </c>
      <c r="H15" s="10">
        <v>11</v>
      </c>
      <c r="I15" s="21" t="s">
        <v>45</v>
      </c>
      <c r="J15" s="10">
        <v>1</v>
      </c>
    </row>
    <row r="16" spans="1:10" ht="19.5" customHeight="1" x14ac:dyDescent="0.15">
      <c r="A16" s="74"/>
      <c r="B16" s="38" t="s">
        <v>69</v>
      </c>
      <c r="C16" s="10">
        <v>1887</v>
      </c>
      <c r="D16" s="41">
        <v>20</v>
      </c>
      <c r="E16" s="44">
        <v>4</v>
      </c>
      <c r="F16" s="21" t="s">
        <v>45</v>
      </c>
      <c r="G16" s="21" t="s">
        <v>45</v>
      </c>
      <c r="H16" s="10">
        <v>3</v>
      </c>
      <c r="I16" s="21" t="s">
        <v>45</v>
      </c>
      <c r="J16" s="10">
        <v>1</v>
      </c>
    </row>
    <row r="17" spans="1:10" ht="19.5" customHeight="1" x14ac:dyDescent="0.15">
      <c r="A17" s="75"/>
      <c r="B17" s="38" t="s">
        <v>70</v>
      </c>
      <c r="C17" s="10">
        <v>1887</v>
      </c>
      <c r="D17" s="41">
        <v>682</v>
      </c>
      <c r="E17" s="67" t="s">
        <v>45</v>
      </c>
      <c r="F17" s="21" t="s">
        <v>45</v>
      </c>
      <c r="G17" s="21" t="s">
        <v>45</v>
      </c>
      <c r="H17" s="68" t="s">
        <v>45</v>
      </c>
      <c r="I17" s="68" t="s">
        <v>45</v>
      </c>
      <c r="J17" s="68" t="s">
        <v>45</v>
      </c>
    </row>
    <row r="18" spans="1:10" ht="19.5" customHeight="1" x14ac:dyDescent="0.15">
      <c r="A18" s="73" t="s">
        <v>182</v>
      </c>
      <c r="B18" s="37" t="s">
        <v>68</v>
      </c>
      <c r="C18" s="10">
        <v>1948</v>
      </c>
      <c r="D18" s="41">
        <v>188</v>
      </c>
      <c r="E18" s="44">
        <v>20</v>
      </c>
      <c r="F18" s="21" t="s">
        <v>45</v>
      </c>
      <c r="G18" s="21">
        <v>1</v>
      </c>
      <c r="H18" s="10">
        <v>12</v>
      </c>
      <c r="I18" s="21">
        <v>5</v>
      </c>
      <c r="J18" s="10">
        <v>2</v>
      </c>
    </row>
    <row r="19" spans="1:10" ht="19.5" customHeight="1" x14ac:dyDescent="0.15">
      <c r="A19" s="74"/>
      <c r="B19" s="38" t="s">
        <v>69</v>
      </c>
      <c r="C19" s="10">
        <v>1948</v>
      </c>
      <c r="D19" s="41">
        <v>16</v>
      </c>
      <c r="E19" s="44">
        <v>6</v>
      </c>
      <c r="F19" s="21" t="s">
        <v>45</v>
      </c>
      <c r="G19" s="21" t="s">
        <v>45</v>
      </c>
      <c r="H19" s="10">
        <v>1</v>
      </c>
      <c r="I19" s="21">
        <v>1</v>
      </c>
      <c r="J19" s="10">
        <v>4</v>
      </c>
    </row>
    <row r="20" spans="1:10" ht="19.5" customHeight="1" x14ac:dyDescent="0.15">
      <c r="A20" s="75"/>
      <c r="B20" s="38" t="s">
        <v>70</v>
      </c>
      <c r="C20" s="10">
        <v>1948</v>
      </c>
      <c r="D20" s="41">
        <v>566</v>
      </c>
      <c r="E20" s="67">
        <v>1</v>
      </c>
      <c r="F20" s="21" t="s">
        <v>45</v>
      </c>
      <c r="G20" s="21" t="s">
        <v>45</v>
      </c>
      <c r="H20" s="21" t="s">
        <v>45</v>
      </c>
      <c r="I20" s="68">
        <v>1</v>
      </c>
      <c r="J20" s="21" t="s">
        <v>45</v>
      </c>
    </row>
    <row r="21" spans="1:10" ht="19.5" customHeight="1" x14ac:dyDescent="0.15">
      <c r="A21" s="33" t="s">
        <v>35</v>
      </c>
      <c r="B21" s="39"/>
      <c r="C21" s="40"/>
      <c r="D21" s="42"/>
      <c r="E21" s="40"/>
      <c r="F21" s="45"/>
      <c r="G21" s="45"/>
      <c r="H21" s="40"/>
      <c r="I21" s="40"/>
      <c r="J21" s="40"/>
    </row>
    <row r="22" spans="1:10" ht="19.5" customHeight="1" x14ac:dyDescent="0.15">
      <c r="A22" s="34" t="s">
        <v>145</v>
      </c>
      <c r="B22" s="39"/>
      <c r="C22" s="40"/>
      <c r="D22" s="42"/>
      <c r="E22" s="40"/>
      <c r="F22" s="45"/>
      <c r="G22" s="45"/>
      <c r="H22" s="40"/>
      <c r="I22" s="40"/>
      <c r="J22" s="40"/>
    </row>
  </sheetData>
  <mergeCells count="9">
    <mergeCell ref="A9:A11"/>
    <mergeCell ref="A12:A14"/>
    <mergeCell ref="A15:A17"/>
    <mergeCell ref="A18:A20"/>
    <mergeCell ref="A1:J1"/>
    <mergeCell ref="C4:F4"/>
    <mergeCell ref="G4:J4"/>
    <mergeCell ref="A4:B5"/>
    <mergeCell ref="A6:A8"/>
  </mergeCells>
  <phoneticPr fontId="1"/>
  <printOptions horizontalCentered="1"/>
  <pageMargins left="0.78740157480314965" right="0.78740157480314965" top="0.78740157480314965" bottom="0.78740157480314965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2</vt:i4>
      </vt:variant>
    </vt:vector>
  </HeadingPairs>
  <TitlesOfParts>
    <vt:vector size="17" baseType="lpstr">
      <vt:lpstr>表25</vt:lpstr>
      <vt:lpstr>表26</vt:lpstr>
      <vt:lpstr>表27</vt:lpstr>
      <vt:lpstr>表28</vt:lpstr>
      <vt:lpstr>表29</vt:lpstr>
      <vt:lpstr>表30</vt:lpstr>
      <vt:lpstr>表31</vt:lpstr>
      <vt:lpstr>表32</vt:lpstr>
      <vt:lpstr>表33</vt:lpstr>
      <vt:lpstr>表34</vt:lpstr>
      <vt:lpstr>表35</vt:lpstr>
      <vt:lpstr>表36</vt:lpstr>
      <vt:lpstr>表37</vt:lpstr>
      <vt:lpstr>表38</vt:lpstr>
      <vt:lpstr>表39</vt:lpstr>
      <vt:lpstr>表25!Print_Area</vt:lpstr>
      <vt:lpstr>表37!Print_Area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hokensoumu062</dc:creator>
  <cp:lastModifiedBy>hokensoumu037</cp:lastModifiedBy>
  <cp:lastPrinted>2021-01-06T01:51:01Z</cp:lastPrinted>
  <dcterms:created xsi:type="dcterms:W3CDTF">2016-09-30T07:32:05Z</dcterms:created>
  <dcterms:modified xsi:type="dcterms:W3CDTF">2022-02-25T00:53:09Z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2" baseType="lpwstr">
      <vt:lpwstr>3.0.1.0</vt:lpwstr>
      <vt:lpwstr>3.1.3.0</vt:lpwstr>
    </vt:vector>
  </property>
  <property fmtid="{DCFEDD21-7773-49B2-8022-6FC58DB5260B}" pid="3" name="LastSavedVersion">
    <vt:lpwstr>3.1.3.0</vt:lpwstr>
  </property>
  <property fmtid="{DCFEDD21-7773-49B2-8022-6FC58DB5260B}" pid="4" name="LastSavedDate">
    <vt:filetime>2020-02-04T08:20:51Z</vt:filetime>
  </property>
</Properties>
</file>