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sh01\総合政策部\財政課\04：特別会計\20企業会計\照会回答・通知\R7\260206_経営分析比較分析表\4_公表\"/>
    </mc:Choice>
  </mc:AlternateContent>
  <workbookProtection workbookAlgorithmName="SHA-512" workbookHashValue="dP7Vz6f7rWDZQLbj4HJJ6e+Z/wc114ymrAXDaM12mG2IOsKrPf62ubj1WmpausF5bgxKFxXb1Z8Mlr5ud+Hbkg==" workbookSaltValue="yJ/l6AAEY/Am1N4OOELqVw==" workbookSpinCount="100000" lockStructure="1"/>
  <bookViews>
    <workbookView xWindow="0" yWindow="0" windowWidth="34725" windowHeight="1218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P6" i="5"/>
  <c r="P10" i="4" s="1"/>
  <c r="O6" i="5"/>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E85" i="4"/>
  <c r="AT10" i="4"/>
  <c r="W10" i="4"/>
  <c r="I10" i="4"/>
  <c r="BB8" i="4"/>
  <c r="AT8" i="4"/>
  <c r="AL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<sst xmlns="http://schemas.openxmlformats.org/spreadsheetml/2006/main" count="228" uniqueCount="113">
  <si>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</si>
  <si>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</si>
  <si>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</si>
  <si>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</si>
  <si>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</si>
  <si>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</si>
  <si>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</si>
  <si>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</si>
  <si>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</si>
  <si>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</si>
  <si>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</si>
  <si>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</si>
  <si>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</si>
  <si>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</si>
  <si>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</si>
  <si>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</si>
  <si>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</si>
  <si>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</si>
  <si>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</si>
  <si>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</si>
  <si>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</si>
  <si>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</si>
  <si>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</si>
  <si>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</si>
  <si>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</si>
  <si>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</si>
  <si>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</si>
  <si>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</si>
  <si>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</si>
  <si>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</si>
  <si>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</si>
  <si>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</si>
  <si>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</si>
  <si>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</si>
  <si>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</si>
  <si>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</si>
  <si>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</si>
  <si>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</si>
  <si>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</si>
  <si>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</si>
  <si>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</si>
  <si>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</si>
  <si>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</si>
  <si>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</si>
  <si>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</si>
  <si>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</si>
  <si>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</si>
  <si>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</si>
  <si>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</si>
  <si>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</si>
  <si>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</si>
  <si>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</si>
  <si>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</si>
  <si>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</si>
  <si>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</si>
  <si>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</si>
  <si>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</si>
  <si>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</si>
  <si>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</si>
  <si>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</si>
  <si>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</si>
  <si>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</si>
  <si>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</si>
  <si>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</si>
  <si>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</si>
  <si>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</si>
  <si>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</si>
  <si>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</si>
  <si>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</si>
  <si>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</si>
  <si>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</si>
  <si>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</si>
  <si>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</si>
  <si>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</si>
  <si>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</si>
  <si>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</si>
  <si>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</si>
  <si>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</si>
  <si>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</si>
  <si>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</si>
  <si>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</si>
  <si>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</si>
  <si>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</si>
  <si>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</si>
  <si>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</si>
  <si>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</si>
  <si>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</si>
  <si>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</si>
  <si>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</si>
  <si>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</si>
  <si>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</si>
  <si>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</si>
  <si>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</si>
  <si>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旭川市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</si>
  <si>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</si>
  <si>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</si>
  <si>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</si>
  <si>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</si>
  <si>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</si>
  <si>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</si>
  <si>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</si>
  <si>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</si>
  <si>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</si>
  <si>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</si>
  <si>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</si>
  <si>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</si>
  <si>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</si>
  <si>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</si>
  <si>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</si>
  <si>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</si>
  <si>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今後、老朽化した管や施設の更新による費用の増加が見込まれる一方で、人口減少等による料金収入の減少傾向が続くものと予測しており、経営状況は年々厳しくなるものと見込んでおります。
　更新する施設等の優先度を見極めながら、効果的かつ効率的な事業運営に努めます。</t>
    <rPh sb="1" eb="3">
      <t>コンゴ</t>
    </rPh>
    <rPh sb="4" eb="7">
      <t>ロウキュウカ</t>
    </rPh>
    <rPh sb="9" eb="10">
      <t>カン</t>
    </rPh>
    <rPh sb="11" eb="13">
      <t>シセツ</t>
    </rPh>
    <rPh sb="14" eb="16">
      <t>コウシン</t>
    </rPh>
    <rPh sb="19" eb="21">
      <t>ヒヨウ</t>
    </rPh>
    <rPh sb="22" eb="24">
      <t>ゾウカ</t>
    </rPh>
    <rPh sb="25" eb="27">
      <t>ミコ</t>
    </rPh>
    <rPh sb="30" eb="32">
      <t>イッポウ</t>
    </rPh>
    <rPh sb="34" eb="36">
      <t>ジンコウ</t>
    </rPh>
    <rPh sb="36" eb="38">
      <t>ゲンショウ</t>
    </rPh>
    <rPh sb="38" eb="39">
      <t>ナド</t>
    </rPh>
    <rPh sb="42" eb="44">
      <t>リョウキン</t>
    </rPh>
    <rPh sb="44" eb="46">
      <t>シュウニュウ</t>
    </rPh>
    <rPh sb="47" eb="49">
      <t>ゲンショウ</t>
    </rPh>
    <rPh sb="49" eb="51">
      <t>ケイコウ</t>
    </rPh>
    <rPh sb="52" eb="53">
      <t>ツヅ</t>
    </rPh>
    <rPh sb="57" eb="59">
      <t>ヨソク</t>
    </rPh>
    <rPh sb="64" eb="66">
      <t>ケイエイ</t>
    </rPh>
    <rPh sb="66" eb="68">
      <t>ジョウキョウ</t>
    </rPh>
    <rPh sb="69" eb="71">
      <t>ネンネン</t>
    </rPh>
    <rPh sb="71" eb="72">
      <t>キビ</t>
    </rPh>
    <rPh sb="79" eb="81">
      <t>ミコ</t>
    </rPh>
    <rPh sb="90" eb="92">
      <t>コウシン</t>
    </rPh>
    <rPh sb="94" eb="96">
      <t>シセツ</t>
    </rPh>
    <rPh sb="96" eb="97">
      <t>ナド</t>
    </rPh>
    <rPh sb="98" eb="101">
      <t>ユウセンド</t>
    </rPh>
    <rPh sb="102" eb="104">
      <t>ミキワ</t>
    </rPh>
    <rPh sb="109" eb="112">
      <t>コウカテキ</t>
    </rPh>
    <rPh sb="114" eb="117">
      <t>コウリツテキ</t>
    </rPh>
    <rPh sb="118" eb="122">
      <t>ジギョウウンエイ</t>
    </rPh>
    <rPh sb="123" eb="124">
      <t>ツト</t>
    </rPh>
    <phoneticPr fontId="4"/>
  </si>
  <si>
    <t>①②管や施設の老朽化が進んでいることから、年々比率が上昇しております。老朽化の状況調査や診断結果を基に、優先的に更新すべき施設等を選択し、効果的かつ効率的に更新を進めていきます。
③R5以降、配水管総延長の1％相当の年22㎞の更新を目標に、更新延長を各年度確保する取組を実施しているため、数値が増加しています。今後については、数値の軽微な上下動や減少も見込んでいます。</t>
    <rPh sb="2" eb="3">
      <t>カン</t>
    </rPh>
    <rPh sb="4" eb="6">
      <t>シセツ</t>
    </rPh>
    <rPh sb="7" eb="10">
      <t>ロウキュウカ</t>
    </rPh>
    <rPh sb="11" eb="12">
      <t>スス</t>
    </rPh>
    <rPh sb="21" eb="23">
      <t>ネンネン</t>
    </rPh>
    <rPh sb="23" eb="25">
      <t>ヒリツ</t>
    </rPh>
    <rPh sb="26" eb="28">
      <t>ジョウショウ</t>
    </rPh>
    <rPh sb="35" eb="38">
      <t>ロウキュウカ</t>
    </rPh>
    <rPh sb="39" eb="41">
      <t>ジョウキョウ</t>
    </rPh>
    <rPh sb="41" eb="43">
      <t>チョウサ</t>
    </rPh>
    <rPh sb="44" eb="46">
      <t>シンダン</t>
    </rPh>
    <rPh sb="46" eb="48">
      <t>ケッカ</t>
    </rPh>
    <rPh sb="49" eb="50">
      <t>モト</t>
    </rPh>
    <rPh sb="52" eb="54">
      <t>ユウセン</t>
    </rPh>
    <rPh sb="54" eb="55">
      <t>テキ</t>
    </rPh>
    <rPh sb="56" eb="58">
      <t>コウシン</t>
    </rPh>
    <rPh sb="61" eb="63">
      <t>シセツ</t>
    </rPh>
    <rPh sb="63" eb="64">
      <t>ナド</t>
    </rPh>
    <rPh sb="65" eb="67">
      <t>センタク</t>
    </rPh>
    <rPh sb="69" eb="72">
      <t>コウカテキ</t>
    </rPh>
    <rPh sb="74" eb="77">
      <t>コウリツテキ</t>
    </rPh>
    <rPh sb="78" eb="80">
      <t>コウシン</t>
    </rPh>
    <rPh sb="81" eb="82">
      <t>スス</t>
    </rPh>
    <rPh sb="96" eb="99">
      <t>ハイスイカン</t>
    </rPh>
    <rPh sb="99" eb="102">
      <t>ソウエンチョウ</t>
    </rPh>
    <rPh sb="105" eb="107">
      <t>ソウトウ</t>
    </rPh>
    <rPh sb="108" eb="109">
      <t>ネン</t>
    </rPh>
    <rPh sb="113" eb="115">
      <t>コウシン</t>
    </rPh>
    <rPh sb="116" eb="118">
      <t>モクヒョウ</t>
    </rPh>
    <rPh sb="120" eb="122">
      <t>コウシン</t>
    </rPh>
    <rPh sb="122" eb="124">
      <t>エンチョウ</t>
    </rPh>
    <rPh sb="125" eb="128">
      <t>カクネンド</t>
    </rPh>
    <rPh sb="128" eb="130">
      <t>カクホ</t>
    </rPh>
    <rPh sb="132" eb="134">
      <t>トリクミ</t>
    </rPh>
    <rPh sb="135" eb="137">
      <t>ジッシ</t>
    </rPh>
    <rPh sb="144" eb="146">
      <t>スウチ</t>
    </rPh>
    <rPh sb="147" eb="149">
      <t>ゾウカ</t>
    </rPh>
    <rPh sb="155" eb="157">
      <t>コンゴ</t>
    </rPh>
    <rPh sb="163" eb="165">
      <t>スウチ</t>
    </rPh>
    <rPh sb="166" eb="168">
      <t>ケイビ</t>
    </rPh>
    <rPh sb="169" eb="172">
      <t>ジョウゲドウ</t>
    </rPh>
    <rPh sb="173" eb="175">
      <t>ゲンショウ</t>
    </rPh>
    <rPh sb="176" eb="178">
      <t>ミコ</t>
    </rPh>
    <phoneticPr fontId="4"/>
  </si>
  <si>
    <t>①各年度とも100％を上回っており、維持管理費等の費用を賄えていることを示しています。
②累積欠損金は、発生しておりません。
③流動資産が増加し、流動負債が減少したため、流動比率が増加しております。運転資金は確保できているため、支払能力はありますが、類似団体平均との乖離を踏まえると、課題として意識してまいります。
④過去からの継続的な投資の影響により類似団体平均を上回っておりますが、老朽化対策工事の増等に伴い、比率は増加しています。
⑤R4に料金改定を実施したが、水需要の減少(有収水量の減少)及び物価高騰に伴う費用の増により，数値が減少しています。
⑥給水費用の抑制に努めておりますが、水需要の減少(有収水量の減少)や物価高騰などの影響により、給水原価は上昇傾向にあります。
⑦給水人口の減少に伴い、施設能力と配水量に差が拡がっているため、数値が減少傾向にあります。施設の更新時に、将来の水需要に合わせた施設規模としていきます。
⑧類似団体平均を下回っておりますが、漏水調査により、優先して更新する管を選択するなどの更新計画を工夫しているところです。</t>
    <rPh sb="1" eb="4">
      <t>カクネンド</t>
    </rPh>
    <rPh sb="11" eb="13">
      <t>ウワマワ</t>
    </rPh>
    <rPh sb="18" eb="20">
      <t>イジ</t>
    </rPh>
    <rPh sb="20" eb="22">
      <t>カンリ</t>
    </rPh>
    <rPh sb="22" eb="23">
      <t>ヒ</t>
    </rPh>
    <rPh sb="23" eb="24">
      <t>ナド</t>
    </rPh>
    <rPh sb="25" eb="27">
      <t>ヒヨウ</t>
    </rPh>
    <rPh sb="28" eb="29">
      <t>マカナ</t>
    </rPh>
    <rPh sb="36" eb="37">
      <t>シメ</t>
    </rPh>
    <rPh sb="45" eb="47">
      <t>ルイセキ</t>
    </rPh>
    <rPh sb="47" eb="49">
      <t>ケッソン</t>
    </rPh>
    <rPh sb="49" eb="50">
      <t>キン</t>
    </rPh>
    <rPh sb="52" eb="54">
      <t>ハッセイ</t>
    </rPh>
    <rPh sb="64" eb="66">
      <t>リュウドウ</t>
    </rPh>
    <rPh sb="66" eb="68">
      <t>シサン</t>
    </rPh>
    <rPh sb="69" eb="71">
      <t>ゾウカ</t>
    </rPh>
    <rPh sb="73" eb="75">
      <t>リュウドウ</t>
    </rPh>
    <rPh sb="75" eb="77">
      <t>フサイ</t>
    </rPh>
    <rPh sb="78" eb="80">
      <t>ゲンショウ</t>
    </rPh>
    <rPh sb="85" eb="87">
      <t>リュウドウ</t>
    </rPh>
    <rPh sb="87" eb="89">
      <t>ヒリツ</t>
    </rPh>
    <rPh sb="90" eb="92">
      <t>ジョウショウ</t>
    </rPh>
    <rPh sb="99" eb="101">
      <t>ウンテン</t>
    </rPh>
    <rPh sb="101" eb="103">
      <t>シキン</t>
    </rPh>
    <rPh sb="104" eb="106">
      <t>カクホ</t>
    </rPh>
    <rPh sb="114" eb="116">
      <t>シハライ</t>
    </rPh>
    <rPh sb="116" eb="118">
      <t>ノウリョク</t>
    </rPh>
    <rPh sb="125" eb="127">
      <t>ルイジ</t>
    </rPh>
    <rPh sb="127" eb="129">
      <t>ダンタイ</t>
    </rPh>
    <rPh sb="129" eb="131">
      <t>ヘイキン</t>
    </rPh>
    <rPh sb="133" eb="135">
      <t>カイリ</t>
    </rPh>
    <rPh sb="136" eb="137">
      <t>フ</t>
    </rPh>
    <rPh sb="142" eb="144">
      <t>カダイ</t>
    </rPh>
    <rPh sb="147" eb="149">
      <t>イシキ</t>
    </rPh>
    <rPh sb="159" eb="161">
      <t>カコ</t>
    </rPh>
    <rPh sb="164" eb="167">
      <t>ケイゾクテキ</t>
    </rPh>
    <rPh sb="168" eb="170">
      <t>トウシ</t>
    </rPh>
    <rPh sb="171" eb="173">
      <t>エイキョウ</t>
    </rPh>
    <rPh sb="176" eb="178">
      <t>ルイジ</t>
    </rPh>
    <rPh sb="178" eb="180">
      <t>ダンタイ</t>
    </rPh>
    <rPh sb="180" eb="182">
      <t>ヘイキン</t>
    </rPh>
    <rPh sb="183" eb="185">
      <t>ウワマワ</t>
    </rPh>
    <rPh sb="193" eb="196">
      <t>ロウキュウカ</t>
    </rPh>
    <rPh sb="196" eb="198">
      <t>タイサク</t>
    </rPh>
    <rPh sb="198" eb="200">
      <t>コウジ</t>
    </rPh>
    <rPh sb="201" eb="202">
      <t>ゾウ</t>
    </rPh>
    <rPh sb="202" eb="203">
      <t>ナド</t>
    </rPh>
    <rPh sb="204" eb="205">
      <t>トモナ</t>
    </rPh>
    <rPh sb="207" eb="209">
      <t>ヒリツ</t>
    </rPh>
    <rPh sb="210" eb="212">
      <t>ゾウカ</t>
    </rPh>
    <rPh sb="223" eb="227">
      <t>リョウキンカイテイ</t>
    </rPh>
    <rPh sb="228" eb="230">
      <t>ジッシ</t>
    </rPh>
    <rPh sb="234" eb="235">
      <t>ミズ</t>
    </rPh>
    <rPh sb="235" eb="237">
      <t>ジュヨウ</t>
    </rPh>
    <rPh sb="238" eb="240">
      <t>ゲンショウ</t>
    </rPh>
    <rPh sb="241" eb="243">
      <t>ユウシュウ</t>
    </rPh>
    <rPh sb="243" eb="245">
      <t>スイリョウ</t>
    </rPh>
    <rPh sb="246" eb="248">
      <t>ゲンショウ</t>
    </rPh>
    <rPh sb="249" eb="250">
      <t>オヨ</t>
    </rPh>
    <rPh sb="251" eb="255">
      <t>ブッカコウトウ</t>
    </rPh>
    <rPh sb="256" eb="257">
      <t>トモナ</t>
    </rPh>
    <rPh sb="258" eb="260">
      <t>ヒヨウ</t>
    </rPh>
    <rPh sb="261" eb="262">
      <t>ゾウ</t>
    </rPh>
    <rPh sb="266" eb="268">
      <t>スウチ</t>
    </rPh>
    <rPh sb="269" eb="271">
      <t>ゲンショウ</t>
    </rPh>
    <rPh sb="279" eb="281">
      <t>キュウスイ</t>
    </rPh>
    <rPh sb="281" eb="283">
      <t>ヒヨウ</t>
    </rPh>
    <rPh sb="284" eb="286">
      <t>ヨクセイ</t>
    </rPh>
    <rPh sb="287" eb="288">
      <t>ツト</t>
    </rPh>
    <rPh sb="296" eb="297">
      <t>ミズ</t>
    </rPh>
    <rPh sb="297" eb="299">
      <t>ジュヨウ</t>
    </rPh>
    <rPh sb="312" eb="316">
      <t>ブッカコウトウ</t>
    </rPh>
    <rPh sb="319" eb="321">
      <t>エイキョウ</t>
    </rPh>
    <rPh sb="325" eb="327">
      <t>キュウスイ</t>
    </rPh>
    <rPh sb="327" eb="329">
      <t>ゲンカ</t>
    </rPh>
    <rPh sb="330" eb="332">
      <t>ジョウショウ</t>
    </rPh>
    <rPh sb="332" eb="334">
      <t>ケイコウ</t>
    </rPh>
    <rPh sb="342" eb="344">
      <t>キュウスイ</t>
    </rPh>
    <rPh sb="344" eb="346">
      <t>ジンコウ</t>
    </rPh>
    <rPh sb="347" eb="349">
      <t>ゲンショウ</t>
    </rPh>
    <rPh sb="350" eb="351">
      <t>トモナ</t>
    </rPh>
    <rPh sb="353" eb="355">
      <t>シセツ</t>
    </rPh>
    <rPh sb="355" eb="357">
      <t>ノウリョク</t>
    </rPh>
    <rPh sb="358" eb="360">
      <t>ハイスイ</t>
    </rPh>
    <rPh sb="360" eb="361">
      <t>リョウ</t>
    </rPh>
    <rPh sb="362" eb="363">
      <t>サ</t>
    </rPh>
    <rPh sb="364" eb="365">
      <t>ヒロ</t>
    </rPh>
    <rPh sb="386" eb="388">
      <t>シセツ</t>
    </rPh>
    <rPh sb="389" eb="391">
      <t>コウシン</t>
    </rPh>
    <rPh sb="391" eb="392">
      <t>ジ</t>
    </rPh>
    <rPh sb="394" eb="396">
      <t>ショウライ</t>
    </rPh>
    <rPh sb="397" eb="398">
      <t>ミズ</t>
    </rPh>
    <rPh sb="398" eb="400">
      <t>ジュヨウ</t>
    </rPh>
    <rPh sb="401" eb="402">
      <t>ア</t>
    </rPh>
    <rPh sb="405" eb="407">
      <t>シセツ</t>
    </rPh>
    <rPh sb="407" eb="409">
      <t>キボ</t>
    </rPh>
    <rPh sb="419" eb="425">
      <t>ルイジダンタイヘイキン</t>
    </rPh>
    <rPh sb="426" eb="428">
      <t>シタマワ</t>
    </rPh>
    <rPh sb="436" eb="438">
      <t>ロウスイ</t>
    </rPh>
    <rPh sb="438" eb="440">
      <t>チョウサ</t>
    </rPh>
    <rPh sb="444" eb="446">
      <t>ユウセン</t>
    </rPh>
    <rPh sb="448" eb="450">
      <t>コウシン</t>
    </rPh>
    <rPh sb="452" eb="453">
      <t>カン</t>
    </rPh>
    <rPh sb="454" eb="456">
      <t>センタク</t>
    </rPh>
    <rPh sb="461" eb="465">
      <t>コウシンケイカク</t>
    </rPh>
    <rPh sb="466" eb="468">
      <t>クフウ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</si>
</sst>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left" vertical="top" wrapText="1"/>
      <protection locked="0"/>
    </xf>
    <xf numFmtId="0" fontId="5" fillId="6" borderId="10" xfId="0" applyFont="1" applyFill="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6" borderId="11"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6" borderId="9" xfId="0" applyFont="1" applyFill="1" applyBorder="1" applyAlignment="1" applyProtection="1">
      <alignment horizontal="left" vertical="top" wrapText="1"/>
      <protection locked="0"/>
    </xf>
    <xf numFmtId="0" fontId="15" fillId="6" borderId="0" xfId="0" applyFont="1" applyFill="1" applyAlignment="1" applyProtection="1">
      <alignment horizontal="left" vertical="top" wrapText="1"/>
      <protection locked="0"/>
    </xf>
    <xf numFmtId="0" fontId="15" fillId="6" borderId="10"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c:v>
                </c:pt>
                <c:pt idx="1">
                  <c:v>0.75</c:v>
                </c:pt>
                <c:pt idx="2">
                  <c:v>0.82</c:v>
                </c:pt>
                <c:pt idx="3">
                  <c:v>1.05</c:v>
                </c:pt>
                <c:pt idx="4">
                  <c:v>1.06</c:v>
                </c:pt>
              </c:numCache>
            </c:numRef>
          </c:val>
          <c:extLst>
            <c:ext xmlns:c16="http://schemas.microsoft.com/office/drawing/2014/chart" uri="{C3380CC4-5D6E-409C-BE32-E72D297353CC}">
              <c16:uniqueId val="{00000000-8B16-42F9-BD4C-8C100AD8462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8B16-42F9-BD4C-8C100AD8462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60.54</c:v>
                </c:pt>
                <c:pt idx="1">
                  <c:v>60.24</c:v>
                </c:pt>
                <c:pt idx="2">
                  <c:v>59</c:v>
                </c:pt>
                <c:pt idx="3">
                  <c:v>57.93</c:v>
                </c:pt>
                <c:pt idx="4">
                  <c:v>57.61</c:v>
                </c:pt>
              </c:numCache>
            </c:numRef>
          </c:val>
          <c:extLst>
            <c:ext xmlns:c16="http://schemas.microsoft.com/office/drawing/2014/chart" uri="{C3380CC4-5D6E-409C-BE32-E72D297353CC}">
              <c16:uniqueId val="{00000000-43FC-467F-9BFB-A3AFDC177FB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43FC-467F-9BFB-A3AFDC177FB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87.68</c:v>
                </c:pt>
                <c:pt idx="1">
                  <c:v>87.35</c:v>
                </c:pt>
                <c:pt idx="2">
                  <c:v>86.95</c:v>
                </c:pt>
                <c:pt idx="3">
                  <c:v>87.52</c:v>
                </c:pt>
                <c:pt idx="4">
                  <c:v>87.63</c:v>
                </c:pt>
              </c:numCache>
            </c:numRef>
          </c:val>
          <c:extLst>
            <c:ext xmlns:c16="http://schemas.microsoft.com/office/drawing/2014/chart" uri="{C3380CC4-5D6E-409C-BE32-E72D297353CC}">
              <c16:uniqueId val="{00000000-6AD3-45A1-9FB0-8316D86EDD0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6AD3-45A1-9FB0-8316D86EDD0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108.72</c:v>
                </c:pt>
                <c:pt idx="1">
                  <c:v>108.7</c:v>
                </c:pt>
                <c:pt idx="2">
                  <c:v>112.91</c:v>
                </c:pt>
                <c:pt idx="3">
                  <c:v>118.75</c:v>
                </c:pt>
                <c:pt idx="4">
                  <c:v>110.21</c:v>
                </c:pt>
              </c:numCache>
            </c:numRef>
          </c:val>
          <c:extLst>
            <c:ext xmlns:c16="http://schemas.microsoft.com/office/drawing/2014/chart" uri="{C3380CC4-5D6E-409C-BE32-E72D297353CC}">
              <c16:uniqueId val="{00000000-6F7E-48BF-AC97-A634E3557DC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6F7E-48BF-AC97-A634E3557DC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53.46</c:v>
                </c:pt>
                <c:pt idx="1">
                  <c:v>54.03</c:v>
                </c:pt>
                <c:pt idx="2">
                  <c:v>54.95</c:v>
                </c:pt>
                <c:pt idx="3">
                  <c:v>55.35</c:v>
                </c:pt>
                <c:pt idx="4">
                  <c:v>55.42</c:v>
                </c:pt>
              </c:numCache>
            </c:numRef>
          </c:val>
          <c:extLst>
            <c:ext xmlns:c16="http://schemas.microsoft.com/office/drawing/2014/chart" uri="{C3380CC4-5D6E-409C-BE32-E72D297353CC}">
              <c16:uniqueId val="{00000000-023A-45ED-B48E-D2E3C15AA6B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023A-45ED-B48E-D2E3C15AA6B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20.13</c:v>
                </c:pt>
                <c:pt idx="1">
                  <c:v>21.9</c:v>
                </c:pt>
                <c:pt idx="2">
                  <c:v>24.28</c:v>
                </c:pt>
                <c:pt idx="3">
                  <c:v>26.49</c:v>
                </c:pt>
                <c:pt idx="4">
                  <c:v>29.02</c:v>
                </c:pt>
              </c:numCache>
            </c:numRef>
          </c:val>
          <c:extLst>
            <c:ext xmlns:c16="http://schemas.microsoft.com/office/drawing/2014/chart" uri="{C3380CC4-5D6E-409C-BE32-E72D297353CC}">
              <c16:uniqueId val="{00000000-D7D2-4E48-963A-F87EA9A28FA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D7D2-4E48-963A-F87EA9A28FA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54-4417-BF8D-7FAAC4B9CEB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D54-4417-BF8D-7FAAC4B9CEB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38.159999999999997</c:v>
                </c:pt>
                <c:pt idx="1">
                  <c:v>26.33</c:v>
                </c:pt>
                <c:pt idx="2">
                  <c:v>26.01</c:v>
                </c:pt>
                <c:pt idx="3">
                  <c:v>45.09</c:v>
                </c:pt>
                <c:pt idx="4">
                  <c:v>54.7</c:v>
                </c:pt>
              </c:numCache>
            </c:numRef>
          </c:val>
          <c:extLst>
            <c:ext xmlns:c16="http://schemas.microsoft.com/office/drawing/2014/chart" uri="{C3380CC4-5D6E-409C-BE32-E72D297353CC}">
              <c16:uniqueId val="{00000000-5CBB-4BF4-B438-58D9F80A8BE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5CBB-4BF4-B438-58D9F80A8BE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623.54999999999995</c:v>
                </c:pt>
                <c:pt idx="1">
                  <c:v>617.02</c:v>
                </c:pt>
                <c:pt idx="2">
                  <c:v>564.07000000000005</c:v>
                </c:pt>
                <c:pt idx="3">
                  <c:v>551.42999999999995</c:v>
                </c:pt>
                <c:pt idx="4">
                  <c:v>571.1</c:v>
                </c:pt>
              </c:numCache>
            </c:numRef>
          </c:val>
          <c:extLst>
            <c:ext xmlns:c16="http://schemas.microsoft.com/office/drawing/2014/chart" uri="{C3380CC4-5D6E-409C-BE32-E72D297353CC}">
              <c16:uniqueId val="{00000000-F254-4BED-842A-72CD1835E96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F254-4BED-842A-72CD1835E96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98.32</c:v>
                </c:pt>
                <c:pt idx="1">
                  <c:v>97.08</c:v>
                </c:pt>
                <c:pt idx="2">
                  <c:v>100.93</c:v>
                </c:pt>
                <c:pt idx="3">
                  <c:v>107.7</c:v>
                </c:pt>
                <c:pt idx="4">
                  <c:v>97.53</c:v>
                </c:pt>
              </c:numCache>
            </c:numRef>
          </c:val>
          <c:extLst>
            <c:ext xmlns:c16="http://schemas.microsoft.com/office/drawing/2014/chart" uri="{C3380CC4-5D6E-409C-BE32-E72D297353CC}">
              <c16:uniqueId val="{00000000-960D-4D88-877D-D96042F3F33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960D-4D88-877D-D96042F3F33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157.69</c:v>
                </c:pt>
                <c:pt idx="1">
                  <c:v>160.15</c:v>
                </c:pt>
                <c:pt idx="2">
                  <c:v>169.16</c:v>
                </c:pt>
                <c:pt idx="3">
                  <c:v>167.53</c:v>
                </c:pt>
                <c:pt idx="4">
                  <c:v>185.32</c:v>
                </c:pt>
              </c:numCache>
            </c:numRef>
          </c:val>
          <c:extLst>
            <c:ext xmlns:c16="http://schemas.microsoft.com/office/drawing/2014/chart" uri="{C3380CC4-5D6E-409C-BE32-E72D297353CC}">
              <c16:uniqueId val="{00000000-C1B5-439F-823B-162653F8346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C1B5-439F-823B-162653F8346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北海道　旭川市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A1</v>
      </c>
      <c r="X8" s="74"/>
      <c r="Y8" s="74"/>
      <c r="Z8" s="74"/>
      <c r="AA8" s="74"/>
      <c r="AB8" s="74"/>
      <c r="AC8" s="74"/>
      <c r="AD8" s="74" t="str">
        <f>データ!$M$6</f>
        <v>自治体職員</v>
      </c>
      <c r="AE8" s="74"/>
      <c r="AF8" s="74"/>
      <c r="AG8" s="74"/>
      <c r="AH8" s="74"/>
      <c r="AI8" s="74"/>
      <c r="AJ8" s="74"/>
      <c r="AK8" s="2"/>
      <c r="AL8" s="65">
        <f>データ!$R$6</f>
        <v>316183</v>
      </c>
      <c r="AM8" s="65"/>
      <c r="AN8" s="65"/>
      <c r="AO8" s="65"/>
      <c r="AP8" s="65"/>
      <c r="AQ8" s="65"/>
      <c r="AR8" s="65"/>
      <c r="AS8" s="65"/>
      <c r="AT8" s="36">
        <f>データ!$S$6</f>
        <v>747.66</v>
      </c>
      <c r="AU8" s="37"/>
      <c r="AV8" s="37"/>
      <c r="AW8" s="37"/>
      <c r="AX8" s="37"/>
      <c r="AY8" s="37"/>
      <c r="AZ8" s="37"/>
      <c r="BA8" s="37"/>
      <c r="BB8" s="54">
        <f>データ!$T$6</f>
        <v>422.9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46.3</v>
      </c>
      <c r="J10" s="37"/>
      <c r="K10" s="37"/>
      <c r="L10" s="37"/>
      <c r="M10" s="37"/>
      <c r="N10" s="37"/>
      <c r="O10" s="64"/>
      <c r="P10" s="54">
        <f>データ!$P$6</f>
        <v>95.92</v>
      </c>
      <c r="Q10" s="54"/>
      <c r="R10" s="54"/>
      <c r="S10" s="54"/>
      <c r="T10" s="54"/>
      <c r="U10" s="54"/>
      <c r="V10" s="54"/>
      <c r="W10" s="65">
        <f>データ!$Q$6</f>
        <v>3498</v>
      </c>
      <c r="X10" s="65"/>
      <c r="Y10" s="65"/>
      <c r="Z10" s="65"/>
      <c r="AA10" s="65"/>
      <c r="AB10" s="65"/>
      <c r="AC10" s="65"/>
      <c r="AD10" s="2"/>
      <c r="AE10" s="2"/>
      <c r="AF10" s="2"/>
      <c r="AG10" s="2"/>
      <c r="AH10" s="2"/>
      <c r="AI10" s="2"/>
      <c r="AJ10" s="2"/>
      <c r="AK10" s="2"/>
      <c r="AL10" s="65">
        <f>データ!$U$6</f>
        <v>301290</v>
      </c>
      <c r="AM10" s="65"/>
      <c r="AN10" s="65"/>
      <c r="AO10" s="65"/>
      <c r="AP10" s="65"/>
      <c r="AQ10" s="65"/>
      <c r="AR10" s="65"/>
      <c r="AS10" s="65"/>
      <c r="AT10" s="36">
        <f>データ!$V$6</f>
        <v>194.22</v>
      </c>
      <c r="AU10" s="37"/>
      <c r="AV10" s="37"/>
      <c r="AW10" s="37"/>
      <c r="AX10" s="37"/>
      <c r="AY10" s="37"/>
      <c r="AZ10" s="37"/>
      <c r="BA10" s="37"/>
      <c r="BB10" s="54">
        <f>データ!$W$6</f>
        <v>1551.28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zS2lLVIIkA6McL6mDuBd8YjIEkH7x/qg4U6VvSI7j/6faOmr1cUNUgwujv0fiWjIyyr1OYLWSZ8ML9UVxV6dQ==" saltValue="GxfiSMs3N2eSUv74g1tgu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12041</v>
      </c>
      <c r="D6" s="20">
        <f t="shared" si="3"/>
        <v>46</v>
      </c>
      <c r="E6" s="20">
        <f t="shared" si="3"/>
        <v>1</v>
      </c>
      <c r="F6" s="20">
        <f t="shared" si="3"/>
        <v>0</v>
      </c>
      <c r="G6" s="20">
        <f t="shared" si="3"/>
        <v>1</v>
      </c>
      <c r="H6" s="20" t="str">
        <f t="shared" si="3"/>
        <v>北海道　旭川市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46.3</v>
      </c>
      <c r="P6" s="21">
        <f t="shared" si="3"/>
        <v>95.92</v>
      </c>
      <c r="Q6" s="21">
        <f t="shared" si="3"/>
        <v>3498</v>
      </c>
      <c r="R6" s="21">
        <f t="shared" si="3"/>
        <v>316183</v>
      </c>
      <c r="S6" s="21">
        <f t="shared" si="3"/>
        <v>747.66</v>
      </c>
      <c r="T6" s="21">
        <f t="shared" si="3"/>
        <v>422.9</v>
      </c>
      <c r="U6" s="21">
        <f t="shared" si="3"/>
        <v>301290</v>
      </c>
      <c r="V6" s="21">
        <f t="shared" si="3"/>
        <v>194.22</v>
      </c>
      <c r="W6" s="21">
        <f t="shared" si="3"/>
        <v>1551.28</v>
      </c>
      <c r="X6" s="22">
        <f>IF(X7="",NA(),X7)</f>
        <v>108.72</v>
      </c>
      <c r="Y6" s="22">
        <f t="shared" ref="Y6:AG6" si="4">IF(Y7="",NA(),Y7)</f>
        <v>108.7</v>
      </c>
      <c r="Z6" s="22">
        <f t="shared" si="4"/>
        <v>112.91</v>
      </c>
      <c r="AA6" s="22">
        <f t="shared" si="4"/>
        <v>118.75</v>
      </c>
      <c r="AB6" s="22">
        <f t="shared" si="4"/>
        <v>110.21</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38.159999999999997</v>
      </c>
      <c r="AU6" s="22">
        <f t="shared" ref="AU6:BC6" si="6">IF(AU7="",NA(),AU7)</f>
        <v>26.33</v>
      </c>
      <c r="AV6" s="22">
        <f t="shared" si="6"/>
        <v>26.01</v>
      </c>
      <c r="AW6" s="22">
        <f t="shared" si="6"/>
        <v>45.09</v>
      </c>
      <c r="AX6" s="22">
        <f t="shared" si="6"/>
        <v>54.7</v>
      </c>
      <c r="AY6" s="22">
        <f t="shared" si="6"/>
        <v>239.45</v>
      </c>
      <c r="AZ6" s="22">
        <f t="shared" si="6"/>
        <v>246.01</v>
      </c>
      <c r="BA6" s="22">
        <f t="shared" si="6"/>
        <v>228.89</v>
      </c>
      <c r="BB6" s="22">
        <f t="shared" si="6"/>
        <v>232.66</v>
      </c>
      <c r="BC6" s="22">
        <f t="shared" si="6"/>
        <v>217.12</v>
      </c>
      <c r="BD6" s="21" t="str">
        <f>IF(BD7="","",IF(BD7="-","【-】","【"&amp;SUBSTITUTE(TEXT(BD7,"#,##0.00"),"-","△")&amp;"】"))</f>
        <v>【239.69】</v>
      </c>
      <c r="BE6" s="22">
        <f>IF(BE7="",NA(),BE7)</f>
        <v>623.54999999999995</v>
      </c>
      <c r="BF6" s="22">
        <f t="shared" ref="BF6:BN6" si="7">IF(BF7="",NA(),BF7)</f>
        <v>617.02</v>
      </c>
      <c r="BG6" s="22">
        <f t="shared" si="7"/>
        <v>564.07000000000005</v>
      </c>
      <c r="BH6" s="22">
        <f t="shared" si="7"/>
        <v>551.42999999999995</v>
      </c>
      <c r="BI6" s="22">
        <f t="shared" si="7"/>
        <v>571.1</v>
      </c>
      <c r="BJ6" s="22">
        <f t="shared" si="7"/>
        <v>259.56</v>
      </c>
      <c r="BK6" s="22">
        <f t="shared" si="7"/>
        <v>248.92</v>
      </c>
      <c r="BL6" s="22">
        <f t="shared" si="7"/>
        <v>251.26</v>
      </c>
      <c r="BM6" s="22">
        <f t="shared" si="7"/>
        <v>255.84</v>
      </c>
      <c r="BN6" s="22">
        <f t="shared" si="7"/>
        <v>253.22</v>
      </c>
      <c r="BO6" s="21" t="str">
        <f>IF(BO7="","",IF(BO7="-","【-】","【"&amp;SUBSTITUTE(TEXT(BO7,"#,##0.00"),"-","△")&amp;"】"))</f>
        <v>【264.86】</v>
      </c>
      <c r="BP6" s="22">
        <f>IF(BP7="",NA(),BP7)</f>
        <v>98.32</v>
      </c>
      <c r="BQ6" s="22">
        <f t="shared" ref="BQ6:BY6" si="8">IF(BQ7="",NA(),BQ7)</f>
        <v>97.08</v>
      </c>
      <c r="BR6" s="22">
        <f t="shared" si="8"/>
        <v>100.93</v>
      </c>
      <c r="BS6" s="22">
        <f t="shared" si="8"/>
        <v>107.7</v>
      </c>
      <c r="BT6" s="22">
        <f t="shared" si="8"/>
        <v>97.53</v>
      </c>
      <c r="BU6" s="22">
        <f t="shared" si="8"/>
        <v>105.07</v>
      </c>
      <c r="BV6" s="22">
        <f t="shared" si="8"/>
        <v>107.54</v>
      </c>
      <c r="BW6" s="22">
        <f t="shared" si="8"/>
        <v>101.93</v>
      </c>
      <c r="BX6" s="22">
        <f t="shared" si="8"/>
        <v>102.36</v>
      </c>
      <c r="BY6" s="22">
        <f t="shared" si="8"/>
        <v>101.56</v>
      </c>
      <c r="BZ6" s="21" t="str">
        <f>IF(BZ7="","",IF(BZ7="-","【-】","【"&amp;SUBSTITUTE(TEXT(BZ7,"#,##0.00"),"-","△")&amp;"】"))</f>
        <v>【97.59】</v>
      </c>
      <c r="CA6" s="22">
        <f>IF(CA7="",NA(),CA7)</f>
        <v>157.69</v>
      </c>
      <c r="CB6" s="22">
        <f t="shared" ref="CB6:CJ6" si="9">IF(CB7="",NA(),CB7)</f>
        <v>160.15</v>
      </c>
      <c r="CC6" s="22">
        <f t="shared" si="9"/>
        <v>169.16</v>
      </c>
      <c r="CD6" s="22">
        <f t="shared" si="9"/>
        <v>167.53</v>
      </c>
      <c r="CE6" s="22">
        <f t="shared" si="9"/>
        <v>185.32</v>
      </c>
      <c r="CF6" s="22">
        <f t="shared" si="9"/>
        <v>153.71</v>
      </c>
      <c r="CG6" s="22">
        <f t="shared" si="9"/>
        <v>155.9</v>
      </c>
      <c r="CH6" s="22">
        <f t="shared" si="9"/>
        <v>162.47</v>
      </c>
      <c r="CI6" s="22">
        <f t="shared" si="9"/>
        <v>165.52</v>
      </c>
      <c r="CJ6" s="22">
        <f t="shared" si="9"/>
        <v>169.99</v>
      </c>
      <c r="CK6" s="21" t="str">
        <f>IF(CK7="","",IF(CK7="-","【-】","【"&amp;SUBSTITUTE(TEXT(CK7,"#,##0.00"),"-","△")&amp;"】"))</f>
        <v>【181.66】</v>
      </c>
      <c r="CL6" s="22">
        <f>IF(CL7="",NA(),CL7)</f>
        <v>60.54</v>
      </c>
      <c r="CM6" s="22">
        <f t="shared" ref="CM6:CU6" si="10">IF(CM7="",NA(),CM7)</f>
        <v>60.24</v>
      </c>
      <c r="CN6" s="22">
        <f t="shared" si="10"/>
        <v>59</v>
      </c>
      <c r="CO6" s="22">
        <f t="shared" si="10"/>
        <v>57.93</v>
      </c>
      <c r="CP6" s="22">
        <f t="shared" si="10"/>
        <v>57.61</v>
      </c>
      <c r="CQ6" s="22">
        <f t="shared" si="10"/>
        <v>64.41</v>
      </c>
      <c r="CR6" s="22">
        <f t="shared" si="10"/>
        <v>64.11</v>
      </c>
      <c r="CS6" s="22">
        <f t="shared" si="10"/>
        <v>63.81</v>
      </c>
      <c r="CT6" s="22">
        <f t="shared" si="10"/>
        <v>63.58</v>
      </c>
      <c r="CU6" s="22">
        <f t="shared" si="10"/>
        <v>64.13</v>
      </c>
      <c r="CV6" s="21" t="str">
        <f>IF(CV7="","",IF(CV7="-","【-】","【"&amp;SUBSTITUTE(TEXT(CV7,"#,##0.00"),"-","△")&amp;"】"))</f>
        <v>【60.21】</v>
      </c>
      <c r="CW6" s="22">
        <f>IF(CW7="",NA(),CW7)</f>
        <v>87.68</v>
      </c>
      <c r="CX6" s="22">
        <f t="shared" ref="CX6:DF6" si="11">IF(CX7="",NA(),CX7)</f>
        <v>87.35</v>
      </c>
      <c r="CY6" s="22">
        <f t="shared" si="11"/>
        <v>86.95</v>
      </c>
      <c r="CZ6" s="22">
        <f t="shared" si="11"/>
        <v>87.52</v>
      </c>
      <c r="DA6" s="22">
        <f t="shared" si="11"/>
        <v>87.63</v>
      </c>
      <c r="DB6" s="22">
        <f t="shared" si="11"/>
        <v>91.64</v>
      </c>
      <c r="DC6" s="22">
        <f t="shared" si="11"/>
        <v>92.09</v>
      </c>
      <c r="DD6" s="22">
        <f t="shared" si="11"/>
        <v>91.76</v>
      </c>
      <c r="DE6" s="22">
        <f t="shared" si="11"/>
        <v>91.22</v>
      </c>
      <c r="DF6" s="22">
        <f t="shared" si="11"/>
        <v>90.98</v>
      </c>
      <c r="DG6" s="21" t="str">
        <f>IF(DG7="","",IF(DG7="-","【-】","【"&amp;SUBSTITUTE(TEXT(DG7,"#,##0.00"),"-","△")&amp;"】"))</f>
        <v>【89.21】</v>
      </c>
      <c r="DH6" s="22">
        <f>IF(DH7="",NA(),DH7)</f>
        <v>53.46</v>
      </c>
      <c r="DI6" s="22">
        <f t="shared" ref="DI6:DQ6" si="12">IF(DI7="",NA(),DI7)</f>
        <v>54.03</v>
      </c>
      <c r="DJ6" s="22">
        <f t="shared" si="12"/>
        <v>54.95</v>
      </c>
      <c r="DK6" s="22">
        <f t="shared" si="12"/>
        <v>55.35</v>
      </c>
      <c r="DL6" s="22">
        <f t="shared" si="12"/>
        <v>55.42</v>
      </c>
      <c r="DM6" s="22">
        <f t="shared" si="12"/>
        <v>51.62</v>
      </c>
      <c r="DN6" s="22">
        <f t="shared" si="12"/>
        <v>52.16</v>
      </c>
      <c r="DO6" s="22">
        <f t="shared" si="12"/>
        <v>52.59</v>
      </c>
      <c r="DP6" s="22">
        <f t="shared" si="12"/>
        <v>52.74</v>
      </c>
      <c r="DQ6" s="22">
        <f t="shared" si="12"/>
        <v>53.15</v>
      </c>
      <c r="DR6" s="21" t="str">
        <f>IF(DR7="","",IF(DR7="-","【-】","【"&amp;SUBSTITUTE(TEXT(DR7,"#,##0.00"),"-","△")&amp;"】"))</f>
        <v>【52.41】</v>
      </c>
      <c r="DS6" s="22">
        <f>IF(DS7="",NA(),DS7)</f>
        <v>20.13</v>
      </c>
      <c r="DT6" s="22">
        <f t="shared" ref="DT6:EB6" si="13">IF(DT7="",NA(),DT7)</f>
        <v>21.9</v>
      </c>
      <c r="DU6" s="22">
        <f t="shared" si="13"/>
        <v>24.28</v>
      </c>
      <c r="DV6" s="22">
        <f t="shared" si="13"/>
        <v>26.49</v>
      </c>
      <c r="DW6" s="22">
        <f t="shared" si="13"/>
        <v>29.02</v>
      </c>
      <c r="DX6" s="22">
        <f t="shared" si="13"/>
        <v>23.68</v>
      </c>
      <c r="DY6" s="22">
        <f t="shared" si="13"/>
        <v>25.76</v>
      </c>
      <c r="DZ6" s="22">
        <f t="shared" si="13"/>
        <v>27.51</v>
      </c>
      <c r="EA6" s="22">
        <f t="shared" si="13"/>
        <v>28.57</v>
      </c>
      <c r="EB6" s="22">
        <f t="shared" si="13"/>
        <v>29.7</v>
      </c>
      <c r="EC6" s="21" t="str">
        <f>IF(EC7="","",IF(EC7="-","【-】","【"&amp;SUBSTITUTE(TEXT(EC7,"#,##0.00"),"-","△")&amp;"】"))</f>
        <v>【26.78】</v>
      </c>
      <c r="ED6" s="22">
        <f>IF(ED7="",NA(),ED7)</f>
        <v>0.8</v>
      </c>
      <c r="EE6" s="22">
        <f t="shared" ref="EE6:EM6" si="14">IF(EE7="",NA(),EE7)</f>
        <v>0.75</v>
      </c>
      <c r="EF6" s="22">
        <f t="shared" si="14"/>
        <v>0.82</v>
      </c>
      <c r="EG6" s="22">
        <f t="shared" si="14"/>
        <v>1.05</v>
      </c>
      <c r="EH6" s="22">
        <f t="shared" si="14"/>
        <v>1.06</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15">
      <c r="A7" s="15"/>
      <c r="B7" s="24">
        <v>2024</v>
      </c>
      <c r="C7" s="24">
        <v>12041</v>
      </c>
      <c r="D7" s="24">
        <v>46</v>
      </c>
      <c r="E7" s="24">
        <v>1</v>
      </c>
      <c r="F7" s="24">
        <v>0</v>
      </c>
      <c r="G7" s="24">
        <v>1</v>
      </c>
      <c r="H7" s="24" t="s">
        <v>93</v>
      </c>
      <c r="I7" s="24" t="s">
        <v>94</v>
      </c>
      <c r="J7" s="24" t="s">
        <v>95</v>
      </c>
      <c r="K7" s="24" t="s">
        <v>96</v>
      </c>
      <c r="L7" s="24" t="s">
        <v>97</v>
      </c>
      <c r="M7" s="24" t="s">
        <v>98</v>
      </c>
      <c r="N7" s="25" t="s">
        <v>99</v>
      </c>
      <c r="O7" s="25">
        <v>46.3</v>
      </c>
      <c r="P7" s="25">
        <v>95.92</v>
      </c>
      <c r="Q7" s="25">
        <v>3498</v>
      </c>
      <c r="R7" s="25">
        <v>316183</v>
      </c>
      <c r="S7" s="25">
        <v>747.66</v>
      </c>
      <c r="T7" s="25">
        <v>422.9</v>
      </c>
      <c r="U7" s="25">
        <v>301290</v>
      </c>
      <c r="V7" s="25">
        <v>194.22</v>
      </c>
      <c r="W7" s="25">
        <v>1551.28</v>
      </c>
      <c r="X7" s="25">
        <v>108.72</v>
      </c>
      <c r="Y7" s="25">
        <v>108.7</v>
      </c>
      <c r="Z7" s="25">
        <v>112.91</v>
      </c>
      <c r="AA7" s="25">
        <v>118.75</v>
      </c>
      <c r="AB7" s="25">
        <v>110.21</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38.159999999999997</v>
      </c>
      <c r="AU7" s="25">
        <v>26.33</v>
      </c>
      <c r="AV7" s="25">
        <v>26.01</v>
      </c>
      <c r="AW7" s="25">
        <v>45.09</v>
      </c>
      <c r="AX7" s="25">
        <v>54.7</v>
      </c>
      <c r="AY7" s="25">
        <v>239.45</v>
      </c>
      <c r="AZ7" s="25">
        <v>246.01</v>
      </c>
      <c r="BA7" s="25">
        <v>228.89</v>
      </c>
      <c r="BB7" s="25">
        <v>232.66</v>
      </c>
      <c r="BC7" s="25">
        <v>217.12</v>
      </c>
      <c r="BD7" s="25">
        <v>239.69</v>
      </c>
      <c r="BE7" s="25">
        <v>623.54999999999995</v>
      </c>
      <c r="BF7" s="25">
        <v>617.02</v>
      </c>
      <c r="BG7" s="25">
        <v>564.07000000000005</v>
      </c>
      <c r="BH7" s="25">
        <v>551.42999999999995</v>
      </c>
      <c r="BI7" s="25">
        <v>571.1</v>
      </c>
      <c r="BJ7" s="25">
        <v>259.56</v>
      </c>
      <c r="BK7" s="25">
        <v>248.92</v>
      </c>
      <c r="BL7" s="25">
        <v>251.26</v>
      </c>
      <c r="BM7" s="25">
        <v>255.84</v>
      </c>
      <c r="BN7" s="25">
        <v>253.22</v>
      </c>
      <c r="BO7" s="25">
        <v>264.86</v>
      </c>
      <c r="BP7" s="25">
        <v>98.32</v>
      </c>
      <c r="BQ7" s="25">
        <v>97.08</v>
      </c>
      <c r="BR7" s="25">
        <v>100.93</v>
      </c>
      <c r="BS7" s="25">
        <v>107.7</v>
      </c>
      <c r="BT7" s="25">
        <v>97.53</v>
      </c>
      <c r="BU7" s="25">
        <v>105.07</v>
      </c>
      <c r="BV7" s="25">
        <v>107.54</v>
      </c>
      <c r="BW7" s="25">
        <v>101.93</v>
      </c>
      <c r="BX7" s="25">
        <v>102.36</v>
      </c>
      <c r="BY7" s="25">
        <v>101.56</v>
      </c>
      <c r="BZ7" s="25">
        <v>97.59</v>
      </c>
      <c r="CA7" s="25">
        <v>157.69</v>
      </c>
      <c r="CB7" s="25">
        <v>160.15</v>
      </c>
      <c r="CC7" s="25">
        <v>169.16</v>
      </c>
      <c r="CD7" s="25">
        <v>167.53</v>
      </c>
      <c r="CE7" s="25">
        <v>185.32</v>
      </c>
      <c r="CF7" s="25">
        <v>153.71</v>
      </c>
      <c r="CG7" s="25">
        <v>155.9</v>
      </c>
      <c r="CH7" s="25">
        <v>162.47</v>
      </c>
      <c r="CI7" s="25">
        <v>165.52</v>
      </c>
      <c r="CJ7" s="25">
        <v>169.99</v>
      </c>
      <c r="CK7" s="25">
        <v>181.66</v>
      </c>
      <c r="CL7" s="25">
        <v>60.54</v>
      </c>
      <c r="CM7" s="25">
        <v>60.24</v>
      </c>
      <c r="CN7" s="25">
        <v>59</v>
      </c>
      <c r="CO7" s="25">
        <v>57.93</v>
      </c>
      <c r="CP7" s="25">
        <v>57.61</v>
      </c>
      <c r="CQ7" s="25">
        <v>64.41</v>
      </c>
      <c r="CR7" s="25">
        <v>64.11</v>
      </c>
      <c r="CS7" s="25">
        <v>63.81</v>
      </c>
      <c r="CT7" s="25">
        <v>63.58</v>
      </c>
      <c r="CU7" s="25">
        <v>64.13</v>
      </c>
      <c r="CV7" s="25">
        <v>60.21</v>
      </c>
      <c r="CW7" s="25">
        <v>87.68</v>
      </c>
      <c r="CX7" s="25">
        <v>87.35</v>
      </c>
      <c r="CY7" s="25">
        <v>86.95</v>
      </c>
      <c r="CZ7" s="25">
        <v>87.52</v>
      </c>
      <c r="DA7" s="25">
        <v>87.63</v>
      </c>
      <c r="DB7" s="25">
        <v>91.64</v>
      </c>
      <c r="DC7" s="25">
        <v>92.09</v>
      </c>
      <c r="DD7" s="25">
        <v>91.76</v>
      </c>
      <c r="DE7" s="25">
        <v>91.22</v>
      </c>
      <c r="DF7" s="25">
        <v>90.98</v>
      </c>
      <c r="DG7" s="25">
        <v>89.21</v>
      </c>
      <c r="DH7" s="25">
        <v>53.46</v>
      </c>
      <c r="DI7" s="25">
        <v>54.03</v>
      </c>
      <c r="DJ7" s="25">
        <v>54.95</v>
      </c>
      <c r="DK7" s="25">
        <v>55.35</v>
      </c>
      <c r="DL7" s="25">
        <v>55.42</v>
      </c>
      <c r="DM7" s="25">
        <v>51.62</v>
      </c>
      <c r="DN7" s="25">
        <v>52.16</v>
      </c>
      <c r="DO7" s="25">
        <v>52.59</v>
      </c>
      <c r="DP7" s="25">
        <v>52.74</v>
      </c>
      <c r="DQ7" s="25">
        <v>53.15</v>
      </c>
      <c r="DR7" s="25">
        <v>52.41</v>
      </c>
      <c r="DS7" s="25">
        <v>20.13</v>
      </c>
      <c r="DT7" s="25">
        <v>21.9</v>
      </c>
      <c r="DU7" s="25">
        <v>24.28</v>
      </c>
      <c r="DV7" s="25">
        <v>26.49</v>
      </c>
      <c r="DW7" s="25">
        <v>29.02</v>
      </c>
      <c r="DX7" s="25">
        <v>23.68</v>
      </c>
      <c r="DY7" s="25">
        <v>25.76</v>
      </c>
      <c r="DZ7" s="25">
        <v>27.51</v>
      </c>
      <c r="EA7" s="25">
        <v>28.57</v>
      </c>
      <c r="EB7" s="25">
        <v>29.7</v>
      </c>
      <c r="EC7" s="25">
        <v>26.78</v>
      </c>
      <c r="ED7" s="25">
        <v>0.8</v>
      </c>
      <c r="EE7" s="25">
        <v>0.75</v>
      </c>
      <c r="EF7" s="25">
        <v>0.82</v>
      </c>
      <c r="EG7" s="25">
        <v>1.05</v>
      </c>
      <c r="EH7" s="25">
        <v>1.06</v>
      </c>
      <c r="EI7" s="25">
        <v>0.79</v>
      </c>
      <c r="EJ7" s="25">
        <v>0.75</v>
      </c>
      <c r="EK7" s="25">
        <v>0.78</v>
      </c>
      <c r="EL7" s="25">
        <v>0.73</v>
      </c>
      <c r="EM7" s="25">
        <v>0.69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2026-02-13T05:43:00Z</cp:lastPrinted>
  <dcterms:created xsi:type="dcterms:W3CDTF">2025-12-12T09:08:47Z</dcterms:created>
  <dcterms:modified xsi:type="dcterms:W3CDTF">2026-03-09T00:56:08Z</dcterms:modified>
  <cp:category/>
</cp:coreProperties>
</file>