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sh01\総合政策部\財政課\04：特別会計\20企業会計\照会回答・通知\R7\260206_経営分析比較分析表\4_公表\"/>
    </mc:Choice>
  </mc:AlternateContent>
  <workbookProtection workbookAlgorithmName="SHA-512" workbookHashValue="NSq70bl0r7daWKbDtu3aiARucvTexmYzqwn4QJ/UqD16mDHJ5IFQLZWL0os+T22EWmRgN2EDCeShYgalnK46Ew==" workbookSaltValue="fK1YVECDiiyDQ4Mk0ALDCQ==" workbookSpinCount="100000" lockStructure="1"/>
  <bookViews>
    <workbookView xWindow="0" yWindow="0" windowWidth="38400" windowHeight="12180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T6" i="5"/>
  <c r="AT8" i="4" s="1"/>
  <c r="S6" i="5"/>
  <c r="AL8" i="4" s="1"/>
  <c r="R6" i="5"/>
  <c r="AD10" i="4" s="1"/>
  <c r="Q6" i="5"/>
  <c r="P6" i="5"/>
  <c r="P10" i="4" s="1"/>
  <c r="O6" i="5"/>
  <c r="I10" i="4" s="1"/>
  <c r="N6" i="5"/>
  <c r="B10" i="4" s="1"/>
  <c r="M6" i="5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K85" i="4"/>
  <c r="H85" i="4"/>
  <c r="E85" i="4"/>
  <c r="W10" i="4"/>
  <c r="BB8" i="4"/>
  <c r="AD8" i="4"/>
  <c r="W8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<sst xmlns="http://schemas.openxmlformats.org/spreadsheetml/2006/main" count="231" uniqueCount="115">
  <si>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</si>
  <si>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</si>
  <si>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</si>
  <si>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</si>
  <si>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</si>
  <si>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</si>
  <si>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</si>
  <si>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</si>
  <si>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</si>
  <si>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</si>
  <si>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</si>
  <si>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</si>
  <si>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</si>
  <si>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</si>
  <si>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</si>
  <si>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</si>
  <si>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</si>
  <si>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</si>
  <si>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</si>
  <si>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</si>
  <si>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</si>
  <si>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</si>
  <si>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</si>
  <si>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</si>
  <si>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</si>
  <si>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</si>
  <si>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</si>
  <si>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</si>
  <si>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</si>
  <si>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</si>
  <si>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</si>
  <si>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</si>
  <si>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</si>
  <si>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</si>
  <si>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</si>
  <si>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</si>
  <si>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</si>
  <si>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</si>
  <si>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</si>
  <si>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</si>
  <si>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</si>
  <si>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</si>
  <si>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</si>
  <si>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</si>
  <si>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</si>
  <si>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</si>
  <si>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</si>
  <si>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</si>
  <si>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</si>
  <si>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</si>
  <si>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</si>
  <si>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</si>
  <si>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</si>
  <si>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</si>
  <si>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</si>
  <si>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</si>
  <si>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</si>
  <si>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</si>
  <si>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</si>
  <si>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</si>
  <si>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</si>
  <si>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</si>
  <si>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</si>
  <si>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</si>
  <si>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</si>
  <si>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</si>
  <si>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</si>
  <si>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</si>
  <si>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</si>
  <si>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</si>
  <si>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</si>
  <si>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</si>
  <si>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</si>
  <si>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</si>
  <si>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</si>
  <si>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</si>
  <si>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</si>
  <si>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</si>
  <si>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</si>
  <si>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</si>
  <si>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</si>
  <si>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</si>
  <si>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</si>
  <si>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</si>
  <si>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</si>
  <si>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</si>
  <si>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</si>
  <si>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</si>
  <si>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</si>
  <si>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</si>
  <si>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</si>
  <si>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</si>
  <si>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</si>
  <si>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</si>
  <si>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</si>
  <si>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</si>
  <si>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旭川市</t>
  </si>
  <si>
    <t>法適用</t>
  </si>
  <si>
    <t>下水道事業</t>
  </si>
  <si>
    <t>農業集落排水</t>
  </si>
  <si>
    <t>F2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</si>
  <si>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</si>
  <si>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</si>
  <si>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</si>
  <si>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</si>
  <si>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</si>
  <si>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</si>
  <si>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</si>
  <si>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</si>
  <si>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</si>
  <si>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</si>
  <si>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</si>
  <si>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本市では、平成31年4月1日付けで農業集落排水事業に地方公営企業法を適用し、公共下水道事業と会計を統合しました。
①比率は100％を上回っておりますが、事業に必要な使用料収入を賄うことができず、一般会計からの繰入金で賄っている状況にあります。
②累積欠損金比率は、発生しておりません。
③処理区域内人口が少なく、使用料収入が少ない事業構造に対し、建設改良等に充てられた企業債残高が多いため、低調に推移しています。
④分析非該当
⑤⑥過疎化の進行する郊外地域で実施している事業であるため、収益の増加が見込まれず、今後も同水準で推移するものと予測されます。
⑦類似団体平均と概ね同水準であるため、適切な施設規模であると考えております。
⑧処理区域の下水管は概ね整備されており、一定程度普及しているため、今後も同水準で推移するものと見込んでおります。</t>
    <rPh sb="1" eb="3">
      <t>ホンシ</t>
    </rPh>
    <rPh sb="6" eb="8">
      <t>ヘイセイ</t>
    </rPh>
    <rPh sb="10" eb="11">
      <t>ネン</t>
    </rPh>
    <rPh sb="12" eb="13">
      <t>ガツ</t>
    </rPh>
    <rPh sb="14" eb="15">
      <t>ニチ</t>
    </rPh>
    <rPh sb="15" eb="16">
      <t>ヅケ</t>
    </rPh>
    <rPh sb="18" eb="20">
      <t>ノウギョウ</t>
    </rPh>
    <rPh sb="20" eb="22">
      <t>シュウラク</t>
    </rPh>
    <rPh sb="22" eb="24">
      <t>ハイスイ</t>
    </rPh>
    <rPh sb="24" eb="26">
      <t>ジギョウ</t>
    </rPh>
    <rPh sb="27" eb="29">
      <t>チホウ</t>
    </rPh>
    <rPh sb="29" eb="31">
      <t>コウエイ</t>
    </rPh>
    <rPh sb="31" eb="33">
      <t>キギョウ</t>
    </rPh>
    <rPh sb="33" eb="34">
      <t>ホウ</t>
    </rPh>
    <rPh sb="35" eb="37">
      <t>テキヨウ</t>
    </rPh>
    <rPh sb="39" eb="41">
      <t>コウキョウ</t>
    </rPh>
    <rPh sb="41" eb="44">
      <t>ゲスイドウ</t>
    </rPh>
    <rPh sb="44" eb="46">
      <t>ジギョウ</t>
    </rPh>
    <rPh sb="47" eb="49">
      <t>カイケイ</t>
    </rPh>
    <rPh sb="50" eb="52">
      <t>トウゴウ</t>
    </rPh>
    <rPh sb="59" eb="61">
      <t>ヒリツ</t>
    </rPh>
    <rPh sb="67" eb="69">
      <t>ウワマワ</t>
    </rPh>
    <rPh sb="77" eb="79">
      <t>ジギョウ</t>
    </rPh>
    <rPh sb="80" eb="82">
      <t>ヒツヨウ</t>
    </rPh>
    <rPh sb="83" eb="86">
      <t>シヨウリョウ</t>
    </rPh>
    <rPh sb="86" eb="88">
      <t>シュウニュウ</t>
    </rPh>
    <rPh sb="89" eb="90">
      <t>マカナ</t>
    </rPh>
    <rPh sb="98" eb="100">
      <t>イッパン</t>
    </rPh>
    <rPh sb="100" eb="102">
      <t>カイケイ</t>
    </rPh>
    <rPh sb="105" eb="108">
      <t>クリイレキン</t>
    </rPh>
    <rPh sb="109" eb="110">
      <t>マカナ</t>
    </rPh>
    <rPh sb="114" eb="116">
      <t>ジョウキョウ</t>
    </rPh>
    <rPh sb="124" eb="131">
      <t>ルイセキケッソンキンヒリツ</t>
    </rPh>
    <rPh sb="133" eb="135">
      <t>ハッセイ</t>
    </rPh>
    <rPh sb="145" eb="149">
      <t>ショリクイキ</t>
    </rPh>
    <rPh sb="149" eb="150">
      <t>ナイ</t>
    </rPh>
    <rPh sb="150" eb="152">
      <t>ジンコウ</t>
    </rPh>
    <rPh sb="153" eb="154">
      <t>スク</t>
    </rPh>
    <rPh sb="217" eb="220">
      <t>カソカ</t>
    </rPh>
    <rPh sb="221" eb="223">
      <t>シンコウ</t>
    </rPh>
    <rPh sb="225" eb="227">
      <t>コウガイ</t>
    </rPh>
    <rPh sb="227" eb="229">
      <t>チイキ</t>
    </rPh>
    <rPh sb="230" eb="232">
      <t>ジッシ</t>
    </rPh>
    <rPh sb="236" eb="238">
      <t>ジギョウ</t>
    </rPh>
    <rPh sb="244" eb="246">
      <t>シュウエキ</t>
    </rPh>
    <rPh sb="247" eb="249">
      <t>ゾウカ</t>
    </rPh>
    <rPh sb="250" eb="252">
      <t>ミコ</t>
    </rPh>
    <rPh sb="259" eb="262">
      <t>ドウスイジュン</t>
    </rPh>
    <rPh sb="263" eb="265">
      <t>スイイ</t>
    </rPh>
    <rPh sb="270" eb="272">
      <t>ヨソク</t>
    </rPh>
    <rPh sb="279" eb="285">
      <t>ルイジダンタイヘイキン</t>
    </rPh>
    <rPh sb="286" eb="287">
      <t>オオム</t>
    </rPh>
    <rPh sb="288" eb="291">
      <t>ドウスイジュン</t>
    </rPh>
    <rPh sb="297" eb="299">
      <t>テキセツ</t>
    </rPh>
    <rPh sb="300" eb="302">
      <t>シセツ</t>
    </rPh>
    <rPh sb="302" eb="304">
      <t>キボ</t>
    </rPh>
    <rPh sb="308" eb="309">
      <t>カンガ</t>
    </rPh>
    <rPh sb="318" eb="320">
      <t>ショリ</t>
    </rPh>
    <rPh sb="320" eb="322">
      <t>クイキ</t>
    </rPh>
    <rPh sb="323" eb="326">
      <t>ゲスイカン</t>
    </rPh>
    <rPh sb="327" eb="328">
      <t>オオム</t>
    </rPh>
    <rPh sb="329" eb="331">
      <t>セイビ</t>
    </rPh>
    <rPh sb="337" eb="339">
      <t>イッテイ</t>
    </rPh>
    <rPh sb="339" eb="341">
      <t>テイド</t>
    </rPh>
    <rPh sb="341" eb="343">
      <t>フキュウ</t>
    </rPh>
    <rPh sb="350" eb="352">
      <t>コンゴ</t>
    </rPh>
    <rPh sb="353" eb="356">
      <t>ドウスイジュン</t>
    </rPh>
    <rPh sb="357" eb="359">
      <t>スイイ</t>
    </rPh>
    <rPh sb="364" eb="366">
      <t>ミコ</t>
    </rPh>
    <phoneticPr fontId="4"/>
  </si>
  <si>
    <t>　過疎化の進行する郊外地域で事業展開しているため、今後も使用料収入の増加は見込めず、当該収入だけでは事業維持は困難な状況であります。
　そのような中、施設の整備から約20年が経過し、今後、修繕等の需要・頻度が高まってくることから、必要な維持管理を行い、事業を継続していく必要があります。</t>
    <rPh sb="1" eb="4">
      <t>カソカ</t>
    </rPh>
    <rPh sb="5" eb="7">
      <t>シンコウ</t>
    </rPh>
    <rPh sb="9" eb="11">
      <t>コウガイ</t>
    </rPh>
    <rPh sb="11" eb="13">
      <t>チイキ</t>
    </rPh>
    <rPh sb="14" eb="16">
      <t>ジギョウ</t>
    </rPh>
    <rPh sb="16" eb="18">
      <t>テンカイ</t>
    </rPh>
    <rPh sb="25" eb="27">
      <t>コンゴ</t>
    </rPh>
    <rPh sb="28" eb="31">
      <t>シヨウリョウ</t>
    </rPh>
    <rPh sb="31" eb="33">
      <t>シュウニュウ</t>
    </rPh>
    <rPh sb="34" eb="36">
      <t>ゾウカ</t>
    </rPh>
    <rPh sb="37" eb="39">
      <t>ミコ</t>
    </rPh>
    <rPh sb="42" eb="44">
      <t>トウガイ</t>
    </rPh>
    <rPh sb="44" eb="46">
      <t>シュウニュウ</t>
    </rPh>
    <rPh sb="50" eb="52">
      <t>ジギョウ</t>
    </rPh>
    <rPh sb="52" eb="54">
      <t>イジ</t>
    </rPh>
    <rPh sb="55" eb="57">
      <t>コンナン</t>
    </rPh>
    <rPh sb="58" eb="60">
      <t>ジョウキョウ</t>
    </rPh>
    <rPh sb="73" eb="74">
      <t>ナカ</t>
    </rPh>
    <rPh sb="75" eb="77">
      <t>シセツ</t>
    </rPh>
    <rPh sb="78" eb="80">
      <t>セイビ</t>
    </rPh>
    <rPh sb="82" eb="83">
      <t>ヤク</t>
    </rPh>
    <rPh sb="85" eb="86">
      <t>ネン</t>
    </rPh>
    <rPh sb="87" eb="89">
      <t>ケイカ</t>
    </rPh>
    <rPh sb="91" eb="93">
      <t>コンゴ</t>
    </rPh>
    <rPh sb="94" eb="96">
      <t>シュウゼン</t>
    </rPh>
    <rPh sb="96" eb="97">
      <t>ナド</t>
    </rPh>
    <rPh sb="98" eb="100">
      <t>ジュヨウ</t>
    </rPh>
    <rPh sb="101" eb="103">
      <t>ヒンド</t>
    </rPh>
    <rPh sb="104" eb="105">
      <t>タカ</t>
    </rPh>
    <rPh sb="115" eb="117">
      <t>ヒツヨウ</t>
    </rPh>
    <rPh sb="118" eb="120">
      <t>イジ</t>
    </rPh>
    <rPh sb="120" eb="122">
      <t>カンリ</t>
    </rPh>
    <rPh sb="123" eb="124">
      <t>オコナ</t>
    </rPh>
    <rPh sb="126" eb="128">
      <t>ジギョウ</t>
    </rPh>
    <rPh sb="129" eb="131">
      <t>ケイゾク</t>
    </rPh>
    <rPh sb="135" eb="137">
      <t>ヒツヨウ</t>
    </rPh>
    <phoneticPr fontId="4"/>
  </si>
  <si>
    <t>①当事業は、平成13年度からの供用開始であり、今後は施設の老朽化が進んでいくことから、年々比率は上昇するものと考えております。
②③法定耐用年数を超えた管はありません。</t>
    <rPh sb="1" eb="2">
      <t>トウ</t>
    </rPh>
    <rPh sb="2" eb="4">
      <t>ジギョウ</t>
    </rPh>
    <rPh sb="6" eb="8">
      <t>ヘイセイ</t>
    </rPh>
    <rPh sb="10" eb="12">
      <t>ネンド</t>
    </rPh>
    <rPh sb="15" eb="17">
      <t>キョウヨウ</t>
    </rPh>
    <rPh sb="17" eb="19">
      <t>カイシ</t>
    </rPh>
    <rPh sb="23" eb="25">
      <t>コンゴ</t>
    </rPh>
    <rPh sb="26" eb="28">
      <t>シセツ</t>
    </rPh>
    <rPh sb="29" eb="32">
      <t>ロウキュウカ</t>
    </rPh>
    <rPh sb="33" eb="34">
      <t>スス</t>
    </rPh>
    <rPh sb="43" eb="45">
      <t>ネンネン</t>
    </rPh>
    <rPh sb="45" eb="47">
      <t>ヒリツ</t>
    </rPh>
    <rPh sb="48" eb="50">
      <t>ジョウショウ</t>
    </rPh>
    <rPh sb="55" eb="56">
      <t>カンガ</t>
    </rPh>
    <rPh sb="66" eb="70">
      <t>ホウテイタイヨウ</t>
    </rPh>
    <rPh sb="70" eb="72">
      <t>ネンスウ</t>
    </rPh>
    <rPh sb="73" eb="74">
      <t>コ</t>
    </rPh>
    <rPh sb="76" eb="77">
      <t>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</si>
</sst>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6" borderId="6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Alignment="1" applyProtection="1">
      <alignment horizontal="left" vertical="top" wrapText="1"/>
      <protection locked="0"/>
    </xf>
    <xf numFmtId="0" fontId="5" fillId="6" borderId="7" xfId="0" applyFont="1" applyFill="1" applyBorder="1" applyAlignment="1" applyProtection="1">
      <alignment horizontal="left" vertical="top" wrapText="1"/>
      <protection locked="0"/>
    </xf>
    <xf numFmtId="0" fontId="5" fillId="6" borderId="8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5" fillId="6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C-488F-8CEF-7BDDE0803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C-488F-8CEF-7BDDE0803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50.66</c:v>
                </c:pt>
                <c:pt idx="1">
                  <c:v>50</c:v>
                </c:pt>
                <c:pt idx="2">
                  <c:v>61.84</c:v>
                </c:pt>
                <c:pt idx="3">
                  <c:v>37.5</c:v>
                </c:pt>
                <c:pt idx="4">
                  <c:v>36.840000000000003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5-4F31-BD6C-1A583E97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5-4F31-BD6C-1A583E97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72.84</c:v>
                </c:pt>
                <c:pt idx="1">
                  <c:v>76.39</c:v>
                </c:pt>
                <c:pt idx="2">
                  <c:v>79.41</c:v>
                </c:pt>
                <c:pt idx="3">
                  <c:v>83.51</c:v>
                </c:pt>
                <c:pt idx="4">
                  <c:v>85.26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E-49B7-A182-A69F79897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E-49B7-A182-A69F79897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108.88</c:v>
                </c:pt>
                <c:pt idx="1">
                  <c:v>111.07</c:v>
                </c:pt>
                <c:pt idx="2">
                  <c:v>100.22</c:v>
                </c:pt>
                <c:pt idx="3">
                  <c:v>102.82</c:v>
                </c:pt>
                <c:pt idx="4">
                  <c:v>100.07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3-4DB8-BE7F-3C0D3248B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3-4DB8-BE7F-3C0D3248B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9.19</c:v>
                </c:pt>
                <c:pt idx="1">
                  <c:v>13.78</c:v>
                </c:pt>
                <c:pt idx="2">
                  <c:v>16.72</c:v>
                </c:pt>
                <c:pt idx="3">
                  <c:v>19.32</c:v>
                </c:pt>
                <c:pt idx="4">
                  <c:v>21.93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F-4CB0-94F9-F4015C05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F-4CB0-94F9-F4015C05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4-4F47-B0D3-2FEE19DFB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4-4F47-B0D3-2FEE19DFB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3-49CE-80B1-11DDC6EB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3-49CE-80B1-11DDC6EB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2.41</c:v>
                </c:pt>
                <c:pt idx="1">
                  <c:v>7.54</c:v>
                </c:pt>
                <c:pt idx="2">
                  <c:v>7.19</c:v>
                </c:pt>
                <c:pt idx="3">
                  <c:v>6.94</c:v>
                </c:pt>
                <c:pt idx="4">
                  <c:v>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6-45F7-B649-0CF2FC89A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6-45F7-B649-0CF2FC89A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0-47CF-82FC-A465F9686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0-47CF-82FC-A465F9686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12.94</c:v>
                </c:pt>
                <c:pt idx="1">
                  <c:v>10.35</c:v>
                </c:pt>
                <c:pt idx="2">
                  <c:v>7.87</c:v>
                </c:pt>
                <c:pt idx="3">
                  <c:v>10.48</c:v>
                </c:pt>
                <c:pt idx="4">
                  <c:v>10.32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8-41CE-9339-B9D6B4FF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8-41CE-9339-B9D6B4FF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1045.3499999999999</c:v>
                </c:pt>
                <c:pt idx="1">
                  <c:v>1302</c:v>
                </c:pt>
                <c:pt idx="2">
                  <c:v>1746.88</c:v>
                </c:pt>
                <c:pt idx="3">
                  <c:v>1331.47</c:v>
                </c:pt>
                <c:pt idx="4">
                  <c:v>1393.44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4-43C6-8669-B0060CDA4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3C6-8669-B0060CDA4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北海道　旭川市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自治体職員</v>
      </c>
      <c r="AE8" s="65"/>
      <c r="AF8" s="65"/>
      <c r="AG8" s="65"/>
      <c r="AH8" s="65"/>
      <c r="AI8" s="65"/>
      <c r="AJ8" s="65"/>
      <c r="AK8" s="3"/>
      <c r="AL8" s="44">
        <f>データ!S6</f>
        <v>316183</v>
      </c>
      <c r="AM8" s="44"/>
      <c r="AN8" s="44"/>
      <c r="AO8" s="44"/>
      <c r="AP8" s="44"/>
      <c r="AQ8" s="44"/>
      <c r="AR8" s="44"/>
      <c r="AS8" s="44"/>
      <c r="AT8" s="45">
        <f>データ!T6</f>
        <v>747.66</v>
      </c>
      <c r="AU8" s="45"/>
      <c r="AV8" s="45"/>
      <c r="AW8" s="45"/>
      <c r="AX8" s="45"/>
      <c r="AY8" s="45"/>
      <c r="AZ8" s="45"/>
      <c r="BA8" s="45"/>
      <c r="BB8" s="45">
        <f>データ!U6</f>
        <v>422.9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76.239999999999995</v>
      </c>
      <c r="J10" s="45"/>
      <c r="K10" s="45"/>
      <c r="L10" s="45"/>
      <c r="M10" s="45"/>
      <c r="N10" s="45"/>
      <c r="O10" s="45"/>
      <c r="P10" s="45">
        <f>データ!P6</f>
        <v>0.06</v>
      </c>
      <c r="Q10" s="45"/>
      <c r="R10" s="45"/>
      <c r="S10" s="45"/>
      <c r="T10" s="45"/>
      <c r="U10" s="45"/>
      <c r="V10" s="45"/>
      <c r="W10" s="45">
        <f>データ!Q6</f>
        <v>32.97</v>
      </c>
      <c r="X10" s="45"/>
      <c r="Y10" s="45"/>
      <c r="Z10" s="45"/>
      <c r="AA10" s="45"/>
      <c r="AB10" s="45"/>
      <c r="AC10" s="45"/>
      <c r="AD10" s="44">
        <f>データ!R6</f>
        <v>3275</v>
      </c>
      <c r="AE10" s="44"/>
      <c r="AF10" s="44"/>
      <c r="AG10" s="44"/>
      <c r="AH10" s="44"/>
      <c r="AI10" s="44"/>
      <c r="AJ10" s="44"/>
      <c r="AK10" s="2"/>
      <c r="AL10" s="44">
        <f>データ!V6</f>
        <v>190</v>
      </c>
      <c r="AM10" s="44"/>
      <c r="AN10" s="44"/>
      <c r="AO10" s="44"/>
      <c r="AP10" s="44"/>
      <c r="AQ10" s="44"/>
      <c r="AR10" s="44"/>
      <c r="AS10" s="44"/>
      <c r="AT10" s="45">
        <f>データ!W6</f>
        <v>0.28999999999999998</v>
      </c>
      <c r="AU10" s="45"/>
      <c r="AV10" s="45"/>
      <c r="AW10" s="45"/>
      <c r="AX10" s="45"/>
      <c r="AY10" s="45"/>
      <c r="AZ10" s="45"/>
      <c r="BA10" s="45"/>
      <c r="BB10" s="45">
        <f>データ!X6</f>
        <v>655.16999999999996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qz4agI8yk+c0mHLdjYpQ6qtT5XB2HvcBVtrfdoUqTfiT/ISMkc2xbdpLCreKzd+whOLflO0vLIRp9DCzpF0Rpg==" saltValue="2zEIDSsJiXMa/ORc6dt20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12041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北海道　旭川市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自治体職員</v>
      </c>
      <c r="N6" s="20" t="str">
        <f t="shared" si="3"/>
        <v>-</v>
      </c>
      <c r="O6" s="20">
        <f t="shared" si="3"/>
        <v>76.239999999999995</v>
      </c>
      <c r="P6" s="20">
        <f t="shared" si="3"/>
        <v>0.06</v>
      </c>
      <c r="Q6" s="20">
        <f t="shared" si="3"/>
        <v>32.97</v>
      </c>
      <c r="R6" s="20">
        <f t="shared" si="3"/>
        <v>3275</v>
      </c>
      <c r="S6" s="20">
        <f t="shared" si="3"/>
        <v>316183</v>
      </c>
      <c r="T6" s="20">
        <f t="shared" si="3"/>
        <v>747.66</v>
      </c>
      <c r="U6" s="20">
        <f t="shared" si="3"/>
        <v>422.9</v>
      </c>
      <c r="V6" s="20">
        <f t="shared" si="3"/>
        <v>190</v>
      </c>
      <c r="W6" s="20">
        <f t="shared" si="3"/>
        <v>0.28999999999999998</v>
      </c>
      <c r="X6" s="20">
        <f t="shared" si="3"/>
        <v>655.16999999999996</v>
      </c>
      <c r="Y6" s="21">
        <f>IF(Y7="",NA(),Y7)</f>
        <v>108.88</v>
      </c>
      <c r="Z6" s="21">
        <f t="shared" ref="Z6:AH6" si="4">IF(Z7="",NA(),Z7)</f>
        <v>111.07</v>
      </c>
      <c r="AA6" s="21">
        <f t="shared" si="4"/>
        <v>100.22</v>
      </c>
      <c r="AB6" s="21">
        <f t="shared" si="4"/>
        <v>102.82</v>
      </c>
      <c r="AC6" s="21">
        <f t="shared" si="4"/>
        <v>100.07</v>
      </c>
      <c r="AD6" s="21">
        <f t="shared" si="4"/>
        <v>106.37</v>
      </c>
      <c r="AE6" s="21">
        <f t="shared" si="4"/>
        <v>106.07</v>
      </c>
      <c r="AF6" s="21">
        <f t="shared" si="4"/>
        <v>105.5</v>
      </c>
      <c r="AG6" s="21">
        <f t="shared" si="4"/>
        <v>106.35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139.02000000000001</v>
      </c>
      <c r="AP6" s="21">
        <f t="shared" si="5"/>
        <v>132.04</v>
      </c>
      <c r="AQ6" s="21">
        <f t="shared" si="5"/>
        <v>145.43</v>
      </c>
      <c r="AR6" s="21">
        <f t="shared" si="5"/>
        <v>129.88999999999999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>
        <f>IF(AU7="",NA(),AU7)</f>
        <v>2.41</v>
      </c>
      <c r="AV6" s="21">
        <f t="shared" ref="AV6:BD6" si="6">IF(AV7="",NA(),AV7)</f>
        <v>7.54</v>
      </c>
      <c r="AW6" s="21">
        <f t="shared" si="6"/>
        <v>7.19</v>
      </c>
      <c r="AX6" s="21">
        <f t="shared" si="6"/>
        <v>6.94</v>
      </c>
      <c r="AY6" s="21">
        <f t="shared" si="6"/>
        <v>9.24</v>
      </c>
      <c r="AZ6" s="21">
        <f t="shared" si="6"/>
        <v>29.13</v>
      </c>
      <c r="BA6" s="21">
        <f t="shared" si="6"/>
        <v>35.69</v>
      </c>
      <c r="BB6" s="21">
        <f t="shared" si="6"/>
        <v>38.4</v>
      </c>
      <c r="BC6" s="21">
        <f t="shared" si="6"/>
        <v>44.04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>
        <f>IF(BQ7="",NA(),BQ7)</f>
        <v>12.94</v>
      </c>
      <c r="BR6" s="21">
        <f t="shared" ref="BR6:BZ6" si="8">IF(BR7="",NA(),BR7)</f>
        <v>10.35</v>
      </c>
      <c r="BS6" s="21">
        <f t="shared" si="8"/>
        <v>7.87</v>
      </c>
      <c r="BT6" s="21">
        <f t="shared" si="8"/>
        <v>10.48</v>
      </c>
      <c r="BU6" s="21">
        <f t="shared" si="8"/>
        <v>10.32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>
        <f>IF(CB7="",NA(),CB7)</f>
        <v>1045.3499999999999</v>
      </c>
      <c r="CC6" s="21">
        <f t="shared" ref="CC6:CK6" si="9">IF(CC7="",NA(),CC7)</f>
        <v>1302</v>
      </c>
      <c r="CD6" s="21">
        <f t="shared" si="9"/>
        <v>1746.88</v>
      </c>
      <c r="CE6" s="21">
        <f t="shared" si="9"/>
        <v>1331.47</v>
      </c>
      <c r="CF6" s="21">
        <f t="shared" si="9"/>
        <v>1393.44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>
        <f>IF(CM7="",NA(),CM7)</f>
        <v>50.66</v>
      </c>
      <c r="CN6" s="21">
        <f t="shared" ref="CN6:CV6" si="10">IF(CN7="",NA(),CN7)</f>
        <v>50</v>
      </c>
      <c r="CO6" s="21">
        <f t="shared" si="10"/>
        <v>61.84</v>
      </c>
      <c r="CP6" s="21">
        <f t="shared" si="10"/>
        <v>37.5</v>
      </c>
      <c r="CQ6" s="21">
        <f t="shared" si="10"/>
        <v>36.840000000000003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>
        <f>IF(CX7="",NA(),CX7)</f>
        <v>72.84</v>
      </c>
      <c r="CY6" s="21">
        <f t="shared" ref="CY6:DG6" si="11">IF(CY7="",NA(),CY7)</f>
        <v>76.39</v>
      </c>
      <c r="CZ6" s="21">
        <f t="shared" si="11"/>
        <v>79.41</v>
      </c>
      <c r="DA6" s="21">
        <f t="shared" si="11"/>
        <v>83.51</v>
      </c>
      <c r="DB6" s="21">
        <f t="shared" si="11"/>
        <v>85.26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>
        <f>IF(DI7="",NA(),DI7)</f>
        <v>9.19</v>
      </c>
      <c r="DJ6" s="21">
        <f t="shared" ref="DJ6:DR6" si="12">IF(DJ7="",NA(),DJ7)</f>
        <v>13.78</v>
      </c>
      <c r="DK6" s="21">
        <f t="shared" si="12"/>
        <v>16.72</v>
      </c>
      <c r="DL6" s="21">
        <f t="shared" si="12"/>
        <v>19.32</v>
      </c>
      <c r="DM6" s="21">
        <f t="shared" si="12"/>
        <v>21.93</v>
      </c>
      <c r="DN6" s="21">
        <f t="shared" si="12"/>
        <v>20.34</v>
      </c>
      <c r="DO6" s="21">
        <f t="shared" si="12"/>
        <v>21.85</v>
      </c>
      <c r="DP6" s="21">
        <f t="shared" si="12"/>
        <v>25.19</v>
      </c>
      <c r="DQ6" s="21">
        <f t="shared" si="12"/>
        <v>25.46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0.19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12041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76.239999999999995</v>
      </c>
      <c r="P7" s="24">
        <v>0.06</v>
      </c>
      <c r="Q7" s="24">
        <v>32.97</v>
      </c>
      <c r="R7" s="24">
        <v>3275</v>
      </c>
      <c r="S7" s="24">
        <v>316183</v>
      </c>
      <c r="T7" s="24">
        <v>747.66</v>
      </c>
      <c r="U7" s="24">
        <v>422.9</v>
      </c>
      <c r="V7" s="24">
        <v>190</v>
      </c>
      <c r="W7" s="24">
        <v>0.28999999999999998</v>
      </c>
      <c r="X7" s="24">
        <v>655.16999999999996</v>
      </c>
      <c r="Y7" s="24">
        <v>108.88</v>
      </c>
      <c r="Z7" s="24">
        <v>111.07</v>
      </c>
      <c r="AA7" s="24">
        <v>100.22</v>
      </c>
      <c r="AB7" s="24">
        <v>102.82</v>
      </c>
      <c r="AC7" s="24">
        <v>100.07</v>
      </c>
      <c r="AD7" s="24">
        <v>106.37</v>
      </c>
      <c r="AE7" s="24">
        <v>106.07</v>
      </c>
      <c r="AF7" s="24">
        <v>105.5</v>
      </c>
      <c r="AG7" s="24">
        <v>106.35</v>
      </c>
      <c r="AH7" s="24">
        <v>106.62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139.02000000000001</v>
      </c>
      <c r="AP7" s="24">
        <v>132.04</v>
      </c>
      <c r="AQ7" s="24">
        <v>145.43</v>
      </c>
      <c r="AR7" s="24">
        <v>129.88999999999999</v>
      </c>
      <c r="AS7" s="24">
        <v>107.99</v>
      </c>
      <c r="AT7" s="24">
        <v>102.74</v>
      </c>
      <c r="AU7" s="24">
        <v>2.41</v>
      </c>
      <c r="AV7" s="24">
        <v>7.54</v>
      </c>
      <c r="AW7" s="24">
        <v>7.19</v>
      </c>
      <c r="AX7" s="24">
        <v>6.94</v>
      </c>
      <c r="AY7" s="24">
        <v>9.24</v>
      </c>
      <c r="AZ7" s="24">
        <v>29.13</v>
      </c>
      <c r="BA7" s="24">
        <v>35.69</v>
      </c>
      <c r="BB7" s="24">
        <v>38.4</v>
      </c>
      <c r="BC7" s="24">
        <v>44.04</v>
      </c>
      <c r="BD7" s="24">
        <v>58.25</v>
      </c>
      <c r="BE7" s="24">
        <v>47.19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791.46</v>
      </c>
      <c r="BP7" s="24">
        <v>798.1</v>
      </c>
      <c r="BQ7" s="24">
        <v>12.94</v>
      </c>
      <c r="BR7" s="24">
        <v>10.35</v>
      </c>
      <c r="BS7" s="24">
        <v>7.87</v>
      </c>
      <c r="BT7" s="24">
        <v>10.48</v>
      </c>
      <c r="BU7" s="24">
        <v>10.32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47.96</v>
      </c>
      <c r="CA7" s="24">
        <v>54.51</v>
      </c>
      <c r="CB7" s="24">
        <v>1045.3499999999999</v>
      </c>
      <c r="CC7" s="24">
        <v>1302</v>
      </c>
      <c r="CD7" s="24">
        <v>1746.88</v>
      </c>
      <c r="CE7" s="24">
        <v>1331.47</v>
      </c>
      <c r="CF7" s="24">
        <v>1393.44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325.85000000000002</v>
      </c>
      <c r="CL7" s="24">
        <v>286.33</v>
      </c>
      <c r="CM7" s="24">
        <v>50.66</v>
      </c>
      <c r="CN7" s="24">
        <v>50</v>
      </c>
      <c r="CO7" s="24">
        <v>61.84</v>
      </c>
      <c r="CP7" s="24">
        <v>37.5</v>
      </c>
      <c r="CQ7" s="24">
        <v>36.840000000000003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45.32</v>
      </c>
      <c r="CW7" s="24">
        <v>49.92</v>
      </c>
      <c r="CX7" s="24">
        <v>72.84</v>
      </c>
      <c r="CY7" s="24">
        <v>76.39</v>
      </c>
      <c r="CZ7" s="24">
        <v>79.41</v>
      </c>
      <c r="DA7" s="24">
        <v>83.51</v>
      </c>
      <c r="DB7" s="24">
        <v>85.26</v>
      </c>
      <c r="DC7" s="24">
        <v>84.7</v>
      </c>
      <c r="DD7" s="24">
        <v>84.67</v>
      </c>
      <c r="DE7" s="24">
        <v>84.39</v>
      </c>
      <c r="DF7" s="24">
        <v>83.96</v>
      </c>
      <c r="DG7" s="24">
        <v>83.54</v>
      </c>
      <c r="DH7" s="24">
        <v>87.8</v>
      </c>
      <c r="DI7" s="24">
        <v>9.19</v>
      </c>
      <c r="DJ7" s="24">
        <v>13.78</v>
      </c>
      <c r="DK7" s="24">
        <v>16.72</v>
      </c>
      <c r="DL7" s="24">
        <v>19.32</v>
      </c>
      <c r="DM7" s="24">
        <v>21.93</v>
      </c>
      <c r="DN7" s="24">
        <v>20.34</v>
      </c>
      <c r="DO7" s="24">
        <v>21.85</v>
      </c>
      <c r="DP7" s="24">
        <v>25.19</v>
      </c>
      <c r="DQ7" s="24">
        <v>25.46</v>
      </c>
      <c r="DR7" s="24">
        <v>24.53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0.19</v>
      </c>
      <c r="EC7" s="24">
        <v>0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0.03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2026-02-13T05:42:51Z</cp:lastPrinted>
  <dcterms:created xsi:type="dcterms:W3CDTF">2025-12-23T06:15:18Z</dcterms:created>
  <dcterms:modified xsi:type="dcterms:W3CDTF">2026-03-09T00:59:14Z</dcterms:modified>
  <cp:category/>
</cp:coreProperties>
</file>