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uidou-fs\水道局ファイルサーバ\01水道局\12経営企画課\企画財務係\02 組織共用\53 経営比較分析表\R5(R4決算)\"/>
    </mc:Choice>
  </mc:AlternateContent>
  <xr:revisionPtr revIDLastSave="0" documentId="13_ncr:1_{AC183E26-F545-4491-87D2-461BE09B350E}" xr6:coauthVersionLast="47" xr6:coauthVersionMax="47" xr10:uidLastSave="{00000000-0000-0000-0000-000000000000}"/>
  <workbookProtection workbookAlgorithmName="SHA-512" workbookHashValue="ZGPut1Q8wF5DBdU6sGEuA6y7OM205cccrN/gI5vnxZECUrZaYebkLkVDOKNNLYytzBtZZ4DHydNPmUC5moa+Zg==" workbookSaltValue="FR1Flmoo3O5HMPkSwaDiV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BB10" i="4"/>
  <c r="AT10" i="4"/>
  <c r="AL10" i="4"/>
  <c r="BB8" i="4"/>
  <c r="AT8" i="4"/>
  <c r="AL8" i="4"/>
  <c r="AD8" i="4"/>
  <c r="W8" i="4"/>
  <c r="P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<sst xmlns="http://schemas.openxmlformats.org/spreadsheetml/2006/main" count="228" uniqueCount="116">
  <si>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</si>
  <si>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</si>
  <si>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</si>
  <si>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</si>
  <si>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</si>
  <si>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</si>
  <si>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</si>
  <si>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</si>
  <si>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</si>
  <si>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</si>
  <si>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</si>
  <si>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</si>
  <si>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</si>
  <si>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</si>
  <si>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</si>
  <si>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</si>
  <si>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</si>
  <si>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</si>
  <si>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</si>
  <si>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</si>
  <si>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</si>
  <si>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</si>
  <si>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</si>
  <si>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</si>
  <si>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</si>
  <si>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</si>
  <si>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</si>
  <si>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</si>
  <si>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</si>
  <si>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</si>
  <si>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</si>
  <si>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</si>
  <si>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</si>
  <si>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</si>
  <si>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</si>
  <si>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</si>
  <si>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</si>
  <si>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</si>
  <si>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</si>
  <si>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</si>
  <si>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</si>
  <si>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</si>
  <si>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</si>
  <si>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</si>
  <si>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</si>
  <si>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</si>
  <si>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</si>
  <si>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</si>
  <si>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</si>
  <si>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</si>
  <si>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</si>
  <si>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</si>
  <si>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</si>
  <si>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</si>
  <si>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</si>
  <si>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</si>
  <si>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</si>
  <si>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</si>
  <si>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</si>
  <si>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</si>
  <si>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</si>
  <si>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</si>
  <si>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</si>
  <si>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</si>
  <si>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</si>
  <si>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</si>
  <si>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</si>
  <si>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</si>
  <si>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</si>
  <si>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</si>
  <si>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</si>
  <si>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</si>
  <si>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</si>
  <si>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</si>
  <si>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</si>
  <si>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</si>
  <si>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</si>
  <si>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</si>
  <si>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</si>
  <si>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</si>
  <si>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</si>
  <si>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</si>
  <si>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</si>
  <si>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</si>
  <si>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</si>
  <si>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</si>
  <si>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</si>
  <si>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</si>
  <si>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</si>
  <si>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</si>
  <si>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</si>
  <si>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</si>
  <si>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</si>
  <si>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</si>
  <si>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</si>
  <si>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</si>
  <si>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</si>
  <si>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</si>
  <si>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</si>
  <si>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</si>
  <si>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</si>
  <si>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</si>
  <si>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</si>
  <si>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</si>
  <si>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</si>
  <si>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</si>
  <si>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</si>
  <si>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</si>
  <si>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</si>
  <si>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</si>
  <si>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</si>
  <si>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</si>
  <si>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</si>
  <si>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今後，老朽化した管や施設の更新による費用の増加が見込まれる一方で，人口減少等による料金収入の減少傾向が続くものと予測しており，経営状況は年々厳しくなるものと見込んでおります。
　更新する施設等の優先度を見極めながら，効果的かつ効率的な事業運営に努めます。</t>
    <rPh sb="1" eb="3">
      <t>コンゴ</t>
    </rPh>
    <rPh sb="4" eb="7">
      <t>ロウキュウカ</t>
    </rPh>
    <rPh sb="9" eb="10">
      <t>カン</t>
    </rPh>
    <rPh sb="11" eb="13">
      <t>シセツ</t>
    </rPh>
    <rPh sb="14" eb="16">
      <t>コウシン</t>
    </rPh>
    <rPh sb="19" eb="21">
      <t>ヒヨウ</t>
    </rPh>
    <rPh sb="22" eb="24">
      <t>ゾウカ</t>
    </rPh>
    <rPh sb="25" eb="27">
      <t>ミコ</t>
    </rPh>
    <rPh sb="30" eb="32">
      <t>イッポウ</t>
    </rPh>
    <rPh sb="34" eb="36">
      <t>ジンコウ</t>
    </rPh>
    <rPh sb="36" eb="38">
      <t>ゲンショウ</t>
    </rPh>
    <rPh sb="38" eb="39">
      <t>ナド</t>
    </rPh>
    <rPh sb="42" eb="44">
      <t>リョウキン</t>
    </rPh>
    <rPh sb="44" eb="46">
      <t>シュウニュウ</t>
    </rPh>
    <rPh sb="47" eb="49">
      <t>ゲンショウ</t>
    </rPh>
    <rPh sb="49" eb="51">
      <t>ケイコウ</t>
    </rPh>
    <rPh sb="52" eb="53">
      <t>ツヅ</t>
    </rPh>
    <rPh sb="57" eb="59">
      <t>ヨソク</t>
    </rPh>
    <rPh sb="64" eb="66">
      <t>ケイエイ</t>
    </rPh>
    <rPh sb="66" eb="68">
      <t>ジョウキョウ</t>
    </rPh>
    <rPh sb="69" eb="71">
      <t>ネンネン</t>
    </rPh>
    <rPh sb="71" eb="72">
      <t>キビ</t>
    </rPh>
    <rPh sb="79" eb="81">
      <t>ミコ</t>
    </rPh>
    <rPh sb="90" eb="92">
      <t>コウシン</t>
    </rPh>
    <rPh sb="94" eb="96">
      <t>シセツ</t>
    </rPh>
    <rPh sb="96" eb="97">
      <t>ナド</t>
    </rPh>
    <rPh sb="98" eb="101">
      <t>ユウセンド</t>
    </rPh>
    <rPh sb="102" eb="104">
      <t>ミキワ</t>
    </rPh>
    <rPh sb="109" eb="112">
      <t>コウカテキ</t>
    </rPh>
    <rPh sb="114" eb="117">
      <t>コウリツテキ</t>
    </rPh>
    <rPh sb="118" eb="122">
      <t>ジギョウウンエイ</t>
    </rPh>
    <rPh sb="123" eb="124">
      <t>ツト</t>
    </rPh>
    <phoneticPr fontId="4"/>
  </si>
  <si>
    <t>①各年度とも100％を上回っており，維持管理費等の費用を賄えていることを示しています。
②累積欠損金比率は，発生しておりません。
③流動資産が減少し，流動負債が増加しているため，流動比率は減少しております。運転資金は確保できているため，支払能力はありますが，類似団体平均との乖離を踏まえますと，改善が必要な状況となっております。
④過去からの継続的な投資の影響により類似団体平均を上回っておりますが，企業債残高の減少に伴い，比率は減少しています。
⑤水需要の減少(有収水量の減少)が続いており，R3までは100％を下回っている状況にありましたが，R4に水道料金の改定を行ったことで，100％を上回りました。
⑥給水費用の抑制に努めておりますが，水需要の減少(有収水量の減少)や物価高騰などの影響により，給水原価は増加しています。
⑦施設能力と配水量に差があるため，類似団体平均を下回っております。施設の更新時に，将来の水需要に合わせた施設規模としていきます。
⑧類似団体平均を下回っておりますが，漏水調査により，優先して更新する管を選択するとともに，更新延長を増やしながら，有収率の改善に取り組みます。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68">
      <t>リュウドウ</t>
    </rPh>
    <rPh sb="68" eb="70">
      <t>シサン</t>
    </rPh>
    <rPh sb="71" eb="73">
      <t>ゲンショウ</t>
    </rPh>
    <rPh sb="75" eb="77">
      <t>リュウドウ</t>
    </rPh>
    <rPh sb="77" eb="79">
      <t>フサイ</t>
    </rPh>
    <rPh sb="80" eb="82">
      <t>ゾウカ</t>
    </rPh>
    <rPh sb="89" eb="91">
      <t>リュウドウ</t>
    </rPh>
    <rPh sb="91" eb="93">
      <t>ヒリツ</t>
    </rPh>
    <rPh sb="94" eb="96">
      <t>ゲンショウ</t>
    </rPh>
    <rPh sb="103" eb="105">
      <t>ウンテン</t>
    </rPh>
    <rPh sb="105" eb="107">
      <t>シキン</t>
    </rPh>
    <rPh sb="108" eb="110">
      <t>カクホ</t>
    </rPh>
    <rPh sb="118" eb="120">
      <t>シハライ</t>
    </rPh>
    <rPh sb="120" eb="122">
      <t>ノウリョク</t>
    </rPh>
    <rPh sb="129" eb="131">
      <t>ルイジ</t>
    </rPh>
    <rPh sb="131" eb="133">
      <t>ダンタイ</t>
    </rPh>
    <rPh sb="133" eb="135">
      <t>ヘイキン</t>
    </rPh>
    <rPh sb="137" eb="139">
      <t>カイリ</t>
    </rPh>
    <rPh sb="140" eb="141">
      <t>フ</t>
    </rPh>
    <rPh sb="147" eb="149">
      <t>カイゼン</t>
    </rPh>
    <rPh sb="150" eb="152">
      <t>ヒツヨウ</t>
    </rPh>
    <rPh sb="153" eb="155">
      <t>ジョウキョウ</t>
    </rPh>
    <rPh sb="166" eb="168">
      <t>カコ</t>
    </rPh>
    <rPh sb="171" eb="174">
      <t>ケイゾクテキ</t>
    </rPh>
    <rPh sb="175" eb="177">
      <t>トウシ</t>
    </rPh>
    <rPh sb="178" eb="180">
      <t>エイキョウ</t>
    </rPh>
    <rPh sb="183" eb="185">
      <t>ルイジ</t>
    </rPh>
    <rPh sb="185" eb="187">
      <t>ダンタイ</t>
    </rPh>
    <rPh sb="187" eb="189">
      <t>ヘイキン</t>
    </rPh>
    <rPh sb="190" eb="192">
      <t>ウワマワ</t>
    </rPh>
    <rPh sb="200" eb="202">
      <t>キギョウ</t>
    </rPh>
    <rPh sb="202" eb="203">
      <t>サイ</t>
    </rPh>
    <rPh sb="203" eb="205">
      <t>ザンダカ</t>
    </rPh>
    <rPh sb="206" eb="208">
      <t>ゲンショウ</t>
    </rPh>
    <rPh sb="209" eb="210">
      <t>トモナ</t>
    </rPh>
    <rPh sb="212" eb="214">
      <t>ヒリツ</t>
    </rPh>
    <rPh sb="215" eb="217">
      <t>ゲンショウ</t>
    </rPh>
    <rPh sb="225" eb="226">
      <t>ミズ</t>
    </rPh>
    <rPh sb="226" eb="228">
      <t>ジュヨウ</t>
    </rPh>
    <rPh sb="229" eb="231">
      <t>ゲンショウ</t>
    </rPh>
    <rPh sb="232" eb="234">
      <t>ユウシュウ</t>
    </rPh>
    <rPh sb="234" eb="236">
      <t>スイリョウ</t>
    </rPh>
    <rPh sb="237" eb="239">
      <t>ゲンショウ</t>
    </rPh>
    <rPh sb="241" eb="242">
      <t>ツヅ</t>
    </rPh>
    <rPh sb="257" eb="259">
      <t>シタマワ</t>
    </rPh>
    <rPh sb="263" eb="265">
      <t>ジョウキョウ</t>
    </rPh>
    <rPh sb="276" eb="280">
      <t>スイドウリョウキン</t>
    </rPh>
    <rPh sb="281" eb="283">
      <t>カイテイ</t>
    </rPh>
    <rPh sb="284" eb="285">
      <t>オコナ</t>
    </rPh>
    <rPh sb="296" eb="298">
      <t>ウワマワ</t>
    </rPh>
    <rPh sb="305" eb="307">
      <t>キュウスイ</t>
    </rPh>
    <rPh sb="307" eb="309">
      <t>ヒヨウ</t>
    </rPh>
    <rPh sb="310" eb="312">
      <t>ヨクセイ</t>
    </rPh>
    <rPh sb="313" eb="314">
      <t>ツト</t>
    </rPh>
    <rPh sb="322" eb="323">
      <t>ミズ</t>
    </rPh>
    <rPh sb="323" eb="325">
      <t>ジュヨウ</t>
    </rPh>
    <rPh sb="338" eb="342">
      <t>ブッカコウトウ</t>
    </rPh>
    <rPh sb="345" eb="347">
      <t>エイキョウ</t>
    </rPh>
    <rPh sb="351" eb="353">
      <t>キュウスイ</t>
    </rPh>
    <rPh sb="353" eb="355">
      <t>ゲンカ</t>
    </rPh>
    <rPh sb="366" eb="368">
      <t>シセツ</t>
    </rPh>
    <rPh sb="368" eb="370">
      <t>ノウリョク</t>
    </rPh>
    <rPh sb="371" eb="373">
      <t>ハイスイ</t>
    </rPh>
    <rPh sb="373" eb="374">
      <t>リョウ</t>
    </rPh>
    <rPh sb="375" eb="376">
      <t>サ</t>
    </rPh>
    <rPh sb="382" eb="388">
      <t>ルイジダンタイヘイキン</t>
    </rPh>
    <rPh sb="389" eb="391">
      <t>シタマワ</t>
    </rPh>
    <rPh sb="398" eb="400">
      <t>シセツ</t>
    </rPh>
    <rPh sb="401" eb="403">
      <t>コウシン</t>
    </rPh>
    <rPh sb="403" eb="404">
      <t>ジ</t>
    </rPh>
    <rPh sb="406" eb="408">
      <t>ショウライ</t>
    </rPh>
    <rPh sb="409" eb="410">
      <t>ミズ</t>
    </rPh>
    <rPh sb="410" eb="412">
      <t>ジュヨウ</t>
    </rPh>
    <rPh sb="413" eb="414">
      <t>ア</t>
    </rPh>
    <rPh sb="417" eb="419">
      <t>シセツ</t>
    </rPh>
    <rPh sb="419" eb="421">
      <t>キボ</t>
    </rPh>
    <rPh sb="431" eb="437">
      <t>ルイジダンタイヘイキン</t>
    </rPh>
    <rPh sb="438" eb="440">
      <t>シタマワ</t>
    </rPh>
    <rPh sb="448" eb="450">
      <t>ロウスイ</t>
    </rPh>
    <rPh sb="450" eb="452">
      <t>チョウサ</t>
    </rPh>
    <rPh sb="456" eb="458">
      <t>ユウセン</t>
    </rPh>
    <rPh sb="460" eb="462">
      <t>コウシン</t>
    </rPh>
    <rPh sb="464" eb="465">
      <t>カン</t>
    </rPh>
    <rPh sb="466" eb="468">
      <t>センタク</t>
    </rPh>
    <rPh sb="475" eb="477">
      <t>コウシン</t>
    </rPh>
    <rPh sb="477" eb="479">
      <t>エンチョウ</t>
    </rPh>
    <rPh sb="480" eb="481">
      <t>フ</t>
    </rPh>
    <rPh sb="487" eb="490">
      <t>ユウシュウリツ</t>
    </rPh>
    <rPh sb="491" eb="493">
      <t>カイゼン</t>
    </rPh>
    <rPh sb="494" eb="495">
      <t>ト</t>
    </rPh>
    <rPh sb="496" eb="497">
      <t>ク</t>
    </rPh>
    <phoneticPr fontId="4"/>
  </si>
  <si>
    <t>①②管や施設の老朽化が進んでいることから，年々比率が上昇しております。老朽化の状況調査や診断結果を基に，優先的に更新すべき施設等を選択し，効果的かつ効率的に更新を進めていきます。
③類似団体平均と概ね同水準で更新率を確保していますが，今後は配水管総延長の1％を目標とし，段階的に更新延長を確保しています。</t>
    <rPh sb="2" eb="3">
      <t>カン</t>
    </rPh>
    <rPh sb="4" eb="6">
      <t>シセツ</t>
    </rPh>
    <rPh sb="7" eb="10">
      <t>ロウキュウカ</t>
    </rPh>
    <rPh sb="11" eb="12">
      <t>スス</t>
    </rPh>
    <rPh sb="21" eb="23">
      <t>ネンネン</t>
    </rPh>
    <rPh sb="23" eb="25">
      <t>ヒリツ</t>
    </rPh>
    <rPh sb="26" eb="28">
      <t>ジョウショウ</t>
    </rPh>
    <rPh sb="35" eb="38">
      <t>ロウキュウカ</t>
    </rPh>
    <rPh sb="39" eb="41">
      <t>ジョウキョウ</t>
    </rPh>
    <rPh sb="41" eb="43">
      <t>チョウサ</t>
    </rPh>
    <rPh sb="44" eb="46">
      <t>シンダン</t>
    </rPh>
    <rPh sb="46" eb="48">
      <t>ケッカ</t>
    </rPh>
    <rPh sb="49" eb="50">
      <t>モト</t>
    </rPh>
    <rPh sb="52" eb="54">
      <t>ユウセン</t>
    </rPh>
    <rPh sb="54" eb="55">
      <t>テキ</t>
    </rPh>
    <rPh sb="56" eb="58">
      <t>コウシン</t>
    </rPh>
    <rPh sb="61" eb="63">
      <t>シセツ</t>
    </rPh>
    <rPh sb="63" eb="64">
      <t>ナド</t>
    </rPh>
    <rPh sb="65" eb="67">
      <t>センタク</t>
    </rPh>
    <rPh sb="69" eb="72">
      <t>コウカテキ</t>
    </rPh>
    <rPh sb="74" eb="77">
      <t>コウリツテキ</t>
    </rPh>
    <rPh sb="78" eb="80">
      <t>コウシン</t>
    </rPh>
    <rPh sb="81" eb="82">
      <t>スス</t>
    </rPh>
    <rPh sb="91" eb="97">
      <t>ルイジダンタイヘイキン</t>
    </rPh>
    <rPh sb="98" eb="99">
      <t>オオム</t>
    </rPh>
    <rPh sb="100" eb="103">
      <t>ドウスイジュン</t>
    </rPh>
    <rPh sb="104" eb="106">
      <t>コウシン</t>
    </rPh>
    <rPh sb="106" eb="107">
      <t>リツ</t>
    </rPh>
    <rPh sb="108" eb="110">
      <t>カクホ</t>
    </rPh>
    <rPh sb="117" eb="119">
      <t>コンゴ</t>
    </rPh>
    <rPh sb="120" eb="123">
      <t>ハイスイカン</t>
    </rPh>
    <rPh sb="123" eb="126">
      <t>ソウエンチョウ</t>
    </rPh>
    <rPh sb="130" eb="132">
      <t>モクヒョウ</t>
    </rPh>
    <rPh sb="135" eb="138">
      <t>ダンカイテキ</t>
    </rPh>
    <rPh sb="139" eb="141">
      <t>コウシン</t>
    </rPh>
    <rPh sb="141" eb="143">
      <t>エンチョウ</t>
    </rPh>
    <rPh sb="144" eb="146">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</si>
</sst>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0.67</c:v>
                </c:pt>
                <c:pt idx="2">
                  <c:v>0.8</c:v>
                </c:pt>
                <c:pt idx="3">
                  <c:v>0.75</c:v>
                </c:pt>
                <c:pt idx="4">
                  <c:v>0.82</c:v>
                </c:pt>
              </c:numCache>
            </c:numRef>
          </c:val>
          <c:extLst>
            <c:ext xmlns:c16="http://schemas.microsoft.com/office/drawing/2014/chart" uri="{C3380CC4-5D6E-409C-BE32-E72D297353CC}">
              <c16:uniqueId val="{00000000-06B8-417B-8DF7-50C0E6F530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06B8-417B-8DF7-50C0E6F530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105.57</c:v>
                </c:pt>
                <c:pt idx="1">
                  <c:v>107.84</c:v>
                </c:pt>
                <c:pt idx="2">
                  <c:v>108.72</c:v>
                </c:pt>
                <c:pt idx="3">
                  <c:v>108.7</c:v>
                </c:pt>
                <c:pt idx="4">
                  <c:v>112.91</c:v>
                </c:pt>
              </c:numCache>
            </c:numRef>
          </c:val>
          <c:extLst>
            <c:ext xmlns:c16="http://schemas.microsoft.com/office/drawing/2014/chart" uri="{C3380CC4-5D6E-409C-BE32-E72D297353CC}">
              <c16:uniqueId val="{00000000-B8DF-4978-B73C-91FFCCF40A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B8DF-4978-B73C-91FFCCF40A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52.12</c:v>
                </c:pt>
                <c:pt idx="1">
                  <c:v>52.75</c:v>
                </c:pt>
                <c:pt idx="2">
                  <c:v>53.46</c:v>
                </c:pt>
                <c:pt idx="3">
                  <c:v>54.03</c:v>
                </c:pt>
                <c:pt idx="4">
                  <c:v>54.95</c:v>
                </c:pt>
              </c:numCache>
            </c:numRef>
          </c:val>
          <c:extLst>
            <c:ext xmlns:c16="http://schemas.microsoft.com/office/drawing/2014/chart" uri="{C3380CC4-5D6E-409C-BE32-E72D297353CC}">
              <c16:uniqueId val="{00000000-B511-43D6-8AC0-62F68F16FB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B511-43D6-8AC0-62F68F16FB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16.64</c:v>
                </c:pt>
                <c:pt idx="1">
                  <c:v>18.190000000000001</c:v>
                </c:pt>
                <c:pt idx="2">
                  <c:v>20.13</c:v>
                </c:pt>
                <c:pt idx="3">
                  <c:v>21.9</c:v>
                </c:pt>
                <c:pt idx="4">
                  <c:v>24.28</c:v>
                </c:pt>
              </c:numCache>
            </c:numRef>
          </c:val>
          <c:extLst>
            <c:ext xmlns:c16="http://schemas.microsoft.com/office/drawing/2014/chart" uri="{C3380CC4-5D6E-409C-BE32-E72D297353CC}">
              <c16:uniqueId val="{00000000-C052-4F70-81AD-FCC19BCBAB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C052-4F70-81AD-FCC19BCBAB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31-4B1D-8541-568A0347DE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31-4B1D-8541-568A0347DE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68.430000000000007</c:v>
                </c:pt>
                <c:pt idx="1">
                  <c:v>53.85</c:v>
                </c:pt>
                <c:pt idx="2">
                  <c:v>38.159999999999997</c:v>
                </c:pt>
                <c:pt idx="3">
                  <c:v>26.33</c:v>
                </c:pt>
                <c:pt idx="4">
                  <c:v>26.01</c:v>
                </c:pt>
              </c:numCache>
            </c:numRef>
          </c:val>
          <c:extLst>
            <c:ext xmlns:c16="http://schemas.microsoft.com/office/drawing/2014/chart" uri="{C3380CC4-5D6E-409C-BE32-E72D297353CC}">
              <c16:uniqueId val="{00000000-5422-433E-A7A6-F56B748F21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5422-433E-A7A6-F56B748F21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646.54</c:v>
                </c:pt>
                <c:pt idx="1">
                  <c:v>634.72</c:v>
                </c:pt>
                <c:pt idx="2">
                  <c:v>623.54999999999995</c:v>
                </c:pt>
                <c:pt idx="3">
                  <c:v>617.02</c:v>
                </c:pt>
                <c:pt idx="4">
                  <c:v>564.07000000000005</c:v>
                </c:pt>
              </c:numCache>
            </c:numRef>
          </c:val>
          <c:extLst>
            <c:ext xmlns:c16="http://schemas.microsoft.com/office/drawing/2014/chart" uri="{C3380CC4-5D6E-409C-BE32-E72D297353CC}">
              <c16:uniqueId val="{00000000-BF13-407F-92B0-DA92FF1219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BF13-407F-92B0-DA92FF1219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95.53</c:v>
                </c:pt>
                <c:pt idx="1">
                  <c:v>97.05</c:v>
                </c:pt>
                <c:pt idx="2">
                  <c:v>98.32</c:v>
                </c:pt>
                <c:pt idx="3">
                  <c:v>97.08</c:v>
                </c:pt>
                <c:pt idx="4">
                  <c:v>100.93</c:v>
                </c:pt>
              </c:numCache>
            </c:numRef>
          </c:val>
          <c:extLst>
            <c:ext xmlns:c16="http://schemas.microsoft.com/office/drawing/2014/chart" uri="{C3380CC4-5D6E-409C-BE32-E72D297353CC}">
              <c16:uniqueId val="{00000000-A9A4-4E05-84F6-BAAD24ED63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A9A4-4E05-84F6-BAAD24ED63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164.79</c:v>
                </c:pt>
                <c:pt idx="1">
                  <c:v>161.9</c:v>
                </c:pt>
                <c:pt idx="2">
                  <c:v>157.69</c:v>
                </c:pt>
                <c:pt idx="3">
                  <c:v>160.15</c:v>
                </c:pt>
                <c:pt idx="4">
                  <c:v>169.16</c:v>
                </c:pt>
              </c:numCache>
            </c:numRef>
          </c:val>
          <c:extLst>
            <c:ext xmlns:c16="http://schemas.microsoft.com/office/drawing/2014/chart" uri="{C3380CC4-5D6E-409C-BE32-E72D297353CC}">
              <c16:uniqueId val="{00000000-89AB-49D5-8E0A-F82BD817A5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89AB-49D5-8E0A-F82BD817A5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60.32</c:v>
                </c:pt>
                <c:pt idx="1">
                  <c:v>59.98</c:v>
                </c:pt>
                <c:pt idx="2">
                  <c:v>60.54</c:v>
                </c:pt>
                <c:pt idx="3">
                  <c:v>60.24</c:v>
                </c:pt>
                <c:pt idx="4">
                  <c:v>59</c:v>
                </c:pt>
              </c:numCache>
            </c:numRef>
          </c:val>
          <c:extLst>
            <c:ext xmlns:c16="http://schemas.microsoft.com/office/drawing/2014/chart" uri="{C3380CC4-5D6E-409C-BE32-E72D297353CC}">
              <c16:uniqueId val="{00000000-5F80-43F3-B815-453EE9B35F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5F80-43F3-B815-453EE9B35F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87.92</c:v>
                </c:pt>
                <c:pt idx="1">
                  <c:v>87.88</c:v>
                </c:pt>
                <c:pt idx="2">
                  <c:v>87.68</c:v>
                </c:pt>
                <c:pt idx="3">
                  <c:v>87.35</c:v>
                </c:pt>
                <c:pt idx="4">
                  <c:v>86.95</c:v>
                </c:pt>
              </c:numCache>
            </c:numRef>
          </c:val>
          <c:extLst>
            <c:ext xmlns:c16="http://schemas.microsoft.com/office/drawing/2014/chart" uri="{C3380CC4-5D6E-409C-BE32-E72D297353CC}">
              <c16:uniqueId val="{00000000-7EAA-4A95-AFE5-1E3A8CDEF8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7EAA-4A95-AFE5-1E3A8CDEF8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旭川市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55">
        <f>データ!$R$6</f>
        <v>324186</v>
      </c>
      <c r="AM8" s="55"/>
      <c r="AN8" s="55"/>
      <c r="AO8" s="55"/>
      <c r="AP8" s="55"/>
      <c r="AQ8" s="55"/>
      <c r="AR8" s="55"/>
      <c r="AS8" s="55"/>
      <c r="AT8" s="51">
        <f>データ!$S$6</f>
        <v>747.66</v>
      </c>
      <c r="AU8" s="52"/>
      <c r="AV8" s="52"/>
      <c r="AW8" s="52"/>
      <c r="AX8" s="52"/>
      <c r="AY8" s="52"/>
      <c r="AZ8" s="52"/>
      <c r="BA8" s="52"/>
      <c r="BB8" s="54">
        <f>データ!$T$6</f>
        <v>433.6</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15">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51" t="str">
        <f>データ!$N$6</f>
        <v>-</v>
      </c>
      <c r="C10" s="52"/>
      <c r="D10" s="52"/>
      <c r="E10" s="52"/>
      <c r="F10" s="52"/>
      <c r="G10" s="52"/>
      <c r="H10" s="52"/>
      <c r="I10" s="51">
        <f>データ!$O$6</f>
        <v>46.27</v>
      </c>
      <c r="J10" s="52"/>
      <c r="K10" s="52"/>
      <c r="L10" s="52"/>
      <c r="M10" s="52"/>
      <c r="N10" s="52"/>
      <c r="O10" s="53"/>
      <c r="P10" s="54">
        <f>データ!$P$6</f>
        <v>95.74</v>
      </c>
      <c r="Q10" s="54"/>
      <c r="R10" s="54"/>
      <c r="S10" s="54"/>
      <c r="T10" s="54"/>
      <c r="U10" s="54"/>
      <c r="V10" s="54"/>
      <c r="W10" s="55">
        <f>データ!$Q$6</f>
        <v>3498</v>
      </c>
      <c r="X10" s="55"/>
      <c r="Y10" s="55"/>
      <c r="Z10" s="55"/>
      <c r="AA10" s="55"/>
      <c r="AB10" s="55"/>
      <c r="AC10" s="55"/>
      <c r="AD10" s="2"/>
      <c r="AE10" s="2"/>
      <c r="AF10" s="2"/>
      <c r="AG10" s="2"/>
      <c r="AH10" s="2"/>
      <c r="AI10" s="2"/>
      <c r="AJ10" s="2"/>
      <c r="AK10" s="2"/>
      <c r="AL10" s="55">
        <f>データ!$U$6</f>
        <v>308796</v>
      </c>
      <c r="AM10" s="55"/>
      <c r="AN10" s="55"/>
      <c r="AO10" s="55"/>
      <c r="AP10" s="55"/>
      <c r="AQ10" s="55"/>
      <c r="AR10" s="55"/>
      <c r="AS10" s="55"/>
      <c r="AT10" s="51">
        <f>データ!$V$6</f>
        <v>194.25</v>
      </c>
      <c r="AU10" s="52"/>
      <c r="AV10" s="52"/>
      <c r="AW10" s="52"/>
      <c r="AX10" s="52"/>
      <c r="AY10" s="52"/>
      <c r="AZ10" s="52"/>
      <c r="BA10" s="52"/>
      <c r="BB10" s="54">
        <f>データ!$W$6</f>
        <v>1589.68</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115</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Nu1tPzYDOmAyJ67tfIYWS6NjbGdGZRZ1eDSLSRmh801Y1k8pMp+JWboGnQTPJCeZxinJXguoI07Vx60t00CLg==" saltValue="vrvnpOKAFXr1dYzWKyVM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12041</v>
      </c>
      <c r="D6" s="20">
        <f t="shared" si="3"/>
        <v>46</v>
      </c>
      <c r="E6" s="20">
        <f t="shared" si="3"/>
        <v>1</v>
      </c>
      <c r="F6" s="20">
        <f t="shared" si="3"/>
        <v>0</v>
      </c>
      <c r="G6" s="20">
        <f t="shared" si="3"/>
        <v>1</v>
      </c>
      <c r="H6" s="20" t="str">
        <f t="shared" si="3"/>
        <v>北海道　旭川市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46.27</v>
      </c>
      <c r="P6" s="21">
        <f t="shared" si="3"/>
        <v>95.74</v>
      </c>
      <c r="Q6" s="21">
        <f t="shared" si="3"/>
        <v>3498</v>
      </c>
      <c r="R6" s="21">
        <f t="shared" si="3"/>
        <v>324186</v>
      </c>
      <c r="S6" s="21">
        <f t="shared" si="3"/>
        <v>747.66</v>
      </c>
      <c r="T6" s="21">
        <f t="shared" si="3"/>
        <v>433.6</v>
      </c>
      <c r="U6" s="21">
        <f t="shared" si="3"/>
        <v>308796</v>
      </c>
      <c r="V6" s="21">
        <f t="shared" si="3"/>
        <v>194.25</v>
      </c>
      <c r="W6" s="21">
        <f t="shared" si="3"/>
        <v>1589.68</v>
      </c>
      <c r="X6" s="22">
        <f>IF(X7="",NA(),X7)</f>
        <v>105.57</v>
      </c>
      <c r="Y6" s="22">
        <f t="shared" ref="Y6:AG6" si="4">IF(Y7="",NA(),Y7)</f>
        <v>107.84</v>
      </c>
      <c r="Z6" s="22">
        <f t="shared" si="4"/>
        <v>108.72</v>
      </c>
      <c r="AA6" s="22">
        <f t="shared" si="4"/>
        <v>108.7</v>
      </c>
      <c r="AB6" s="22">
        <f t="shared" si="4"/>
        <v>112.91</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68.430000000000007</v>
      </c>
      <c r="AU6" s="22">
        <f t="shared" ref="AU6:BC6" si="6">IF(AU7="",NA(),AU7)</f>
        <v>53.85</v>
      </c>
      <c r="AV6" s="22">
        <f t="shared" si="6"/>
        <v>38.159999999999997</v>
      </c>
      <c r="AW6" s="22">
        <f t="shared" si="6"/>
        <v>26.33</v>
      </c>
      <c r="AX6" s="22">
        <f t="shared" si="6"/>
        <v>26.01</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646.54</v>
      </c>
      <c r="BF6" s="22">
        <f t="shared" ref="BF6:BN6" si="7">IF(BF7="",NA(),BF7)</f>
        <v>634.72</v>
      </c>
      <c r="BG6" s="22">
        <f t="shared" si="7"/>
        <v>623.54999999999995</v>
      </c>
      <c r="BH6" s="22">
        <f t="shared" si="7"/>
        <v>617.02</v>
      </c>
      <c r="BI6" s="22">
        <f t="shared" si="7"/>
        <v>564.07000000000005</v>
      </c>
      <c r="BJ6" s="22">
        <f t="shared" si="7"/>
        <v>255.12</v>
      </c>
      <c r="BK6" s="22">
        <f t="shared" si="7"/>
        <v>254.19</v>
      </c>
      <c r="BL6" s="22">
        <f t="shared" si="7"/>
        <v>259.56</v>
      </c>
      <c r="BM6" s="22">
        <f t="shared" si="7"/>
        <v>248.92</v>
      </c>
      <c r="BN6" s="22">
        <f t="shared" si="7"/>
        <v>251.26</v>
      </c>
      <c r="BO6" s="21" t="str">
        <f>IF(BO7="","",IF(BO7="-","【-】","【"&amp;SUBSTITUTE(TEXT(BO7,"#,##0.00"),"-","△")&amp;"】"))</f>
        <v>【268.07】</v>
      </c>
      <c r="BP6" s="22">
        <f>IF(BP7="",NA(),BP7)</f>
        <v>95.53</v>
      </c>
      <c r="BQ6" s="22">
        <f t="shared" ref="BQ6:BY6" si="8">IF(BQ7="",NA(),BQ7)</f>
        <v>97.05</v>
      </c>
      <c r="BR6" s="22">
        <f t="shared" si="8"/>
        <v>98.32</v>
      </c>
      <c r="BS6" s="22">
        <f t="shared" si="8"/>
        <v>97.08</v>
      </c>
      <c r="BT6" s="22">
        <f t="shared" si="8"/>
        <v>100.93</v>
      </c>
      <c r="BU6" s="22">
        <f t="shared" si="8"/>
        <v>109.12</v>
      </c>
      <c r="BV6" s="22">
        <f t="shared" si="8"/>
        <v>107.42</v>
      </c>
      <c r="BW6" s="22">
        <f t="shared" si="8"/>
        <v>105.07</v>
      </c>
      <c r="BX6" s="22">
        <f t="shared" si="8"/>
        <v>107.54</v>
      </c>
      <c r="BY6" s="22">
        <f t="shared" si="8"/>
        <v>101.93</v>
      </c>
      <c r="BZ6" s="21" t="str">
        <f>IF(BZ7="","",IF(BZ7="-","【-】","【"&amp;SUBSTITUTE(TEXT(BZ7,"#,##0.00"),"-","△")&amp;"】"))</f>
        <v>【97.47】</v>
      </c>
      <c r="CA6" s="22">
        <f>IF(CA7="",NA(),CA7)</f>
        <v>164.79</v>
      </c>
      <c r="CB6" s="22">
        <f t="shared" ref="CB6:CJ6" si="9">IF(CB7="",NA(),CB7)</f>
        <v>161.9</v>
      </c>
      <c r="CC6" s="22">
        <f t="shared" si="9"/>
        <v>157.69</v>
      </c>
      <c r="CD6" s="22">
        <f t="shared" si="9"/>
        <v>160.15</v>
      </c>
      <c r="CE6" s="22">
        <f t="shared" si="9"/>
        <v>169.16</v>
      </c>
      <c r="CF6" s="22">
        <f t="shared" si="9"/>
        <v>153.88</v>
      </c>
      <c r="CG6" s="22">
        <f t="shared" si="9"/>
        <v>157.19</v>
      </c>
      <c r="CH6" s="22">
        <f t="shared" si="9"/>
        <v>153.71</v>
      </c>
      <c r="CI6" s="22">
        <f t="shared" si="9"/>
        <v>155.9</v>
      </c>
      <c r="CJ6" s="22">
        <f t="shared" si="9"/>
        <v>162.47</v>
      </c>
      <c r="CK6" s="21" t="str">
        <f>IF(CK7="","",IF(CK7="-","【-】","【"&amp;SUBSTITUTE(TEXT(CK7,"#,##0.00"),"-","△")&amp;"】"))</f>
        <v>【174.75】</v>
      </c>
      <c r="CL6" s="22">
        <f>IF(CL7="",NA(),CL7)</f>
        <v>60.32</v>
      </c>
      <c r="CM6" s="22">
        <f t="shared" ref="CM6:CU6" si="10">IF(CM7="",NA(),CM7)</f>
        <v>59.98</v>
      </c>
      <c r="CN6" s="22">
        <f t="shared" si="10"/>
        <v>60.54</v>
      </c>
      <c r="CO6" s="22">
        <f t="shared" si="10"/>
        <v>60.24</v>
      </c>
      <c r="CP6" s="22">
        <f t="shared" si="10"/>
        <v>59</v>
      </c>
      <c r="CQ6" s="22">
        <f t="shared" si="10"/>
        <v>63.53</v>
      </c>
      <c r="CR6" s="22">
        <f t="shared" si="10"/>
        <v>63.16</v>
      </c>
      <c r="CS6" s="22">
        <f t="shared" si="10"/>
        <v>64.41</v>
      </c>
      <c r="CT6" s="22">
        <f t="shared" si="10"/>
        <v>64.11</v>
      </c>
      <c r="CU6" s="22">
        <f t="shared" si="10"/>
        <v>63.81</v>
      </c>
      <c r="CV6" s="21" t="str">
        <f>IF(CV7="","",IF(CV7="-","【-】","【"&amp;SUBSTITUTE(TEXT(CV7,"#,##0.00"),"-","△")&amp;"】"))</f>
        <v>【59.97】</v>
      </c>
      <c r="CW6" s="22">
        <f>IF(CW7="",NA(),CW7)</f>
        <v>87.92</v>
      </c>
      <c r="CX6" s="22">
        <f t="shared" ref="CX6:DF6" si="11">IF(CX7="",NA(),CX7)</f>
        <v>87.88</v>
      </c>
      <c r="CY6" s="22">
        <f t="shared" si="11"/>
        <v>87.68</v>
      </c>
      <c r="CZ6" s="22">
        <f t="shared" si="11"/>
        <v>87.35</v>
      </c>
      <c r="DA6" s="22">
        <f t="shared" si="11"/>
        <v>86.95</v>
      </c>
      <c r="DB6" s="22">
        <f t="shared" si="11"/>
        <v>91.58</v>
      </c>
      <c r="DC6" s="22">
        <f t="shared" si="11"/>
        <v>91.48</v>
      </c>
      <c r="DD6" s="22">
        <f t="shared" si="11"/>
        <v>91.64</v>
      </c>
      <c r="DE6" s="22">
        <f t="shared" si="11"/>
        <v>92.09</v>
      </c>
      <c r="DF6" s="22">
        <f t="shared" si="11"/>
        <v>91.76</v>
      </c>
      <c r="DG6" s="21" t="str">
        <f>IF(DG7="","",IF(DG7="-","【-】","【"&amp;SUBSTITUTE(TEXT(DG7,"#,##0.00"),"-","△")&amp;"】"))</f>
        <v>【89.76】</v>
      </c>
      <c r="DH6" s="22">
        <f>IF(DH7="",NA(),DH7)</f>
        <v>52.12</v>
      </c>
      <c r="DI6" s="22">
        <f t="shared" ref="DI6:DQ6" si="12">IF(DI7="",NA(),DI7)</f>
        <v>52.75</v>
      </c>
      <c r="DJ6" s="22">
        <f t="shared" si="12"/>
        <v>53.46</v>
      </c>
      <c r="DK6" s="22">
        <f t="shared" si="12"/>
        <v>54.03</v>
      </c>
      <c r="DL6" s="22">
        <f t="shared" si="12"/>
        <v>54.95</v>
      </c>
      <c r="DM6" s="22">
        <f t="shared" si="12"/>
        <v>50.41</v>
      </c>
      <c r="DN6" s="22">
        <f t="shared" si="12"/>
        <v>51.13</v>
      </c>
      <c r="DO6" s="22">
        <f t="shared" si="12"/>
        <v>51.62</v>
      </c>
      <c r="DP6" s="22">
        <f t="shared" si="12"/>
        <v>52.16</v>
      </c>
      <c r="DQ6" s="22">
        <f t="shared" si="12"/>
        <v>52.59</v>
      </c>
      <c r="DR6" s="21" t="str">
        <f>IF(DR7="","",IF(DR7="-","【-】","【"&amp;SUBSTITUTE(TEXT(DR7,"#,##0.00"),"-","△")&amp;"】"))</f>
        <v>【51.51】</v>
      </c>
      <c r="DS6" s="22">
        <f>IF(DS7="",NA(),DS7)</f>
        <v>16.64</v>
      </c>
      <c r="DT6" s="22">
        <f t="shared" ref="DT6:EB6" si="13">IF(DT7="",NA(),DT7)</f>
        <v>18.190000000000001</v>
      </c>
      <c r="DU6" s="22">
        <f t="shared" si="13"/>
        <v>20.13</v>
      </c>
      <c r="DV6" s="22">
        <f t="shared" si="13"/>
        <v>21.9</v>
      </c>
      <c r="DW6" s="22">
        <f t="shared" si="13"/>
        <v>24.28</v>
      </c>
      <c r="DX6" s="22">
        <f t="shared" si="13"/>
        <v>20.36</v>
      </c>
      <c r="DY6" s="22">
        <f t="shared" si="13"/>
        <v>22.41</v>
      </c>
      <c r="DZ6" s="22">
        <f t="shared" si="13"/>
        <v>23.68</v>
      </c>
      <c r="EA6" s="22">
        <f t="shared" si="13"/>
        <v>25.76</v>
      </c>
      <c r="EB6" s="22">
        <f t="shared" si="13"/>
        <v>27.51</v>
      </c>
      <c r="EC6" s="21" t="str">
        <f>IF(EC7="","",IF(EC7="-","【-】","【"&amp;SUBSTITUTE(TEXT(EC7,"#,##0.00"),"-","△")&amp;"】"))</f>
        <v>【23.75】</v>
      </c>
      <c r="ED6" s="22">
        <f>IF(ED7="",NA(),ED7)</f>
        <v>0.66</v>
      </c>
      <c r="EE6" s="22">
        <f t="shared" ref="EE6:EM6" si="14">IF(EE7="",NA(),EE7)</f>
        <v>0.67</v>
      </c>
      <c r="EF6" s="22">
        <f t="shared" si="14"/>
        <v>0.8</v>
      </c>
      <c r="EG6" s="22">
        <f t="shared" si="14"/>
        <v>0.75</v>
      </c>
      <c r="EH6" s="22">
        <f t="shared" si="14"/>
        <v>0.82</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12041</v>
      </c>
      <c r="D7" s="24">
        <v>46</v>
      </c>
      <c r="E7" s="24">
        <v>1</v>
      </c>
      <c r="F7" s="24">
        <v>0</v>
      </c>
      <c r="G7" s="24">
        <v>1</v>
      </c>
      <c r="H7" s="24" t="s">
        <v>93</v>
      </c>
      <c r="I7" s="24" t="s">
        <v>94</v>
      </c>
      <c r="J7" s="24" t="s">
        <v>95</v>
      </c>
      <c r="K7" s="24" t="s">
        <v>96</v>
      </c>
      <c r="L7" s="24" t="s">
        <v>97</v>
      </c>
      <c r="M7" s="24" t="s">
        <v>98</v>
      </c>
      <c r="N7" s="25" t="s">
        <v>99</v>
      </c>
      <c r="O7" s="25">
        <v>46.27</v>
      </c>
      <c r="P7" s="25">
        <v>95.74</v>
      </c>
      <c r="Q7" s="25">
        <v>3498</v>
      </c>
      <c r="R7" s="25">
        <v>324186</v>
      </c>
      <c r="S7" s="25">
        <v>747.66</v>
      </c>
      <c r="T7" s="25">
        <v>433.6</v>
      </c>
      <c r="U7" s="25">
        <v>308796</v>
      </c>
      <c r="V7" s="25">
        <v>194.25</v>
      </c>
      <c r="W7" s="25">
        <v>1589.68</v>
      </c>
      <c r="X7" s="25">
        <v>105.57</v>
      </c>
      <c r="Y7" s="25">
        <v>107.84</v>
      </c>
      <c r="Z7" s="25">
        <v>108.72</v>
      </c>
      <c r="AA7" s="25">
        <v>108.7</v>
      </c>
      <c r="AB7" s="25">
        <v>112.91</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68.430000000000007</v>
      </c>
      <c r="AU7" s="25">
        <v>53.85</v>
      </c>
      <c r="AV7" s="25">
        <v>38.159999999999997</v>
      </c>
      <c r="AW7" s="25">
        <v>26.33</v>
      </c>
      <c r="AX7" s="25">
        <v>26.01</v>
      </c>
      <c r="AY7" s="25">
        <v>258.22000000000003</v>
      </c>
      <c r="AZ7" s="25">
        <v>250.03</v>
      </c>
      <c r="BA7" s="25">
        <v>239.45</v>
      </c>
      <c r="BB7" s="25">
        <v>246.01</v>
      </c>
      <c r="BC7" s="25">
        <v>228.89</v>
      </c>
      <c r="BD7" s="25">
        <v>252.29</v>
      </c>
      <c r="BE7" s="25">
        <v>646.54</v>
      </c>
      <c r="BF7" s="25">
        <v>634.72</v>
      </c>
      <c r="BG7" s="25">
        <v>623.54999999999995</v>
      </c>
      <c r="BH7" s="25">
        <v>617.02</v>
      </c>
      <c r="BI7" s="25">
        <v>564.07000000000005</v>
      </c>
      <c r="BJ7" s="25">
        <v>255.12</v>
      </c>
      <c r="BK7" s="25">
        <v>254.19</v>
      </c>
      <c r="BL7" s="25">
        <v>259.56</v>
      </c>
      <c r="BM7" s="25">
        <v>248.92</v>
      </c>
      <c r="BN7" s="25">
        <v>251.26</v>
      </c>
      <c r="BO7" s="25">
        <v>268.07</v>
      </c>
      <c r="BP7" s="25">
        <v>95.53</v>
      </c>
      <c r="BQ7" s="25">
        <v>97.05</v>
      </c>
      <c r="BR7" s="25">
        <v>98.32</v>
      </c>
      <c r="BS7" s="25">
        <v>97.08</v>
      </c>
      <c r="BT7" s="25">
        <v>100.93</v>
      </c>
      <c r="BU7" s="25">
        <v>109.12</v>
      </c>
      <c r="BV7" s="25">
        <v>107.42</v>
      </c>
      <c r="BW7" s="25">
        <v>105.07</v>
      </c>
      <c r="BX7" s="25">
        <v>107.54</v>
      </c>
      <c r="BY7" s="25">
        <v>101.93</v>
      </c>
      <c r="BZ7" s="25">
        <v>97.47</v>
      </c>
      <c r="CA7" s="25">
        <v>164.79</v>
      </c>
      <c r="CB7" s="25">
        <v>161.9</v>
      </c>
      <c r="CC7" s="25">
        <v>157.69</v>
      </c>
      <c r="CD7" s="25">
        <v>160.15</v>
      </c>
      <c r="CE7" s="25">
        <v>169.16</v>
      </c>
      <c r="CF7" s="25">
        <v>153.88</v>
      </c>
      <c r="CG7" s="25">
        <v>157.19</v>
      </c>
      <c r="CH7" s="25">
        <v>153.71</v>
      </c>
      <c r="CI7" s="25">
        <v>155.9</v>
      </c>
      <c r="CJ7" s="25">
        <v>162.47</v>
      </c>
      <c r="CK7" s="25">
        <v>174.75</v>
      </c>
      <c r="CL7" s="25">
        <v>60.32</v>
      </c>
      <c r="CM7" s="25">
        <v>59.98</v>
      </c>
      <c r="CN7" s="25">
        <v>60.54</v>
      </c>
      <c r="CO7" s="25">
        <v>60.24</v>
      </c>
      <c r="CP7" s="25">
        <v>59</v>
      </c>
      <c r="CQ7" s="25">
        <v>63.53</v>
      </c>
      <c r="CR7" s="25">
        <v>63.16</v>
      </c>
      <c r="CS7" s="25">
        <v>64.41</v>
      </c>
      <c r="CT7" s="25">
        <v>64.11</v>
      </c>
      <c r="CU7" s="25">
        <v>63.81</v>
      </c>
      <c r="CV7" s="25">
        <v>59.97</v>
      </c>
      <c r="CW7" s="25">
        <v>87.92</v>
      </c>
      <c r="CX7" s="25">
        <v>87.88</v>
      </c>
      <c r="CY7" s="25">
        <v>87.68</v>
      </c>
      <c r="CZ7" s="25">
        <v>87.35</v>
      </c>
      <c r="DA7" s="25">
        <v>86.95</v>
      </c>
      <c r="DB7" s="25">
        <v>91.58</v>
      </c>
      <c r="DC7" s="25">
        <v>91.48</v>
      </c>
      <c r="DD7" s="25">
        <v>91.64</v>
      </c>
      <c r="DE7" s="25">
        <v>92.09</v>
      </c>
      <c r="DF7" s="25">
        <v>91.76</v>
      </c>
      <c r="DG7" s="25">
        <v>89.76</v>
      </c>
      <c r="DH7" s="25">
        <v>52.12</v>
      </c>
      <c r="DI7" s="25">
        <v>52.75</v>
      </c>
      <c r="DJ7" s="25">
        <v>53.46</v>
      </c>
      <c r="DK7" s="25">
        <v>54.03</v>
      </c>
      <c r="DL7" s="25">
        <v>54.95</v>
      </c>
      <c r="DM7" s="25">
        <v>50.41</v>
      </c>
      <c r="DN7" s="25">
        <v>51.13</v>
      </c>
      <c r="DO7" s="25">
        <v>51.62</v>
      </c>
      <c r="DP7" s="25">
        <v>52.16</v>
      </c>
      <c r="DQ7" s="25">
        <v>52.59</v>
      </c>
      <c r="DR7" s="25">
        <v>51.51</v>
      </c>
      <c r="DS7" s="25">
        <v>16.64</v>
      </c>
      <c r="DT7" s="25">
        <v>18.190000000000001</v>
      </c>
      <c r="DU7" s="25">
        <v>20.13</v>
      </c>
      <c r="DV7" s="25">
        <v>21.9</v>
      </c>
      <c r="DW7" s="25">
        <v>24.28</v>
      </c>
      <c r="DX7" s="25">
        <v>20.36</v>
      </c>
      <c r="DY7" s="25">
        <v>22.41</v>
      </c>
      <c r="DZ7" s="25">
        <v>23.68</v>
      </c>
      <c r="EA7" s="25">
        <v>25.76</v>
      </c>
      <c r="EB7" s="25">
        <v>27.51</v>
      </c>
      <c r="EC7" s="25">
        <v>23.75</v>
      </c>
      <c r="ED7" s="25">
        <v>0.66</v>
      </c>
      <c r="EE7" s="25">
        <v>0.67</v>
      </c>
      <c r="EF7" s="25">
        <v>0.8</v>
      </c>
      <c r="EG7" s="25">
        <v>0.75</v>
      </c>
      <c r="EH7" s="25">
        <v>0.82</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2024-01-25T05:23:13Z</cp:lastPrinted>
  <dcterms:created xsi:type="dcterms:W3CDTF">2023-12-05T00:46:27Z</dcterms:created>
  <dcterms:modified xsi:type="dcterms:W3CDTF">2024-01-25T12:35:51Z</dcterms:modified>
  <cp:category/>
</cp:coreProperties>
</file>