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eieikikaku057\Desktop\【経営比較分析表】2021_012041_46_010\"/>
    </mc:Choice>
  </mc:AlternateContent>
  <workbookProtection workbookAlgorithmName="SHA-512" workbookHashValue="mnhUHVl/aLi0NtGZ+i3t5eDOAVj8W0TfXW6sADJJz+fvHvmYpnEJ6qI8wpwduoz+dbMc0zie+ual9E7Le/OisQ==" workbookSaltValue="7myD9Z6xLvmA7YH9d5iKy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<sst xmlns="http://schemas.openxmlformats.org/spreadsheetml/2006/main" count="228" uniqueCount="114">
  <si>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</si>
  <si>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</si>
  <si>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</si>
  <si>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</si>
  <si>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</si>
  <si>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</si>
  <si>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</si>
  <si>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</si>
  <si>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</si>
  <si>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</si>
  <si>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</si>
  <si>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</si>
  <si>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</si>
  <si>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</si>
  <si>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</si>
  <si>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</si>
  <si>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</si>
  <si>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</si>
  <si>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</si>
  <si>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</si>
  <si>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</si>
  <si>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</si>
  <si>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</si>
  <si>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</si>
  <si>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</si>
  <si>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</si>
  <si>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</si>
  <si>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</si>
  <si>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</si>
  <si>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</si>
  <si>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</si>
  <si>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</si>
  <si>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</si>
  <si>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</si>
  <si>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</si>
  <si>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</si>
  <si>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</si>
  <si>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</si>
  <si>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</si>
  <si>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</si>
  <si>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</si>
  <si>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</si>
  <si>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</si>
  <si>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</si>
  <si>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</si>
  <si>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</si>
  <si>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</si>
  <si>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</si>
  <si>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</si>
  <si>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</si>
  <si>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</si>
  <si>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</si>
  <si>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</si>
  <si>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</si>
  <si>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</si>
  <si>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</si>
  <si>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</si>
  <si>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</si>
  <si>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</si>
  <si>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</si>
  <si>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</si>
  <si>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</si>
  <si>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</si>
  <si>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</si>
  <si>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</si>
  <si>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</si>
  <si>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</si>
  <si>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</si>
  <si>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</si>
  <si>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</si>
  <si>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</si>
  <si>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</si>
  <si>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</si>
  <si>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</si>
  <si>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</si>
  <si>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</si>
  <si>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</si>
  <si>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</si>
  <si>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</si>
  <si>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</si>
  <si>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</si>
  <si>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</si>
  <si>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</si>
  <si>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</si>
  <si>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</si>
  <si>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</si>
  <si>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</si>
  <si>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</si>
  <si>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</si>
  <si>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</si>
  <si>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</si>
  <si>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</si>
  <si>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</si>
  <si>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旭川市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</si>
  <si>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</si>
  <si>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</si>
  <si>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</si>
  <si>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</si>
  <si>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</si>
  <si>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</si>
  <si>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</si>
  <si>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</si>
  <si>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</si>
  <si>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</si>
  <si>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</si>
  <si>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</si>
  <si>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</si>
  <si>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</si>
  <si>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</si>
  <si>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</si>
  <si>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</si>
  <si>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①②管や施設の老朽化が進んでいることから，年々比率が上昇しております。老朽化の状況調査や診断結果を基に，優先的に更新すべき施設等を選択し，効果的かつ効率的に更新を進めていきます。
③令和3年度は，類似団体平均と同水準で更新率を確保していますが，今後は配水管総延長の1％を目標とし，段階的に更新延長を確保しています。</t>
    <rPh sb="2" eb="3">
      <t>カン</t>
    </rPh>
    <rPh sb="4" eb="6">
      <t>シセツ</t>
    </rPh>
    <rPh sb="7" eb="10">
      <t>ロウキュウカ</t>
    </rPh>
    <rPh sb="11" eb="12">
      <t>スス</t>
    </rPh>
    <rPh sb="21" eb="23">
      <t>ネンネン</t>
    </rPh>
    <rPh sb="23" eb="25">
      <t>ヒリツ</t>
    </rPh>
    <rPh sb="26" eb="28">
      <t>ジョウショウ</t>
    </rPh>
    <rPh sb="35" eb="38">
      <t>ロウキュウカ</t>
    </rPh>
    <rPh sb="39" eb="41">
      <t>ジョウキョウ</t>
    </rPh>
    <rPh sb="41" eb="43">
      <t>チョウサ</t>
    </rPh>
    <rPh sb="44" eb="46">
      <t>シンダン</t>
    </rPh>
    <rPh sb="46" eb="48">
      <t>ケッカ</t>
    </rPh>
    <rPh sb="49" eb="50">
      <t>モト</t>
    </rPh>
    <rPh sb="52" eb="54">
      <t>ユウセン</t>
    </rPh>
    <rPh sb="54" eb="55">
      <t>テキ</t>
    </rPh>
    <rPh sb="56" eb="58">
      <t>コウシン</t>
    </rPh>
    <rPh sb="61" eb="63">
      <t>シセツ</t>
    </rPh>
    <rPh sb="63" eb="64">
      <t>ナド</t>
    </rPh>
    <rPh sb="65" eb="67">
      <t>センタク</t>
    </rPh>
    <rPh sb="69" eb="72">
      <t>コウカテキ</t>
    </rPh>
    <rPh sb="74" eb="77">
      <t>コウリツテキ</t>
    </rPh>
    <rPh sb="78" eb="80">
      <t>コウシン</t>
    </rPh>
    <rPh sb="81" eb="82">
      <t>スス</t>
    </rPh>
    <rPh sb="91" eb="93">
      <t>レイワ</t>
    </rPh>
    <rPh sb="94" eb="96">
      <t>ネンド</t>
    </rPh>
    <rPh sb="98" eb="104">
      <t>ルイジダンタイヘイキン</t>
    </rPh>
    <rPh sb="105" eb="108">
      <t>ドウスイジュン</t>
    </rPh>
    <rPh sb="109" eb="111">
      <t>コウシン</t>
    </rPh>
    <rPh sb="111" eb="112">
      <t>リツ</t>
    </rPh>
    <rPh sb="113" eb="115">
      <t>カクホ</t>
    </rPh>
    <rPh sb="122" eb="124">
      <t>コンゴ</t>
    </rPh>
    <rPh sb="125" eb="128">
      <t>ハイスイカン</t>
    </rPh>
    <rPh sb="128" eb="131">
      <t>ソウエンチョウ</t>
    </rPh>
    <rPh sb="135" eb="137">
      <t>モクヒョウ</t>
    </rPh>
    <rPh sb="140" eb="143">
      <t>ダンカイテキ</t>
    </rPh>
    <rPh sb="144" eb="146">
      <t>コウシン</t>
    </rPh>
    <rPh sb="146" eb="148">
      <t>エンチョウ</t>
    </rPh>
    <rPh sb="149" eb="151">
      <t>カクホ</t>
    </rPh>
    <phoneticPr fontId="4"/>
  </si>
  <si>
    <t>　今後，老朽化した管や施設の更新による費用の増加が見込まれる一方で，人口減少等による料金収入の減少傾向が続くものと予測しており，経営状況は年々厳しくなるものと見込んでおります。
　更新する施設等の優先度を見極めながら，効果的かつ効率的に建設改良を進めていくとともに，必要な財源確保のため，水道料金の見直しを実施しました(令和4年7月から新料金施行に向け，条例改正を実施しました)。</t>
    <rPh sb="1" eb="3">
      <t>コンゴ</t>
    </rPh>
    <rPh sb="4" eb="7">
      <t>ロウキュウカ</t>
    </rPh>
    <rPh sb="9" eb="10">
      <t>カン</t>
    </rPh>
    <rPh sb="11" eb="13">
      <t>シセツ</t>
    </rPh>
    <rPh sb="14" eb="16">
      <t>コウシン</t>
    </rPh>
    <rPh sb="19" eb="21">
      <t>ヒヨウ</t>
    </rPh>
    <rPh sb="22" eb="24">
      <t>ゾウカ</t>
    </rPh>
    <rPh sb="25" eb="27">
      <t>ミコ</t>
    </rPh>
    <rPh sb="30" eb="32">
      <t>イッポウ</t>
    </rPh>
    <rPh sb="34" eb="36">
      <t>ジンコウ</t>
    </rPh>
    <rPh sb="36" eb="38">
      <t>ゲンショウ</t>
    </rPh>
    <rPh sb="38" eb="39">
      <t>ナド</t>
    </rPh>
    <rPh sb="42" eb="44">
      <t>リョウキン</t>
    </rPh>
    <rPh sb="44" eb="46">
      <t>シュウニュウ</t>
    </rPh>
    <rPh sb="47" eb="49">
      <t>ゲンショウ</t>
    </rPh>
    <rPh sb="49" eb="51">
      <t>ケイコウ</t>
    </rPh>
    <rPh sb="52" eb="53">
      <t>ツヅ</t>
    </rPh>
    <rPh sb="57" eb="59">
      <t>ヨソク</t>
    </rPh>
    <rPh sb="64" eb="66">
      <t>ケイエイ</t>
    </rPh>
    <rPh sb="66" eb="68">
      <t>ジョウキョウ</t>
    </rPh>
    <rPh sb="69" eb="71">
      <t>ネンネン</t>
    </rPh>
    <rPh sb="71" eb="72">
      <t>キビ</t>
    </rPh>
    <rPh sb="79" eb="81">
      <t>ミコ</t>
    </rPh>
    <rPh sb="90" eb="92">
      <t>コウシン</t>
    </rPh>
    <rPh sb="94" eb="96">
      <t>シセツ</t>
    </rPh>
    <rPh sb="96" eb="97">
      <t>ナド</t>
    </rPh>
    <rPh sb="98" eb="101">
      <t>ユウセンド</t>
    </rPh>
    <rPh sb="102" eb="104">
      <t>ミキワ</t>
    </rPh>
    <rPh sb="109" eb="112">
      <t>コウカテキ</t>
    </rPh>
    <rPh sb="114" eb="117">
      <t>コウリツテキ</t>
    </rPh>
    <rPh sb="118" eb="120">
      <t>ケンセツ</t>
    </rPh>
    <rPh sb="120" eb="122">
      <t>カイリョウ</t>
    </rPh>
    <rPh sb="123" eb="124">
      <t>スス</t>
    </rPh>
    <rPh sb="133" eb="135">
      <t>ヒツヨウ</t>
    </rPh>
    <rPh sb="136" eb="138">
      <t>ザイゲン</t>
    </rPh>
    <rPh sb="138" eb="140">
      <t>カクホ</t>
    </rPh>
    <rPh sb="144" eb="146">
      <t>スイドウ</t>
    </rPh>
    <rPh sb="146" eb="148">
      <t>リョウキン</t>
    </rPh>
    <rPh sb="149" eb="151">
      <t>ミナオ</t>
    </rPh>
    <rPh sb="153" eb="155">
      <t>ジッシ</t>
    </rPh>
    <rPh sb="160" eb="162">
      <t>レイワ</t>
    </rPh>
    <rPh sb="163" eb="164">
      <t>ネン</t>
    </rPh>
    <rPh sb="165" eb="166">
      <t>ガツ</t>
    </rPh>
    <rPh sb="168" eb="171">
      <t>シンリョウキン</t>
    </rPh>
    <rPh sb="171" eb="173">
      <t>セコウ</t>
    </rPh>
    <rPh sb="174" eb="175">
      <t>ム</t>
    </rPh>
    <rPh sb="177" eb="179">
      <t>ジョウレイ</t>
    </rPh>
    <rPh sb="179" eb="181">
      <t>カイセイ</t>
    </rPh>
    <rPh sb="182" eb="184">
      <t>ジッシ</t>
    </rPh>
    <phoneticPr fontId="4"/>
  </si>
  <si>
    <t>①各年度とも100％を上回っており，維持管理費等の費用を賄えていることを示しています。
②累積欠損金比率は，発生しておりません。
③流動資産が減少し，流動負債が増加しているため，流動比率は減少しております。運転資金は確保できているため，支払能力はありますが，類似団体平均との乖離を踏まえますと，改善が必要な状況となっております。
④過去からの継続的な投資の影響により類似団体平均を上回っておりますが，企業債残高の減少に伴い，比率は減少しています。
⑤水需要の減少(有収水量の減少)が続いており，100％を下回っている状況にあります。
⑥給水費用の抑制に努めておりますが，水需要の減少(有収水量の減少)が続いており，給水原価が高止まりしている状況にあります。
⑦施設能力と配水量に差があるため，類似団体平均を下回っております。施設の更新時に，将来の水需要に合わせた施設規模としていきます。
⑧類似団体平均を下回っておりますが，漏水調査により，優先して更新する管を選択するとともに，更新延長を増やしながら，有収率の改善に取り組みます。</t>
    <rPh sb="1" eb="4">
      <t>カクネンド</t>
    </rPh>
    <rPh sb="11" eb="13">
      <t>ウワマワ</t>
    </rPh>
    <rPh sb="18" eb="20">
      <t>イジ</t>
    </rPh>
    <rPh sb="20" eb="22">
      <t>カンリ</t>
    </rPh>
    <rPh sb="22" eb="23">
      <t>ヒ</t>
    </rPh>
    <rPh sb="23" eb="24">
      <t>ナド</t>
    </rPh>
    <rPh sb="25" eb="27">
      <t>ヒヨウ</t>
    </rPh>
    <rPh sb="28" eb="29">
      <t>マカナ</t>
    </rPh>
    <rPh sb="36" eb="37">
      <t>シメ</t>
    </rPh>
    <rPh sb="45" eb="47">
      <t>ルイセキ</t>
    </rPh>
    <rPh sb="47" eb="49">
      <t>ケッソン</t>
    </rPh>
    <rPh sb="49" eb="50">
      <t>キン</t>
    </rPh>
    <rPh sb="50" eb="52">
      <t>ヒリツ</t>
    </rPh>
    <rPh sb="54" eb="56">
      <t>ハッセイ</t>
    </rPh>
    <rPh sb="66" eb="68">
      <t>リュウドウ</t>
    </rPh>
    <rPh sb="68" eb="70">
      <t>シサン</t>
    </rPh>
    <rPh sb="71" eb="73">
      <t>ゲンショウ</t>
    </rPh>
    <rPh sb="75" eb="77">
      <t>リュウドウ</t>
    </rPh>
    <rPh sb="77" eb="79">
      <t>フサイ</t>
    </rPh>
    <rPh sb="80" eb="82">
      <t>ゾウカ</t>
    </rPh>
    <rPh sb="89" eb="91">
      <t>リュウドウ</t>
    </rPh>
    <rPh sb="91" eb="93">
      <t>ヒリツ</t>
    </rPh>
    <rPh sb="94" eb="96">
      <t>ゲンショウ</t>
    </rPh>
    <rPh sb="103" eb="105">
      <t>ウンテン</t>
    </rPh>
    <rPh sb="105" eb="107">
      <t>シキン</t>
    </rPh>
    <rPh sb="108" eb="110">
      <t>カクホ</t>
    </rPh>
    <rPh sb="118" eb="120">
      <t>シハライ</t>
    </rPh>
    <rPh sb="120" eb="122">
      <t>ノウリョク</t>
    </rPh>
    <rPh sb="129" eb="131">
      <t>ルイジ</t>
    </rPh>
    <rPh sb="131" eb="133">
      <t>ダンタイ</t>
    </rPh>
    <rPh sb="133" eb="135">
      <t>ヘイキン</t>
    </rPh>
    <rPh sb="137" eb="139">
      <t>カイリ</t>
    </rPh>
    <rPh sb="140" eb="141">
      <t>フ</t>
    </rPh>
    <rPh sb="147" eb="149">
      <t>カイゼン</t>
    </rPh>
    <rPh sb="150" eb="152">
      <t>ヒツヨウ</t>
    </rPh>
    <rPh sb="153" eb="155">
      <t>ジョウキョウ</t>
    </rPh>
    <rPh sb="166" eb="168">
      <t>カコ</t>
    </rPh>
    <rPh sb="171" eb="174">
      <t>ケイゾクテキ</t>
    </rPh>
    <rPh sb="175" eb="177">
      <t>トウシ</t>
    </rPh>
    <rPh sb="178" eb="180">
      <t>エイキョウ</t>
    </rPh>
    <rPh sb="183" eb="185">
      <t>ルイジ</t>
    </rPh>
    <rPh sb="185" eb="187">
      <t>ダンタイ</t>
    </rPh>
    <rPh sb="187" eb="189">
      <t>ヘイキン</t>
    </rPh>
    <rPh sb="190" eb="192">
      <t>ウワマワ</t>
    </rPh>
    <rPh sb="200" eb="202">
      <t>キギョウ</t>
    </rPh>
    <rPh sb="202" eb="203">
      <t>サイ</t>
    </rPh>
    <rPh sb="203" eb="205">
      <t>ザンダカ</t>
    </rPh>
    <rPh sb="206" eb="208">
      <t>ゲンショウ</t>
    </rPh>
    <rPh sb="209" eb="210">
      <t>トモナ</t>
    </rPh>
    <rPh sb="212" eb="214">
      <t>ヒリツ</t>
    </rPh>
    <rPh sb="215" eb="217">
      <t>ゲンショウ</t>
    </rPh>
    <rPh sb="225" eb="226">
      <t>ミズ</t>
    </rPh>
    <rPh sb="226" eb="228">
      <t>ジュヨウ</t>
    </rPh>
    <rPh sb="229" eb="231">
      <t>ゲンショウ</t>
    </rPh>
    <rPh sb="232" eb="234">
      <t>ユウシュウ</t>
    </rPh>
    <rPh sb="234" eb="236">
      <t>スイリョウ</t>
    </rPh>
    <rPh sb="237" eb="239">
      <t>ゲンショウ</t>
    </rPh>
    <rPh sb="241" eb="242">
      <t>ツヅ</t>
    </rPh>
    <rPh sb="252" eb="254">
      <t>シタマワ</t>
    </rPh>
    <rPh sb="258" eb="260">
      <t>ジョウキョウ</t>
    </rPh>
    <rPh sb="268" eb="270">
      <t>キュウスイ</t>
    </rPh>
    <rPh sb="270" eb="272">
      <t>ヒヨウ</t>
    </rPh>
    <rPh sb="273" eb="275">
      <t>ヨクセイ</t>
    </rPh>
    <rPh sb="276" eb="277">
      <t>ツト</t>
    </rPh>
    <rPh sb="285" eb="286">
      <t>ミズ</t>
    </rPh>
    <rPh sb="286" eb="288">
      <t>ジュヨウ</t>
    </rPh>
    <rPh sb="307" eb="309">
      <t>キュウスイ</t>
    </rPh>
    <rPh sb="309" eb="311">
      <t>ゲンカ</t>
    </rPh>
    <rPh sb="312" eb="314">
      <t>タカド</t>
    </rPh>
    <rPh sb="320" eb="322">
      <t>ジョウキョウ</t>
    </rPh>
    <rPh sb="330" eb="332">
      <t>シセツ</t>
    </rPh>
    <rPh sb="332" eb="334">
      <t>ノウリョク</t>
    </rPh>
    <rPh sb="335" eb="337">
      <t>ハイスイ</t>
    </rPh>
    <rPh sb="337" eb="338">
      <t>リョウ</t>
    </rPh>
    <rPh sb="339" eb="340">
      <t>サ</t>
    </rPh>
    <rPh sb="346" eb="352">
      <t>ルイジダンタイヘイキン</t>
    </rPh>
    <rPh sb="353" eb="355">
      <t>シタマワ</t>
    </rPh>
    <rPh sb="362" eb="364">
      <t>シセツ</t>
    </rPh>
    <rPh sb="365" eb="367">
      <t>コウシン</t>
    </rPh>
    <rPh sb="367" eb="368">
      <t>ジ</t>
    </rPh>
    <rPh sb="370" eb="372">
      <t>ショウライ</t>
    </rPh>
    <rPh sb="373" eb="374">
      <t>ミズ</t>
    </rPh>
    <rPh sb="374" eb="376">
      <t>ジュヨウ</t>
    </rPh>
    <rPh sb="377" eb="378">
      <t>ア</t>
    </rPh>
    <rPh sb="381" eb="383">
      <t>シセツ</t>
    </rPh>
    <rPh sb="383" eb="385">
      <t>キボ</t>
    </rPh>
    <rPh sb="395" eb="401">
      <t>ルイジダンタイヘイキン</t>
    </rPh>
    <rPh sb="402" eb="404">
      <t>シタマワ</t>
    </rPh>
    <rPh sb="412" eb="414">
      <t>ロウスイ</t>
    </rPh>
    <rPh sb="414" eb="416">
      <t>チョウサ</t>
    </rPh>
    <rPh sb="420" eb="422">
      <t>ユウセン</t>
    </rPh>
    <rPh sb="424" eb="426">
      <t>コウシン</t>
    </rPh>
    <rPh sb="428" eb="429">
      <t>カン</t>
    </rPh>
    <rPh sb="430" eb="432">
      <t>センタク</t>
    </rPh>
    <rPh sb="439" eb="441">
      <t>コウシン</t>
    </rPh>
    <rPh sb="441" eb="443">
      <t>エンチョウ</t>
    </rPh>
    <rPh sb="444" eb="445">
      <t>フ</t>
    </rPh>
    <rPh sb="451" eb="454">
      <t>ユウシュウリツ</t>
    </rPh>
    <rPh sb="455" eb="457">
      <t>カイゼン</t>
    </rPh>
    <rPh sb="458" eb="459">
      <t>ト</t>
    </rPh>
    <rPh sb="460" eb="461">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</si>
</sst>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0.72</c:v>
                </c:pt>
                <c:pt idx="1">
                  <c:v>0.66</c:v>
                </c:pt>
                <c:pt idx="2">
                  <c:v>0.67</c:v>
                </c:pt>
                <c:pt idx="3">
                  <c:v>0.8</c:v>
                </c:pt>
                <c:pt idx="4">
                  <c:v>0.75</c:v>
                </c:pt>
              </c:numCache>
            </c:numRef>
          </c:val>
          <c:extLst>
            <c:ext xmlns:c16="http://schemas.microsoft.com/office/drawing/2014/chart" uri="{C3380CC4-5D6E-409C-BE32-E72D297353CC}">
              <c16:uniqueId val="{00000000-2BE3-4007-A3E5-EA73F122548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0.75</c:v>
                </c:pt>
                <c:pt idx="2">
                  <c:v>0.73</c:v>
                </c:pt>
                <c:pt idx="3">
                  <c:v>0.79</c:v>
                </c:pt>
                <c:pt idx="4">
                  <c:v>0.75</c:v>
                </c:pt>
              </c:numCache>
            </c:numRef>
          </c:val>
          <c:smooth val="0"/>
          <c:extLst>
            <c:ext xmlns:c16="http://schemas.microsoft.com/office/drawing/2014/chart" uri="{C3380CC4-5D6E-409C-BE32-E72D297353CC}">
              <c16:uniqueId val="{00000001-2BE3-4007-A3E5-EA73F122548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61.3</c:v>
                </c:pt>
                <c:pt idx="1">
                  <c:v>60.32</c:v>
                </c:pt>
                <c:pt idx="2">
                  <c:v>59.98</c:v>
                </c:pt>
                <c:pt idx="3">
                  <c:v>60.54</c:v>
                </c:pt>
                <c:pt idx="4">
                  <c:v>60.24</c:v>
                </c:pt>
              </c:numCache>
            </c:numRef>
          </c:val>
          <c:extLst>
            <c:ext xmlns:c16="http://schemas.microsoft.com/office/drawing/2014/chart" uri="{C3380CC4-5D6E-409C-BE32-E72D297353CC}">
              <c16:uniqueId val="{00000000-33C5-4901-822E-4382BB5A746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63.54</c:v>
                </c:pt>
                <c:pt idx="1">
                  <c:v>63.53</c:v>
                </c:pt>
                <c:pt idx="2">
                  <c:v>63.16</c:v>
                </c:pt>
                <c:pt idx="3">
                  <c:v>64.41</c:v>
                </c:pt>
                <c:pt idx="4">
                  <c:v>64.11</c:v>
                </c:pt>
              </c:numCache>
            </c:numRef>
          </c:val>
          <c:smooth val="0"/>
          <c:extLst>
            <c:ext xmlns:c16="http://schemas.microsoft.com/office/drawing/2014/chart" uri="{C3380CC4-5D6E-409C-BE32-E72D297353CC}">
              <c16:uniqueId val="{00000001-33C5-4901-822E-4382BB5A746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87.66</c:v>
                </c:pt>
                <c:pt idx="1">
                  <c:v>87.92</c:v>
                </c:pt>
                <c:pt idx="2">
                  <c:v>87.88</c:v>
                </c:pt>
                <c:pt idx="3">
                  <c:v>87.68</c:v>
                </c:pt>
                <c:pt idx="4">
                  <c:v>87.35</c:v>
                </c:pt>
              </c:numCache>
            </c:numRef>
          </c:val>
          <c:extLst>
            <c:ext xmlns:c16="http://schemas.microsoft.com/office/drawing/2014/chart" uri="{C3380CC4-5D6E-409C-BE32-E72D297353CC}">
              <c16:uniqueId val="{00000000-8146-4B87-8DA6-665D75DB0F5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91.58</c:v>
                </c:pt>
                <c:pt idx="2">
                  <c:v>91.48</c:v>
                </c:pt>
                <c:pt idx="3">
                  <c:v>91.64</c:v>
                </c:pt>
                <c:pt idx="4">
                  <c:v>92.09</c:v>
                </c:pt>
              </c:numCache>
            </c:numRef>
          </c:val>
          <c:smooth val="0"/>
          <c:extLst>
            <c:ext xmlns:c16="http://schemas.microsoft.com/office/drawing/2014/chart" uri="{C3380CC4-5D6E-409C-BE32-E72D297353CC}">
              <c16:uniqueId val="{00000001-8146-4B87-8DA6-665D75DB0F5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105.59</c:v>
                </c:pt>
                <c:pt idx="1">
                  <c:v>105.57</c:v>
                </c:pt>
                <c:pt idx="2">
                  <c:v>107.84</c:v>
                </c:pt>
                <c:pt idx="3">
                  <c:v>108.72</c:v>
                </c:pt>
                <c:pt idx="4">
                  <c:v>108.7</c:v>
                </c:pt>
              </c:numCache>
            </c:numRef>
          </c:val>
          <c:extLst>
            <c:ext xmlns:c16="http://schemas.microsoft.com/office/drawing/2014/chart" uri="{C3380CC4-5D6E-409C-BE32-E72D297353CC}">
              <c16:uniqueId val="{00000000-57A2-4CFA-9ED1-406C817C91C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116.77</c:v>
                </c:pt>
                <c:pt idx="1">
                  <c:v>115.41</c:v>
                </c:pt>
                <c:pt idx="2">
                  <c:v>113.57</c:v>
                </c:pt>
                <c:pt idx="3">
                  <c:v>112.59</c:v>
                </c:pt>
                <c:pt idx="4">
                  <c:v>113.87</c:v>
                </c:pt>
              </c:numCache>
            </c:numRef>
          </c:val>
          <c:smooth val="0"/>
          <c:extLst>
            <c:ext xmlns:c16="http://schemas.microsoft.com/office/drawing/2014/chart" uri="{C3380CC4-5D6E-409C-BE32-E72D297353CC}">
              <c16:uniqueId val="{00000001-57A2-4CFA-9ED1-406C817C91C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51.43</c:v>
                </c:pt>
                <c:pt idx="1">
                  <c:v>52.12</c:v>
                </c:pt>
                <c:pt idx="2">
                  <c:v>52.75</c:v>
                </c:pt>
                <c:pt idx="3">
                  <c:v>53.46</c:v>
                </c:pt>
                <c:pt idx="4">
                  <c:v>54.03</c:v>
                </c:pt>
              </c:numCache>
            </c:numRef>
          </c:val>
          <c:extLst>
            <c:ext xmlns:c16="http://schemas.microsoft.com/office/drawing/2014/chart" uri="{C3380CC4-5D6E-409C-BE32-E72D297353CC}">
              <c16:uniqueId val="{00000000-55BA-42ED-B15C-F552F5F9B46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49.66</c:v>
                </c:pt>
                <c:pt idx="1">
                  <c:v>50.41</c:v>
                </c:pt>
                <c:pt idx="2">
                  <c:v>51.13</c:v>
                </c:pt>
                <c:pt idx="3">
                  <c:v>51.62</c:v>
                </c:pt>
                <c:pt idx="4">
                  <c:v>52.16</c:v>
                </c:pt>
              </c:numCache>
            </c:numRef>
          </c:val>
          <c:smooth val="0"/>
          <c:extLst>
            <c:ext xmlns:c16="http://schemas.microsoft.com/office/drawing/2014/chart" uri="{C3380CC4-5D6E-409C-BE32-E72D297353CC}">
              <c16:uniqueId val="{00000001-55BA-42ED-B15C-F552F5F9B46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14.35</c:v>
                </c:pt>
                <c:pt idx="1">
                  <c:v>16.64</c:v>
                </c:pt>
                <c:pt idx="2">
                  <c:v>18.190000000000001</c:v>
                </c:pt>
                <c:pt idx="3">
                  <c:v>20.13</c:v>
                </c:pt>
                <c:pt idx="4">
                  <c:v>21.9</c:v>
                </c:pt>
              </c:numCache>
            </c:numRef>
          </c:val>
          <c:extLst>
            <c:ext xmlns:c16="http://schemas.microsoft.com/office/drawing/2014/chart" uri="{C3380CC4-5D6E-409C-BE32-E72D297353CC}">
              <c16:uniqueId val="{00000000-39AA-457C-941D-6181F0D3C3F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18.940000000000001</c:v>
                </c:pt>
                <c:pt idx="1">
                  <c:v>20.36</c:v>
                </c:pt>
                <c:pt idx="2">
                  <c:v>22.41</c:v>
                </c:pt>
                <c:pt idx="3">
                  <c:v>23.68</c:v>
                </c:pt>
                <c:pt idx="4">
                  <c:v>25.76</c:v>
                </c:pt>
              </c:numCache>
            </c:numRef>
          </c:val>
          <c:smooth val="0"/>
          <c:extLst>
            <c:ext xmlns:c16="http://schemas.microsoft.com/office/drawing/2014/chart" uri="{C3380CC4-5D6E-409C-BE32-E72D297353CC}">
              <c16:uniqueId val="{00000001-39AA-457C-941D-6181F0D3C3F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AC-42B0-B060-927632D3A97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CAC-42B0-B060-927632D3A97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74.69</c:v>
                </c:pt>
                <c:pt idx="1">
                  <c:v>68.430000000000007</c:v>
                </c:pt>
                <c:pt idx="2">
                  <c:v>53.85</c:v>
                </c:pt>
                <c:pt idx="3">
                  <c:v>38.159999999999997</c:v>
                </c:pt>
                <c:pt idx="4">
                  <c:v>26.33</c:v>
                </c:pt>
              </c:numCache>
            </c:numRef>
          </c:val>
          <c:extLst>
            <c:ext xmlns:c16="http://schemas.microsoft.com/office/drawing/2014/chart" uri="{C3380CC4-5D6E-409C-BE32-E72D297353CC}">
              <c16:uniqueId val="{00000000-627B-4C92-ADA7-2CD56AEDD66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254.05</c:v>
                </c:pt>
                <c:pt idx="1">
                  <c:v>258.22000000000003</c:v>
                </c:pt>
                <c:pt idx="2">
                  <c:v>250.03</c:v>
                </c:pt>
                <c:pt idx="3">
                  <c:v>239.45</c:v>
                </c:pt>
                <c:pt idx="4">
                  <c:v>246.01</c:v>
                </c:pt>
              </c:numCache>
            </c:numRef>
          </c:val>
          <c:smooth val="0"/>
          <c:extLst>
            <c:ext xmlns:c16="http://schemas.microsoft.com/office/drawing/2014/chart" uri="{C3380CC4-5D6E-409C-BE32-E72D297353CC}">
              <c16:uniqueId val="{00000001-627B-4C92-ADA7-2CD56AEDD66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662.18</c:v>
                </c:pt>
                <c:pt idx="1">
                  <c:v>646.54</c:v>
                </c:pt>
                <c:pt idx="2">
                  <c:v>634.72</c:v>
                </c:pt>
                <c:pt idx="3">
                  <c:v>623.54999999999995</c:v>
                </c:pt>
                <c:pt idx="4">
                  <c:v>617.02</c:v>
                </c:pt>
              </c:numCache>
            </c:numRef>
          </c:val>
          <c:extLst>
            <c:ext xmlns:c16="http://schemas.microsoft.com/office/drawing/2014/chart" uri="{C3380CC4-5D6E-409C-BE32-E72D297353CC}">
              <c16:uniqueId val="{00000000-4AC5-47C9-95A7-28F824AD23C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258.63</c:v>
                </c:pt>
                <c:pt idx="1">
                  <c:v>255.12</c:v>
                </c:pt>
                <c:pt idx="2">
                  <c:v>254.19</c:v>
                </c:pt>
                <c:pt idx="3">
                  <c:v>259.56</c:v>
                </c:pt>
                <c:pt idx="4">
                  <c:v>248.92</c:v>
                </c:pt>
              </c:numCache>
            </c:numRef>
          </c:val>
          <c:smooth val="0"/>
          <c:extLst>
            <c:ext xmlns:c16="http://schemas.microsoft.com/office/drawing/2014/chart" uri="{C3380CC4-5D6E-409C-BE32-E72D297353CC}">
              <c16:uniqueId val="{00000001-4AC5-47C9-95A7-28F824AD23C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95.76</c:v>
                </c:pt>
                <c:pt idx="1">
                  <c:v>95.53</c:v>
                </c:pt>
                <c:pt idx="2">
                  <c:v>97.05</c:v>
                </c:pt>
                <c:pt idx="3">
                  <c:v>98.32</c:v>
                </c:pt>
                <c:pt idx="4">
                  <c:v>97.08</c:v>
                </c:pt>
              </c:numCache>
            </c:numRef>
          </c:val>
          <c:extLst>
            <c:ext xmlns:c16="http://schemas.microsoft.com/office/drawing/2014/chart" uri="{C3380CC4-5D6E-409C-BE32-E72D297353CC}">
              <c16:uniqueId val="{00000000-5CC2-4DE9-B8A7-493D593F45A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c:v>
                </c:pt>
                <c:pt idx="1">
                  <c:v>109.12</c:v>
                </c:pt>
                <c:pt idx="2">
                  <c:v>107.42</c:v>
                </c:pt>
                <c:pt idx="3">
                  <c:v>105.07</c:v>
                </c:pt>
                <c:pt idx="4">
                  <c:v>107.54</c:v>
                </c:pt>
              </c:numCache>
            </c:numRef>
          </c:val>
          <c:smooth val="0"/>
          <c:extLst>
            <c:ext xmlns:c16="http://schemas.microsoft.com/office/drawing/2014/chart" uri="{C3380CC4-5D6E-409C-BE32-E72D297353CC}">
              <c16:uniqueId val="{00000001-5CC2-4DE9-B8A7-493D593F45A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163.80000000000001</c:v>
                </c:pt>
                <c:pt idx="1">
                  <c:v>164.79</c:v>
                </c:pt>
                <c:pt idx="2">
                  <c:v>161.9</c:v>
                </c:pt>
                <c:pt idx="3">
                  <c:v>157.69</c:v>
                </c:pt>
                <c:pt idx="4">
                  <c:v>160.15</c:v>
                </c:pt>
              </c:numCache>
            </c:numRef>
          </c:val>
          <c:extLst>
            <c:ext xmlns:c16="http://schemas.microsoft.com/office/drawing/2014/chart" uri="{C3380CC4-5D6E-409C-BE32-E72D297353CC}">
              <c16:uniqueId val="{00000000-6B0A-4BE4-A147-DD603A3AA3E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151.85</c:v>
                </c:pt>
                <c:pt idx="1">
                  <c:v>153.88</c:v>
                </c:pt>
                <c:pt idx="2">
                  <c:v>157.19</c:v>
                </c:pt>
                <c:pt idx="3">
                  <c:v>153.71</c:v>
                </c:pt>
                <c:pt idx="4">
                  <c:v>155.9</c:v>
                </c:pt>
              </c:numCache>
            </c:numRef>
          </c:val>
          <c:smooth val="0"/>
          <c:extLst>
            <c:ext xmlns:c16="http://schemas.microsoft.com/office/drawing/2014/chart" uri="{C3380CC4-5D6E-409C-BE32-E72D297353CC}">
              <c16:uniqueId val="{00000001-6B0A-4BE4-A147-DD603A3AA3E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北海道　旭川市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A1</v>
      </c>
      <c r="X8" s="76"/>
      <c r="Y8" s="76"/>
      <c r="Z8" s="76"/>
      <c r="AA8" s="76"/>
      <c r="AB8" s="76"/>
      <c r="AC8" s="76"/>
      <c r="AD8" s="76" t="str">
        <f>データ!$M$6</f>
        <v>自治体職員</v>
      </c>
      <c r="AE8" s="76"/>
      <c r="AF8" s="76"/>
      <c r="AG8" s="76"/>
      <c r="AH8" s="76"/>
      <c r="AI8" s="76"/>
      <c r="AJ8" s="76"/>
      <c r="AK8" s="2"/>
      <c r="AL8" s="59">
        <f>データ!$R$6</f>
        <v>327960</v>
      </c>
      <c r="AM8" s="59"/>
      <c r="AN8" s="59"/>
      <c r="AO8" s="59"/>
      <c r="AP8" s="59"/>
      <c r="AQ8" s="59"/>
      <c r="AR8" s="59"/>
      <c r="AS8" s="59"/>
      <c r="AT8" s="56">
        <f>データ!$S$6</f>
        <v>747.66</v>
      </c>
      <c r="AU8" s="57"/>
      <c r="AV8" s="57"/>
      <c r="AW8" s="57"/>
      <c r="AX8" s="57"/>
      <c r="AY8" s="57"/>
      <c r="AZ8" s="57"/>
      <c r="BA8" s="57"/>
      <c r="BB8" s="46">
        <f>データ!$T$6</f>
        <v>438.65</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45.14</v>
      </c>
      <c r="J10" s="57"/>
      <c r="K10" s="57"/>
      <c r="L10" s="57"/>
      <c r="M10" s="57"/>
      <c r="N10" s="57"/>
      <c r="O10" s="58"/>
      <c r="P10" s="46">
        <f>データ!$P$6</f>
        <v>95.48</v>
      </c>
      <c r="Q10" s="46"/>
      <c r="R10" s="46"/>
      <c r="S10" s="46"/>
      <c r="T10" s="46"/>
      <c r="U10" s="46"/>
      <c r="V10" s="46"/>
      <c r="W10" s="59">
        <f>データ!$Q$6</f>
        <v>3009</v>
      </c>
      <c r="X10" s="59"/>
      <c r="Y10" s="59"/>
      <c r="Z10" s="59"/>
      <c r="AA10" s="59"/>
      <c r="AB10" s="59"/>
      <c r="AC10" s="59"/>
      <c r="AD10" s="2"/>
      <c r="AE10" s="2"/>
      <c r="AF10" s="2"/>
      <c r="AG10" s="2"/>
      <c r="AH10" s="2"/>
      <c r="AI10" s="2"/>
      <c r="AJ10" s="2"/>
      <c r="AK10" s="2"/>
      <c r="AL10" s="59">
        <f>データ!$U$6</f>
        <v>311508</v>
      </c>
      <c r="AM10" s="59"/>
      <c r="AN10" s="59"/>
      <c r="AO10" s="59"/>
      <c r="AP10" s="59"/>
      <c r="AQ10" s="59"/>
      <c r="AR10" s="59"/>
      <c r="AS10" s="59"/>
      <c r="AT10" s="56">
        <f>データ!$V$6</f>
        <v>194.16</v>
      </c>
      <c r="AU10" s="57"/>
      <c r="AV10" s="57"/>
      <c r="AW10" s="57"/>
      <c r="AX10" s="57"/>
      <c r="AY10" s="57"/>
      <c r="AZ10" s="57"/>
      <c r="BA10" s="57"/>
      <c r="BB10" s="46">
        <f>データ!$W$6</f>
        <v>1604.39</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113</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111</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112</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R/JgPsv/co4xat1D8qmyKw6zj3UO8cnlpzBSQISxG9OC6nnzJZw6yMafcLybTNPrBdpE6O32unA97oYI1TFxlQ==" saltValue="ErPCv6fJoiK/gqzqABie0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12041</v>
      </c>
      <c r="D6" s="20">
        <f t="shared" si="3"/>
        <v>46</v>
      </c>
      <c r="E6" s="20">
        <f t="shared" si="3"/>
        <v>1</v>
      </c>
      <c r="F6" s="20">
        <f t="shared" si="3"/>
        <v>0</v>
      </c>
      <c r="G6" s="20">
        <f t="shared" si="3"/>
        <v>1</v>
      </c>
      <c r="H6" s="20" t="str">
        <f t="shared" si="3"/>
        <v>北海道　旭川市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45.14</v>
      </c>
      <c r="P6" s="21">
        <f t="shared" si="3"/>
        <v>95.48</v>
      </c>
      <c r="Q6" s="21">
        <f t="shared" si="3"/>
        <v>3009</v>
      </c>
      <c r="R6" s="21">
        <f t="shared" si="3"/>
        <v>327960</v>
      </c>
      <c r="S6" s="21">
        <f t="shared" si="3"/>
        <v>747.66</v>
      </c>
      <c r="T6" s="21">
        <f t="shared" si="3"/>
        <v>438.65</v>
      </c>
      <c r="U6" s="21">
        <f t="shared" si="3"/>
        <v>311508</v>
      </c>
      <c r="V6" s="21">
        <f t="shared" si="3"/>
        <v>194.16</v>
      </c>
      <c r="W6" s="21">
        <f t="shared" si="3"/>
        <v>1604.39</v>
      </c>
      <c r="X6" s="22">
        <f>IF(X7="",NA(),X7)</f>
        <v>105.59</v>
      </c>
      <c r="Y6" s="22">
        <f t="shared" ref="Y6:AG6" si="4">IF(Y7="",NA(),Y7)</f>
        <v>105.57</v>
      </c>
      <c r="Z6" s="22">
        <f t="shared" si="4"/>
        <v>107.84</v>
      </c>
      <c r="AA6" s="22">
        <f t="shared" si="4"/>
        <v>108.72</v>
      </c>
      <c r="AB6" s="22">
        <f t="shared" si="4"/>
        <v>108.7</v>
      </c>
      <c r="AC6" s="22">
        <f t="shared" si="4"/>
        <v>116.77</v>
      </c>
      <c r="AD6" s="22">
        <f t="shared" si="4"/>
        <v>115.41</v>
      </c>
      <c r="AE6" s="22">
        <f t="shared" si="4"/>
        <v>113.57</v>
      </c>
      <c r="AF6" s="22">
        <f t="shared" si="4"/>
        <v>112.59</v>
      </c>
      <c r="AG6" s="22">
        <f t="shared" si="4"/>
        <v>113.87</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【1.30】</v>
      </c>
      <c r="AT6" s="22">
        <f>IF(AT7="",NA(),AT7)</f>
        <v>74.69</v>
      </c>
      <c r="AU6" s="22">
        <f t="shared" ref="AU6:BC6" si="6">IF(AU7="",NA(),AU7)</f>
        <v>68.430000000000007</v>
      </c>
      <c r="AV6" s="22">
        <f t="shared" si="6"/>
        <v>53.85</v>
      </c>
      <c r="AW6" s="22">
        <f t="shared" si="6"/>
        <v>38.159999999999997</v>
      </c>
      <c r="AX6" s="22">
        <f t="shared" si="6"/>
        <v>26.33</v>
      </c>
      <c r="AY6" s="22">
        <f t="shared" si="6"/>
        <v>254.05</v>
      </c>
      <c r="AZ6" s="22">
        <f t="shared" si="6"/>
        <v>258.22000000000003</v>
      </c>
      <c r="BA6" s="22">
        <f t="shared" si="6"/>
        <v>250.03</v>
      </c>
      <c r="BB6" s="22">
        <f t="shared" si="6"/>
        <v>239.45</v>
      </c>
      <c r="BC6" s="22">
        <f t="shared" si="6"/>
        <v>246.01</v>
      </c>
      <c r="BD6" s="21" t="str">
        <f>IF(BD7="","",IF(BD7="-","【-】","【"&amp;SUBSTITUTE(TEXT(BD7,"#,##0.00"),"-","△")&amp;"】"))</f>
        <v>【261.51】</v>
      </c>
      <c r="BE6" s="22">
        <f>IF(BE7="",NA(),BE7)</f>
        <v>662.18</v>
      </c>
      <c r="BF6" s="22">
        <f t="shared" ref="BF6:BN6" si="7">IF(BF7="",NA(),BF7)</f>
        <v>646.54</v>
      </c>
      <c r="BG6" s="22">
        <f t="shared" si="7"/>
        <v>634.72</v>
      </c>
      <c r="BH6" s="22">
        <f t="shared" si="7"/>
        <v>623.54999999999995</v>
      </c>
      <c r="BI6" s="22">
        <f t="shared" si="7"/>
        <v>617.02</v>
      </c>
      <c r="BJ6" s="22">
        <f t="shared" si="7"/>
        <v>258.63</v>
      </c>
      <c r="BK6" s="22">
        <f t="shared" si="7"/>
        <v>255.12</v>
      </c>
      <c r="BL6" s="22">
        <f t="shared" si="7"/>
        <v>254.19</v>
      </c>
      <c r="BM6" s="22">
        <f t="shared" si="7"/>
        <v>259.56</v>
      </c>
      <c r="BN6" s="22">
        <f t="shared" si="7"/>
        <v>248.92</v>
      </c>
      <c r="BO6" s="21" t="str">
        <f>IF(BO7="","",IF(BO7="-","【-】","【"&amp;SUBSTITUTE(TEXT(BO7,"#,##0.00"),"-","△")&amp;"】"))</f>
        <v>【265.16】</v>
      </c>
      <c r="BP6" s="22">
        <f>IF(BP7="",NA(),BP7)</f>
        <v>95.76</v>
      </c>
      <c r="BQ6" s="22">
        <f t="shared" ref="BQ6:BY6" si="8">IF(BQ7="",NA(),BQ7)</f>
        <v>95.53</v>
      </c>
      <c r="BR6" s="22">
        <f t="shared" si="8"/>
        <v>97.05</v>
      </c>
      <c r="BS6" s="22">
        <f t="shared" si="8"/>
        <v>98.32</v>
      </c>
      <c r="BT6" s="22">
        <f t="shared" si="8"/>
        <v>97.08</v>
      </c>
      <c r="BU6" s="22">
        <f t="shared" si="8"/>
        <v>110.3</v>
      </c>
      <c r="BV6" s="22">
        <f t="shared" si="8"/>
        <v>109.12</v>
      </c>
      <c r="BW6" s="22">
        <f t="shared" si="8"/>
        <v>107.42</v>
      </c>
      <c r="BX6" s="22">
        <f t="shared" si="8"/>
        <v>105.07</v>
      </c>
      <c r="BY6" s="22">
        <f t="shared" si="8"/>
        <v>107.54</v>
      </c>
      <c r="BZ6" s="21" t="str">
        <f>IF(BZ7="","",IF(BZ7="-","【-】","【"&amp;SUBSTITUTE(TEXT(BZ7,"#,##0.00"),"-","△")&amp;"】"))</f>
        <v>【102.35】</v>
      </c>
      <c r="CA6" s="22">
        <f>IF(CA7="",NA(),CA7)</f>
        <v>163.80000000000001</v>
      </c>
      <c r="CB6" s="22">
        <f t="shared" ref="CB6:CJ6" si="9">IF(CB7="",NA(),CB7)</f>
        <v>164.79</v>
      </c>
      <c r="CC6" s="22">
        <f t="shared" si="9"/>
        <v>161.9</v>
      </c>
      <c r="CD6" s="22">
        <f t="shared" si="9"/>
        <v>157.69</v>
      </c>
      <c r="CE6" s="22">
        <f t="shared" si="9"/>
        <v>160.15</v>
      </c>
      <c r="CF6" s="22">
        <f t="shared" si="9"/>
        <v>151.85</v>
      </c>
      <c r="CG6" s="22">
        <f t="shared" si="9"/>
        <v>153.88</v>
      </c>
      <c r="CH6" s="22">
        <f t="shared" si="9"/>
        <v>157.19</v>
      </c>
      <c r="CI6" s="22">
        <f t="shared" si="9"/>
        <v>153.71</v>
      </c>
      <c r="CJ6" s="22">
        <f t="shared" si="9"/>
        <v>155.9</v>
      </c>
      <c r="CK6" s="21" t="str">
        <f>IF(CK7="","",IF(CK7="-","【-】","【"&amp;SUBSTITUTE(TEXT(CK7,"#,##0.00"),"-","△")&amp;"】"))</f>
        <v>【167.74】</v>
      </c>
      <c r="CL6" s="22">
        <f>IF(CL7="",NA(),CL7)</f>
        <v>61.3</v>
      </c>
      <c r="CM6" s="22">
        <f t="shared" ref="CM6:CU6" si="10">IF(CM7="",NA(),CM7)</f>
        <v>60.32</v>
      </c>
      <c r="CN6" s="22">
        <f t="shared" si="10"/>
        <v>59.98</v>
      </c>
      <c r="CO6" s="22">
        <f t="shared" si="10"/>
        <v>60.54</v>
      </c>
      <c r="CP6" s="22">
        <f t="shared" si="10"/>
        <v>60.24</v>
      </c>
      <c r="CQ6" s="22">
        <f t="shared" si="10"/>
        <v>63.54</v>
      </c>
      <c r="CR6" s="22">
        <f t="shared" si="10"/>
        <v>63.53</v>
      </c>
      <c r="CS6" s="22">
        <f t="shared" si="10"/>
        <v>63.16</v>
      </c>
      <c r="CT6" s="22">
        <f t="shared" si="10"/>
        <v>64.41</v>
      </c>
      <c r="CU6" s="22">
        <f t="shared" si="10"/>
        <v>64.11</v>
      </c>
      <c r="CV6" s="21" t="str">
        <f>IF(CV7="","",IF(CV7="-","【-】","【"&amp;SUBSTITUTE(TEXT(CV7,"#,##0.00"),"-","△")&amp;"】"))</f>
        <v>【60.29】</v>
      </c>
      <c r="CW6" s="22">
        <f>IF(CW7="",NA(),CW7)</f>
        <v>87.66</v>
      </c>
      <c r="CX6" s="22">
        <f t="shared" ref="CX6:DF6" si="11">IF(CX7="",NA(),CX7)</f>
        <v>87.92</v>
      </c>
      <c r="CY6" s="22">
        <f t="shared" si="11"/>
        <v>87.88</v>
      </c>
      <c r="CZ6" s="22">
        <f t="shared" si="11"/>
        <v>87.68</v>
      </c>
      <c r="DA6" s="22">
        <f t="shared" si="11"/>
        <v>87.35</v>
      </c>
      <c r="DB6" s="22">
        <f t="shared" si="11"/>
        <v>91.48</v>
      </c>
      <c r="DC6" s="22">
        <f t="shared" si="11"/>
        <v>91.58</v>
      </c>
      <c r="DD6" s="22">
        <f t="shared" si="11"/>
        <v>91.48</v>
      </c>
      <c r="DE6" s="22">
        <f t="shared" si="11"/>
        <v>91.64</v>
      </c>
      <c r="DF6" s="22">
        <f t="shared" si="11"/>
        <v>92.09</v>
      </c>
      <c r="DG6" s="21" t="str">
        <f>IF(DG7="","",IF(DG7="-","【-】","【"&amp;SUBSTITUTE(TEXT(DG7,"#,##0.00"),"-","△")&amp;"】"))</f>
        <v>【90.12】</v>
      </c>
      <c r="DH6" s="22">
        <f>IF(DH7="",NA(),DH7)</f>
        <v>51.43</v>
      </c>
      <c r="DI6" s="22">
        <f t="shared" ref="DI6:DQ6" si="12">IF(DI7="",NA(),DI7)</f>
        <v>52.12</v>
      </c>
      <c r="DJ6" s="22">
        <f t="shared" si="12"/>
        <v>52.75</v>
      </c>
      <c r="DK6" s="22">
        <f t="shared" si="12"/>
        <v>53.46</v>
      </c>
      <c r="DL6" s="22">
        <f t="shared" si="12"/>
        <v>54.03</v>
      </c>
      <c r="DM6" s="22">
        <f t="shared" si="12"/>
        <v>49.66</v>
      </c>
      <c r="DN6" s="22">
        <f t="shared" si="12"/>
        <v>50.41</v>
      </c>
      <c r="DO6" s="22">
        <f t="shared" si="12"/>
        <v>51.13</v>
      </c>
      <c r="DP6" s="22">
        <f t="shared" si="12"/>
        <v>51.62</v>
      </c>
      <c r="DQ6" s="22">
        <f t="shared" si="12"/>
        <v>52.16</v>
      </c>
      <c r="DR6" s="21" t="str">
        <f>IF(DR7="","",IF(DR7="-","【-】","【"&amp;SUBSTITUTE(TEXT(DR7,"#,##0.00"),"-","△")&amp;"】"))</f>
        <v>【50.88】</v>
      </c>
      <c r="DS6" s="22">
        <f>IF(DS7="",NA(),DS7)</f>
        <v>14.35</v>
      </c>
      <c r="DT6" s="22">
        <f t="shared" ref="DT6:EB6" si="13">IF(DT7="",NA(),DT7)</f>
        <v>16.64</v>
      </c>
      <c r="DU6" s="22">
        <f t="shared" si="13"/>
        <v>18.190000000000001</v>
      </c>
      <c r="DV6" s="22">
        <f t="shared" si="13"/>
        <v>20.13</v>
      </c>
      <c r="DW6" s="22">
        <f t="shared" si="13"/>
        <v>21.9</v>
      </c>
      <c r="DX6" s="22">
        <f t="shared" si="13"/>
        <v>18.940000000000001</v>
      </c>
      <c r="DY6" s="22">
        <f t="shared" si="13"/>
        <v>20.36</v>
      </c>
      <c r="DZ6" s="22">
        <f t="shared" si="13"/>
        <v>22.41</v>
      </c>
      <c r="EA6" s="22">
        <f t="shared" si="13"/>
        <v>23.68</v>
      </c>
      <c r="EB6" s="22">
        <f t="shared" si="13"/>
        <v>25.76</v>
      </c>
      <c r="EC6" s="21" t="str">
        <f>IF(EC7="","",IF(EC7="-","【-】","【"&amp;SUBSTITUTE(TEXT(EC7,"#,##0.00"),"-","△")&amp;"】"))</f>
        <v>【22.30】</v>
      </c>
      <c r="ED6" s="22">
        <f>IF(ED7="",NA(),ED7)</f>
        <v>0.72</v>
      </c>
      <c r="EE6" s="22">
        <f t="shared" ref="EE6:EM6" si="14">IF(EE7="",NA(),EE7)</f>
        <v>0.66</v>
      </c>
      <c r="EF6" s="22">
        <f t="shared" si="14"/>
        <v>0.67</v>
      </c>
      <c r="EG6" s="22">
        <f t="shared" si="14"/>
        <v>0.8</v>
      </c>
      <c r="EH6" s="22">
        <f t="shared" si="14"/>
        <v>0.75</v>
      </c>
      <c r="EI6" s="22">
        <f t="shared" si="14"/>
        <v>0.74</v>
      </c>
      <c r="EJ6" s="22">
        <f t="shared" si="14"/>
        <v>0.75</v>
      </c>
      <c r="EK6" s="22">
        <f t="shared" si="14"/>
        <v>0.73</v>
      </c>
      <c r="EL6" s="22">
        <f t="shared" si="14"/>
        <v>0.79</v>
      </c>
      <c r="EM6" s="22">
        <f t="shared" si="14"/>
        <v>0.75</v>
      </c>
      <c r="EN6" s="21" t="str">
        <f>IF(EN7="","",IF(EN7="-","【-】","【"&amp;SUBSTITUTE(TEXT(EN7,"#,##0.00"),"-","△")&amp;"】"))</f>
        <v>【0.66】</v>
      </c>
    </row>
    <row r="7" spans="1:144" s="23" customFormat="1" x14ac:dyDescent="0.15">
      <c r="A7" s="15"/>
      <c r="B7" s="24">
        <v>2021</v>
      </c>
      <c r="C7" s="24">
        <v>12041</v>
      </c>
      <c r="D7" s="24">
        <v>46</v>
      </c>
      <c r="E7" s="24">
        <v>1</v>
      </c>
      <c r="F7" s="24">
        <v>0</v>
      </c>
      <c r="G7" s="24">
        <v>1</v>
      </c>
      <c r="H7" s="24" t="s">
        <v>93</v>
      </c>
      <c r="I7" s="24" t="s">
        <v>94</v>
      </c>
      <c r="J7" s="24" t="s">
        <v>95</v>
      </c>
      <c r="K7" s="24" t="s">
        <v>96</v>
      </c>
      <c r="L7" s="24" t="s">
        <v>97</v>
      </c>
      <c r="M7" s="24" t="s">
        <v>98</v>
      </c>
      <c r="N7" s="25" t="s">
        <v>99</v>
      </c>
      <c r="O7" s="25">
        <v>45.14</v>
      </c>
      <c r="P7" s="25">
        <v>95.48</v>
      </c>
      <c r="Q7" s="25">
        <v>3009</v>
      </c>
      <c r="R7" s="25">
        <v>327960</v>
      </c>
      <c r="S7" s="25">
        <v>747.66</v>
      </c>
      <c r="T7" s="25">
        <v>438.65</v>
      </c>
      <c r="U7" s="25">
        <v>311508</v>
      </c>
      <c r="V7" s="25">
        <v>194.16</v>
      </c>
      <c r="W7" s="25">
        <v>1604.39</v>
      </c>
      <c r="X7" s="25">
        <v>105.59</v>
      </c>
      <c r="Y7" s="25">
        <v>105.57</v>
      </c>
      <c r="Z7" s="25">
        <v>107.84</v>
      </c>
      <c r="AA7" s="25">
        <v>108.72</v>
      </c>
      <c r="AB7" s="25">
        <v>108.7</v>
      </c>
      <c r="AC7" s="25">
        <v>116.77</v>
      </c>
      <c r="AD7" s="25">
        <v>115.41</v>
      </c>
      <c r="AE7" s="25">
        <v>113.57</v>
      </c>
      <c r="AF7" s="25">
        <v>112.59</v>
      </c>
      <c r="AG7" s="25">
        <v>113.87</v>
      </c>
      <c r="AH7" s="25">
        <v>111.39</v>
      </c>
      <c r="AI7" s="25">
        <v>0</v>
      </c>
      <c r="AJ7" s="25">
        <v>0</v>
      </c>
      <c r="AK7" s="25">
        <v>0</v>
      </c>
      <c r="AL7" s="25">
        <v>0</v>
      </c>
      <c r="AM7" s="25">
        <v>0</v>
      </c>
      <c r="AN7" s="25">
        <v>0</v>
      </c>
      <c r="AO7" s="25">
        <v>0</v>
      </c>
      <c r="AP7" s="25">
        <v>0</v>
      </c>
      <c r="AQ7" s="25">
        <v>0</v>
      </c>
      <c r="AR7" s="25">
        <v>0</v>
      </c>
      <c r="AS7" s="25">
        <v>1.3</v>
      </c>
      <c r="AT7" s="25">
        <v>74.69</v>
      </c>
      <c r="AU7" s="25">
        <v>68.430000000000007</v>
      </c>
      <c r="AV7" s="25">
        <v>53.85</v>
      </c>
      <c r="AW7" s="25">
        <v>38.159999999999997</v>
      </c>
      <c r="AX7" s="25">
        <v>26.33</v>
      </c>
      <c r="AY7" s="25">
        <v>254.05</v>
      </c>
      <c r="AZ7" s="25">
        <v>258.22000000000003</v>
      </c>
      <c r="BA7" s="25">
        <v>250.03</v>
      </c>
      <c r="BB7" s="25">
        <v>239.45</v>
      </c>
      <c r="BC7" s="25">
        <v>246.01</v>
      </c>
      <c r="BD7" s="25">
        <v>261.51</v>
      </c>
      <c r="BE7" s="25">
        <v>662.18</v>
      </c>
      <c r="BF7" s="25">
        <v>646.54</v>
      </c>
      <c r="BG7" s="25">
        <v>634.72</v>
      </c>
      <c r="BH7" s="25">
        <v>623.54999999999995</v>
      </c>
      <c r="BI7" s="25">
        <v>617.02</v>
      </c>
      <c r="BJ7" s="25">
        <v>258.63</v>
      </c>
      <c r="BK7" s="25">
        <v>255.12</v>
      </c>
      <c r="BL7" s="25">
        <v>254.19</v>
      </c>
      <c r="BM7" s="25">
        <v>259.56</v>
      </c>
      <c r="BN7" s="25">
        <v>248.92</v>
      </c>
      <c r="BO7" s="25">
        <v>265.16000000000003</v>
      </c>
      <c r="BP7" s="25">
        <v>95.76</v>
      </c>
      <c r="BQ7" s="25">
        <v>95.53</v>
      </c>
      <c r="BR7" s="25">
        <v>97.05</v>
      </c>
      <c r="BS7" s="25">
        <v>98.32</v>
      </c>
      <c r="BT7" s="25">
        <v>97.08</v>
      </c>
      <c r="BU7" s="25">
        <v>110.3</v>
      </c>
      <c r="BV7" s="25">
        <v>109.12</v>
      </c>
      <c r="BW7" s="25">
        <v>107.42</v>
      </c>
      <c r="BX7" s="25">
        <v>105.07</v>
      </c>
      <c r="BY7" s="25">
        <v>107.54</v>
      </c>
      <c r="BZ7" s="25">
        <v>102.35</v>
      </c>
      <c r="CA7" s="25">
        <v>163.80000000000001</v>
      </c>
      <c r="CB7" s="25">
        <v>164.79</v>
      </c>
      <c r="CC7" s="25">
        <v>161.9</v>
      </c>
      <c r="CD7" s="25">
        <v>157.69</v>
      </c>
      <c r="CE7" s="25">
        <v>160.15</v>
      </c>
      <c r="CF7" s="25">
        <v>151.85</v>
      </c>
      <c r="CG7" s="25">
        <v>153.88</v>
      </c>
      <c r="CH7" s="25">
        <v>157.19</v>
      </c>
      <c r="CI7" s="25">
        <v>153.71</v>
      </c>
      <c r="CJ7" s="25">
        <v>155.9</v>
      </c>
      <c r="CK7" s="25">
        <v>167.74</v>
      </c>
      <c r="CL7" s="25">
        <v>61.3</v>
      </c>
      <c r="CM7" s="25">
        <v>60.32</v>
      </c>
      <c r="CN7" s="25">
        <v>59.98</v>
      </c>
      <c r="CO7" s="25">
        <v>60.54</v>
      </c>
      <c r="CP7" s="25">
        <v>60.24</v>
      </c>
      <c r="CQ7" s="25">
        <v>63.54</v>
      </c>
      <c r="CR7" s="25">
        <v>63.53</v>
      </c>
      <c r="CS7" s="25">
        <v>63.16</v>
      </c>
      <c r="CT7" s="25">
        <v>64.41</v>
      </c>
      <c r="CU7" s="25">
        <v>64.11</v>
      </c>
      <c r="CV7" s="25">
        <v>60.29</v>
      </c>
      <c r="CW7" s="25">
        <v>87.66</v>
      </c>
      <c r="CX7" s="25">
        <v>87.92</v>
      </c>
      <c r="CY7" s="25">
        <v>87.88</v>
      </c>
      <c r="CZ7" s="25">
        <v>87.68</v>
      </c>
      <c r="DA7" s="25">
        <v>87.35</v>
      </c>
      <c r="DB7" s="25">
        <v>91.48</v>
      </c>
      <c r="DC7" s="25">
        <v>91.58</v>
      </c>
      <c r="DD7" s="25">
        <v>91.48</v>
      </c>
      <c r="DE7" s="25">
        <v>91.64</v>
      </c>
      <c r="DF7" s="25">
        <v>92.09</v>
      </c>
      <c r="DG7" s="25">
        <v>90.12</v>
      </c>
      <c r="DH7" s="25">
        <v>51.43</v>
      </c>
      <c r="DI7" s="25">
        <v>52.12</v>
      </c>
      <c r="DJ7" s="25">
        <v>52.75</v>
      </c>
      <c r="DK7" s="25">
        <v>53.46</v>
      </c>
      <c r="DL7" s="25">
        <v>54.03</v>
      </c>
      <c r="DM7" s="25">
        <v>49.66</v>
      </c>
      <c r="DN7" s="25">
        <v>50.41</v>
      </c>
      <c r="DO7" s="25">
        <v>51.13</v>
      </c>
      <c r="DP7" s="25">
        <v>51.62</v>
      </c>
      <c r="DQ7" s="25">
        <v>52.16</v>
      </c>
      <c r="DR7" s="25">
        <v>50.88</v>
      </c>
      <c r="DS7" s="25">
        <v>14.35</v>
      </c>
      <c r="DT7" s="25">
        <v>16.64</v>
      </c>
      <c r="DU7" s="25">
        <v>18.190000000000001</v>
      </c>
      <c r="DV7" s="25">
        <v>20.13</v>
      </c>
      <c r="DW7" s="25">
        <v>21.9</v>
      </c>
      <c r="DX7" s="25">
        <v>18.940000000000001</v>
      </c>
      <c r="DY7" s="25">
        <v>20.36</v>
      </c>
      <c r="DZ7" s="25">
        <v>22.41</v>
      </c>
      <c r="EA7" s="25">
        <v>23.68</v>
      </c>
      <c r="EB7" s="25">
        <v>25.76</v>
      </c>
      <c r="EC7" s="25">
        <v>22.3</v>
      </c>
      <c r="ED7" s="25">
        <v>0.72</v>
      </c>
      <c r="EE7" s="25">
        <v>0.66</v>
      </c>
      <c r="EF7" s="25">
        <v>0.67</v>
      </c>
      <c r="EG7" s="25">
        <v>0.8</v>
      </c>
      <c r="EH7" s="25">
        <v>0.75</v>
      </c>
      <c r="EI7" s="25">
        <v>0.74</v>
      </c>
      <c r="EJ7" s="25">
        <v>0.75</v>
      </c>
      <c r="EK7" s="25">
        <v>0.73</v>
      </c>
      <c r="EL7" s="25">
        <v>0.79</v>
      </c>
      <c r="EM7" s="25">
        <v>0.75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2023-01-23T01:53:15Z</cp:lastPrinted>
  <dcterms:created xsi:type="dcterms:W3CDTF">2022-12-01T00:51:00Z</dcterms:created>
  <dcterms:modified xsi:type="dcterms:W3CDTF">2023-01-23T01:54:16Z</dcterms:modified>
  <cp:category/>
</cp:coreProperties>
</file>