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ieikikaku057\Desktop\【経営比較分析表】2021_012041_46_1718\"/>
    </mc:Choice>
  </mc:AlternateContent>
  <workbookProtection workbookAlgorithmName="SHA-512" workbookHashValue="eUOjW1g/T5ASNUUQuvYIotJLNu9m0mOMwQwKEpyahjGOC9FsDWsvBt9GcjkihHNHRYaxnEDPvWu3IdPUMgj7TA==" workbookSaltValue="QnRyU3FbLtUDjBQ2zKZey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P10" i="4"/>
  <c r="I10" i="4"/>
  <c r="AT8" i="4"/>
  <c r="AL8" i="4"/>
  <c r="W8" i="4"/>
  <c r="P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<sst xmlns="http://schemas.openxmlformats.org/spreadsheetml/2006/main" count="231" uniqueCount="116">
  <si>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</si>
  <si>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</si>
  <si>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</si>
  <si>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</si>
  <si>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</si>
  <si>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</si>
  <si>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</si>
  <si>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</si>
  <si>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</si>
  <si>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</si>
  <si>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</si>
  <si>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</si>
  <si>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</si>
  <si>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</si>
  <si>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</si>
  <si>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</si>
  <si>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</si>
  <si>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</si>
  <si>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</si>
  <si>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</si>
  <si>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</si>
  <si>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</si>
  <si>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</si>
  <si>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</si>
  <si>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</si>
  <si>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</si>
  <si>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</si>
  <si>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</si>
  <si>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</si>
  <si>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</si>
  <si>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</si>
  <si>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</si>
  <si>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</si>
  <si>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</si>
  <si>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</si>
  <si>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</si>
  <si>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</si>
  <si>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</si>
  <si>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</si>
  <si>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</si>
  <si>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</si>
  <si>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</si>
  <si>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</si>
  <si>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</si>
  <si>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</si>
  <si>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</si>
  <si>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</si>
  <si>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</si>
  <si>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</si>
  <si>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</si>
  <si>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</si>
  <si>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</si>
  <si>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</si>
  <si>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</si>
  <si>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</si>
  <si>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</si>
  <si>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</si>
  <si>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</si>
  <si>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</si>
  <si>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</si>
  <si>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</si>
  <si>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</si>
  <si>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</si>
  <si>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</si>
  <si>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</si>
  <si>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</si>
  <si>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</si>
  <si>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</si>
  <si>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</si>
  <si>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</si>
  <si>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</si>
  <si>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</si>
  <si>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</si>
  <si>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</si>
  <si>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</si>
  <si>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</si>
  <si>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</si>
  <si>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</si>
  <si>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</si>
  <si>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</si>
  <si>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</si>
  <si>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</si>
  <si>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</si>
  <si>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</si>
  <si>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</si>
  <si>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</si>
  <si>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</si>
  <si>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</si>
  <si>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</si>
  <si>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</si>
  <si>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</si>
  <si>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</si>
  <si>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</si>
  <si>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</si>
  <si>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</si>
  <si>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</si>
  <si>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旭川市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</si>
  <si>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</si>
  <si>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</si>
  <si>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</si>
  <si>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</si>
  <si>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</si>
  <si>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</si>
  <si>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</si>
  <si>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</si>
  <si>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</si>
  <si>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</si>
  <si>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</si>
  <si>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</si>
  <si>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</si>
  <si>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</si>
  <si>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</si>
  <si>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</si>
  <si>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①各年度とも100％を上回っており，維持管理費等の費用を賄えていることを示しています。
②累積欠損金比率は，発生しておりません。
③流動資産，流動負債ともに減少傾向にありますが，流動資産の方の減少率が大きいため，流動比率は減少しました。運転資金は確保できているため，支払能力はありますが，類似団体平均との乖離を踏まえますと，改善が必要な状況となっております。
④類似団体平均を下回っているとともに，企業債残高の減少に伴い，比率が減少傾向にあります。
⑤各年度とも100％を上回っており，下水道使用料で維持管理費等の費用を賄えていることを示しています。
⑥令和3年度は，概ね類似団体平均と同水準で推移しましたが，今後の物価高騰や労務単価の上昇などによる影響を注視する必要があります。
⑦類似団体平均を上回っておりますが，今後も引き続き，適切な施設規模となるよう取り組んでいきます。
⑧本市の処理区域内の下水管(汚水管)は概ね整備されているため，今後も同水準で推移するものと見込んでおります。</t>
    <rPh sb="1" eb="4">
      <t>カクネンド</t>
    </rPh>
    <rPh sb="11" eb="13">
      <t>ウワマワ</t>
    </rPh>
    <rPh sb="18" eb="20">
      <t>イジ</t>
    </rPh>
    <rPh sb="20" eb="22">
      <t>カンリ</t>
    </rPh>
    <rPh sb="22" eb="23">
      <t>ヒ</t>
    </rPh>
    <rPh sb="23" eb="24">
      <t>ナド</t>
    </rPh>
    <rPh sb="25" eb="27">
      <t>ヒヨウ</t>
    </rPh>
    <rPh sb="28" eb="29">
      <t>マカナ</t>
    </rPh>
    <rPh sb="36" eb="37">
      <t>シメ</t>
    </rPh>
    <rPh sb="45" eb="47">
      <t>ルイセキ</t>
    </rPh>
    <rPh sb="47" eb="49">
      <t>ケッソン</t>
    </rPh>
    <rPh sb="49" eb="50">
      <t>キン</t>
    </rPh>
    <rPh sb="50" eb="52">
      <t>ヒリツ</t>
    </rPh>
    <rPh sb="54" eb="56">
      <t>ハッセイ</t>
    </rPh>
    <rPh sb="66" eb="68">
      <t>リュウドウ</t>
    </rPh>
    <rPh sb="68" eb="70">
      <t>シサン</t>
    </rPh>
    <rPh sb="71" eb="73">
      <t>リュウドウ</t>
    </rPh>
    <rPh sb="73" eb="75">
      <t>フサイ</t>
    </rPh>
    <rPh sb="78" eb="80">
      <t>ゲンショウ</t>
    </rPh>
    <rPh sb="80" eb="82">
      <t>ケイコウ</t>
    </rPh>
    <rPh sb="89" eb="91">
      <t>リュウドウ</t>
    </rPh>
    <rPh sb="91" eb="93">
      <t>シサン</t>
    </rPh>
    <rPh sb="94" eb="95">
      <t>ホウ</t>
    </rPh>
    <rPh sb="96" eb="99">
      <t>ゲンショウリツ</t>
    </rPh>
    <rPh sb="100" eb="101">
      <t>オオ</t>
    </rPh>
    <rPh sb="106" eb="108">
      <t>リュウドウ</t>
    </rPh>
    <rPh sb="108" eb="110">
      <t>ヒリツ</t>
    </rPh>
    <rPh sb="111" eb="113">
      <t>ゲンショウ</t>
    </rPh>
    <rPh sb="118" eb="122">
      <t>ウンテンシキン</t>
    </rPh>
    <rPh sb="123" eb="125">
      <t>カクホ</t>
    </rPh>
    <rPh sb="133" eb="135">
      <t>シハライ</t>
    </rPh>
    <rPh sb="135" eb="137">
      <t>ノウリョク</t>
    </rPh>
    <rPh sb="144" eb="150">
      <t>ルイジダンタイヘイキン</t>
    </rPh>
    <rPh sb="152" eb="154">
      <t>カイリ</t>
    </rPh>
    <rPh sb="155" eb="156">
      <t>フ</t>
    </rPh>
    <rPh sb="162" eb="164">
      <t>カイゼン</t>
    </rPh>
    <rPh sb="165" eb="167">
      <t>ヒツヨウ</t>
    </rPh>
    <rPh sb="168" eb="170">
      <t>ジョウキョウ</t>
    </rPh>
    <rPh sb="181" eb="187">
      <t>ルイジダンタイヘイキン</t>
    </rPh>
    <rPh sb="188" eb="190">
      <t>シタマワ</t>
    </rPh>
    <rPh sb="199" eb="201">
      <t>キギョウ</t>
    </rPh>
    <rPh sb="201" eb="202">
      <t>サイ</t>
    </rPh>
    <rPh sb="202" eb="204">
      <t>ザンダカ</t>
    </rPh>
    <rPh sb="205" eb="207">
      <t>ゲンショウ</t>
    </rPh>
    <rPh sb="208" eb="209">
      <t>トモナ</t>
    </rPh>
    <rPh sb="211" eb="213">
      <t>ヒリツ</t>
    </rPh>
    <rPh sb="214" eb="216">
      <t>ゲンショウ</t>
    </rPh>
    <rPh sb="216" eb="218">
      <t>ケイコウ</t>
    </rPh>
    <rPh sb="226" eb="229">
      <t>カクネンド</t>
    </rPh>
    <rPh sb="236" eb="238">
      <t>ウワマワ</t>
    </rPh>
    <rPh sb="243" eb="246">
      <t>ゲスイドウ</t>
    </rPh>
    <rPh sb="246" eb="249">
      <t>シヨウリョウ</t>
    </rPh>
    <rPh sb="277" eb="279">
      <t>レイワ</t>
    </rPh>
    <rPh sb="280" eb="282">
      <t>ネンド</t>
    </rPh>
    <rPh sb="284" eb="285">
      <t>オオム</t>
    </rPh>
    <rPh sb="286" eb="292">
      <t>ルイジダンタイヘイキン</t>
    </rPh>
    <rPh sb="293" eb="296">
      <t>ドウスイジュン</t>
    </rPh>
    <rPh sb="297" eb="299">
      <t>スイイ</t>
    </rPh>
    <rPh sb="305" eb="307">
      <t>コンゴ</t>
    </rPh>
    <rPh sb="308" eb="310">
      <t>ブッカ</t>
    </rPh>
    <rPh sb="310" eb="312">
      <t>コウトウ</t>
    </rPh>
    <rPh sb="313" eb="315">
      <t>ロウム</t>
    </rPh>
    <rPh sb="315" eb="317">
      <t>タンカ</t>
    </rPh>
    <rPh sb="318" eb="320">
      <t>ジョウショウ</t>
    </rPh>
    <rPh sb="325" eb="327">
      <t>エイキョウ</t>
    </rPh>
    <rPh sb="328" eb="330">
      <t>チュウシ</t>
    </rPh>
    <rPh sb="332" eb="334">
      <t>ヒツヨウ</t>
    </rPh>
    <rPh sb="342" eb="348">
      <t>ルイジダンタイヘイキン</t>
    </rPh>
    <rPh sb="359" eb="361">
      <t>コンゴ</t>
    </rPh>
    <rPh sb="362" eb="363">
      <t>ヒ</t>
    </rPh>
    <rPh sb="364" eb="365">
      <t>ツヅ</t>
    </rPh>
    <rPh sb="367" eb="369">
      <t>テキセツ</t>
    </rPh>
    <rPh sb="370" eb="372">
      <t>シセツ</t>
    </rPh>
    <rPh sb="372" eb="374">
      <t>キボ</t>
    </rPh>
    <rPh sb="379" eb="380">
      <t>ト</t>
    </rPh>
    <rPh sb="381" eb="382">
      <t>ク</t>
    </rPh>
    <rPh sb="391" eb="393">
      <t>ホンシ</t>
    </rPh>
    <rPh sb="394" eb="396">
      <t>ショリ</t>
    </rPh>
    <rPh sb="396" eb="398">
      <t>クイキ</t>
    </rPh>
    <rPh sb="398" eb="399">
      <t>ナイ</t>
    </rPh>
    <rPh sb="400" eb="403">
      <t>ゲスイカン</t>
    </rPh>
    <rPh sb="404" eb="406">
      <t>オスイ</t>
    </rPh>
    <rPh sb="406" eb="407">
      <t>カン</t>
    </rPh>
    <rPh sb="409" eb="410">
      <t>オオム</t>
    </rPh>
    <rPh sb="411" eb="413">
      <t>セイビ</t>
    </rPh>
    <rPh sb="421" eb="423">
      <t>コンゴ</t>
    </rPh>
    <rPh sb="424" eb="427">
      <t>ドウスイジュン</t>
    </rPh>
    <rPh sb="428" eb="430">
      <t>スイイ</t>
    </rPh>
    <rPh sb="435" eb="437">
      <t>ミコ</t>
    </rPh>
    <phoneticPr fontId="4"/>
  </si>
  <si>
    <t>①②管や施設の老朽化が進んでいることから，年々比率が上昇しております。老朽度調査や施設の診断結果を基に，効果的かつ効率的に更新を進めていきます。
③今後，処理区域の拡大期に整備した管が耐用年数を迎えていくことから，財源の確保も含めて，段階的に更新延長を増やしていく必要があります。</t>
    <rPh sb="2" eb="3">
      <t>カン</t>
    </rPh>
    <rPh sb="4" eb="6">
      <t>シセツ</t>
    </rPh>
    <rPh sb="7" eb="10">
      <t>ロウキュウカ</t>
    </rPh>
    <rPh sb="11" eb="12">
      <t>スス</t>
    </rPh>
    <rPh sb="21" eb="23">
      <t>ネンネン</t>
    </rPh>
    <rPh sb="23" eb="25">
      <t>ヒリツ</t>
    </rPh>
    <rPh sb="26" eb="28">
      <t>ジョウショウ</t>
    </rPh>
    <rPh sb="35" eb="37">
      <t>ロウキュウ</t>
    </rPh>
    <rPh sb="37" eb="38">
      <t>ド</t>
    </rPh>
    <rPh sb="38" eb="40">
      <t>チョウサ</t>
    </rPh>
    <rPh sb="41" eb="43">
      <t>シセツ</t>
    </rPh>
    <rPh sb="44" eb="46">
      <t>シンダン</t>
    </rPh>
    <rPh sb="46" eb="48">
      <t>ケッカ</t>
    </rPh>
    <rPh sb="49" eb="50">
      <t>モト</t>
    </rPh>
    <rPh sb="52" eb="55">
      <t>コウカテキ</t>
    </rPh>
    <rPh sb="57" eb="60">
      <t>コウリツテキ</t>
    </rPh>
    <rPh sb="61" eb="63">
      <t>コウシン</t>
    </rPh>
    <rPh sb="64" eb="65">
      <t>スス</t>
    </rPh>
    <rPh sb="74" eb="76">
      <t>コンゴ</t>
    </rPh>
    <rPh sb="77" eb="81">
      <t>ショリクイキ</t>
    </rPh>
    <rPh sb="82" eb="84">
      <t>カクダイ</t>
    </rPh>
    <rPh sb="84" eb="85">
      <t>キ</t>
    </rPh>
    <rPh sb="86" eb="88">
      <t>セイビ</t>
    </rPh>
    <rPh sb="90" eb="91">
      <t>カン</t>
    </rPh>
    <rPh sb="92" eb="94">
      <t>タイヨウ</t>
    </rPh>
    <rPh sb="94" eb="96">
      <t>ネンスウ</t>
    </rPh>
    <rPh sb="97" eb="98">
      <t>ムカ</t>
    </rPh>
    <rPh sb="107" eb="109">
      <t>ザイゲン</t>
    </rPh>
    <rPh sb="110" eb="112">
      <t>カクホ</t>
    </rPh>
    <rPh sb="113" eb="114">
      <t>フク</t>
    </rPh>
    <rPh sb="117" eb="120">
      <t>ダンカイテキ</t>
    </rPh>
    <rPh sb="121" eb="123">
      <t>コウシン</t>
    </rPh>
    <rPh sb="123" eb="125">
      <t>エンチョウ</t>
    </rPh>
    <rPh sb="126" eb="127">
      <t>フ</t>
    </rPh>
    <rPh sb="132" eb="134">
      <t>ヒツヨウ</t>
    </rPh>
    <phoneticPr fontId="4"/>
  </si>
  <si>
    <t>　今後，人口減少等による使用料収入の減少や，施設の老朽化による更新需要の増加が見込まれます。
　老朽度調査や診断結果を基に，更新する施設等の優先度を見極めながら，効果的かつ効率的な事業運営に努めます。</t>
    <rPh sb="1" eb="3">
      <t>コンゴ</t>
    </rPh>
    <rPh sb="4" eb="6">
      <t>ジンコウ</t>
    </rPh>
    <rPh sb="6" eb="8">
      <t>ゲンショウ</t>
    </rPh>
    <rPh sb="8" eb="9">
      <t>ナド</t>
    </rPh>
    <rPh sb="12" eb="15">
      <t>シヨウリョウ</t>
    </rPh>
    <rPh sb="15" eb="17">
      <t>シュウニュウ</t>
    </rPh>
    <rPh sb="18" eb="20">
      <t>ゲンショウ</t>
    </rPh>
    <rPh sb="22" eb="24">
      <t>シセツ</t>
    </rPh>
    <rPh sb="25" eb="28">
      <t>ロウキュウカ</t>
    </rPh>
    <rPh sb="31" eb="33">
      <t>コウシン</t>
    </rPh>
    <rPh sb="33" eb="35">
      <t>ジュヨウ</t>
    </rPh>
    <rPh sb="36" eb="38">
      <t>ゾウカ</t>
    </rPh>
    <rPh sb="39" eb="41">
      <t>ミコ</t>
    </rPh>
    <rPh sb="48" eb="50">
      <t>ロウキュウ</t>
    </rPh>
    <rPh sb="50" eb="51">
      <t>ド</t>
    </rPh>
    <rPh sb="51" eb="53">
      <t>チョウサ</t>
    </rPh>
    <rPh sb="54" eb="56">
      <t>シンダン</t>
    </rPh>
    <rPh sb="56" eb="58">
      <t>ケッカ</t>
    </rPh>
    <rPh sb="59" eb="60">
      <t>モト</t>
    </rPh>
    <rPh sb="62" eb="64">
      <t>コウシン</t>
    </rPh>
    <rPh sb="66" eb="68">
      <t>シセツ</t>
    </rPh>
    <rPh sb="68" eb="69">
      <t>トウ</t>
    </rPh>
    <rPh sb="70" eb="73">
      <t>ユウセンド</t>
    </rPh>
    <rPh sb="74" eb="76">
      <t>ミキワ</t>
    </rPh>
    <rPh sb="81" eb="84">
      <t>コウカテキ</t>
    </rPh>
    <rPh sb="86" eb="89">
      <t>コウリツテキ</t>
    </rPh>
    <rPh sb="90" eb="92">
      <t>ジギョウ</t>
    </rPh>
    <rPh sb="92" eb="94">
      <t>ウンエイ</t>
    </rPh>
    <rPh sb="95" eb="9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</si>
</sst>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0.05</c:v>
                </c:pt>
                <c:pt idx="1">
                  <c:v>0.11</c:v>
                </c:pt>
                <c:pt idx="2">
                  <c:v>0.12</c:v>
                </c:pt>
                <c:pt idx="3">
                  <c:v>0.13</c:v>
                </c:pt>
                <c:pt idx="4">
                  <c:v>0.13</c:v>
                </c:pt>
              </c:numCache>
            </c:numRef>
          </c:val>
          <c:extLst>
            <c:ext xmlns:c16="http://schemas.microsoft.com/office/drawing/2014/chart" uri="{C3380CC4-5D6E-409C-BE32-E72D297353CC}">
              <c16:uniqueId val="{00000000-A055-496E-8889-D0039118366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A055-496E-8889-D0039118366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110.52</c:v>
                </c:pt>
                <c:pt idx="1">
                  <c:v>109.06</c:v>
                </c:pt>
                <c:pt idx="2">
                  <c:v>109.25</c:v>
                </c:pt>
                <c:pt idx="3">
                  <c:v>104.53</c:v>
                </c:pt>
                <c:pt idx="4">
                  <c:v>107.03</c:v>
                </c:pt>
              </c:numCache>
            </c:numRef>
          </c:val>
          <c:extLst>
            <c:ext xmlns:c16="http://schemas.microsoft.com/office/drawing/2014/chart" uri="{C3380CC4-5D6E-409C-BE32-E72D297353CC}">
              <c16:uniqueId val="{00000000-A300-47CD-A948-E0CD1A26F8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A300-47CD-A948-E0CD1A26F8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50.22</c:v>
                </c:pt>
                <c:pt idx="1">
                  <c:v>51.98</c:v>
                </c:pt>
                <c:pt idx="2">
                  <c:v>53.38</c:v>
                </c:pt>
                <c:pt idx="3">
                  <c:v>55.06</c:v>
                </c:pt>
                <c:pt idx="4">
                  <c:v>56.63</c:v>
                </c:pt>
              </c:numCache>
            </c:numRef>
          </c:val>
          <c:extLst>
            <c:ext xmlns:c16="http://schemas.microsoft.com/office/drawing/2014/chart" uri="{C3380CC4-5D6E-409C-BE32-E72D297353CC}">
              <c16:uniqueId val="{00000000-DD90-46BD-8A51-D7C906DB95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DD90-46BD-8A51-D7C906DB95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1.79</c:v>
                </c:pt>
                <c:pt idx="1">
                  <c:v>1.8</c:v>
                </c:pt>
                <c:pt idx="2">
                  <c:v>1.89</c:v>
                </c:pt>
                <c:pt idx="3">
                  <c:v>2.4700000000000002</c:v>
                </c:pt>
                <c:pt idx="4">
                  <c:v>5.23</c:v>
                </c:pt>
              </c:numCache>
            </c:numRef>
          </c:val>
          <c:extLst>
            <c:ext xmlns:c16="http://schemas.microsoft.com/office/drawing/2014/chart" uri="{C3380CC4-5D6E-409C-BE32-E72D297353CC}">
              <c16:uniqueId val="{00000000-A547-4DBD-BD0A-966C0B9AF9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A547-4DBD-BD0A-966C0B9AF9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A5-449B-8B6E-3DE05A1E8F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9EA5-449B-8B6E-3DE05A1E8F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42.3</c:v>
                </c:pt>
                <c:pt idx="1">
                  <c:v>40.92</c:v>
                </c:pt>
                <c:pt idx="2">
                  <c:v>29.69</c:v>
                </c:pt>
                <c:pt idx="3">
                  <c:v>24.6</c:v>
                </c:pt>
                <c:pt idx="4">
                  <c:v>20.27</c:v>
                </c:pt>
              </c:numCache>
            </c:numRef>
          </c:val>
          <c:extLst>
            <c:ext xmlns:c16="http://schemas.microsoft.com/office/drawing/2014/chart" uri="{C3380CC4-5D6E-409C-BE32-E72D297353CC}">
              <c16:uniqueId val="{00000000-29D2-46B5-8480-FF4CDAA649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29D2-46B5-8480-FF4CDAA649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600.46</c:v>
                </c:pt>
                <c:pt idx="1">
                  <c:v>558.33000000000004</c:v>
                </c:pt>
                <c:pt idx="2">
                  <c:v>524.05999999999995</c:v>
                </c:pt>
                <c:pt idx="3">
                  <c:v>501.39</c:v>
                </c:pt>
                <c:pt idx="4">
                  <c:v>476.46</c:v>
                </c:pt>
              </c:numCache>
            </c:numRef>
          </c:val>
          <c:extLst>
            <c:ext xmlns:c16="http://schemas.microsoft.com/office/drawing/2014/chart" uri="{C3380CC4-5D6E-409C-BE32-E72D297353CC}">
              <c16:uniqueId val="{00000000-58EE-480D-AADC-C4DCB68968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58EE-480D-AADC-C4DCB68968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111.15</c:v>
                </c:pt>
                <c:pt idx="1">
                  <c:v>107.74</c:v>
                </c:pt>
                <c:pt idx="2">
                  <c:v>107.96</c:v>
                </c:pt>
                <c:pt idx="3">
                  <c:v>100.29</c:v>
                </c:pt>
                <c:pt idx="4">
                  <c:v>104.34</c:v>
                </c:pt>
              </c:numCache>
            </c:numRef>
          </c:val>
          <c:extLst>
            <c:ext xmlns:c16="http://schemas.microsoft.com/office/drawing/2014/chart" uri="{C3380CC4-5D6E-409C-BE32-E72D297353CC}">
              <c16:uniqueId val="{00000000-2EC3-45BB-BDF4-F51EBD619C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2EC3-45BB-BDF4-F51EBD619C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149.55000000000001</c:v>
                </c:pt>
                <c:pt idx="1">
                  <c:v>154.97</c:v>
                </c:pt>
                <c:pt idx="2">
                  <c:v>154.38999999999999</c:v>
                </c:pt>
                <c:pt idx="3">
                  <c:v>162.69999999999999</c:v>
                </c:pt>
                <c:pt idx="4">
                  <c:v>157.46</c:v>
                </c:pt>
              </c:numCache>
            </c:numRef>
          </c:val>
          <c:extLst>
            <c:ext xmlns:c16="http://schemas.microsoft.com/office/drawing/2014/chart" uri="{C3380CC4-5D6E-409C-BE32-E72D297353CC}">
              <c16:uniqueId val="{00000000-2C3F-46E6-9800-EA588FC603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2C3F-46E6-9800-EA588FC603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77.88</c:v>
                </c:pt>
                <c:pt idx="1">
                  <c:v>79.98</c:v>
                </c:pt>
                <c:pt idx="2">
                  <c:v>76.12</c:v>
                </c:pt>
                <c:pt idx="3">
                  <c:v>73.37</c:v>
                </c:pt>
                <c:pt idx="4">
                  <c:v>70.19</c:v>
                </c:pt>
              </c:numCache>
            </c:numRef>
          </c:val>
          <c:extLst>
            <c:ext xmlns:c16="http://schemas.microsoft.com/office/drawing/2014/chart" uri="{C3380CC4-5D6E-409C-BE32-E72D297353CC}">
              <c16:uniqueId val="{00000000-D83C-4808-8D43-AFAC2C40B9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D83C-4808-8D43-AFAC2C40B9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96.87</c:v>
                </c:pt>
                <c:pt idx="1">
                  <c:v>96.91</c:v>
                </c:pt>
                <c:pt idx="2">
                  <c:v>97.01</c:v>
                </c:pt>
                <c:pt idx="3">
                  <c:v>97.01</c:v>
                </c:pt>
                <c:pt idx="4">
                  <c:v>97.02</c:v>
                </c:pt>
              </c:numCache>
            </c:numRef>
          </c:val>
          <c:extLst>
            <c:ext xmlns:c16="http://schemas.microsoft.com/office/drawing/2014/chart" uri="{C3380CC4-5D6E-409C-BE32-E72D297353CC}">
              <c16:uniqueId val="{00000000-C53C-43E3-9DDF-1C3B4DEF309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C53C-43E3-9DDF-1C3B4DEF309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5" sqref="A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旭川市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Ad</v>
      </c>
      <c r="X8" s="66"/>
      <c r="Y8" s="66"/>
      <c r="Z8" s="66"/>
      <c r="AA8" s="66"/>
      <c r="AB8" s="66"/>
      <c r="AC8" s="66"/>
      <c r="AD8" s="67" t="str">
        <f>データ!$M$6</f>
        <v>自治体職員</v>
      </c>
      <c r="AE8" s="67"/>
      <c r="AF8" s="67"/>
      <c r="AG8" s="67"/>
      <c r="AH8" s="67"/>
      <c r="AI8" s="67"/>
      <c r="AJ8" s="67"/>
      <c r="AK8" s="3"/>
      <c r="AL8" s="55">
        <f>データ!S6</f>
        <v>327960</v>
      </c>
      <c r="AM8" s="55"/>
      <c r="AN8" s="55"/>
      <c r="AO8" s="55"/>
      <c r="AP8" s="55"/>
      <c r="AQ8" s="55"/>
      <c r="AR8" s="55"/>
      <c r="AS8" s="55"/>
      <c r="AT8" s="54">
        <f>データ!T6</f>
        <v>747.66</v>
      </c>
      <c r="AU8" s="54"/>
      <c r="AV8" s="54"/>
      <c r="AW8" s="54"/>
      <c r="AX8" s="54"/>
      <c r="AY8" s="54"/>
      <c r="AZ8" s="54"/>
      <c r="BA8" s="54"/>
      <c r="BB8" s="54">
        <f>データ!U6</f>
        <v>438.65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73.709999999999994</v>
      </c>
      <c r="J10" s="54"/>
      <c r="K10" s="54"/>
      <c r="L10" s="54"/>
      <c r="M10" s="54"/>
      <c r="N10" s="54"/>
      <c r="O10" s="54"/>
      <c r="P10" s="54">
        <f>データ!P6</f>
        <v>97.26</v>
      </c>
      <c r="Q10" s="54"/>
      <c r="R10" s="54"/>
      <c r="S10" s="54"/>
      <c r="T10" s="54"/>
      <c r="U10" s="54"/>
      <c r="V10" s="54"/>
      <c r="W10" s="54">
        <f>データ!Q6</f>
        <v>75.430000000000007</v>
      </c>
      <c r="X10" s="54"/>
      <c r="Y10" s="54"/>
      <c r="Z10" s="54"/>
      <c r="AA10" s="54"/>
      <c r="AB10" s="54"/>
      <c r="AC10" s="54"/>
      <c r="AD10" s="55">
        <f>データ!R6</f>
        <v>3264</v>
      </c>
      <c r="AE10" s="55"/>
      <c r="AF10" s="55"/>
      <c r="AG10" s="55"/>
      <c r="AH10" s="55"/>
      <c r="AI10" s="55"/>
      <c r="AJ10" s="55"/>
      <c r="AK10" s="2"/>
      <c r="AL10" s="55">
        <f>データ!V6</f>
        <v>317136</v>
      </c>
      <c r="AM10" s="55"/>
      <c r="AN10" s="55"/>
      <c r="AO10" s="55"/>
      <c r="AP10" s="55"/>
      <c r="AQ10" s="55"/>
      <c r="AR10" s="55"/>
      <c r="AS10" s="55"/>
      <c r="AT10" s="54">
        <f>データ!W6</f>
        <v>80.66</v>
      </c>
      <c r="AU10" s="54"/>
      <c r="AV10" s="54"/>
      <c r="AW10" s="54"/>
      <c r="AX10" s="54"/>
      <c r="AY10" s="54"/>
      <c r="AZ10" s="54"/>
      <c r="BA10" s="54"/>
      <c r="BB10" s="54">
        <f>データ!X6</f>
        <v>3931.76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DHs9jb823vgZDmr3iq2kI2hqXcqBAAs4Z5lyio6hVKxXbp9Sl+WarBI8gcK9v2GwJj4KTEirdxzjaNx0XaizA==" saltValue="+2N//VUF73h6/+MZZgyP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12041</v>
      </c>
      <c r="D6" s="19">
        <f t="shared" si="3"/>
        <v>46</v>
      </c>
      <c r="E6" s="19">
        <f t="shared" si="3"/>
        <v>17</v>
      </c>
      <c r="F6" s="19">
        <f t="shared" si="3"/>
        <v>1</v>
      </c>
      <c r="G6" s="19">
        <f t="shared" si="3"/>
        <v>0</v>
      </c>
      <c r="H6" s="19" t="str">
        <f t="shared" si="3"/>
        <v>北海道　旭川市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73.709999999999994</v>
      </c>
      <c r="P6" s="20">
        <f t="shared" si="3"/>
        <v>97.26</v>
      </c>
      <c r="Q6" s="20">
        <f t="shared" si="3"/>
        <v>75.430000000000007</v>
      </c>
      <c r="R6" s="20">
        <f t="shared" si="3"/>
        <v>3264</v>
      </c>
      <c r="S6" s="20">
        <f t="shared" si="3"/>
        <v>327960</v>
      </c>
      <c r="T6" s="20">
        <f t="shared" si="3"/>
        <v>747.66</v>
      </c>
      <c r="U6" s="20">
        <f t="shared" si="3"/>
        <v>438.65</v>
      </c>
      <c r="V6" s="20">
        <f t="shared" si="3"/>
        <v>317136</v>
      </c>
      <c r="W6" s="20">
        <f t="shared" si="3"/>
        <v>80.66</v>
      </c>
      <c r="X6" s="20">
        <f t="shared" si="3"/>
        <v>3931.76</v>
      </c>
      <c r="Y6" s="21">
        <f>IF(Y7="",NA(),Y7)</f>
        <v>110.52</v>
      </c>
      <c r="Z6" s="21">
        <f t="shared" ref="Z6:AH6" si="4">IF(Z7="",NA(),Z7)</f>
        <v>109.06</v>
      </c>
      <c r="AA6" s="21">
        <f t="shared" si="4"/>
        <v>109.25</v>
      </c>
      <c r="AB6" s="21">
        <f t="shared" si="4"/>
        <v>104.53</v>
      </c>
      <c r="AC6" s="21">
        <f t="shared" si="4"/>
        <v>107.03</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42.3</v>
      </c>
      <c r="AV6" s="21">
        <f t="shared" ref="AV6:BD6" si="6">IF(AV7="",NA(),AV7)</f>
        <v>40.92</v>
      </c>
      <c r="AW6" s="21">
        <f t="shared" si="6"/>
        <v>29.69</v>
      </c>
      <c r="AX6" s="21">
        <f t="shared" si="6"/>
        <v>24.6</v>
      </c>
      <c r="AY6" s="21">
        <f t="shared" si="6"/>
        <v>20.27</v>
      </c>
      <c r="AZ6" s="21">
        <f t="shared" si="6"/>
        <v>58.04</v>
      </c>
      <c r="BA6" s="21">
        <f t="shared" si="6"/>
        <v>62.12</v>
      </c>
      <c r="BB6" s="21">
        <f t="shared" si="6"/>
        <v>61.57</v>
      </c>
      <c r="BC6" s="21">
        <f t="shared" si="6"/>
        <v>60.82</v>
      </c>
      <c r="BD6" s="21">
        <f t="shared" si="6"/>
        <v>63.48</v>
      </c>
      <c r="BE6" s="20" t="str">
        <f>IF(BE7="","",IF(BE7="-","【-】","【"&amp;SUBSTITUTE(TEXT(BE7,"#,##0.00"),"-","△")&amp;"】"))</f>
        <v>【71.39】</v>
      </c>
      <c r="BF6" s="21">
        <f>IF(BF7="",NA(),BF7)</f>
        <v>600.46</v>
      </c>
      <c r="BG6" s="21">
        <f t="shared" ref="BG6:BO6" si="7">IF(BG7="",NA(),BG7)</f>
        <v>558.33000000000004</v>
      </c>
      <c r="BH6" s="21">
        <f t="shared" si="7"/>
        <v>524.05999999999995</v>
      </c>
      <c r="BI6" s="21">
        <f t="shared" si="7"/>
        <v>501.39</v>
      </c>
      <c r="BJ6" s="21">
        <f t="shared" si="7"/>
        <v>476.46</v>
      </c>
      <c r="BK6" s="21">
        <f t="shared" si="7"/>
        <v>917.29</v>
      </c>
      <c r="BL6" s="21">
        <f t="shared" si="7"/>
        <v>875.53</v>
      </c>
      <c r="BM6" s="21">
        <f t="shared" si="7"/>
        <v>867.39</v>
      </c>
      <c r="BN6" s="21">
        <f t="shared" si="7"/>
        <v>920.83</v>
      </c>
      <c r="BO6" s="21">
        <f t="shared" si="7"/>
        <v>874.02</v>
      </c>
      <c r="BP6" s="20" t="str">
        <f>IF(BP7="","",IF(BP7="-","【-】","【"&amp;SUBSTITUTE(TEXT(BP7,"#,##0.00"),"-","△")&amp;"】"))</f>
        <v>【669.11】</v>
      </c>
      <c r="BQ6" s="21">
        <f>IF(BQ7="",NA(),BQ7)</f>
        <v>111.15</v>
      </c>
      <c r="BR6" s="21">
        <f t="shared" ref="BR6:BZ6" si="8">IF(BR7="",NA(),BR7)</f>
        <v>107.74</v>
      </c>
      <c r="BS6" s="21">
        <f t="shared" si="8"/>
        <v>107.96</v>
      </c>
      <c r="BT6" s="21">
        <f t="shared" si="8"/>
        <v>100.29</v>
      </c>
      <c r="BU6" s="21">
        <f t="shared" si="8"/>
        <v>104.34</v>
      </c>
      <c r="BV6" s="21">
        <f t="shared" si="8"/>
        <v>99.67</v>
      </c>
      <c r="BW6" s="21">
        <f t="shared" si="8"/>
        <v>99.83</v>
      </c>
      <c r="BX6" s="21">
        <f t="shared" si="8"/>
        <v>100.91</v>
      </c>
      <c r="BY6" s="21">
        <f t="shared" si="8"/>
        <v>99.82</v>
      </c>
      <c r="BZ6" s="21">
        <f t="shared" si="8"/>
        <v>100.32</v>
      </c>
      <c r="CA6" s="20" t="str">
        <f>IF(CA7="","",IF(CA7="-","【-】","【"&amp;SUBSTITUTE(TEXT(CA7,"#,##0.00"),"-","△")&amp;"】"))</f>
        <v>【99.73】</v>
      </c>
      <c r="CB6" s="21">
        <f>IF(CB7="",NA(),CB7)</f>
        <v>149.55000000000001</v>
      </c>
      <c r="CC6" s="21">
        <f t="shared" ref="CC6:CK6" si="9">IF(CC7="",NA(),CC7)</f>
        <v>154.97</v>
      </c>
      <c r="CD6" s="21">
        <f t="shared" si="9"/>
        <v>154.38999999999999</v>
      </c>
      <c r="CE6" s="21">
        <f t="shared" si="9"/>
        <v>162.69999999999999</v>
      </c>
      <c r="CF6" s="21">
        <f t="shared" si="9"/>
        <v>157.46</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77.88</v>
      </c>
      <c r="CN6" s="21">
        <f t="shared" ref="CN6:CV6" si="10">IF(CN7="",NA(),CN7)</f>
        <v>79.98</v>
      </c>
      <c r="CO6" s="21">
        <f t="shared" si="10"/>
        <v>76.12</v>
      </c>
      <c r="CP6" s="21">
        <f t="shared" si="10"/>
        <v>73.37</v>
      </c>
      <c r="CQ6" s="21">
        <f t="shared" si="10"/>
        <v>70.19</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96.87</v>
      </c>
      <c r="CY6" s="21">
        <f t="shared" ref="CY6:DG6" si="11">IF(CY7="",NA(),CY7)</f>
        <v>96.91</v>
      </c>
      <c r="CZ6" s="21">
        <f t="shared" si="11"/>
        <v>97.01</v>
      </c>
      <c r="DA6" s="21">
        <f t="shared" si="11"/>
        <v>97.01</v>
      </c>
      <c r="DB6" s="21">
        <f t="shared" si="11"/>
        <v>97.02</v>
      </c>
      <c r="DC6" s="21">
        <f t="shared" si="11"/>
        <v>93.86</v>
      </c>
      <c r="DD6" s="21">
        <f t="shared" si="11"/>
        <v>93.96</v>
      </c>
      <c r="DE6" s="21">
        <f t="shared" si="11"/>
        <v>94.06</v>
      </c>
      <c r="DF6" s="21">
        <f t="shared" si="11"/>
        <v>94.41</v>
      </c>
      <c r="DG6" s="21">
        <f t="shared" si="11"/>
        <v>94.43</v>
      </c>
      <c r="DH6" s="20" t="str">
        <f>IF(DH7="","",IF(DH7="-","【-】","【"&amp;SUBSTITUTE(TEXT(DH7,"#,##0.00"),"-","△")&amp;"】"))</f>
        <v>【95.72】</v>
      </c>
      <c r="DI6" s="21">
        <f>IF(DI7="",NA(),DI7)</f>
        <v>50.22</v>
      </c>
      <c r="DJ6" s="21">
        <f t="shared" ref="DJ6:DR6" si="12">IF(DJ7="",NA(),DJ7)</f>
        <v>51.98</v>
      </c>
      <c r="DK6" s="21">
        <f t="shared" si="12"/>
        <v>53.38</v>
      </c>
      <c r="DL6" s="21">
        <f t="shared" si="12"/>
        <v>55.06</v>
      </c>
      <c r="DM6" s="21">
        <f t="shared" si="12"/>
        <v>56.63</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1.79</v>
      </c>
      <c r="DU6" s="21">
        <f t="shared" ref="DU6:EC6" si="13">IF(DU7="",NA(),DU7)</f>
        <v>1.8</v>
      </c>
      <c r="DV6" s="21">
        <f t="shared" si="13"/>
        <v>1.89</v>
      </c>
      <c r="DW6" s="21">
        <f t="shared" si="13"/>
        <v>2.4700000000000002</v>
      </c>
      <c r="DX6" s="21">
        <f t="shared" si="13"/>
        <v>5.23</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0.05</v>
      </c>
      <c r="EF6" s="21">
        <f t="shared" ref="EF6:EN6" si="14">IF(EF7="",NA(),EF7)</f>
        <v>0.11</v>
      </c>
      <c r="EG6" s="21">
        <f t="shared" si="14"/>
        <v>0.12</v>
      </c>
      <c r="EH6" s="21">
        <f t="shared" si="14"/>
        <v>0.13</v>
      </c>
      <c r="EI6" s="21">
        <f t="shared" si="14"/>
        <v>0.13</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12041</v>
      </c>
      <c r="D7" s="23">
        <v>46</v>
      </c>
      <c r="E7" s="23">
        <v>17</v>
      </c>
      <c r="F7" s="23">
        <v>1</v>
      </c>
      <c r="G7" s="23">
        <v>0</v>
      </c>
      <c r="H7" s="23" t="s">
        <v>96</v>
      </c>
      <c r="I7" s="23" t="s">
        <v>97</v>
      </c>
      <c r="J7" s="23" t="s">
        <v>98</v>
      </c>
      <c r="K7" s="23" t="s">
        <v>99</v>
      </c>
      <c r="L7" s="23" t="s">
        <v>100</v>
      </c>
      <c r="M7" s="23" t="s">
        <v>101</v>
      </c>
      <c r="N7" s="24" t="s">
        <v>102</v>
      </c>
      <c r="O7" s="24">
        <v>73.709999999999994</v>
      </c>
      <c r="P7" s="24">
        <v>97.26</v>
      </c>
      <c r="Q7" s="24">
        <v>75.430000000000007</v>
      </c>
      <c r="R7" s="24">
        <v>3264</v>
      </c>
      <c r="S7" s="24">
        <v>327960</v>
      </c>
      <c r="T7" s="24">
        <v>747.66</v>
      </c>
      <c r="U7" s="24">
        <v>438.65</v>
      </c>
      <c r="V7" s="24">
        <v>317136</v>
      </c>
      <c r="W7" s="24">
        <v>80.66</v>
      </c>
      <c r="X7" s="24">
        <v>3931.76</v>
      </c>
      <c r="Y7" s="24">
        <v>110.52</v>
      </c>
      <c r="Z7" s="24">
        <v>109.06</v>
      </c>
      <c r="AA7" s="24">
        <v>109.25</v>
      </c>
      <c r="AB7" s="24">
        <v>104.53</v>
      </c>
      <c r="AC7" s="24">
        <v>107.03</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42.3</v>
      </c>
      <c r="AV7" s="24">
        <v>40.92</v>
      </c>
      <c r="AW7" s="24">
        <v>29.69</v>
      </c>
      <c r="AX7" s="24">
        <v>24.6</v>
      </c>
      <c r="AY7" s="24">
        <v>20.27</v>
      </c>
      <c r="AZ7" s="24">
        <v>58.04</v>
      </c>
      <c r="BA7" s="24">
        <v>62.12</v>
      </c>
      <c r="BB7" s="24">
        <v>61.57</v>
      </c>
      <c r="BC7" s="24">
        <v>60.82</v>
      </c>
      <c r="BD7" s="24">
        <v>63.48</v>
      </c>
      <c r="BE7" s="24">
        <v>71.39</v>
      </c>
      <c r="BF7" s="24">
        <v>600.46</v>
      </c>
      <c r="BG7" s="24">
        <v>558.33000000000004</v>
      </c>
      <c r="BH7" s="24">
        <v>524.05999999999995</v>
      </c>
      <c r="BI7" s="24">
        <v>501.39</v>
      </c>
      <c r="BJ7" s="24">
        <v>476.46</v>
      </c>
      <c r="BK7" s="24">
        <v>917.29</v>
      </c>
      <c r="BL7" s="24">
        <v>875.53</v>
      </c>
      <c r="BM7" s="24">
        <v>867.39</v>
      </c>
      <c r="BN7" s="24">
        <v>920.83</v>
      </c>
      <c r="BO7" s="24">
        <v>874.02</v>
      </c>
      <c r="BP7" s="24">
        <v>669.11</v>
      </c>
      <c r="BQ7" s="24">
        <v>111.15</v>
      </c>
      <c r="BR7" s="24">
        <v>107.74</v>
      </c>
      <c r="BS7" s="24">
        <v>107.96</v>
      </c>
      <c r="BT7" s="24">
        <v>100.29</v>
      </c>
      <c r="BU7" s="24">
        <v>104.34</v>
      </c>
      <c r="BV7" s="24">
        <v>99.67</v>
      </c>
      <c r="BW7" s="24">
        <v>99.83</v>
      </c>
      <c r="BX7" s="24">
        <v>100.91</v>
      </c>
      <c r="BY7" s="24">
        <v>99.82</v>
      </c>
      <c r="BZ7" s="24">
        <v>100.32</v>
      </c>
      <c r="CA7" s="24">
        <v>99.73</v>
      </c>
      <c r="CB7" s="24">
        <v>149.55000000000001</v>
      </c>
      <c r="CC7" s="24">
        <v>154.97</v>
      </c>
      <c r="CD7" s="24">
        <v>154.38999999999999</v>
      </c>
      <c r="CE7" s="24">
        <v>162.69999999999999</v>
      </c>
      <c r="CF7" s="24">
        <v>157.46</v>
      </c>
      <c r="CG7" s="24">
        <v>159.6</v>
      </c>
      <c r="CH7" s="24">
        <v>158.94</v>
      </c>
      <c r="CI7" s="24">
        <v>158.04</v>
      </c>
      <c r="CJ7" s="24">
        <v>156.77000000000001</v>
      </c>
      <c r="CK7" s="24">
        <v>157.63999999999999</v>
      </c>
      <c r="CL7" s="24">
        <v>134.97999999999999</v>
      </c>
      <c r="CM7" s="24">
        <v>77.88</v>
      </c>
      <c r="CN7" s="24">
        <v>79.98</v>
      </c>
      <c r="CO7" s="24">
        <v>76.12</v>
      </c>
      <c r="CP7" s="24">
        <v>73.37</v>
      </c>
      <c r="CQ7" s="24">
        <v>70.19</v>
      </c>
      <c r="CR7" s="24">
        <v>66.34</v>
      </c>
      <c r="CS7" s="24">
        <v>67.069999999999993</v>
      </c>
      <c r="CT7" s="24">
        <v>66.78</v>
      </c>
      <c r="CU7" s="24">
        <v>67</v>
      </c>
      <c r="CV7" s="24">
        <v>66.650000000000006</v>
      </c>
      <c r="CW7" s="24">
        <v>59.99</v>
      </c>
      <c r="CX7" s="24">
        <v>96.87</v>
      </c>
      <c r="CY7" s="24">
        <v>96.91</v>
      </c>
      <c r="CZ7" s="24">
        <v>97.01</v>
      </c>
      <c r="DA7" s="24">
        <v>97.01</v>
      </c>
      <c r="DB7" s="24">
        <v>97.02</v>
      </c>
      <c r="DC7" s="24">
        <v>93.86</v>
      </c>
      <c r="DD7" s="24">
        <v>93.96</v>
      </c>
      <c r="DE7" s="24">
        <v>94.06</v>
      </c>
      <c r="DF7" s="24">
        <v>94.41</v>
      </c>
      <c r="DG7" s="24">
        <v>94.43</v>
      </c>
      <c r="DH7" s="24">
        <v>95.72</v>
      </c>
      <c r="DI7" s="24">
        <v>50.22</v>
      </c>
      <c r="DJ7" s="24">
        <v>51.98</v>
      </c>
      <c r="DK7" s="24">
        <v>53.38</v>
      </c>
      <c r="DL7" s="24">
        <v>55.06</v>
      </c>
      <c r="DM7" s="24">
        <v>56.63</v>
      </c>
      <c r="DN7" s="24">
        <v>31.19</v>
      </c>
      <c r="DO7" s="24">
        <v>33.090000000000003</v>
      </c>
      <c r="DP7" s="24">
        <v>34.33</v>
      </c>
      <c r="DQ7" s="24">
        <v>34.15</v>
      </c>
      <c r="DR7" s="24">
        <v>35.53</v>
      </c>
      <c r="DS7" s="24">
        <v>38.17</v>
      </c>
      <c r="DT7" s="24">
        <v>1.79</v>
      </c>
      <c r="DU7" s="24">
        <v>1.8</v>
      </c>
      <c r="DV7" s="24">
        <v>1.89</v>
      </c>
      <c r="DW7" s="24">
        <v>2.4700000000000002</v>
      </c>
      <c r="DX7" s="24">
        <v>5.23</v>
      </c>
      <c r="DY7" s="24">
        <v>4.3099999999999996</v>
      </c>
      <c r="DZ7" s="24">
        <v>5.04</v>
      </c>
      <c r="EA7" s="24">
        <v>5.1100000000000003</v>
      </c>
      <c r="EB7" s="24">
        <v>5.18</v>
      </c>
      <c r="EC7" s="24">
        <v>6.01</v>
      </c>
      <c r="ED7" s="24">
        <v>6.54</v>
      </c>
      <c r="EE7" s="24">
        <v>0.05</v>
      </c>
      <c r="EF7" s="24">
        <v>0.11</v>
      </c>
      <c r="EG7" s="24">
        <v>0.12</v>
      </c>
      <c r="EH7" s="24">
        <v>0.13</v>
      </c>
      <c r="EI7" s="24">
        <v>0.13</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2023-01-23T02:20:07Z</cp:lastPrinted>
  <dcterms:created xsi:type="dcterms:W3CDTF">2023-01-12T23:25:41Z</dcterms:created>
  <dcterms:modified xsi:type="dcterms:W3CDTF">2023-01-23T02:20:08Z</dcterms:modified>
  <cp:category/>
</cp:coreProperties>
</file>