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共有\410：特別会計\20企業会計\照会回答・通知\R3\済20220113_【121〆 】公営企業に係る経営比較分析表（令和2年度決算）の分析等について-本文\HP公表データ\"/>
    </mc:Choice>
  </mc:AlternateContent>
  <workbookProtection workbookAlgorithmName="SHA-512" workbookHashValue="k0xGObcx/53ATTQ/2fyxXLO3OpgdaZQLPZHL/cLwGhEI/8roYWGrLYcPJRGlJPsbZFl80uo2GTQokoLguhTNMw==" workbookSaltValue="alcT3Lw+MXfQgk0JnTqYPg==" workbookSpinCount="100000" lockStructure="1"/>
  <bookViews>
    <workbookView xWindow="0" yWindow="0" windowWidth="19200" windowHeight="70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<sst xmlns="http://schemas.openxmlformats.org/spreadsheetml/2006/main" count="228" uniqueCount="114">
  <si>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</si>
  <si>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</si>
  <si>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</si>
  <si>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</si>
  <si>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</si>
  <si>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</si>
  <si>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</si>
  <si>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</si>
  <si>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</si>
  <si>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</si>
  <si>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</si>
  <si>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</si>
  <si>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</si>
  <si>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</si>
  <si>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</si>
  <si>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</si>
  <si>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</si>
  <si>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</si>
  <si>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</si>
  <si>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</si>
  <si>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</si>
  <si>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</si>
  <si>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</si>
  <si>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</si>
  <si>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</si>
  <si>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</si>
  <si>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</si>
  <si>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</si>
  <si>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</si>
  <si>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</si>
  <si>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</si>
  <si>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</si>
  <si>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</si>
  <si>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</si>
  <si>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</si>
  <si>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</si>
  <si>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</si>
  <si>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</si>
  <si>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</si>
  <si>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</si>
  <si>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</si>
  <si>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</si>
  <si>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</si>
  <si>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</si>
  <si>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</si>
  <si>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</si>
  <si>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</si>
  <si>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</si>
  <si>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</si>
  <si>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</si>
  <si>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</si>
  <si>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</si>
  <si>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</si>
  <si>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</si>
  <si>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</si>
  <si>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</si>
  <si>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</si>
  <si>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</si>
  <si>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</si>
  <si>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</si>
  <si>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</si>
  <si>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</si>
  <si>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</si>
  <si>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</si>
  <si>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</si>
  <si>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</si>
  <si>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</si>
  <si>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</si>
  <si>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</si>
  <si>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</si>
  <si>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</si>
  <si>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</si>
  <si>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</si>
  <si>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</si>
  <si>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</si>
  <si>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</si>
  <si>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</si>
  <si>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</si>
  <si>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</si>
  <si>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</si>
  <si>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</si>
  <si>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</si>
  <si>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</si>
  <si>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</si>
  <si>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</si>
  <si>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</si>
  <si>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</si>
  <si>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</si>
  <si>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</si>
  <si>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</si>
  <si>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</si>
  <si>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</si>
  <si>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</si>
  <si>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</si>
  <si>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</si>
  <si>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</si>
  <si>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</si>
  <si>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</si>
  <si>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</si>
  <si>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</si>
  <si>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</si>
  <si>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</si>
  <si>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</si>
  <si>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</si>
  <si>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</si>
  <si>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</si>
  <si>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</si>
  <si>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</si>
  <si>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</si>
  <si>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</si>
  <si>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</si>
  <si>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老朽化した管や施設の更新により費用の増加が見込まれます。その主な財源である料金収入は，人口減少等により減少傾向が続くものと予測しており，経営状況は年々厳しくなるものと見込んでいます。
優先して更新する管や施設を選択し，効果的に更新を進めるとともに，必要な財源確保のため，水道料金の見直しを実施します。</t>
    <rPh sb="0" eb="2">
      <t>コンゴ</t>
    </rPh>
    <rPh sb="3" eb="6">
      <t>ロウキュウカ</t>
    </rPh>
    <rPh sb="8" eb="9">
      <t>カン</t>
    </rPh>
    <rPh sb="10" eb="12">
      <t>シセツ</t>
    </rPh>
    <rPh sb="13" eb="15">
      <t>コウシン</t>
    </rPh>
    <rPh sb="18" eb="20">
      <t>ヒヨウ</t>
    </rPh>
    <rPh sb="21" eb="23">
      <t>ゾウカ</t>
    </rPh>
    <rPh sb="24" eb="26">
      <t>ミコ</t>
    </rPh>
    <rPh sb="33" eb="34">
      <t>オモ</t>
    </rPh>
    <rPh sb="35" eb="37">
      <t>ザイゲン</t>
    </rPh>
    <rPh sb="40" eb="42">
      <t>リョウキン</t>
    </rPh>
    <rPh sb="42" eb="44">
      <t>シュウニュウ</t>
    </rPh>
    <rPh sb="46" eb="48">
      <t>ジンコウ</t>
    </rPh>
    <rPh sb="48" eb="50">
      <t>ゲンショウ</t>
    </rPh>
    <rPh sb="50" eb="51">
      <t>トウ</t>
    </rPh>
    <rPh sb="54" eb="56">
      <t>ゲンショウ</t>
    </rPh>
    <rPh sb="56" eb="58">
      <t>ケイコウ</t>
    </rPh>
    <rPh sb="59" eb="60">
      <t>ツヅ</t>
    </rPh>
    <rPh sb="64" eb="66">
      <t>ヨソク</t>
    </rPh>
    <rPh sb="71" eb="73">
      <t>ケイエイ</t>
    </rPh>
    <rPh sb="73" eb="75">
      <t>ジョウキョウ</t>
    </rPh>
    <rPh sb="76" eb="78">
      <t>ネンネン</t>
    </rPh>
    <rPh sb="78" eb="79">
      <t>キビ</t>
    </rPh>
    <rPh sb="86" eb="88">
      <t>ミコ</t>
    </rPh>
    <rPh sb="95" eb="97">
      <t>ユウセン</t>
    </rPh>
    <rPh sb="99" eb="101">
      <t>コウシン</t>
    </rPh>
    <rPh sb="103" eb="104">
      <t>カン</t>
    </rPh>
    <rPh sb="105" eb="107">
      <t>シセツ</t>
    </rPh>
    <rPh sb="108" eb="110">
      <t>センタク</t>
    </rPh>
    <rPh sb="112" eb="115">
      <t>コウカテキ</t>
    </rPh>
    <rPh sb="116" eb="118">
      <t>コウシン</t>
    </rPh>
    <rPh sb="119" eb="120">
      <t>スス</t>
    </rPh>
    <rPh sb="127" eb="129">
      <t>ヒツヨウ</t>
    </rPh>
    <rPh sb="130" eb="132">
      <t>ザイゲン</t>
    </rPh>
    <rPh sb="132" eb="134">
      <t>カクホ</t>
    </rPh>
    <rPh sb="138" eb="140">
      <t>スイドウ</t>
    </rPh>
    <rPh sb="140" eb="142">
      <t>リョウキン</t>
    </rPh>
    <rPh sb="143" eb="145">
      <t>ミナオ</t>
    </rPh>
    <rPh sb="147" eb="149">
      <t>ジッシ</t>
    </rPh>
    <phoneticPr fontId="4"/>
  </si>
  <si>
    <t>①各年度とも100％を上回っており，令和元年度からは支払利息などの費用の減少により，比率が改善しています。
②累積欠損金は発生していません。
③流動資産が減少し，流動負債は増加しているため，比率が減少しました。100％を下回っており，改善が必要な状況ですが，運転資金は確保できているため，支払能力に問題はありません。
④過去からの継続的な投資の影響により類似団体平均を上回っていますが，企業債残高の減少に伴い比率は減少しています。
⑤平成29年度以降100％を下回っていることから，維持管理費の削減等に努めています。
⑥有収水量の増加，費用の減少に伴い，令和２年度の給水原価は減少しましたが，人口減少等により有収水量は減少傾向にあることから，維持管理費の削減に努めます。
⑦施設能力と配水量に差があるため，類似団体平均を下回っています。施設の更新時に，将来の水需要に合わせた施設規模としていきます。
⑧類似団体平均を下回っていますが，漏水調査により，優先して更新する管を選択し，更新延長を増やしながら，有収率の改善に取り組みます。</t>
    <rPh sb="1" eb="4">
      <t>カクネンド</t>
    </rPh>
    <rPh sb="11" eb="13">
      <t>ウワマワ</t>
    </rPh>
    <rPh sb="18" eb="20">
      <t>レイワ</t>
    </rPh>
    <rPh sb="22" eb="23">
      <t>ド</t>
    </rPh>
    <rPh sb="26" eb="28">
      <t>シハライ</t>
    </rPh>
    <rPh sb="28" eb="30">
      <t>リソク</t>
    </rPh>
    <rPh sb="33" eb="35">
      <t>ヒヨウ</t>
    </rPh>
    <rPh sb="36" eb="38">
      <t>ゲンショウ</t>
    </rPh>
    <rPh sb="42" eb="44">
      <t>ヒリツ</t>
    </rPh>
    <rPh sb="45" eb="47">
      <t>カイゼン</t>
    </rPh>
    <rPh sb="55" eb="57">
      <t>ルイセキ</t>
    </rPh>
    <rPh sb="57" eb="59">
      <t>ケッソン</t>
    </rPh>
    <rPh sb="59" eb="60">
      <t>キン</t>
    </rPh>
    <rPh sb="61" eb="63">
      <t>ハッセイ</t>
    </rPh>
    <rPh sb="72" eb="74">
      <t>リュウドウ</t>
    </rPh>
    <rPh sb="74" eb="76">
      <t>シサン</t>
    </rPh>
    <rPh sb="77" eb="79">
      <t>ゲンショウ</t>
    </rPh>
    <rPh sb="81" eb="83">
      <t>リュウドウ</t>
    </rPh>
    <rPh sb="83" eb="85">
      <t>フサイ</t>
    </rPh>
    <rPh sb="86" eb="88">
      <t>ゾウカ</t>
    </rPh>
    <rPh sb="95" eb="97">
      <t>ヒリツ</t>
    </rPh>
    <rPh sb="98" eb="100">
      <t>ゲンショウ</t>
    </rPh>
    <rPh sb="110" eb="112">
      <t>シタマワ</t>
    </rPh>
    <rPh sb="117" eb="119">
      <t>カイゼン</t>
    </rPh>
    <rPh sb="120" eb="122">
      <t>ヒツヨウ</t>
    </rPh>
    <rPh sb="123" eb="125">
      <t>ジョウキョウ</t>
    </rPh>
    <rPh sb="129" eb="131">
      <t>ウンテン</t>
    </rPh>
    <rPh sb="131" eb="133">
      <t>シキン</t>
    </rPh>
    <rPh sb="134" eb="136">
      <t>カクホ</t>
    </rPh>
    <rPh sb="144" eb="146">
      <t>シハラ</t>
    </rPh>
    <rPh sb="146" eb="148">
      <t>ノウリョク</t>
    </rPh>
    <rPh sb="149" eb="151">
      <t>モンダイ</t>
    </rPh>
    <rPh sb="160" eb="162">
      <t>カコ</t>
    </rPh>
    <rPh sb="165" eb="168">
      <t>ケイゾクテキ</t>
    </rPh>
    <rPh sb="169" eb="171">
      <t>トウシ</t>
    </rPh>
    <rPh sb="172" eb="174">
      <t>エイキョウ</t>
    </rPh>
    <rPh sb="177" eb="179">
      <t>ルイジ</t>
    </rPh>
    <rPh sb="179" eb="181">
      <t>ダンタイ</t>
    </rPh>
    <rPh sb="181" eb="183">
      <t>ヘイキン</t>
    </rPh>
    <rPh sb="184" eb="186">
      <t>ウワマワ</t>
    </rPh>
    <rPh sb="193" eb="195">
      <t>キギョウ</t>
    </rPh>
    <rPh sb="195" eb="196">
      <t>サイ</t>
    </rPh>
    <rPh sb="196" eb="198">
      <t>ザンダカ</t>
    </rPh>
    <rPh sb="199" eb="201">
      <t>ゲンショウ</t>
    </rPh>
    <rPh sb="202" eb="203">
      <t>トモナ</t>
    </rPh>
    <rPh sb="204" eb="206">
      <t>ヒリツ</t>
    </rPh>
    <rPh sb="207" eb="209">
      <t>ゲンショウ</t>
    </rPh>
    <rPh sb="217" eb="219">
      <t>ヘイセイ</t>
    </rPh>
    <rPh sb="221" eb="223">
      <t>ネンド</t>
    </rPh>
    <rPh sb="223" eb="225">
      <t>イコウ</t>
    </rPh>
    <rPh sb="230" eb="232">
      <t>シタマワ</t>
    </rPh>
    <rPh sb="241" eb="243">
      <t>イジ</t>
    </rPh>
    <rPh sb="243" eb="246">
      <t>カンリヒ</t>
    </rPh>
    <rPh sb="247" eb="249">
      <t>サクゲン</t>
    </rPh>
    <rPh sb="249" eb="250">
      <t>トウ</t>
    </rPh>
    <rPh sb="251" eb="252">
      <t>ツト</t>
    </rPh>
    <rPh sb="260" eb="262">
      <t>ユウシュウ</t>
    </rPh>
    <rPh sb="262" eb="264">
      <t>スイリョウ</t>
    </rPh>
    <rPh sb="265" eb="267">
      <t>ゾウカ</t>
    </rPh>
    <rPh sb="268" eb="270">
      <t>ヒヨウ</t>
    </rPh>
    <rPh sb="271" eb="273">
      <t>ゲンショウ</t>
    </rPh>
    <rPh sb="274" eb="275">
      <t>トモナ</t>
    </rPh>
    <rPh sb="277" eb="279">
      <t>レイワ</t>
    </rPh>
    <rPh sb="281" eb="282">
      <t>ド</t>
    </rPh>
    <rPh sb="283" eb="285">
      <t>キュウスイ</t>
    </rPh>
    <rPh sb="285" eb="287">
      <t>ゲンカ</t>
    </rPh>
    <rPh sb="288" eb="290">
      <t>ゲンショウ</t>
    </rPh>
    <rPh sb="296" eb="298">
      <t>ジンコウ</t>
    </rPh>
    <rPh sb="298" eb="300">
      <t>ゲンショウ</t>
    </rPh>
    <rPh sb="300" eb="301">
      <t>トウ</t>
    </rPh>
    <rPh sb="304" eb="306">
      <t>ユウシュウ</t>
    </rPh>
    <rPh sb="306" eb="308">
      <t>スイリョウ</t>
    </rPh>
    <rPh sb="309" eb="311">
      <t>ゲンショウ</t>
    </rPh>
    <rPh sb="311" eb="313">
      <t>ケイコウ</t>
    </rPh>
    <rPh sb="321" eb="323">
      <t>イジ</t>
    </rPh>
    <rPh sb="323" eb="326">
      <t>カンリヒ</t>
    </rPh>
    <rPh sb="327" eb="329">
      <t>サクゲン</t>
    </rPh>
    <rPh sb="330" eb="331">
      <t>ツト</t>
    </rPh>
    <rPh sb="353" eb="355">
      <t>ルイジ</t>
    </rPh>
    <rPh sb="355" eb="357">
      <t>ダンタイ</t>
    </rPh>
    <rPh sb="357" eb="359">
      <t>ヘイキン</t>
    </rPh>
    <rPh sb="360" eb="362">
      <t>シタマワ</t>
    </rPh>
    <rPh sb="368" eb="370">
      <t>シセツ</t>
    </rPh>
    <rPh sb="371" eb="373">
      <t>コウシン</t>
    </rPh>
    <rPh sb="373" eb="374">
      <t>ジ</t>
    </rPh>
    <rPh sb="376" eb="378">
      <t>ショウライ</t>
    </rPh>
    <rPh sb="379" eb="380">
      <t>ミズ</t>
    </rPh>
    <rPh sb="380" eb="382">
      <t>ジュヨウ</t>
    </rPh>
    <rPh sb="383" eb="384">
      <t>ア</t>
    </rPh>
    <rPh sb="387" eb="389">
      <t>シセツ</t>
    </rPh>
    <rPh sb="389" eb="391">
      <t>キボ</t>
    </rPh>
    <rPh sb="401" eb="403">
      <t>ルイジ</t>
    </rPh>
    <rPh sb="403" eb="405">
      <t>ダンタイ</t>
    </rPh>
    <rPh sb="405" eb="407">
      <t>ヘイキン</t>
    </rPh>
    <rPh sb="408" eb="410">
      <t>シタマワ</t>
    </rPh>
    <rPh sb="417" eb="419">
      <t>ロウスイ</t>
    </rPh>
    <rPh sb="419" eb="421">
      <t>チョウサ</t>
    </rPh>
    <rPh sb="425" eb="427">
      <t>ユウセン</t>
    </rPh>
    <rPh sb="429" eb="431">
      <t>コウシン</t>
    </rPh>
    <rPh sb="433" eb="434">
      <t>カン</t>
    </rPh>
    <rPh sb="435" eb="437">
      <t>センタク</t>
    </rPh>
    <rPh sb="439" eb="441">
      <t>コウシン</t>
    </rPh>
    <rPh sb="441" eb="443">
      <t>エンチョウ</t>
    </rPh>
    <rPh sb="444" eb="445">
      <t>フ</t>
    </rPh>
    <rPh sb="451" eb="454">
      <t>ユウシュウリツ</t>
    </rPh>
    <rPh sb="455" eb="457">
      <t>カイゼン</t>
    </rPh>
    <phoneticPr fontId="4"/>
  </si>
  <si>
    <t>①②管や施設の老朽化が進んでいることから年々比率が上昇しています。調査や診断結果をもとに，優先して更新する管や施設を選択し，効果的に更新を進めていきます。
③令和２年度は類似団体平均を上回っています。今後は配水管総延長の１％を更新目標とし，段階的に更新延長を増やしています。</t>
    <rPh sb="2" eb="3">
      <t>カン</t>
    </rPh>
    <rPh sb="4" eb="6">
      <t>シセツ</t>
    </rPh>
    <rPh sb="7" eb="10">
      <t>ロウキュウカ</t>
    </rPh>
    <rPh sb="11" eb="12">
      <t>スス</t>
    </rPh>
    <rPh sb="20" eb="22">
      <t>ネンネン</t>
    </rPh>
    <rPh sb="22" eb="24">
      <t>ヒリツ</t>
    </rPh>
    <rPh sb="25" eb="27">
      <t>ジョウショウ</t>
    </rPh>
    <rPh sb="33" eb="35">
      <t>チョウサ</t>
    </rPh>
    <rPh sb="36" eb="38">
      <t>シンダン</t>
    </rPh>
    <rPh sb="38" eb="40">
      <t>ケッカ</t>
    </rPh>
    <rPh sb="45" eb="47">
      <t>ユウセン</t>
    </rPh>
    <rPh sb="49" eb="51">
      <t>コウシン</t>
    </rPh>
    <rPh sb="53" eb="54">
      <t>カン</t>
    </rPh>
    <rPh sb="55" eb="57">
      <t>シセツ</t>
    </rPh>
    <rPh sb="58" eb="60">
      <t>センタク</t>
    </rPh>
    <rPh sb="62" eb="65">
      <t>コウカテキ</t>
    </rPh>
    <rPh sb="66" eb="68">
      <t>コウシン</t>
    </rPh>
    <rPh sb="69" eb="70">
      <t>スス</t>
    </rPh>
    <rPh sb="79" eb="81">
      <t>レイワ</t>
    </rPh>
    <rPh sb="82" eb="84">
      <t>ネンド</t>
    </rPh>
    <rPh sb="85" eb="87">
      <t>ルイジ</t>
    </rPh>
    <rPh sb="87" eb="89">
      <t>ダンタイ</t>
    </rPh>
    <rPh sb="89" eb="91">
      <t>ヘイキン</t>
    </rPh>
    <rPh sb="92" eb="94">
      <t>ウワマワ</t>
    </rPh>
    <rPh sb="100" eb="102">
      <t>コンゴ</t>
    </rPh>
    <rPh sb="103" eb="106">
      <t>ハイスイカン</t>
    </rPh>
    <rPh sb="106" eb="109">
      <t>ソウエンチョウ</t>
    </rPh>
    <rPh sb="113" eb="115">
      <t>コウシン</t>
    </rPh>
    <rPh sb="115" eb="117">
      <t>モクヒョウ</t>
    </rPh>
    <rPh sb="120" eb="123">
      <t>ダンカイテキ</t>
    </rPh>
    <rPh sb="124" eb="126">
      <t>コウシン</t>
    </rPh>
    <rPh sb="126" eb="128">
      <t>エンチョウ</t>
    </rPh>
    <rPh sb="129" eb="130">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</si>
</sst>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0.72</c:v>
                </c:pt>
                <c:pt idx="2">
                  <c:v>0.66</c:v>
                </c:pt>
                <c:pt idx="3">
                  <c:v>0.67</c:v>
                </c:pt>
                <c:pt idx="4">
                  <c:v>0.8</c:v>
                </c:pt>
              </c:numCache>
            </c:numRef>
          </c:val>
          <c:extLst>
            <c:ext xmlns:c16="http://schemas.microsoft.com/office/drawing/2014/chart" uri="{C3380CC4-5D6E-409C-BE32-E72D297353CC}">
              <c16:uniqueId val="{00000000-ABCD-4D2F-A94C-3E79B1B5A1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ABCD-4D2F-A94C-3E79B1B5A1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61.97</c:v>
                </c:pt>
                <c:pt idx="1">
                  <c:v>61.3</c:v>
                </c:pt>
                <c:pt idx="2">
                  <c:v>60.32</c:v>
                </c:pt>
                <c:pt idx="3">
                  <c:v>59.98</c:v>
                </c:pt>
                <c:pt idx="4">
                  <c:v>60.54</c:v>
                </c:pt>
              </c:numCache>
            </c:numRef>
          </c:val>
          <c:extLst>
            <c:ext xmlns:c16="http://schemas.microsoft.com/office/drawing/2014/chart" uri="{C3380CC4-5D6E-409C-BE32-E72D297353CC}">
              <c16:uniqueId val="{00000000-48C9-4757-9D01-C1A116ACD5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48C9-4757-9D01-C1A116ACD5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87.09</c:v>
                </c:pt>
                <c:pt idx="1">
                  <c:v>87.66</c:v>
                </c:pt>
                <c:pt idx="2">
                  <c:v>87.92</c:v>
                </c:pt>
                <c:pt idx="3">
                  <c:v>87.88</c:v>
                </c:pt>
                <c:pt idx="4">
                  <c:v>87.68</c:v>
                </c:pt>
              </c:numCache>
            </c:numRef>
          </c:val>
          <c:extLst>
            <c:ext xmlns:c16="http://schemas.microsoft.com/office/drawing/2014/chart" uri="{C3380CC4-5D6E-409C-BE32-E72D297353CC}">
              <c16:uniqueId val="{00000000-83A1-43F5-8481-F26F0573D5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83A1-43F5-8481-F26F0573D5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109.89</c:v>
                </c:pt>
                <c:pt idx="1">
                  <c:v>105.59</c:v>
                </c:pt>
                <c:pt idx="2">
                  <c:v>105.57</c:v>
                </c:pt>
                <c:pt idx="3">
                  <c:v>107.84</c:v>
                </c:pt>
                <c:pt idx="4">
                  <c:v>108.72</c:v>
                </c:pt>
              </c:numCache>
            </c:numRef>
          </c:val>
          <c:extLst>
            <c:ext xmlns:c16="http://schemas.microsoft.com/office/drawing/2014/chart" uri="{C3380CC4-5D6E-409C-BE32-E72D297353CC}">
              <c16:uniqueId val="{00000000-CF02-4EEB-A158-365B96C01A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CF02-4EEB-A158-365B96C01A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50.09</c:v>
                </c:pt>
                <c:pt idx="1">
                  <c:v>51.43</c:v>
                </c:pt>
                <c:pt idx="2">
                  <c:v>52.12</c:v>
                </c:pt>
                <c:pt idx="3">
                  <c:v>52.75</c:v>
                </c:pt>
                <c:pt idx="4">
                  <c:v>53.46</c:v>
                </c:pt>
              </c:numCache>
            </c:numRef>
          </c:val>
          <c:extLst>
            <c:ext xmlns:c16="http://schemas.microsoft.com/office/drawing/2014/chart" uri="{C3380CC4-5D6E-409C-BE32-E72D297353CC}">
              <c16:uniqueId val="{00000000-B0C4-40B4-A11A-0DCF468786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B0C4-40B4-A11A-0DCF468786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13.17</c:v>
                </c:pt>
                <c:pt idx="1">
                  <c:v>14.35</c:v>
                </c:pt>
                <c:pt idx="2">
                  <c:v>16.64</c:v>
                </c:pt>
                <c:pt idx="3">
                  <c:v>18.190000000000001</c:v>
                </c:pt>
                <c:pt idx="4">
                  <c:v>20.13</c:v>
                </c:pt>
              </c:numCache>
            </c:numRef>
          </c:val>
          <c:extLst>
            <c:ext xmlns:c16="http://schemas.microsoft.com/office/drawing/2014/chart" uri="{C3380CC4-5D6E-409C-BE32-E72D297353CC}">
              <c16:uniqueId val="{00000000-1C39-4E8F-916D-DC8ADAF4B1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1C39-4E8F-916D-DC8ADAF4B1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E7-43EF-A52F-947BB3F057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E7-43EF-A52F-947BB3F057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87.18</c:v>
                </c:pt>
                <c:pt idx="1">
                  <c:v>74.69</c:v>
                </c:pt>
                <c:pt idx="2">
                  <c:v>68.430000000000007</c:v>
                </c:pt>
                <c:pt idx="3">
                  <c:v>53.85</c:v>
                </c:pt>
                <c:pt idx="4">
                  <c:v>38.159999999999997</c:v>
                </c:pt>
              </c:numCache>
            </c:numRef>
          </c:val>
          <c:extLst>
            <c:ext xmlns:c16="http://schemas.microsoft.com/office/drawing/2014/chart" uri="{C3380CC4-5D6E-409C-BE32-E72D297353CC}">
              <c16:uniqueId val="{00000000-9127-4A60-B206-2BEB289279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9127-4A60-B206-2BEB289279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675.65</c:v>
                </c:pt>
                <c:pt idx="1">
                  <c:v>662.18</c:v>
                </c:pt>
                <c:pt idx="2">
                  <c:v>646.54</c:v>
                </c:pt>
                <c:pt idx="3">
                  <c:v>634.72</c:v>
                </c:pt>
                <c:pt idx="4">
                  <c:v>623.54999999999995</c:v>
                </c:pt>
              </c:numCache>
            </c:numRef>
          </c:val>
          <c:extLst>
            <c:ext xmlns:c16="http://schemas.microsoft.com/office/drawing/2014/chart" uri="{C3380CC4-5D6E-409C-BE32-E72D297353CC}">
              <c16:uniqueId val="{00000000-6BDD-4EED-95E0-F2BC808480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6BDD-4EED-95E0-F2BC808480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100.11</c:v>
                </c:pt>
                <c:pt idx="1">
                  <c:v>95.76</c:v>
                </c:pt>
                <c:pt idx="2">
                  <c:v>95.53</c:v>
                </c:pt>
                <c:pt idx="3">
                  <c:v>97.05</c:v>
                </c:pt>
                <c:pt idx="4">
                  <c:v>98.32</c:v>
                </c:pt>
              </c:numCache>
            </c:numRef>
          </c:val>
          <c:extLst>
            <c:ext xmlns:c16="http://schemas.microsoft.com/office/drawing/2014/chart" uri="{C3380CC4-5D6E-409C-BE32-E72D297353CC}">
              <c16:uniqueId val="{00000000-7C9A-4411-AB50-E1CCD22C18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7C9A-4411-AB50-E1CCD22C18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156.85</c:v>
                </c:pt>
                <c:pt idx="1">
                  <c:v>163.80000000000001</c:v>
                </c:pt>
                <c:pt idx="2">
                  <c:v>164.79</c:v>
                </c:pt>
                <c:pt idx="3">
                  <c:v>161.9</c:v>
                </c:pt>
                <c:pt idx="4">
                  <c:v>157.69</c:v>
                </c:pt>
              </c:numCache>
            </c:numRef>
          </c:val>
          <c:extLst>
            <c:ext xmlns:c16="http://schemas.microsoft.com/office/drawing/2014/chart" uri="{C3380CC4-5D6E-409C-BE32-E72D297353CC}">
              <c16:uniqueId val="{00000000-7030-4875-B3F5-82D6117D3A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7030-4875-B3F5-82D6117D3A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52" sqref="CA5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北海道　旭川市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331397</v>
      </c>
      <c r="AM8" s="71"/>
      <c r="AN8" s="71"/>
      <c r="AO8" s="71"/>
      <c r="AP8" s="71"/>
      <c r="AQ8" s="71"/>
      <c r="AR8" s="71"/>
      <c r="AS8" s="71"/>
      <c r="AT8" s="67">
        <f>データ!$S$6</f>
        <v>747.66</v>
      </c>
      <c r="AU8" s="68"/>
      <c r="AV8" s="68"/>
      <c r="AW8" s="68"/>
      <c r="AX8" s="68"/>
      <c r="AY8" s="68"/>
      <c r="AZ8" s="68"/>
      <c r="BA8" s="68"/>
      <c r="BB8" s="70">
        <f>データ!$T$6</f>
        <v>443.25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44.43</v>
      </c>
      <c r="J10" s="68"/>
      <c r="K10" s="68"/>
      <c r="L10" s="68"/>
      <c r="M10" s="68"/>
      <c r="N10" s="68"/>
      <c r="O10" s="69"/>
      <c r="P10" s="70">
        <f>データ!$P$6</f>
        <v>95.27</v>
      </c>
      <c r="Q10" s="70"/>
      <c r="R10" s="70"/>
      <c r="S10" s="70"/>
      <c r="T10" s="70"/>
      <c r="U10" s="70"/>
      <c r="V10" s="70"/>
      <c r="W10" s="71">
        <f>データ!$Q$6</f>
        <v>3009</v>
      </c>
      <c r="X10" s="71"/>
      <c r="Y10" s="71"/>
      <c r="Z10" s="71"/>
      <c r="AA10" s="71"/>
      <c r="AB10" s="71"/>
      <c r="AC10" s="71"/>
      <c r="AD10" s="2"/>
      <c r="AE10" s="2"/>
      <c r="AF10" s="2"/>
      <c r="AG10" s="2"/>
      <c r="AH10" s="4"/>
      <c r="AI10" s="4"/>
      <c r="AJ10" s="4"/>
      <c r="AK10" s="4"/>
      <c r="AL10" s="71">
        <f>データ!$U$6</f>
        <v>314438</v>
      </c>
      <c r="AM10" s="71"/>
      <c r="AN10" s="71"/>
      <c r="AO10" s="71"/>
      <c r="AP10" s="71"/>
      <c r="AQ10" s="71"/>
      <c r="AR10" s="71"/>
      <c r="AS10" s="71"/>
      <c r="AT10" s="67">
        <f>データ!$V$6</f>
        <v>194.17</v>
      </c>
      <c r="AU10" s="68"/>
      <c r="AV10" s="68"/>
      <c r="AW10" s="68"/>
      <c r="AX10" s="68"/>
      <c r="AY10" s="68"/>
      <c r="AZ10" s="68"/>
      <c r="BA10" s="68"/>
      <c r="BB10" s="70">
        <f>データ!$W$6</f>
        <v>1619.4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mIj/3b0pW7HvwNqp6/QCawPY6zY4HUqBihf6r6tLQIb5dy8naXHv59JV8P4xxLQAc7LPz9YM+nM4vJTCzqGMg==" saltValue="gynZj/c8cqQy/lFtDuSc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12041</v>
      </c>
      <c r="D6" s="34">
        <f t="shared" si="3"/>
        <v>46</v>
      </c>
      <c r="E6" s="34">
        <f t="shared" si="3"/>
        <v>1</v>
      </c>
      <c r="F6" s="34">
        <f t="shared" si="3"/>
        <v>0</v>
      </c>
      <c r="G6" s="34">
        <f t="shared" si="3"/>
        <v>1</v>
      </c>
      <c r="H6" s="34" t="str">
        <f t="shared" si="3"/>
        <v>北海道　旭川市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44.43</v>
      </c>
      <c r="P6" s="35">
        <f t="shared" si="3"/>
        <v>95.27</v>
      </c>
      <c r="Q6" s="35">
        <f t="shared" si="3"/>
        <v>3009</v>
      </c>
      <c r="R6" s="35">
        <f t="shared" si="3"/>
        <v>331397</v>
      </c>
      <c r="S6" s="35">
        <f t="shared" si="3"/>
        <v>747.66</v>
      </c>
      <c r="T6" s="35">
        <f t="shared" si="3"/>
        <v>443.25</v>
      </c>
      <c r="U6" s="35">
        <f t="shared" si="3"/>
        <v>314438</v>
      </c>
      <c r="V6" s="35">
        <f t="shared" si="3"/>
        <v>194.17</v>
      </c>
      <c r="W6" s="35">
        <f t="shared" si="3"/>
        <v>1619.4</v>
      </c>
      <c r="X6" s="36">
        <f>IF(X7="",NA(),X7)</f>
        <v>109.89</v>
      </c>
      <c r="Y6" s="36">
        <f t="shared" ref="Y6:AG6" si="4">IF(Y7="",NA(),Y7)</f>
        <v>105.59</v>
      </c>
      <c r="Z6" s="36">
        <f t="shared" si="4"/>
        <v>105.57</v>
      </c>
      <c r="AA6" s="36">
        <f t="shared" si="4"/>
        <v>107.84</v>
      </c>
      <c r="AB6" s="36">
        <f t="shared" si="4"/>
        <v>108.72</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87.18</v>
      </c>
      <c r="AU6" s="36">
        <f t="shared" ref="AU6:BC6" si="6">IF(AU7="",NA(),AU7)</f>
        <v>74.69</v>
      </c>
      <c r="AV6" s="36">
        <f t="shared" si="6"/>
        <v>68.430000000000007</v>
      </c>
      <c r="AW6" s="36">
        <f t="shared" si="6"/>
        <v>53.85</v>
      </c>
      <c r="AX6" s="36">
        <f t="shared" si="6"/>
        <v>38.159999999999997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675.65</v>
      </c>
      <c r="BF6" s="36">
        <f t="shared" ref="BF6:BN6" si="7">IF(BF7="",NA(),BF7)</f>
        <v>662.18</v>
      </c>
      <c r="BG6" s="36">
        <f t="shared" si="7"/>
        <v>646.54</v>
      </c>
      <c r="BH6" s="36">
        <f t="shared" si="7"/>
        <v>634.72</v>
      </c>
      <c r="BI6" s="36">
        <f t="shared" si="7"/>
        <v>623.54999999999995</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100.11</v>
      </c>
      <c r="BQ6" s="36">
        <f t="shared" ref="BQ6:BY6" si="8">IF(BQ7="",NA(),BQ7)</f>
        <v>95.76</v>
      </c>
      <c r="BR6" s="36">
        <f t="shared" si="8"/>
        <v>95.53</v>
      </c>
      <c r="BS6" s="36">
        <f t="shared" si="8"/>
        <v>97.05</v>
      </c>
      <c r="BT6" s="36">
        <f t="shared" si="8"/>
        <v>98.32</v>
      </c>
      <c r="BU6" s="36">
        <f t="shared" si="8"/>
        <v>110.87</v>
      </c>
      <c r="BV6" s="36">
        <f t="shared" si="8"/>
        <v>110.3</v>
      </c>
      <c r="BW6" s="36">
        <f t="shared" si="8"/>
        <v>109.12</v>
      </c>
      <c r="BX6" s="36">
        <f t="shared" si="8"/>
        <v>107.42</v>
      </c>
      <c r="BY6" s="36">
        <f t="shared" si="8"/>
        <v>105.07</v>
      </c>
      <c r="BZ6" s="35" t="str">
        <f>IF(BZ7="","",IF(BZ7="-","【-】","【"&amp;SUBSTITUTE(TEXT(BZ7,"#,##0.00"),"-","△")&amp;"】"))</f>
        <v>【100.05】</v>
      </c>
      <c r="CA6" s="36">
        <f>IF(CA7="",NA(),CA7)</f>
        <v>156.85</v>
      </c>
      <c r="CB6" s="36">
        <f t="shared" ref="CB6:CJ6" si="9">IF(CB7="",NA(),CB7)</f>
        <v>163.80000000000001</v>
      </c>
      <c r="CC6" s="36">
        <f t="shared" si="9"/>
        <v>164.79</v>
      </c>
      <c r="CD6" s="36">
        <f t="shared" si="9"/>
        <v>161.9</v>
      </c>
      <c r="CE6" s="36">
        <f t="shared" si="9"/>
        <v>157.69</v>
      </c>
      <c r="CF6" s="36">
        <f t="shared" si="9"/>
        <v>150.54</v>
      </c>
      <c r="CG6" s="36">
        <f t="shared" si="9"/>
        <v>151.85</v>
      </c>
      <c r="CH6" s="36">
        <f t="shared" si="9"/>
        <v>153.88</v>
      </c>
      <c r="CI6" s="36">
        <f t="shared" si="9"/>
        <v>157.19</v>
      </c>
      <c r="CJ6" s="36">
        <f t="shared" si="9"/>
        <v>153.71</v>
      </c>
      <c r="CK6" s="35" t="str">
        <f>IF(CK7="","",IF(CK7="-","【-】","【"&amp;SUBSTITUTE(TEXT(CK7,"#,##0.00"),"-","△")&amp;"】"))</f>
        <v>【166.40】</v>
      </c>
      <c r="CL6" s="36">
        <f>IF(CL7="",NA(),CL7)</f>
        <v>61.97</v>
      </c>
      <c r="CM6" s="36">
        <f t="shared" ref="CM6:CU6" si="10">IF(CM7="",NA(),CM7)</f>
        <v>61.3</v>
      </c>
      <c r="CN6" s="36">
        <f t="shared" si="10"/>
        <v>60.32</v>
      </c>
      <c r="CO6" s="36">
        <f t="shared" si="10"/>
        <v>59.98</v>
      </c>
      <c r="CP6" s="36">
        <f t="shared" si="10"/>
        <v>60.54</v>
      </c>
      <c r="CQ6" s="36">
        <f t="shared" si="10"/>
        <v>63.18</v>
      </c>
      <c r="CR6" s="36">
        <f t="shared" si="10"/>
        <v>63.54</v>
      </c>
      <c r="CS6" s="36">
        <f t="shared" si="10"/>
        <v>63.53</v>
      </c>
      <c r="CT6" s="36">
        <f t="shared" si="10"/>
        <v>63.16</v>
      </c>
      <c r="CU6" s="36">
        <f t="shared" si="10"/>
        <v>64.41</v>
      </c>
      <c r="CV6" s="35" t="str">
        <f>IF(CV7="","",IF(CV7="-","【-】","【"&amp;SUBSTITUTE(TEXT(CV7,"#,##0.00"),"-","△")&amp;"】"))</f>
        <v>【60.69】</v>
      </c>
      <c r="CW6" s="36">
        <f>IF(CW7="",NA(),CW7)</f>
        <v>87.09</v>
      </c>
      <c r="CX6" s="36">
        <f t="shared" ref="CX6:DF6" si="11">IF(CX7="",NA(),CX7)</f>
        <v>87.66</v>
      </c>
      <c r="CY6" s="36">
        <f t="shared" si="11"/>
        <v>87.92</v>
      </c>
      <c r="CZ6" s="36">
        <f t="shared" si="11"/>
        <v>87.88</v>
      </c>
      <c r="DA6" s="36">
        <f t="shared" si="11"/>
        <v>87.68</v>
      </c>
      <c r="DB6" s="36">
        <f t="shared" si="11"/>
        <v>91.6</v>
      </c>
      <c r="DC6" s="36">
        <f t="shared" si="11"/>
        <v>91.48</v>
      </c>
      <c r="DD6" s="36">
        <f t="shared" si="11"/>
        <v>91.58</v>
      </c>
      <c r="DE6" s="36">
        <f t="shared" si="11"/>
        <v>91.48</v>
      </c>
      <c r="DF6" s="36">
        <f t="shared" si="11"/>
        <v>91.64</v>
      </c>
      <c r="DG6" s="35" t="str">
        <f>IF(DG7="","",IF(DG7="-","【-】","【"&amp;SUBSTITUTE(TEXT(DG7,"#,##0.00"),"-","△")&amp;"】"))</f>
        <v>【89.82】</v>
      </c>
      <c r="DH6" s="36">
        <f>IF(DH7="",NA(),DH7)</f>
        <v>50.09</v>
      </c>
      <c r="DI6" s="36">
        <f t="shared" ref="DI6:DQ6" si="12">IF(DI7="",NA(),DI7)</f>
        <v>51.43</v>
      </c>
      <c r="DJ6" s="36">
        <f t="shared" si="12"/>
        <v>52.12</v>
      </c>
      <c r="DK6" s="36">
        <f t="shared" si="12"/>
        <v>52.75</v>
      </c>
      <c r="DL6" s="36">
        <f t="shared" si="12"/>
        <v>53.46</v>
      </c>
      <c r="DM6" s="36">
        <f t="shared" si="12"/>
        <v>49.1</v>
      </c>
      <c r="DN6" s="36">
        <f t="shared" si="12"/>
        <v>49.66</v>
      </c>
      <c r="DO6" s="36">
        <f t="shared" si="12"/>
        <v>50.41</v>
      </c>
      <c r="DP6" s="36">
        <f t="shared" si="12"/>
        <v>51.13</v>
      </c>
      <c r="DQ6" s="36">
        <f t="shared" si="12"/>
        <v>51.62</v>
      </c>
      <c r="DR6" s="35" t="str">
        <f>IF(DR7="","",IF(DR7="-","【-】","【"&amp;SUBSTITUTE(TEXT(DR7,"#,##0.00"),"-","△")&amp;"】"))</f>
        <v>【50.19】</v>
      </c>
      <c r="DS6" s="36">
        <f>IF(DS7="",NA(),DS7)</f>
        <v>13.17</v>
      </c>
      <c r="DT6" s="36">
        <f t="shared" ref="DT6:EB6" si="13">IF(DT7="",NA(),DT7)</f>
        <v>14.35</v>
      </c>
      <c r="DU6" s="36">
        <f t="shared" si="13"/>
        <v>16.64</v>
      </c>
      <c r="DV6" s="36">
        <f t="shared" si="13"/>
        <v>18.190000000000001</v>
      </c>
      <c r="DW6" s="36">
        <f t="shared" si="13"/>
        <v>20.13</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0.83</v>
      </c>
      <c r="EE6" s="36">
        <f t="shared" ref="EE6:EM6" si="14">IF(EE7="",NA(),EE7)</f>
        <v>0.72</v>
      </c>
      <c r="EF6" s="36">
        <f t="shared" si="14"/>
        <v>0.66</v>
      </c>
      <c r="EG6" s="36">
        <f t="shared" si="14"/>
        <v>0.67</v>
      </c>
      <c r="EH6" s="36">
        <f t="shared" si="14"/>
        <v>0.8</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2">
      <c r="A7" s="29"/>
      <c r="B7" s="38">
        <v>2020</v>
      </c>
      <c r="C7" s="38">
        <v>12041</v>
      </c>
      <c r="D7" s="38">
        <v>46</v>
      </c>
      <c r="E7" s="38">
        <v>1</v>
      </c>
      <c r="F7" s="38">
        <v>0</v>
      </c>
      <c r="G7" s="38">
        <v>1</v>
      </c>
      <c r="H7" s="38" t="s">
        <v>93</v>
      </c>
      <c r="I7" s="38" t="s">
        <v>94</v>
      </c>
      <c r="J7" s="38" t="s">
        <v>95</v>
      </c>
      <c r="K7" s="38" t="s">
        <v>96</v>
      </c>
      <c r="L7" s="38" t="s">
        <v>97</v>
      </c>
      <c r="M7" s="38" t="s">
        <v>98</v>
      </c>
      <c r="N7" s="39" t="s">
        <v>99</v>
      </c>
      <c r="O7" s="39">
        <v>44.43</v>
      </c>
      <c r="P7" s="39">
        <v>95.27</v>
      </c>
      <c r="Q7" s="39">
        <v>3009</v>
      </c>
      <c r="R7" s="39">
        <v>331397</v>
      </c>
      <c r="S7" s="39">
        <v>747.66</v>
      </c>
      <c r="T7" s="39">
        <v>443.25</v>
      </c>
      <c r="U7" s="39">
        <v>314438</v>
      </c>
      <c r="V7" s="39">
        <v>194.17</v>
      </c>
      <c r="W7" s="39">
        <v>1619.4</v>
      </c>
      <c r="X7" s="39">
        <v>109.89</v>
      </c>
      <c r="Y7" s="39">
        <v>105.59</v>
      </c>
      <c r="Z7" s="39">
        <v>105.57</v>
      </c>
      <c r="AA7" s="39">
        <v>107.84</v>
      </c>
      <c r="AB7" s="39">
        <v>108.72</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87.18</v>
      </c>
      <c r="AU7" s="39">
        <v>74.69</v>
      </c>
      <c r="AV7" s="39">
        <v>68.430000000000007</v>
      </c>
      <c r="AW7" s="39">
        <v>53.85</v>
      </c>
      <c r="AX7" s="39">
        <v>38.159999999999997</v>
      </c>
      <c r="AY7" s="39">
        <v>249.08</v>
      </c>
      <c r="AZ7" s="39">
        <v>254.05</v>
      </c>
      <c r="BA7" s="39">
        <v>258.22000000000003</v>
      </c>
      <c r="BB7" s="39">
        <v>250.03</v>
      </c>
      <c r="BC7" s="39">
        <v>239.45</v>
      </c>
      <c r="BD7" s="39">
        <v>260.31</v>
      </c>
      <c r="BE7" s="39">
        <v>675.65</v>
      </c>
      <c r="BF7" s="39">
        <v>662.18</v>
      </c>
      <c r="BG7" s="39">
        <v>646.54</v>
      </c>
      <c r="BH7" s="39">
        <v>634.72</v>
      </c>
      <c r="BI7" s="39">
        <v>623.54999999999995</v>
      </c>
      <c r="BJ7" s="39">
        <v>266.66000000000003</v>
      </c>
      <c r="BK7" s="39">
        <v>258.63</v>
      </c>
      <c r="BL7" s="39">
        <v>255.12</v>
      </c>
      <c r="BM7" s="39">
        <v>254.19</v>
      </c>
      <c r="BN7" s="39">
        <v>259.56</v>
      </c>
      <c r="BO7" s="39">
        <v>275.67</v>
      </c>
      <c r="BP7" s="39">
        <v>100.11</v>
      </c>
      <c r="BQ7" s="39">
        <v>95.76</v>
      </c>
      <c r="BR7" s="39">
        <v>95.53</v>
      </c>
      <c r="BS7" s="39">
        <v>97.05</v>
      </c>
      <c r="BT7" s="39">
        <v>98.32</v>
      </c>
      <c r="BU7" s="39">
        <v>110.87</v>
      </c>
      <c r="BV7" s="39">
        <v>110.3</v>
      </c>
      <c r="BW7" s="39">
        <v>109.12</v>
      </c>
      <c r="BX7" s="39">
        <v>107.42</v>
      </c>
      <c r="BY7" s="39">
        <v>105.07</v>
      </c>
      <c r="BZ7" s="39">
        <v>100.05</v>
      </c>
      <c r="CA7" s="39">
        <v>156.85</v>
      </c>
      <c r="CB7" s="39">
        <v>163.80000000000001</v>
      </c>
      <c r="CC7" s="39">
        <v>164.79</v>
      </c>
      <c r="CD7" s="39">
        <v>161.9</v>
      </c>
      <c r="CE7" s="39">
        <v>157.69</v>
      </c>
      <c r="CF7" s="39">
        <v>150.54</v>
      </c>
      <c r="CG7" s="39">
        <v>151.85</v>
      </c>
      <c r="CH7" s="39">
        <v>153.88</v>
      </c>
      <c r="CI7" s="39">
        <v>157.19</v>
      </c>
      <c r="CJ7" s="39">
        <v>153.71</v>
      </c>
      <c r="CK7" s="39">
        <v>166.4</v>
      </c>
      <c r="CL7" s="39">
        <v>61.97</v>
      </c>
      <c r="CM7" s="39">
        <v>61.3</v>
      </c>
      <c r="CN7" s="39">
        <v>60.32</v>
      </c>
      <c r="CO7" s="39">
        <v>59.98</v>
      </c>
      <c r="CP7" s="39">
        <v>60.54</v>
      </c>
      <c r="CQ7" s="39">
        <v>63.18</v>
      </c>
      <c r="CR7" s="39">
        <v>63.54</v>
      </c>
      <c r="CS7" s="39">
        <v>63.53</v>
      </c>
      <c r="CT7" s="39">
        <v>63.16</v>
      </c>
      <c r="CU7" s="39">
        <v>64.41</v>
      </c>
      <c r="CV7" s="39">
        <v>60.69</v>
      </c>
      <c r="CW7" s="39">
        <v>87.09</v>
      </c>
      <c r="CX7" s="39">
        <v>87.66</v>
      </c>
      <c r="CY7" s="39">
        <v>87.92</v>
      </c>
      <c r="CZ7" s="39">
        <v>87.88</v>
      </c>
      <c r="DA7" s="39">
        <v>87.68</v>
      </c>
      <c r="DB7" s="39">
        <v>91.6</v>
      </c>
      <c r="DC7" s="39">
        <v>91.48</v>
      </c>
      <c r="DD7" s="39">
        <v>91.58</v>
      </c>
      <c r="DE7" s="39">
        <v>91.48</v>
      </c>
      <c r="DF7" s="39">
        <v>91.64</v>
      </c>
      <c r="DG7" s="39">
        <v>89.82</v>
      </c>
      <c r="DH7" s="39">
        <v>50.09</v>
      </c>
      <c r="DI7" s="39">
        <v>51.43</v>
      </c>
      <c r="DJ7" s="39">
        <v>52.12</v>
      </c>
      <c r="DK7" s="39">
        <v>52.75</v>
      </c>
      <c r="DL7" s="39">
        <v>53.46</v>
      </c>
      <c r="DM7" s="39">
        <v>49.1</v>
      </c>
      <c r="DN7" s="39">
        <v>49.66</v>
      </c>
      <c r="DO7" s="39">
        <v>50.41</v>
      </c>
      <c r="DP7" s="39">
        <v>51.13</v>
      </c>
      <c r="DQ7" s="39">
        <v>51.62</v>
      </c>
      <c r="DR7" s="39">
        <v>50.19</v>
      </c>
      <c r="DS7" s="39">
        <v>13.17</v>
      </c>
      <c r="DT7" s="39">
        <v>14.35</v>
      </c>
      <c r="DU7" s="39">
        <v>16.64</v>
      </c>
      <c r="DV7" s="39">
        <v>18.190000000000001</v>
      </c>
      <c r="DW7" s="39">
        <v>20.13</v>
      </c>
      <c r="DX7" s="39">
        <v>17.420000000000002</v>
      </c>
      <c r="DY7" s="39">
        <v>18.940000000000001</v>
      </c>
      <c r="DZ7" s="39">
        <v>20.36</v>
      </c>
      <c r="EA7" s="39">
        <v>22.41</v>
      </c>
      <c r="EB7" s="39">
        <v>23.68</v>
      </c>
      <c r="EC7" s="39">
        <v>20.63</v>
      </c>
      <c r="ED7" s="39">
        <v>0.83</v>
      </c>
      <c r="EE7" s="39">
        <v>0.72</v>
      </c>
      <c r="EF7" s="39">
        <v>0.66</v>
      </c>
      <c r="EG7" s="39">
        <v>0.67</v>
      </c>
      <c r="EH7" s="39">
        <v>0.8</v>
      </c>
      <c r="EI7" s="39">
        <v>0.73</v>
      </c>
      <c r="EJ7" s="39">
        <v>0.74</v>
      </c>
      <c r="EK7" s="39">
        <v>0.75</v>
      </c>
      <c r="EL7" s="39">
        <v>0.73</v>
      </c>
      <c r="EM7" s="39">
        <v>0.79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2022-01-21T03:06:48Z</cp:lastPrinted>
  <dcterms:created xsi:type="dcterms:W3CDTF">2021-12-03T06:41:05Z</dcterms:created>
  <dcterms:modified xsi:type="dcterms:W3CDTF">2022-02-24T06:47:16Z</dcterms:modified>
  <cp:category/>
</cp:coreProperties>
</file>