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水道局\12経営企画課\04経営企画係\02組織共用\00一時保存（作業中）\0122〆R2.01.15Fwd 【依頼：124まで】公営企業に係る経営比較分析表（平成30年度決算）の分析等について\00依頼\提出用\"/>
    </mc:Choice>
  </mc:AlternateContent>
  <workbookProtection workbookAlgorithmName="SHA-512" workbookHashValue="115WG+xWMp3jlsuRsIsvrNHsIQYNBOCOcU0KtcunPBqZqzaTK0ddAxyUVeKrFV33QvbafdhFsdzA36O4E8hzsA==" workbookSaltValue="j+rOSuJfS/Z7Yz/EvNe88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<sst xmlns="http://schemas.openxmlformats.org/spreadsheetml/2006/main" count="228" uniqueCount="113">
  <si>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</si>
  <si>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</si>
  <si>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</si>
  <si>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</si>
  <si>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</si>
  <si>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</si>
  <si>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</si>
  <si>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</si>
  <si>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</si>
  <si>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</si>
  <si>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</si>
  <si>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</si>
  <si>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</si>
  <si>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</si>
  <si>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</si>
  <si>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</si>
  <si>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</si>
  <si>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</si>
  <si>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</si>
  <si>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</si>
  <si>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</si>
  <si>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</si>
  <si>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</si>
  <si>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</si>
  <si>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</si>
  <si>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</si>
  <si>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</si>
  <si>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</si>
  <si>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</si>
  <si>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</si>
  <si>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</si>
  <si>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</si>
  <si>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</si>
  <si>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</si>
  <si>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</si>
  <si>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</si>
  <si>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</si>
  <si>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</si>
  <si>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</si>
  <si>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</si>
  <si>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</si>
  <si>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</si>
  <si>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</si>
  <si>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</si>
  <si>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</si>
  <si>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</si>
  <si>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</si>
  <si>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</si>
  <si>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</si>
  <si>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</si>
  <si>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</si>
  <si>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</si>
  <si>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</si>
  <si>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</si>
  <si>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</si>
  <si>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</si>
  <si>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</si>
  <si>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</si>
  <si>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</si>
  <si>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</si>
  <si>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</si>
  <si>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</si>
  <si>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</si>
  <si>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</si>
  <si>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</si>
  <si>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</si>
  <si>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</si>
  <si>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</si>
  <si>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</si>
  <si>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</si>
  <si>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</si>
  <si>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</si>
  <si>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</si>
  <si>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</si>
  <si>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</si>
  <si>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</si>
  <si>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</si>
  <si>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</si>
  <si>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</si>
  <si>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</si>
  <si>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</si>
  <si>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</si>
  <si>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</si>
  <si>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</si>
  <si>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</si>
  <si>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</si>
  <si>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</si>
  <si>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</si>
  <si>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</si>
  <si>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</si>
  <si>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</si>
  <si>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</si>
  <si>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</si>
  <si>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</si>
  <si>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</si>
  <si>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</si>
  <si>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</si>
  <si>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</si>
  <si>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</si>
  <si>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</si>
  <si>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</si>
  <si>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</si>
  <si>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</si>
  <si>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</si>
  <si>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</si>
  <si>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</si>
  <si>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</si>
  <si>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</si>
  <si>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</si>
  <si>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</si>
  <si>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法定耐用年数を超えた管はありません。</t>
    <rPh sb="0" eb="2">
      <t>ホウテイ</t>
    </rPh>
    <rPh sb="2" eb="4">
      <t>タイヨウ</t>
    </rPh>
    <rPh sb="4" eb="6">
      <t>ネンスウ</t>
    </rPh>
    <rPh sb="7" eb="8">
      <t>コ</t>
    </rPh>
    <rPh sb="10" eb="11">
      <t>カン</t>
    </rPh>
    <phoneticPr fontId="4"/>
  </si>
  <si>
    <t>①必要経費を料金収入だけで賄うことができず，一般会計からの繰入金で補っています。
④類似団体を上回っています。平成14年度以降企業債の新規借入れはなく，企業債残高は毎年減少しています。
⑤類似団体を下回っています。今後も収入の増加は見込めないため，同水準で推移するものと予想しています。
⑥公債費が約半数を占めており，類似団体平均を上回っています
⑦処理水量の増加が見込めず，今後も同水準で推移するものと見込んでいます。
⑧今後大きく増減する見込みはありません。</t>
    <rPh sb="1" eb="3">
      <t>ヒツヨウ</t>
    </rPh>
    <rPh sb="3" eb="5">
      <t>ケイヒ</t>
    </rPh>
    <rPh sb="6" eb="8">
      <t>リョウキン</t>
    </rPh>
    <rPh sb="8" eb="10">
      <t>シュウニュウ</t>
    </rPh>
    <rPh sb="13" eb="14">
      <t>マカナ</t>
    </rPh>
    <rPh sb="22" eb="24">
      <t>イッパン</t>
    </rPh>
    <rPh sb="24" eb="26">
      <t>カイケイ</t>
    </rPh>
    <rPh sb="29" eb="31">
      <t>クリイレ</t>
    </rPh>
    <rPh sb="31" eb="32">
      <t>キン</t>
    </rPh>
    <rPh sb="33" eb="34">
      <t>オギナ</t>
    </rPh>
    <rPh sb="42" eb="44">
      <t>ルイジ</t>
    </rPh>
    <rPh sb="44" eb="46">
      <t>ダンタイ</t>
    </rPh>
    <rPh sb="47" eb="49">
      <t>ウワマワ</t>
    </rPh>
    <rPh sb="55" eb="57">
      <t>ヘイセイ</t>
    </rPh>
    <rPh sb="59" eb="61">
      <t>ネンド</t>
    </rPh>
    <rPh sb="61" eb="63">
      <t>イコウ</t>
    </rPh>
    <rPh sb="63" eb="65">
      <t>キギョウ</t>
    </rPh>
    <rPh sb="65" eb="66">
      <t>サイ</t>
    </rPh>
    <rPh sb="67" eb="69">
      <t>シンキ</t>
    </rPh>
    <rPh sb="69" eb="70">
      <t>カ</t>
    </rPh>
    <rPh sb="70" eb="71">
      <t>イ</t>
    </rPh>
    <rPh sb="76" eb="81">
      <t>キギョウサイザンダカ</t>
    </rPh>
    <rPh sb="82" eb="84">
      <t>マイトシ</t>
    </rPh>
    <rPh sb="84" eb="86">
      <t>ゲンショウ</t>
    </rPh>
    <rPh sb="94" eb="96">
      <t>ルイジ</t>
    </rPh>
    <rPh sb="96" eb="98">
      <t>ダンタイ</t>
    </rPh>
    <rPh sb="99" eb="101">
      <t>シタマワ</t>
    </rPh>
    <rPh sb="107" eb="109">
      <t>コンゴ</t>
    </rPh>
    <rPh sb="110" eb="112">
      <t>シュウニュウ</t>
    </rPh>
    <rPh sb="113" eb="115">
      <t>ゾウカ</t>
    </rPh>
    <rPh sb="116" eb="118">
      <t>ミコ</t>
    </rPh>
    <rPh sb="124" eb="127">
      <t>ドウスイジュン</t>
    </rPh>
    <rPh sb="128" eb="130">
      <t>スイイ</t>
    </rPh>
    <rPh sb="135" eb="137">
      <t>ヨソウ</t>
    </rPh>
    <rPh sb="145" eb="148">
      <t>コウサイヒ</t>
    </rPh>
    <rPh sb="149" eb="150">
      <t>ヤク</t>
    </rPh>
    <rPh sb="150" eb="152">
      <t>ハンスウ</t>
    </rPh>
    <rPh sb="153" eb="154">
      <t>シ</t>
    </rPh>
    <rPh sb="159" eb="161">
      <t>ルイジ</t>
    </rPh>
    <rPh sb="161" eb="163">
      <t>ダンタイ</t>
    </rPh>
    <rPh sb="163" eb="165">
      <t>ヘイキン</t>
    </rPh>
    <rPh sb="166" eb="168">
      <t>ウワマワ</t>
    </rPh>
    <rPh sb="175" eb="177">
      <t>ショリ</t>
    </rPh>
    <rPh sb="177" eb="179">
      <t>スイリョウ</t>
    </rPh>
    <rPh sb="180" eb="182">
      <t>ゾウカ</t>
    </rPh>
    <rPh sb="183" eb="185">
      <t>ミコ</t>
    </rPh>
    <rPh sb="188" eb="190">
      <t>コンゴ</t>
    </rPh>
    <rPh sb="191" eb="194">
      <t>ドウスイジュン</t>
    </rPh>
    <rPh sb="195" eb="197">
      <t>スイイ</t>
    </rPh>
    <rPh sb="202" eb="204">
      <t>ミコ</t>
    </rPh>
    <rPh sb="212" eb="214">
      <t>コンゴ</t>
    </rPh>
    <rPh sb="214" eb="215">
      <t>オオ</t>
    </rPh>
    <rPh sb="217" eb="219">
      <t>ゾウゲン</t>
    </rPh>
    <rPh sb="221" eb="223">
      <t>ミコ</t>
    </rPh>
    <phoneticPr fontId="4"/>
  </si>
  <si>
    <t>当事業は，公共下水道事業の処理区域外である郊外地域で実施している事業です。今後も人口減少等により事業収入の増加は見込めず，事業収入だけでは事業維持は困難です。
事業開始から19年が経過し，今後施設の老朽化が進んでいくことから，必要な修繕等を行い施設を維持していく必要があります。</t>
    <rPh sb="1" eb="3">
      <t>ジギョウ</t>
    </rPh>
    <rPh sb="5" eb="7">
      <t>コウキョウ</t>
    </rPh>
    <rPh sb="10" eb="12">
      <t>ジギョウ</t>
    </rPh>
    <rPh sb="13" eb="15">
      <t>ショリ</t>
    </rPh>
    <rPh sb="15" eb="18">
      <t>クイキガイ</t>
    </rPh>
    <rPh sb="21" eb="23">
      <t>コウガイ</t>
    </rPh>
    <rPh sb="23" eb="25">
      <t>チイキ</t>
    </rPh>
    <rPh sb="26" eb="28">
      <t>ジッシ</t>
    </rPh>
    <rPh sb="32" eb="34">
      <t>ジギョウ</t>
    </rPh>
    <rPh sb="37" eb="39">
      <t>コンゴ</t>
    </rPh>
    <rPh sb="40" eb="42">
      <t>ジンコウ</t>
    </rPh>
    <rPh sb="42" eb="44">
      <t>ゲンショウ</t>
    </rPh>
    <rPh sb="44" eb="45">
      <t>トウ</t>
    </rPh>
    <rPh sb="48" eb="50">
      <t>ジギョウ</t>
    </rPh>
    <rPh sb="50" eb="52">
      <t>シュウニュウ</t>
    </rPh>
    <rPh sb="53" eb="55">
      <t>ゾウカ</t>
    </rPh>
    <rPh sb="56" eb="58">
      <t>ミコ</t>
    </rPh>
    <rPh sb="61" eb="63">
      <t>ジギョウ</t>
    </rPh>
    <rPh sb="63" eb="65">
      <t>シュウニュウ</t>
    </rPh>
    <rPh sb="69" eb="71">
      <t>ジギョウ</t>
    </rPh>
    <rPh sb="71" eb="73">
      <t>イジ</t>
    </rPh>
    <rPh sb="74" eb="76">
      <t>コンナン</t>
    </rPh>
    <rPh sb="80" eb="82">
      <t>ジギョウ</t>
    </rPh>
    <rPh sb="82" eb="84">
      <t>カイシ</t>
    </rPh>
    <rPh sb="88" eb="89">
      <t>ネン</t>
    </rPh>
    <rPh sb="90" eb="92">
      <t>ケイカ</t>
    </rPh>
    <rPh sb="94" eb="96">
      <t>コンゴ</t>
    </rPh>
    <rPh sb="96" eb="98">
      <t>シセツ</t>
    </rPh>
    <rPh sb="99" eb="102">
      <t>ロウキュウカ</t>
    </rPh>
    <rPh sb="103" eb="104">
      <t>スス</t>
    </rPh>
    <rPh sb="113" eb="115">
      <t>ヒツヨウ</t>
    </rPh>
    <rPh sb="116" eb="118">
      <t>シュウゼン</t>
    </rPh>
    <rPh sb="118" eb="119">
      <t>トウ</t>
    </rPh>
    <rPh sb="120" eb="121">
      <t>オコナ</t>
    </rPh>
    <rPh sb="122" eb="124">
      <t>シセツ</t>
    </rPh>
    <rPh sb="125" eb="127">
      <t>イジ</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</si>
</sst>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3C-421E-AEDD-6A1FE46D87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8E3C-421E-AEDD-6A1FE46D87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51.32</c:v>
                </c:pt>
                <c:pt idx="1">
                  <c:v>55.26</c:v>
                </c:pt>
                <c:pt idx="2">
                  <c:v>53.29</c:v>
                </c:pt>
                <c:pt idx="3">
                  <c:v>56.58</c:v>
                </c:pt>
                <c:pt idx="4">
                  <c:v>67.760000000000005</c:v>
                </c:pt>
              </c:numCache>
            </c:numRef>
          </c:val>
          <c:extLst>
            <c:ext xmlns:c16="http://schemas.microsoft.com/office/drawing/2014/chart" uri="{C3380CC4-5D6E-409C-BE32-E72D297353CC}">
              <c16:uniqueId val="{00000000-92C1-4053-949E-C6F00852B6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92C1-4053-949E-C6F00852B6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70.81</c:v>
                </c:pt>
                <c:pt idx="1">
                  <c:v>69.86</c:v>
                </c:pt>
                <c:pt idx="2">
                  <c:v>72.099999999999994</c:v>
                </c:pt>
                <c:pt idx="3">
                  <c:v>74.900000000000006</c:v>
                </c:pt>
                <c:pt idx="4">
                  <c:v>75.5</c:v>
                </c:pt>
              </c:numCache>
            </c:numRef>
          </c:val>
          <c:extLst>
            <c:ext xmlns:c16="http://schemas.microsoft.com/office/drawing/2014/chart" uri="{C3380CC4-5D6E-409C-BE32-E72D297353CC}">
              <c16:uniqueId val="{00000000-25CB-4014-8FD0-106D8B83E6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25CB-4014-8FD0-106D8B83E6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99.73</c:v>
                </c:pt>
                <c:pt idx="1">
                  <c:v>99.76</c:v>
                </c:pt>
                <c:pt idx="2">
                  <c:v>99.79</c:v>
                </c:pt>
                <c:pt idx="3">
                  <c:v>99.84</c:v>
                </c:pt>
                <c:pt idx="4">
                  <c:v>109.39</c:v>
                </c:pt>
              </c:numCache>
            </c:numRef>
          </c:val>
          <c:extLst>
            <c:ext xmlns:c16="http://schemas.microsoft.com/office/drawing/2014/chart" uri="{C3380CC4-5D6E-409C-BE32-E72D297353CC}">
              <c16:uniqueId val="{00000000-9502-4240-9057-6928F509E8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2-4240-9057-6928F509E8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28-4F43-9E99-820CD0C8CF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28-4F43-9E99-820CD0C8CF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3-405B-9BC9-83E5D33664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3-405B-9BC9-83E5D33664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8A-444F-A2CD-1690E63593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A-444F-A2CD-1690E63593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4-4888-A199-0D7CAABA75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4-4888-A199-0D7CAABA75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76.430000000000007</c:v>
                </c:pt>
                <c:pt idx="1">
                  <c:v>75.290000000000006</c:v>
                </c:pt>
                <c:pt idx="2">
                  <c:v>56.3</c:v>
                </c:pt>
                <c:pt idx="3">
                  <c:v>38.26</c:v>
                </c:pt>
                <c:pt idx="4">
                  <c:v>25.13</c:v>
                </c:pt>
              </c:numCache>
            </c:numRef>
          </c:val>
          <c:extLst>
            <c:ext xmlns:c16="http://schemas.microsoft.com/office/drawing/2014/chart" uri="{C3380CC4-5D6E-409C-BE32-E72D297353CC}">
              <c16:uniqueId val="{00000000-A5A9-416C-8E99-0FBD8C4422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A5A9-416C-8E99-0FBD8C4422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10.79</c:v>
                </c:pt>
                <c:pt idx="1">
                  <c:v>9.6</c:v>
                </c:pt>
                <c:pt idx="2">
                  <c:v>10.77</c:v>
                </c:pt>
                <c:pt idx="3">
                  <c:v>10.39</c:v>
                </c:pt>
                <c:pt idx="4">
                  <c:v>9.5299999999999994</c:v>
                </c:pt>
              </c:numCache>
            </c:numRef>
          </c:val>
          <c:extLst>
            <c:ext xmlns:c16="http://schemas.microsoft.com/office/drawing/2014/chart" uri="{C3380CC4-5D6E-409C-BE32-E72D297353CC}">
              <c16:uniqueId val="{00000000-3EF8-49D8-B871-792CE94C4B4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3EF8-49D8-B871-792CE94C4B4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1403.17</c:v>
                </c:pt>
                <c:pt idx="1">
                  <c:v>1548.68</c:v>
                </c:pt>
                <c:pt idx="2">
                  <c:v>1384.44</c:v>
                </c:pt>
                <c:pt idx="3">
                  <c:v>1447.46</c:v>
                </c:pt>
                <c:pt idx="4">
                  <c:v>1358.28</c:v>
                </c:pt>
              </c:numCache>
            </c:numRef>
          </c:val>
          <c:extLst>
            <c:ext xmlns:c16="http://schemas.microsoft.com/office/drawing/2014/chart" uri="{C3380CC4-5D6E-409C-BE32-E72D297353CC}">
              <c16:uniqueId val="{00000000-FA54-4AC7-83BE-A42D5149AF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FA54-4AC7-83BE-A42D5149AF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旭川市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337392</v>
      </c>
      <c r="AM8" s="50"/>
      <c r="AN8" s="50"/>
      <c r="AO8" s="50"/>
      <c r="AP8" s="50"/>
      <c r="AQ8" s="50"/>
      <c r="AR8" s="50"/>
      <c r="AS8" s="50"/>
      <c r="AT8" s="45">
        <f>データ!T6</f>
        <v>747.66</v>
      </c>
      <c r="AU8" s="45"/>
      <c r="AV8" s="45"/>
      <c r="AW8" s="45"/>
      <c r="AX8" s="45"/>
      <c r="AY8" s="45"/>
      <c r="AZ8" s="45"/>
      <c r="BA8" s="45"/>
      <c r="BB8" s="45">
        <f>データ!U6</f>
        <v>451.26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7.0000000000000007E-2</v>
      </c>
      <c r="Q10" s="45"/>
      <c r="R10" s="45"/>
      <c r="S10" s="45"/>
      <c r="T10" s="45"/>
      <c r="U10" s="45"/>
      <c r="V10" s="45"/>
      <c r="W10" s="45">
        <f>データ!Q6</f>
        <v>34.4</v>
      </c>
      <c r="X10" s="45"/>
      <c r="Y10" s="45"/>
      <c r="Z10" s="45"/>
      <c r="AA10" s="45"/>
      <c r="AB10" s="45"/>
      <c r="AC10" s="45"/>
      <c r="AD10" s="50">
        <f>データ!R6</f>
        <v>3205</v>
      </c>
      <c r="AE10" s="50"/>
      <c r="AF10" s="50"/>
      <c r="AG10" s="50"/>
      <c r="AH10" s="50"/>
      <c r="AI10" s="50"/>
      <c r="AJ10" s="50"/>
      <c r="AK10" s="2"/>
      <c r="AL10" s="50">
        <f>データ!V6</f>
        <v>249</v>
      </c>
      <c r="AM10" s="50"/>
      <c r="AN10" s="50"/>
      <c r="AO10" s="50"/>
      <c r="AP10" s="50"/>
      <c r="AQ10" s="50"/>
      <c r="AR10" s="50"/>
      <c r="AS10" s="50"/>
      <c r="AT10" s="45">
        <f>データ!W6</f>
        <v>0.28999999999999998</v>
      </c>
      <c r="AU10" s="45"/>
      <c r="AV10" s="45"/>
      <c r="AW10" s="45"/>
      <c r="AX10" s="45"/>
      <c r="AY10" s="45"/>
      <c r="AZ10" s="45"/>
      <c r="BA10" s="45"/>
      <c r="BB10" s="45">
        <f>データ!X6</f>
        <v>858.62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lM6rVqUN7HiCdQ2hPe1v3gpQgo62E7finKoLdcAHZCz2FdCrRbP+SQiep3oyqNriLrmOFkhSi90qjaUwUDWtKw==" saltValue="ej4xoLgMQnS9o8/eSLk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12041</v>
      </c>
      <c r="D6" s="33">
        <f t="shared" si="3"/>
        <v>47</v>
      </c>
      <c r="E6" s="33">
        <f t="shared" si="3"/>
        <v>17</v>
      </c>
      <c r="F6" s="33">
        <f t="shared" si="3"/>
        <v>5</v>
      </c>
      <c r="G6" s="33">
        <f t="shared" si="3"/>
        <v>0</v>
      </c>
      <c r="H6" s="33" t="str">
        <f t="shared" si="3"/>
        <v>北海道　旭川市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7.0000000000000007E-2</v>
      </c>
      <c r="Q6" s="34">
        <f t="shared" si="3"/>
        <v>34.4</v>
      </c>
      <c r="R6" s="34">
        <f t="shared" si="3"/>
        <v>3205</v>
      </c>
      <c r="S6" s="34">
        <f t="shared" si="3"/>
        <v>337392</v>
      </c>
      <c r="T6" s="34">
        <f t="shared" si="3"/>
        <v>747.66</v>
      </c>
      <c r="U6" s="34">
        <f t="shared" si="3"/>
        <v>451.26</v>
      </c>
      <c r="V6" s="34">
        <f t="shared" si="3"/>
        <v>249</v>
      </c>
      <c r="W6" s="34">
        <f t="shared" si="3"/>
        <v>0.28999999999999998</v>
      </c>
      <c r="X6" s="34">
        <f t="shared" si="3"/>
        <v>858.62</v>
      </c>
      <c r="Y6" s="35">
        <f>IF(Y7="",NA(),Y7)</f>
        <v>99.73</v>
      </c>
      <c r="Z6" s="35">
        <f t="shared" ref="Z6:AH6" si="4">IF(Z7="",NA(),Z7)</f>
        <v>99.76</v>
      </c>
      <c r="AA6" s="35">
        <f t="shared" si="4"/>
        <v>99.79</v>
      </c>
      <c r="AB6" s="35">
        <f t="shared" si="4"/>
        <v>99.84</v>
      </c>
      <c r="AC6" s="35">
        <f t="shared" si="4"/>
        <v>109.39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76.430000000000007</v>
      </c>
      <c r="BG6" s="35">
        <f t="shared" ref="BG6:BO6" si="7">IF(BG7="",NA(),BG7)</f>
        <v>75.290000000000006</v>
      </c>
      <c r="BH6" s="35">
        <f t="shared" si="7"/>
        <v>56.3</v>
      </c>
      <c r="BI6" s="35">
        <f t="shared" si="7"/>
        <v>38.26</v>
      </c>
      <c r="BJ6" s="35">
        <f t="shared" si="7"/>
        <v>25.13</v>
      </c>
      <c r="BK6" s="35">
        <f t="shared" si="7"/>
        <v>1161.05</v>
      </c>
      <c r="BL6" s="35">
        <f t="shared" si="7"/>
        <v>979.89</v>
      </c>
      <c r="BM6" s="35">
        <f t="shared" si="7"/>
        <v>974.93</v>
      </c>
      <c r="BN6" s="35">
        <f t="shared" si="7"/>
        <v>855.8</v>
      </c>
      <c r="BO6" s="35">
        <f t="shared" si="7"/>
        <v>789.46</v>
      </c>
      <c r="BP6" s="34" t="str">
        <f>IF(BP7="","",IF(BP7="-","【-】","【"&amp;SUBSTITUTE(TEXT(BP7,"#,##0.00"),"-","△")&amp;"】"))</f>
        <v>【747.76】</v>
      </c>
      <c r="BQ6" s="35">
        <f>IF(BQ7="",NA(),BQ7)</f>
        <v>10.79</v>
      </c>
      <c r="BR6" s="35">
        <f t="shared" ref="BR6:BZ6" si="8">IF(BR7="",NA(),BR7)</f>
        <v>9.6</v>
      </c>
      <c r="BS6" s="35">
        <f t="shared" si="8"/>
        <v>10.77</v>
      </c>
      <c r="BT6" s="35">
        <f t="shared" si="8"/>
        <v>10.39</v>
      </c>
      <c r="BU6" s="35">
        <f t="shared" si="8"/>
        <v>9.5299999999999994</v>
      </c>
      <c r="BV6" s="35">
        <f t="shared" si="8"/>
        <v>41.08</v>
      </c>
      <c r="BW6" s="35">
        <f t="shared" si="8"/>
        <v>41.34</v>
      </c>
      <c r="BX6" s="35">
        <f t="shared" si="8"/>
        <v>55.32</v>
      </c>
      <c r="BY6" s="35">
        <f t="shared" si="8"/>
        <v>59.8</v>
      </c>
      <c r="BZ6" s="35">
        <f t="shared" si="8"/>
        <v>57.77</v>
      </c>
      <c r="CA6" s="34" t="str">
        <f>IF(CA7="","",IF(CA7="-","【-】","【"&amp;SUBSTITUTE(TEXT(CA7,"#,##0.00"),"-","△")&amp;"】"))</f>
        <v>【59.51】</v>
      </c>
      <c r="CB6" s="35">
        <f>IF(CB7="",NA(),CB7)</f>
        <v>1403.17</v>
      </c>
      <c r="CC6" s="35">
        <f t="shared" ref="CC6:CK6" si="9">IF(CC7="",NA(),CC7)</f>
        <v>1548.68</v>
      </c>
      <c r="CD6" s="35">
        <f t="shared" si="9"/>
        <v>1384.44</v>
      </c>
      <c r="CE6" s="35">
        <f t="shared" si="9"/>
        <v>1447.46</v>
      </c>
      <c r="CF6" s="35">
        <f t="shared" si="9"/>
        <v>1358.28</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51.32</v>
      </c>
      <c r="CN6" s="35">
        <f t="shared" ref="CN6:CV6" si="10">IF(CN7="",NA(),CN7)</f>
        <v>55.26</v>
      </c>
      <c r="CO6" s="35">
        <f t="shared" si="10"/>
        <v>53.29</v>
      </c>
      <c r="CP6" s="35">
        <f t="shared" si="10"/>
        <v>56.58</v>
      </c>
      <c r="CQ6" s="35">
        <f t="shared" si="10"/>
        <v>67.760000000000005</v>
      </c>
      <c r="CR6" s="35">
        <f t="shared" si="10"/>
        <v>44.69</v>
      </c>
      <c r="CS6" s="35">
        <f t="shared" si="10"/>
        <v>44.69</v>
      </c>
      <c r="CT6" s="35">
        <f t="shared" si="10"/>
        <v>60.65</v>
      </c>
      <c r="CU6" s="35">
        <f t="shared" si="10"/>
        <v>51.75</v>
      </c>
      <c r="CV6" s="35">
        <f t="shared" si="10"/>
        <v>50.68</v>
      </c>
      <c r="CW6" s="34" t="str">
        <f>IF(CW7="","",IF(CW7="-","【-】","【"&amp;SUBSTITUTE(TEXT(CW7,"#,##0.00"),"-","△")&amp;"】"))</f>
        <v>【52.23】</v>
      </c>
      <c r="CX6" s="35">
        <f>IF(CX7="",NA(),CX7)</f>
        <v>70.81</v>
      </c>
      <c r="CY6" s="35">
        <f t="shared" ref="CY6:DG6" si="11">IF(CY7="",NA(),CY7)</f>
        <v>69.86</v>
      </c>
      <c r="CZ6" s="35">
        <f t="shared" si="11"/>
        <v>72.099999999999994</v>
      </c>
      <c r="DA6" s="35">
        <f t="shared" si="11"/>
        <v>74.900000000000006</v>
      </c>
      <c r="DB6" s="35">
        <f t="shared" si="11"/>
        <v>75.5</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12041</v>
      </c>
      <c r="D7" s="37">
        <v>47</v>
      </c>
      <c r="E7" s="37">
        <v>17</v>
      </c>
      <c r="F7" s="37">
        <v>5</v>
      </c>
      <c r="G7" s="37">
        <v>0</v>
      </c>
      <c r="H7" s="37" t="s">
        <v>97</v>
      </c>
      <c r="I7" s="37" t="s">
        <v>98</v>
      </c>
      <c r="J7" s="37" t="s">
        <v>99</v>
      </c>
      <c r="K7" s="37" t="s">
        <v>100</v>
      </c>
      <c r="L7" s="37" t="s">
        <v>101</v>
      </c>
      <c r="M7" s="37" t="s">
        <v>102</v>
      </c>
      <c r="N7" s="38" t="s">
        <v>103</v>
      </c>
      <c r="O7" s="38" t="s">
        <v>104</v>
      </c>
      <c r="P7" s="38">
        <v>7.0000000000000007E-2</v>
      </c>
      <c r="Q7" s="38">
        <v>34.4</v>
      </c>
      <c r="R7" s="38">
        <v>3205</v>
      </c>
      <c r="S7" s="38">
        <v>337392</v>
      </c>
      <c r="T7" s="38">
        <v>747.66</v>
      </c>
      <c r="U7" s="38">
        <v>451.26</v>
      </c>
      <c r="V7" s="38">
        <v>249</v>
      </c>
      <c r="W7" s="38">
        <v>0.28999999999999998</v>
      </c>
      <c r="X7" s="38">
        <v>858.62</v>
      </c>
      <c r="Y7" s="38">
        <v>99.73</v>
      </c>
      <c r="Z7" s="38">
        <v>99.76</v>
      </c>
      <c r="AA7" s="38">
        <v>99.79</v>
      </c>
      <c r="AB7" s="38">
        <v>99.84</v>
      </c>
      <c r="AC7" s="38">
        <v>109.39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76.430000000000007</v>
      </c>
      <c r="BG7" s="38">
        <v>75.290000000000006</v>
      </c>
      <c r="BH7" s="38">
        <v>56.3</v>
      </c>
      <c r="BI7" s="38">
        <v>38.26</v>
      </c>
      <c r="BJ7" s="38">
        <v>25.13</v>
      </c>
      <c r="BK7" s="38">
        <v>1161.05</v>
      </c>
      <c r="BL7" s="38">
        <v>979.89</v>
      </c>
      <c r="BM7" s="38">
        <v>974.93</v>
      </c>
      <c r="BN7" s="38">
        <v>855.8</v>
      </c>
      <c r="BO7" s="38">
        <v>789.46</v>
      </c>
      <c r="BP7" s="38">
        <v>747.76</v>
      </c>
      <c r="BQ7" s="38">
        <v>10.79</v>
      </c>
      <c r="BR7" s="38">
        <v>9.6</v>
      </c>
      <c r="BS7" s="38">
        <v>10.77</v>
      </c>
      <c r="BT7" s="38">
        <v>10.39</v>
      </c>
      <c r="BU7" s="38">
        <v>9.5299999999999994</v>
      </c>
      <c r="BV7" s="38">
        <v>41.08</v>
      </c>
      <c r="BW7" s="38">
        <v>41.34</v>
      </c>
      <c r="BX7" s="38">
        <v>55.32</v>
      </c>
      <c r="BY7" s="38">
        <v>59.8</v>
      </c>
      <c r="BZ7" s="38">
        <v>57.77</v>
      </c>
      <c r="CA7" s="38">
        <v>59.51</v>
      </c>
      <c r="CB7" s="38">
        <v>1403.17</v>
      </c>
      <c r="CC7" s="38">
        <v>1548.68</v>
      </c>
      <c r="CD7" s="38">
        <v>1384.44</v>
      </c>
      <c r="CE7" s="38">
        <v>1447.46</v>
      </c>
      <c r="CF7" s="38">
        <v>1358.28</v>
      </c>
      <c r="CG7" s="38">
        <v>378.08</v>
      </c>
      <c r="CH7" s="38">
        <v>357.49</v>
      </c>
      <c r="CI7" s="38">
        <v>283.17</v>
      </c>
      <c r="CJ7" s="38">
        <v>263.76</v>
      </c>
      <c r="CK7" s="38">
        <v>274.35000000000002</v>
      </c>
      <c r="CL7" s="38">
        <v>261.45999999999998</v>
      </c>
      <c r="CM7" s="38">
        <v>51.32</v>
      </c>
      <c r="CN7" s="38">
        <v>55.26</v>
      </c>
      <c r="CO7" s="38">
        <v>53.29</v>
      </c>
      <c r="CP7" s="38">
        <v>56.58</v>
      </c>
      <c r="CQ7" s="38">
        <v>67.760000000000005</v>
      </c>
      <c r="CR7" s="38">
        <v>44.69</v>
      </c>
      <c r="CS7" s="38">
        <v>44.69</v>
      </c>
      <c r="CT7" s="38">
        <v>60.65</v>
      </c>
      <c r="CU7" s="38">
        <v>51.75</v>
      </c>
      <c r="CV7" s="38">
        <v>50.68</v>
      </c>
      <c r="CW7" s="38">
        <v>52.23</v>
      </c>
      <c r="CX7" s="38">
        <v>70.81</v>
      </c>
      <c r="CY7" s="38">
        <v>69.86</v>
      </c>
      <c r="CZ7" s="38">
        <v>72.099999999999994</v>
      </c>
      <c r="DA7" s="38">
        <v>74.900000000000006</v>
      </c>
      <c r="DB7" s="38">
        <v>75.5</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2020-01-23T02:07:05Z</cp:lastPrinted>
  <dcterms:created xsi:type="dcterms:W3CDTF">2019-12-05T05:15:09Z</dcterms:created>
  <dcterms:modified xsi:type="dcterms:W3CDTF">2020-01-23T02:07:06Z</dcterms:modified>
  <cp:category/>
</cp:coreProperties>
</file>