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01水道局\12経営企画課\04経営企画係\02組織共用\00一時保存（作業中）\H31.01.18【照会128〆】公営企業に係る経営比較分析表（平成29年度決算）の分析等について\"/>
    </mc:Choice>
  </mc:AlternateContent>
  <workbookProtection workbookAlgorithmName="SHA-512" workbookHashValue="bB8+zT1+1FH/lWcyoyelcWWImrwrnUVynLJgsM11HeYuoJfTXqntn4/LgXWNCz9PSQHz2gCS+K+b1+7mKH26lg==" workbookSaltValue="s21xBThSKzFbcGjMKKXzL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<sst xmlns="http://schemas.openxmlformats.org/spreadsheetml/2006/main" count="240" uniqueCount="125">
  <si>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</si>
  <si>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</si>
  <si>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</si>
  <si>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</si>
  <si>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</si>
  <si>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</si>
  <si>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</si>
  <si>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</si>
  <si>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</si>
  <si>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</si>
  <si>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</si>
  <si>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</si>
  <si>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</si>
  <si>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</si>
  <si>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</si>
  <si>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</si>
  <si>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</si>
  <si>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</si>
  <si>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</si>
  <si>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</si>
  <si>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</si>
  <si>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</si>
  <si>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</si>
  <si>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</si>
  <si>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</si>
  <si>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</si>
  <si>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</si>
  <si>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</si>
  <si>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</si>
  <si>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</si>
  <si>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</si>
  <si>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</si>
  <si>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</si>
  <si>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</si>
  <si>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</si>
  <si>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</si>
  <si>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</si>
  <si>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</si>
  <si>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</si>
  <si>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</si>
  <si>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</si>
  <si>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</si>
  <si>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</si>
  <si>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</si>
  <si>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</si>
  <si>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</si>
  <si>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</si>
  <si>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</si>
  <si>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</si>
  <si>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</si>
  <si>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</si>
  <si>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</si>
  <si>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</si>
  <si>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</si>
  <si>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</si>
  <si>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</si>
  <si>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</si>
  <si>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</si>
  <si>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</si>
  <si>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</si>
  <si>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</si>
  <si>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</si>
  <si>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</si>
  <si>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</si>
  <si>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</si>
  <si>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</si>
  <si>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</si>
  <si>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</si>
  <si>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</si>
  <si>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</si>
  <si>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</si>
  <si>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</si>
  <si>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</si>
  <si>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</si>
  <si>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</si>
  <si>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</si>
  <si>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</si>
  <si>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</si>
  <si>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</si>
  <si>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</si>
  <si>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</si>
  <si>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</si>
  <si>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</si>
  <si>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</si>
  <si>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</si>
  <si>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</si>
  <si>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</si>
  <si>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</si>
  <si>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</si>
  <si>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</si>
  <si>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</si>
  <si>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</si>
  <si>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</si>
  <si>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</si>
  <si>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</si>
  <si>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</si>
  <si>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</si>
  <si>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</si>
  <si>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</si>
  <si>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</si>
  <si>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</si>
  <si>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</si>
  <si>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</si>
  <si>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</si>
  <si>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</si>
  <si>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</si>
  <si>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</si>
  <si>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</si>
  <si>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</si>
  <si>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</si>
  <si>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</si>
  <si>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</si>
  <si>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</si>
  <si>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</si>
  <si>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</si>
  <si>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</si>
  <si>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</si>
  <si>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</si>
  <si>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</si>
  <si>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</si>
  <si>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</si>
  <si>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</si>
  <si>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③法定耐用年数を超えた管がなく，管を更新していません。</t>
    <rPh sb="1" eb="3">
      <t>ホウテイ</t>
    </rPh>
    <rPh sb="3" eb="5">
      <t>タイヨウ</t>
    </rPh>
    <rPh sb="5" eb="7">
      <t>ネンスウ</t>
    </rPh>
    <rPh sb="8" eb="9">
      <t>コ</t>
    </rPh>
    <rPh sb="11" eb="12">
      <t>カン</t>
    </rPh>
    <rPh sb="16" eb="17">
      <t>カン</t>
    </rPh>
    <rPh sb="18" eb="20">
      <t>コウシン</t>
    </rPh>
    <phoneticPr fontId="4"/>
  </si>
  <si>
    <t>①維持管理と企業債償還金を料金収入だけで賄うことができず，9割以上を一般会計からの繰入で補っています。
④類似団体平均を大きく上回っています。平成14年度以降の企業債新規借入はないため残高は減少傾向です。
⑤類似団体平均を大きく下回っていますが，処理水量の増加が見込めないため，今後も同水準で推移すると考えます。
⑥公債費が約半数を占めていることもあり，類似団体平均を大きく上回っています。
⑦類似団体平均と同水準ですが，処理水量の増加が見込めず，同水準で推移すると考えます。
⑧類似団体平均を下回っており，今後大きく増減する見込みはありません。</t>
    <rPh sb="1" eb="3">
      <t>イジ</t>
    </rPh>
    <rPh sb="3" eb="5">
      <t>カンリ</t>
    </rPh>
    <rPh sb="6" eb="8">
      <t>キギョウ</t>
    </rPh>
    <rPh sb="8" eb="9">
      <t>サイ</t>
    </rPh>
    <rPh sb="9" eb="12">
      <t>ショウカンキン</t>
    </rPh>
    <rPh sb="13" eb="15">
      <t>リョウキン</t>
    </rPh>
    <rPh sb="15" eb="17">
      <t>シュウニュウ</t>
    </rPh>
    <rPh sb="20" eb="21">
      <t>マカナ</t>
    </rPh>
    <rPh sb="30" eb="33">
      <t>ワリイジョウ</t>
    </rPh>
    <rPh sb="34" eb="36">
      <t>イッパン</t>
    </rPh>
    <rPh sb="36" eb="38">
      <t>カイケイ</t>
    </rPh>
    <rPh sb="41" eb="43">
      <t>クリイレ</t>
    </rPh>
    <rPh sb="44" eb="45">
      <t>オギナ</t>
    </rPh>
    <rPh sb="53" eb="55">
      <t>ルイジ</t>
    </rPh>
    <rPh sb="55" eb="57">
      <t>ダンタイ</t>
    </rPh>
    <rPh sb="57" eb="59">
      <t>ヘイキン</t>
    </rPh>
    <rPh sb="60" eb="61">
      <t>オオ</t>
    </rPh>
    <rPh sb="63" eb="65">
      <t>ウワマワ</t>
    </rPh>
    <rPh sb="71" eb="73">
      <t>ヘイセイ</t>
    </rPh>
    <rPh sb="75" eb="77">
      <t>ネンド</t>
    </rPh>
    <rPh sb="77" eb="79">
      <t>イコウ</t>
    </rPh>
    <rPh sb="80" eb="82">
      <t>キギョウ</t>
    </rPh>
    <rPh sb="82" eb="83">
      <t>サイ</t>
    </rPh>
    <rPh sb="83" eb="85">
      <t>シンキ</t>
    </rPh>
    <rPh sb="85" eb="87">
      <t>カリイレ</t>
    </rPh>
    <rPh sb="92" eb="94">
      <t>ザンダカ</t>
    </rPh>
    <rPh sb="95" eb="97">
      <t>ゲンショウ</t>
    </rPh>
    <rPh sb="97" eb="99">
      <t>ケイコウ</t>
    </rPh>
    <rPh sb="104" eb="106">
      <t>ルイジ</t>
    </rPh>
    <rPh sb="106" eb="108">
      <t>ダンタイ</t>
    </rPh>
    <rPh sb="108" eb="110">
      <t>ヘイキン</t>
    </rPh>
    <rPh sb="111" eb="112">
      <t>オオ</t>
    </rPh>
    <rPh sb="114" eb="116">
      <t>シタマワ</t>
    </rPh>
    <rPh sb="123" eb="125">
      <t>ショリ</t>
    </rPh>
    <rPh sb="125" eb="127">
      <t>スイリョウ</t>
    </rPh>
    <rPh sb="128" eb="130">
      <t>ゾウカ</t>
    </rPh>
    <rPh sb="131" eb="133">
      <t>ミコ</t>
    </rPh>
    <rPh sb="139" eb="141">
      <t>コンゴ</t>
    </rPh>
    <rPh sb="142" eb="143">
      <t>ドウ</t>
    </rPh>
    <rPh sb="143" eb="145">
      <t>スイジュン</t>
    </rPh>
    <rPh sb="146" eb="148">
      <t>スイイ</t>
    </rPh>
    <rPh sb="166" eb="167">
      <t>シ</t>
    </rPh>
    <rPh sb="177" eb="179">
      <t>ルイジ</t>
    </rPh>
    <rPh sb="179" eb="181">
      <t>ダンタイ</t>
    </rPh>
    <rPh sb="181" eb="183">
      <t>ヘイキン</t>
    </rPh>
    <rPh sb="184" eb="185">
      <t>オオ</t>
    </rPh>
    <rPh sb="187" eb="189">
      <t>ウワマワ</t>
    </rPh>
    <rPh sb="197" eb="199">
      <t>ルイジ</t>
    </rPh>
    <rPh sb="199" eb="201">
      <t>ダンタイ</t>
    </rPh>
    <rPh sb="201" eb="203">
      <t>ヘイキン</t>
    </rPh>
    <rPh sb="204" eb="207">
      <t>ドウスイジュン</t>
    </rPh>
    <rPh sb="211" eb="213">
      <t>ショリ</t>
    </rPh>
    <rPh sb="213" eb="215">
      <t>スイリョウ</t>
    </rPh>
    <rPh sb="216" eb="218">
      <t>ゾウカ</t>
    </rPh>
    <rPh sb="219" eb="221">
      <t>ミコ</t>
    </rPh>
    <rPh sb="224" eb="225">
      <t>ドウ</t>
    </rPh>
    <rPh sb="225" eb="227">
      <t>スイジュン</t>
    </rPh>
    <rPh sb="228" eb="230">
      <t>スイイ</t>
    </rPh>
    <rPh sb="233" eb="234">
      <t>カンガ</t>
    </rPh>
    <rPh sb="240" eb="242">
      <t>ルイジ</t>
    </rPh>
    <rPh sb="242" eb="244">
      <t>ダンタイ</t>
    </rPh>
    <rPh sb="244" eb="246">
      <t>ヘイキン</t>
    </rPh>
    <rPh sb="247" eb="249">
      <t>シタマワ</t>
    </rPh>
    <rPh sb="254" eb="256">
      <t>コンゴ</t>
    </rPh>
    <phoneticPr fontId="4"/>
  </si>
  <si>
    <t>　当該事業は，公共下水道事業の処理区域外の郊外地域で実施している事業です。人口減少等に伴い水量は減る見込みであり，今後とも料金収入だけでは事業維持は困難です。
　事業開始から18年経過し，今後施設の老朽化が進んでいくことから，修繕や更新の優先順位を見極めて計画的に事業を実施する必要があります。</t>
    <rPh sb="1" eb="3">
      <t>トウガイ</t>
    </rPh>
    <rPh sb="3" eb="5">
      <t>ジギョウ</t>
    </rPh>
    <rPh sb="12" eb="14">
      <t>ジギョウ</t>
    </rPh>
    <rPh sb="15" eb="17">
      <t>ショリ</t>
    </rPh>
    <rPh sb="17" eb="20">
      <t>クイキガイ</t>
    </rPh>
    <rPh sb="21" eb="23">
      <t>コウガイ</t>
    </rPh>
    <rPh sb="23" eb="25">
      <t>チイキ</t>
    </rPh>
    <rPh sb="26" eb="28">
      <t>ジッシ</t>
    </rPh>
    <rPh sb="32" eb="34">
      <t>ジギョウ</t>
    </rPh>
    <rPh sb="37" eb="39">
      <t>ジンコウ</t>
    </rPh>
    <rPh sb="39" eb="41">
      <t>ゲンショウ</t>
    </rPh>
    <rPh sb="41" eb="42">
      <t>トウ</t>
    </rPh>
    <rPh sb="43" eb="44">
      <t>トモナ</t>
    </rPh>
    <rPh sb="45" eb="47">
      <t>スイリョウ</t>
    </rPh>
    <rPh sb="48" eb="49">
      <t>ヘ</t>
    </rPh>
    <rPh sb="50" eb="52">
      <t>ミコミ</t>
    </rPh>
    <rPh sb="57" eb="59">
      <t>コンゴ</t>
    </rPh>
    <rPh sb="61" eb="63">
      <t>リョウキン</t>
    </rPh>
    <rPh sb="63" eb="65">
      <t>シュウニュウ</t>
    </rPh>
    <rPh sb="69" eb="71">
      <t>ジギョウ</t>
    </rPh>
    <rPh sb="71" eb="73">
      <t>イジ</t>
    </rPh>
    <rPh sb="74" eb="76">
      <t>コンナン</t>
    </rPh>
    <rPh sb="81" eb="83">
      <t>ジギョウ</t>
    </rPh>
    <rPh sb="83" eb="85">
      <t>カイシ</t>
    </rPh>
    <rPh sb="89" eb="90">
      <t>ネン</t>
    </rPh>
    <rPh sb="90" eb="92">
      <t>ケイカ</t>
    </rPh>
    <rPh sb="94" eb="96">
      <t>コンゴ</t>
    </rPh>
    <rPh sb="96" eb="98">
      <t>シセツ</t>
    </rPh>
    <rPh sb="99" eb="102">
      <t>ロウキュウカ</t>
    </rPh>
    <rPh sb="103" eb="104">
      <t>スス</t>
    </rPh>
    <rPh sb="113" eb="115">
      <t>シュウゼン</t>
    </rPh>
    <rPh sb="116" eb="118">
      <t>コウシン</t>
    </rPh>
    <rPh sb="119" eb="121">
      <t>ユウセン</t>
    </rPh>
    <rPh sb="121" eb="123">
      <t>ジュンイ</t>
    </rPh>
    <rPh sb="124" eb="126">
      <t>ミキワ</t>
    </rPh>
    <rPh sb="128" eb="131">
      <t>ケイカクテキ</t>
    </rPh>
    <rPh sb="132" eb="134">
      <t>ジギョウ</t>
    </rPh>
    <rPh sb="135" eb="137">
      <t>ジッシ</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</si>
</sst>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EE-492D-8EEE-E4FDFA1113B0}"/>
            </c:ext>
          </c:extLst>
        </c:ser>
        <c:dLbls>
          <c:showLegendKey val="0"/>
          <c:showVal val="0"/>
          <c:showCatName val="0"/>
          <c:showSerName val="0"/>
          <c:showPercent val="0"/>
          <c:showBubbleSize val="0"/>
        </c:dLbls>
        <c:gapWidth val="150"/>
        <c:axId val="371591136"/>
        <c:axId val="3715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85EE-492D-8EEE-E4FDFA1113B0}"/>
            </c:ext>
          </c:extLst>
        </c:ser>
        <c:dLbls>
          <c:showLegendKey val="0"/>
          <c:showVal val="0"/>
          <c:showCatName val="0"/>
          <c:showSerName val="0"/>
          <c:showPercent val="0"/>
          <c:showBubbleSize val="0"/>
        </c:dLbls>
        <c:marker val="1"/>
        <c:smooth val="0"/>
        <c:axId val="371591136"/>
        <c:axId val="371591520"/>
      </c:lineChart>
      <c:dateAx>
        <c:axId val="371591136"/>
        <c:scaling>
          <c:orientation val="minMax"/>
        </c:scaling>
        <c:delete val="1"/>
        <c:axPos val="b"/>
        <c:numFmt formatCode="ge" sourceLinked="1"/>
        <c:majorTickMark val="none"/>
        <c:minorTickMark val="none"/>
        <c:tickLblPos val="none"/>
        <c:crossAx val="371591520"/>
        <c:crosses val="autoZero"/>
        <c:auto val="1"/>
        <c:lblOffset val="100"/>
        <c:baseTimeUnit val="years"/>
      </c:dateAx>
      <c:valAx>
        <c:axId val="3715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53.95</c:v>
                </c:pt>
                <c:pt idx="1">
                  <c:v>51.32</c:v>
                </c:pt>
                <c:pt idx="2">
                  <c:v>55.26</c:v>
                </c:pt>
                <c:pt idx="3">
                  <c:v>53.29</c:v>
                </c:pt>
                <c:pt idx="4">
                  <c:v>56.58</c:v>
                </c:pt>
              </c:numCache>
            </c:numRef>
          </c:val>
          <c:extLst xmlns:c16r2="http://schemas.microsoft.com/office/drawing/2015/06/chart">
            <c:ext xmlns:c16="http://schemas.microsoft.com/office/drawing/2014/chart" uri="{C3380CC4-5D6E-409C-BE32-E72D297353CC}">
              <c16:uniqueId val="{00000000-EA04-41DD-86E7-E3FFF757FA3B}"/>
            </c:ext>
          </c:extLst>
        </c:ser>
        <c:dLbls>
          <c:showLegendKey val="0"/>
          <c:showVal val="0"/>
          <c:showCatName val="0"/>
          <c:showSerName val="0"/>
          <c:showPercent val="0"/>
          <c:showBubbleSize val="0"/>
        </c:dLbls>
        <c:gapWidth val="150"/>
        <c:axId val="372547208"/>
        <c:axId val="37254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xmlns:c16r2="http://schemas.microsoft.com/office/drawing/2015/06/chart">
            <c:ext xmlns:c16="http://schemas.microsoft.com/office/drawing/2014/chart" uri="{C3380CC4-5D6E-409C-BE32-E72D297353CC}">
              <c16:uniqueId val="{00000001-EA04-41DD-86E7-E3FFF757FA3B}"/>
            </c:ext>
          </c:extLst>
        </c:ser>
        <c:dLbls>
          <c:showLegendKey val="0"/>
          <c:showVal val="0"/>
          <c:showCatName val="0"/>
          <c:showSerName val="0"/>
          <c:showPercent val="0"/>
          <c:showBubbleSize val="0"/>
        </c:dLbls>
        <c:marker val="1"/>
        <c:smooth val="0"/>
        <c:axId val="372547208"/>
        <c:axId val="372547600"/>
      </c:lineChart>
      <c:dateAx>
        <c:axId val="372547208"/>
        <c:scaling>
          <c:orientation val="minMax"/>
        </c:scaling>
        <c:delete val="1"/>
        <c:axPos val="b"/>
        <c:numFmt formatCode="ge" sourceLinked="1"/>
        <c:majorTickMark val="none"/>
        <c:minorTickMark val="none"/>
        <c:tickLblPos val="none"/>
        <c:crossAx val="372547600"/>
        <c:crosses val="autoZero"/>
        <c:auto val="1"/>
        <c:lblOffset val="100"/>
        <c:baseTimeUnit val="years"/>
      </c:dateAx>
      <c:valAx>
        <c:axId val="37254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4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69.97</c:v>
                </c:pt>
                <c:pt idx="1">
                  <c:v>70.81</c:v>
                </c:pt>
                <c:pt idx="2">
                  <c:v>69.86</c:v>
                </c:pt>
                <c:pt idx="3">
                  <c:v>72.099999999999994</c:v>
                </c:pt>
                <c:pt idx="4">
                  <c:v>74.900000000000006</c:v>
                </c:pt>
              </c:numCache>
            </c:numRef>
          </c:val>
          <c:extLst xmlns:c16r2="http://schemas.microsoft.com/office/drawing/2015/06/chart">
            <c:ext xmlns:c16="http://schemas.microsoft.com/office/drawing/2014/chart" uri="{C3380CC4-5D6E-409C-BE32-E72D297353CC}">
              <c16:uniqueId val="{00000000-9FE0-47A0-900E-416638562D31}"/>
            </c:ext>
          </c:extLst>
        </c:ser>
        <c:dLbls>
          <c:showLegendKey val="0"/>
          <c:showVal val="0"/>
          <c:showCatName val="0"/>
          <c:showSerName val="0"/>
          <c:showPercent val="0"/>
          <c:showBubbleSize val="0"/>
        </c:dLbls>
        <c:gapWidth val="150"/>
        <c:axId val="373058512"/>
        <c:axId val="37305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xmlns:c16r2="http://schemas.microsoft.com/office/drawing/2015/06/chart">
            <c:ext xmlns:c16="http://schemas.microsoft.com/office/drawing/2014/chart" uri="{C3380CC4-5D6E-409C-BE32-E72D297353CC}">
              <c16:uniqueId val="{00000001-9FE0-47A0-900E-416638562D31}"/>
            </c:ext>
          </c:extLst>
        </c:ser>
        <c:dLbls>
          <c:showLegendKey val="0"/>
          <c:showVal val="0"/>
          <c:showCatName val="0"/>
          <c:showSerName val="0"/>
          <c:showPercent val="0"/>
          <c:showBubbleSize val="0"/>
        </c:dLbls>
        <c:marker val="1"/>
        <c:smooth val="0"/>
        <c:axId val="373058512"/>
        <c:axId val="373058904"/>
      </c:lineChart>
      <c:dateAx>
        <c:axId val="373058512"/>
        <c:scaling>
          <c:orientation val="minMax"/>
        </c:scaling>
        <c:delete val="1"/>
        <c:axPos val="b"/>
        <c:numFmt formatCode="ge" sourceLinked="1"/>
        <c:majorTickMark val="none"/>
        <c:minorTickMark val="none"/>
        <c:tickLblPos val="none"/>
        <c:crossAx val="373058904"/>
        <c:crosses val="autoZero"/>
        <c:auto val="1"/>
        <c:lblOffset val="100"/>
        <c:baseTimeUnit val="years"/>
      </c:dateAx>
      <c:valAx>
        <c:axId val="37305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5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99.77</c:v>
                </c:pt>
                <c:pt idx="1">
                  <c:v>99.73</c:v>
                </c:pt>
                <c:pt idx="2">
                  <c:v>99.76</c:v>
                </c:pt>
                <c:pt idx="3">
                  <c:v>99.79</c:v>
                </c:pt>
                <c:pt idx="4">
                  <c:v>99.84</c:v>
                </c:pt>
              </c:numCache>
            </c:numRef>
          </c:val>
          <c:extLst xmlns:c16r2="http://schemas.microsoft.com/office/drawing/2015/06/chart">
            <c:ext xmlns:c16="http://schemas.microsoft.com/office/drawing/2014/chart" uri="{C3380CC4-5D6E-409C-BE32-E72D297353CC}">
              <c16:uniqueId val="{00000000-419F-4DF6-8756-7003D5559A9C}"/>
            </c:ext>
          </c:extLst>
        </c:ser>
        <c:dLbls>
          <c:showLegendKey val="0"/>
          <c:showVal val="0"/>
          <c:showCatName val="0"/>
          <c:showSerName val="0"/>
          <c:showPercent val="0"/>
          <c:showBubbleSize val="0"/>
        </c:dLbls>
        <c:gapWidth val="150"/>
        <c:axId val="372106416"/>
        <c:axId val="37211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9F-4DF6-8756-7003D5559A9C}"/>
            </c:ext>
          </c:extLst>
        </c:ser>
        <c:dLbls>
          <c:showLegendKey val="0"/>
          <c:showVal val="0"/>
          <c:showCatName val="0"/>
          <c:showSerName val="0"/>
          <c:showPercent val="0"/>
          <c:showBubbleSize val="0"/>
        </c:dLbls>
        <c:marker val="1"/>
        <c:smooth val="0"/>
        <c:axId val="372106416"/>
        <c:axId val="372112944"/>
      </c:lineChart>
      <c:dateAx>
        <c:axId val="372106416"/>
        <c:scaling>
          <c:orientation val="minMax"/>
        </c:scaling>
        <c:delete val="1"/>
        <c:axPos val="b"/>
        <c:numFmt formatCode="ge" sourceLinked="1"/>
        <c:majorTickMark val="none"/>
        <c:minorTickMark val="none"/>
        <c:tickLblPos val="none"/>
        <c:crossAx val="372112944"/>
        <c:crosses val="autoZero"/>
        <c:auto val="1"/>
        <c:lblOffset val="100"/>
        <c:baseTimeUnit val="years"/>
      </c:dateAx>
      <c:valAx>
        <c:axId val="37211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0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DB-4362-9DC2-82818F8E1181}"/>
            </c:ext>
          </c:extLst>
        </c:ser>
        <c:dLbls>
          <c:showLegendKey val="0"/>
          <c:showVal val="0"/>
          <c:showCatName val="0"/>
          <c:showSerName val="0"/>
          <c:showPercent val="0"/>
          <c:showBubbleSize val="0"/>
        </c:dLbls>
        <c:gapWidth val="150"/>
        <c:axId val="372126600"/>
        <c:axId val="37212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DB-4362-9DC2-82818F8E1181}"/>
            </c:ext>
          </c:extLst>
        </c:ser>
        <c:dLbls>
          <c:showLegendKey val="0"/>
          <c:showVal val="0"/>
          <c:showCatName val="0"/>
          <c:showSerName val="0"/>
          <c:showPercent val="0"/>
          <c:showBubbleSize val="0"/>
        </c:dLbls>
        <c:marker val="1"/>
        <c:smooth val="0"/>
        <c:axId val="372126600"/>
        <c:axId val="372126984"/>
      </c:lineChart>
      <c:dateAx>
        <c:axId val="372126600"/>
        <c:scaling>
          <c:orientation val="minMax"/>
        </c:scaling>
        <c:delete val="1"/>
        <c:axPos val="b"/>
        <c:numFmt formatCode="ge" sourceLinked="1"/>
        <c:majorTickMark val="none"/>
        <c:minorTickMark val="none"/>
        <c:tickLblPos val="none"/>
        <c:crossAx val="372126984"/>
        <c:crosses val="autoZero"/>
        <c:auto val="1"/>
        <c:lblOffset val="100"/>
        <c:baseTimeUnit val="years"/>
      </c:dateAx>
      <c:valAx>
        <c:axId val="37212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2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B5-4950-8FE6-64F0642242C6}"/>
            </c:ext>
          </c:extLst>
        </c:ser>
        <c:dLbls>
          <c:showLegendKey val="0"/>
          <c:showVal val="0"/>
          <c:showCatName val="0"/>
          <c:showSerName val="0"/>
          <c:showPercent val="0"/>
          <c:showBubbleSize val="0"/>
        </c:dLbls>
        <c:gapWidth val="150"/>
        <c:axId val="372119872"/>
        <c:axId val="37111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B5-4950-8FE6-64F0642242C6}"/>
            </c:ext>
          </c:extLst>
        </c:ser>
        <c:dLbls>
          <c:showLegendKey val="0"/>
          <c:showVal val="0"/>
          <c:showCatName val="0"/>
          <c:showSerName val="0"/>
          <c:showPercent val="0"/>
          <c:showBubbleSize val="0"/>
        </c:dLbls>
        <c:marker val="1"/>
        <c:smooth val="0"/>
        <c:axId val="372119872"/>
        <c:axId val="371111848"/>
      </c:lineChart>
      <c:dateAx>
        <c:axId val="372119872"/>
        <c:scaling>
          <c:orientation val="minMax"/>
        </c:scaling>
        <c:delete val="1"/>
        <c:axPos val="b"/>
        <c:numFmt formatCode="ge" sourceLinked="1"/>
        <c:majorTickMark val="none"/>
        <c:minorTickMark val="none"/>
        <c:tickLblPos val="none"/>
        <c:crossAx val="371111848"/>
        <c:crosses val="autoZero"/>
        <c:auto val="1"/>
        <c:lblOffset val="100"/>
        <c:baseTimeUnit val="years"/>
      </c:dateAx>
      <c:valAx>
        <c:axId val="37111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13-435B-8469-9DA14442E2F7}"/>
            </c:ext>
          </c:extLst>
        </c:ser>
        <c:dLbls>
          <c:showLegendKey val="0"/>
          <c:showVal val="0"/>
          <c:showCatName val="0"/>
          <c:showSerName val="0"/>
          <c:showPercent val="0"/>
          <c:showBubbleSize val="0"/>
        </c:dLbls>
        <c:gapWidth val="150"/>
        <c:axId val="371112632"/>
        <c:axId val="3711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13-435B-8469-9DA14442E2F7}"/>
            </c:ext>
          </c:extLst>
        </c:ser>
        <c:dLbls>
          <c:showLegendKey val="0"/>
          <c:showVal val="0"/>
          <c:showCatName val="0"/>
          <c:showSerName val="0"/>
          <c:showPercent val="0"/>
          <c:showBubbleSize val="0"/>
        </c:dLbls>
        <c:marker val="1"/>
        <c:smooth val="0"/>
        <c:axId val="371112632"/>
        <c:axId val="371113024"/>
      </c:lineChart>
      <c:dateAx>
        <c:axId val="371112632"/>
        <c:scaling>
          <c:orientation val="minMax"/>
        </c:scaling>
        <c:delete val="1"/>
        <c:axPos val="b"/>
        <c:numFmt formatCode="ge" sourceLinked="1"/>
        <c:majorTickMark val="none"/>
        <c:minorTickMark val="none"/>
        <c:tickLblPos val="none"/>
        <c:crossAx val="371113024"/>
        <c:crosses val="autoZero"/>
        <c:auto val="1"/>
        <c:lblOffset val="100"/>
        <c:baseTimeUnit val="years"/>
      </c:dateAx>
      <c:valAx>
        <c:axId val="3711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1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0C-4F44-88E4-1837918D710F}"/>
            </c:ext>
          </c:extLst>
        </c:ser>
        <c:dLbls>
          <c:showLegendKey val="0"/>
          <c:showVal val="0"/>
          <c:showCatName val="0"/>
          <c:showSerName val="0"/>
          <c:showPercent val="0"/>
          <c:showBubbleSize val="0"/>
        </c:dLbls>
        <c:gapWidth val="150"/>
        <c:axId val="372369168"/>
        <c:axId val="37236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0C-4F44-88E4-1837918D710F}"/>
            </c:ext>
          </c:extLst>
        </c:ser>
        <c:dLbls>
          <c:showLegendKey val="0"/>
          <c:showVal val="0"/>
          <c:showCatName val="0"/>
          <c:showSerName val="0"/>
          <c:showPercent val="0"/>
          <c:showBubbleSize val="0"/>
        </c:dLbls>
        <c:marker val="1"/>
        <c:smooth val="0"/>
        <c:axId val="372369168"/>
        <c:axId val="372369560"/>
      </c:lineChart>
      <c:dateAx>
        <c:axId val="372369168"/>
        <c:scaling>
          <c:orientation val="minMax"/>
        </c:scaling>
        <c:delete val="1"/>
        <c:axPos val="b"/>
        <c:numFmt formatCode="ge" sourceLinked="1"/>
        <c:majorTickMark val="none"/>
        <c:minorTickMark val="none"/>
        <c:tickLblPos val="none"/>
        <c:crossAx val="372369560"/>
        <c:crosses val="autoZero"/>
        <c:auto val="1"/>
        <c:lblOffset val="100"/>
        <c:baseTimeUnit val="years"/>
      </c:dateAx>
      <c:valAx>
        <c:axId val="3723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76.760000000000005</c:v>
                </c:pt>
                <c:pt idx="1">
                  <c:v>76.430000000000007</c:v>
                </c:pt>
                <c:pt idx="2">
                  <c:v>75.290000000000006</c:v>
                </c:pt>
                <c:pt idx="3">
                  <c:v>56.3</c:v>
                </c:pt>
                <c:pt idx="4">
                  <c:v>38.26</c:v>
                </c:pt>
              </c:numCache>
            </c:numRef>
          </c:val>
          <c:extLst xmlns:c16r2="http://schemas.microsoft.com/office/drawing/2015/06/chart">
            <c:ext xmlns:c16="http://schemas.microsoft.com/office/drawing/2014/chart" uri="{C3380CC4-5D6E-409C-BE32-E72D297353CC}">
              <c16:uniqueId val="{00000000-B624-4924-AA19-4880C1B964E4}"/>
            </c:ext>
          </c:extLst>
        </c:ser>
        <c:dLbls>
          <c:showLegendKey val="0"/>
          <c:showVal val="0"/>
          <c:showCatName val="0"/>
          <c:showSerName val="0"/>
          <c:showPercent val="0"/>
          <c:showBubbleSize val="0"/>
        </c:dLbls>
        <c:gapWidth val="150"/>
        <c:axId val="372368384"/>
        <c:axId val="37236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xmlns:c16r2="http://schemas.microsoft.com/office/drawing/2015/06/chart">
            <c:ext xmlns:c16="http://schemas.microsoft.com/office/drawing/2014/chart" uri="{C3380CC4-5D6E-409C-BE32-E72D297353CC}">
              <c16:uniqueId val="{00000001-B624-4924-AA19-4880C1B964E4}"/>
            </c:ext>
          </c:extLst>
        </c:ser>
        <c:dLbls>
          <c:showLegendKey val="0"/>
          <c:showVal val="0"/>
          <c:showCatName val="0"/>
          <c:showSerName val="0"/>
          <c:showPercent val="0"/>
          <c:showBubbleSize val="0"/>
        </c:dLbls>
        <c:marker val="1"/>
        <c:smooth val="0"/>
        <c:axId val="372368384"/>
        <c:axId val="372367992"/>
      </c:lineChart>
      <c:dateAx>
        <c:axId val="372368384"/>
        <c:scaling>
          <c:orientation val="minMax"/>
        </c:scaling>
        <c:delete val="1"/>
        <c:axPos val="b"/>
        <c:numFmt formatCode="ge" sourceLinked="1"/>
        <c:majorTickMark val="none"/>
        <c:minorTickMark val="none"/>
        <c:tickLblPos val="none"/>
        <c:crossAx val="372367992"/>
        <c:crosses val="autoZero"/>
        <c:auto val="1"/>
        <c:lblOffset val="100"/>
        <c:baseTimeUnit val="years"/>
      </c:dateAx>
      <c:valAx>
        <c:axId val="37236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10.56</c:v>
                </c:pt>
                <c:pt idx="1">
                  <c:v>10.79</c:v>
                </c:pt>
                <c:pt idx="2">
                  <c:v>9.6</c:v>
                </c:pt>
                <c:pt idx="3">
                  <c:v>10.77</c:v>
                </c:pt>
                <c:pt idx="4">
                  <c:v>10.39</c:v>
                </c:pt>
              </c:numCache>
            </c:numRef>
          </c:val>
          <c:extLst xmlns:c16r2="http://schemas.microsoft.com/office/drawing/2015/06/chart">
            <c:ext xmlns:c16="http://schemas.microsoft.com/office/drawing/2014/chart" uri="{C3380CC4-5D6E-409C-BE32-E72D297353CC}">
              <c16:uniqueId val="{00000000-2F5F-4229-8CE0-A962A84E34D7}"/>
            </c:ext>
          </c:extLst>
        </c:ser>
        <c:dLbls>
          <c:showLegendKey val="0"/>
          <c:showVal val="0"/>
          <c:showCatName val="0"/>
          <c:showSerName val="0"/>
          <c:showPercent val="0"/>
          <c:showBubbleSize val="0"/>
        </c:dLbls>
        <c:gapWidth val="150"/>
        <c:axId val="372368776"/>
        <c:axId val="37237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xmlns:c16r2="http://schemas.microsoft.com/office/drawing/2015/06/chart">
            <c:ext xmlns:c16="http://schemas.microsoft.com/office/drawing/2014/chart" uri="{C3380CC4-5D6E-409C-BE32-E72D297353CC}">
              <c16:uniqueId val="{00000001-2F5F-4229-8CE0-A962A84E34D7}"/>
            </c:ext>
          </c:extLst>
        </c:ser>
        <c:dLbls>
          <c:showLegendKey val="0"/>
          <c:showVal val="0"/>
          <c:showCatName val="0"/>
          <c:showSerName val="0"/>
          <c:showPercent val="0"/>
          <c:showBubbleSize val="0"/>
        </c:dLbls>
        <c:marker val="1"/>
        <c:smooth val="0"/>
        <c:axId val="372368776"/>
        <c:axId val="372370736"/>
      </c:lineChart>
      <c:dateAx>
        <c:axId val="372368776"/>
        <c:scaling>
          <c:orientation val="minMax"/>
        </c:scaling>
        <c:delete val="1"/>
        <c:axPos val="b"/>
        <c:numFmt formatCode="ge" sourceLinked="1"/>
        <c:majorTickMark val="none"/>
        <c:minorTickMark val="none"/>
        <c:tickLblPos val="none"/>
        <c:crossAx val="372370736"/>
        <c:crosses val="autoZero"/>
        <c:auto val="1"/>
        <c:lblOffset val="100"/>
        <c:baseTimeUnit val="years"/>
      </c:dateAx>
      <c:valAx>
        <c:axId val="37237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6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1445</c:v>
                </c:pt>
                <c:pt idx="1">
                  <c:v>1403.17</c:v>
                </c:pt>
                <c:pt idx="2">
                  <c:v>1548.68</c:v>
                </c:pt>
                <c:pt idx="3">
                  <c:v>1384.44</c:v>
                </c:pt>
                <c:pt idx="4">
                  <c:v>1447.46</c:v>
                </c:pt>
              </c:numCache>
            </c:numRef>
          </c:val>
          <c:extLst xmlns:c16r2="http://schemas.microsoft.com/office/drawing/2015/06/chart">
            <c:ext xmlns:c16="http://schemas.microsoft.com/office/drawing/2014/chart" uri="{C3380CC4-5D6E-409C-BE32-E72D297353CC}">
              <c16:uniqueId val="{00000000-831B-4571-BF5A-1BA4DDD22A92}"/>
            </c:ext>
          </c:extLst>
        </c:ser>
        <c:dLbls>
          <c:showLegendKey val="0"/>
          <c:showVal val="0"/>
          <c:showCatName val="0"/>
          <c:showSerName val="0"/>
          <c:showPercent val="0"/>
          <c:showBubbleSize val="0"/>
        </c:dLbls>
        <c:gapWidth val="150"/>
        <c:axId val="372545640"/>
        <c:axId val="37254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xmlns:c16r2="http://schemas.microsoft.com/office/drawing/2015/06/chart">
            <c:ext xmlns:c16="http://schemas.microsoft.com/office/drawing/2014/chart" uri="{C3380CC4-5D6E-409C-BE32-E72D297353CC}">
              <c16:uniqueId val="{00000001-831B-4571-BF5A-1BA4DDD22A92}"/>
            </c:ext>
          </c:extLst>
        </c:ser>
        <c:dLbls>
          <c:showLegendKey val="0"/>
          <c:showVal val="0"/>
          <c:showCatName val="0"/>
          <c:showSerName val="0"/>
          <c:showPercent val="0"/>
          <c:showBubbleSize val="0"/>
        </c:dLbls>
        <c:marker val="1"/>
        <c:smooth val="0"/>
        <c:axId val="372545640"/>
        <c:axId val="372546032"/>
      </c:lineChart>
      <c:dateAx>
        <c:axId val="372545640"/>
        <c:scaling>
          <c:orientation val="minMax"/>
        </c:scaling>
        <c:delete val="1"/>
        <c:axPos val="b"/>
        <c:numFmt formatCode="ge" sourceLinked="1"/>
        <c:majorTickMark val="none"/>
        <c:minorTickMark val="none"/>
        <c:tickLblPos val="none"/>
        <c:crossAx val="372546032"/>
        <c:crosses val="autoZero"/>
        <c:auto val="1"/>
        <c:lblOffset val="100"/>
        <c:baseTimeUnit val="years"/>
      </c:dateAx>
      <c:valAx>
        <c:axId val="37254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54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旭川市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340211</v>
      </c>
      <c r="AM8" s="49"/>
      <c r="AN8" s="49"/>
      <c r="AO8" s="49"/>
      <c r="AP8" s="49"/>
      <c r="AQ8" s="49"/>
      <c r="AR8" s="49"/>
      <c r="AS8" s="49"/>
      <c r="AT8" s="44">
        <f>データ!T6</f>
        <v>747.66</v>
      </c>
      <c r="AU8" s="44"/>
      <c r="AV8" s="44"/>
      <c r="AW8" s="44"/>
      <c r="AX8" s="44"/>
      <c r="AY8" s="44"/>
      <c r="AZ8" s="44"/>
      <c r="BA8" s="44"/>
      <c r="BB8" s="44">
        <f>データ!U6</f>
        <v>455.03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0.08</v>
      </c>
      <c r="Q10" s="44"/>
      <c r="R10" s="44"/>
      <c r="S10" s="44"/>
      <c r="T10" s="44"/>
      <c r="U10" s="44"/>
      <c r="V10" s="44"/>
      <c r="W10" s="44">
        <f>データ!Q6</f>
        <v>42.79</v>
      </c>
      <c r="X10" s="44"/>
      <c r="Y10" s="44"/>
      <c r="Z10" s="44"/>
      <c r="AA10" s="44"/>
      <c r="AB10" s="44"/>
      <c r="AC10" s="44"/>
      <c r="AD10" s="49">
        <f>データ!R6</f>
        <v>3205</v>
      </c>
      <c r="AE10" s="49"/>
      <c r="AF10" s="49"/>
      <c r="AG10" s="49"/>
      <c r="AH10" s="49"/>
      <c r="AI10" s="49"/>
      <c r="AJ10" s="49"/>
      <c r="AK10" s="2"/>
      <c r="AL10" s="49">
        <f>データ!V6</f>
        <v>259</v>
      </c>
      <c r="AM10" s="49"/>
      <c r="AN10" s="49"/>
      <c r="AO10" s="49"/>
      <c r="AP10" s="49"/>
      <c r="AQ10" s="49"/>
      <c r="AR10" s="49"/>
      <c r="AS10" s="49"/>
      <c r="AT10" s="44">
        <f>データ!W6</f>
        <v>0.28999999999999998</v>
      </c>
      <c r="AU10" s="44"/>
      <c r="AV10" s="44"/>
      <c r="AW10" s="44"/>
      <c r="AX10" s="44"/>
      <c r="AY10" s="44"/>
      <c r="AZ10" s="44"/>
      <c r="BA10" s="44"/>
      <c r="BB10" s="44">
        <f>データ!X6</f>
        <v>893.1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O1KxkmacDaN/XDr3LilvVdR64c5um6rfS0NoNh8UDfuxFvU19NGfWOImgIsOPRTEX+EoBTTrDCNu31r7wB+b+w==" saltValue="2JsdRE2eQ/IPNWzBgDhEG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12041</v>
      </c>
      <c r="D6" s="32">
        <f t="shared" si="3"/>
        <v>47</v>
      </c>
      <c r="E6" s="32">
        <f t="shared" si="3"/>
        <v>17</v>
      </c>
      <c r="F6" s="32">
        <f t="shared" si="3"/>
        <v>5</v>
      </c>
      <c r="G6" s="32">
        <f t="shared" si="3"/>
        <v>0</v>
      </c>
      <c r="H6" s="32" t="str">
        <f t="shared" si="3"/>
        <v>北海道　旭川市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0.08</v>
      </c>
      <c r="Q6" s="33">
        <f t="shared" si="3"/>
        <v>42.79</v>
      </c>
      <c r="R6" s="33">
        <f t="shared" si="3"/>
        <v>3205</v>
      </c>
      <c r="S6" s="33">
        <f t="shared" si="3"/>
        <v>340211</v>
      </c>
      <c r="T6" s="33">
        <f t="shared" si="3"/>
        <v>747.66</v>
      </c>
      <c r="U6" s="33">
        <f t="shared" si="3"/>
        <v>455.03</v>
      </c>
      <c r="V6" s="33">
        <f t="shared" si="3"/>
        <v>259</v>
      </c>
      <c r="W6" s="33">
        <f t="shared" si="3"/>
        <v>0.28999999999999998</v>
      </c>
      <c r="X6" s="33">
        <f t="shared" si="3"/>
        <v>893.1</v>
      </c>
      <c r="Y6" s="34">
        <f>IF(Y7="",NA(),Y7)</f>
        <v>99.77</v>
      </c>
      <c r="Z6" s="34">
        <f t="shared" ref="Z6:AH6" si="4">IF(Z7="",NA(),Z7)</f>
        <v>99.73</v>
      </c>
      <c r="AA6" s="34">
        <f t="shared" si="4"/>
        <v>99.76</v>
      </c>
      <c r="AB6" s="34">
        <f t="shared" si="4"/>
        <v>99.79</v>
      </c>
      <c r="AC6" s="34">
        <f t="shared" si="4"/>
        <v>99.84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76.760000000000005</v>
      </c>
      <c r="BG6" s="34">
        <f t="shared" ref="BG6:BO6" si="7">IF(BG7="",NA(),BG7)</f>
        <v>76.430000000000007</v>
      </c>
      <c r="BH6" s="34">
        <f t="shared" si="7"/>
        <v>75.290000000000006</v>
      </c>
      <c r="BI6" s="34">
        <f t="shared" si="7"/>
        <v>56.3</v>
      </c>
      <c r="BJ6" s="34">
        <f t="shared" si="7"/>
        <v>38.26</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10.56</v>
      </c>
      <c r="BR6" s="34">
        <f t="shared" ref="BR6:BZ6" si="8">IF(BR7="",NA(),BR7)</f>
        <v>10.79</v>
      </c>
      <c r="BS6" s="34">
        <f t="shared" si="8"/>
        <v>9.6</v>
      </c>
      <c r="BT6" s="34">
        <f t="shared" si="8"/>
        <v>10.77</v>
      </c>
      <c r="BU6" s="34">
        <f t="shared" si="8"/>
        <v>10.39</v>
      </c>
      <c r="BV6" s="34">
        <f t="shared" si="8"/>
        <v>41.04</v>
      </c>
      <c r="BW6" s="34">
        <f t="shared" si="8"/>
        <v>41.08</v>
      </c>
      <c r="BX6" s="34">
        <f t="shared" si="8"/>
        <v>41.34</v>
      </c>
      <c r="BY6" s="34">
        <f t="shared" si="8"/>
        <v>55.32</v>
      </c>
      <c r="BZ6" s="34">
        <f t="shared" si="8"/>
        <v>59.8</v>
      </c>
      <c r="CA6" s="33" t="str">
        <f>IF(CA7="","",IF(CA7="-","【-】","【"&amp;SUBSTITUTE(TEXT(CA7,"#,##0.00"),"-","△")&amp;"】"))</f>
        <v>【60.64】</v>
      </c>
      <c r="CB6" s="34">
        <f>IF(CB7="",NA(),CB7)</f>
        <v>1445</v>
      </c>
      <c r="CC6" s="34">
        <f t="shared" ref="CC6:CK6" si="9">IF(CC7="",NA(),CC7)</f>
        <v>1403.17</v>
      </c>
      <c r="CD6" s="34">
        <f t="shared" si="9"/>
        <v>1548.68</v>
      </c>
      <c r="CE6" s="34">
        <f t="shared" si="9"/>
        <v>1384.44</v>
      </c>
      <c r="CF6" s="34">
        <f t="shared" si="9"/>
        <v>1447.46</v>
      </c>
      <c r="CG6" s="34">
        <f t="shared" si="9"/>
        <v>357.08</v>
      </c>
      <c r="CH6" s="34">
        <f t="shared" si="9"/>
        <v>378.08</v>
      </c>
      <c r="CI6" s="34">
        <f t="shared" si="9"/>
        <v>357.49</v>
      </c>
      <c r="CJ6" s="34">
        <f t="shared" si="9"/>
        <v>283.17</v>
      </c>
      <c r="CK6" s="34">
        <f t="shared" si="9"/>
        <v>263.76</v>
      </c>
      <c r="CL6" s="33" t="str">
        <f>IF(CL7="","",IF(CL7="-","【-】","【"&amp;SUBSTITUTE(TEXT(CL7,"#,##0.00"),"-","△")&amp;"】"))</f>
        <v>【255.52】</v>
      </c>
      <c r="CM6" s="34">
        <f>IF(CM7="",NA(),CM7)</f>
        <v>53.95</v>
      </c>
      <c r="CN6" s="34">
        <f t="shared" ref="CN6:CV6" si="10">IF(CN7="",NA(),CN7)</f>
        <v>51.32</v>
      </c>
      <c r="CO6" s="34">
        <f t="shared" si="10"/>
        <v>55.26</v>
      </c>
      <c r="CP6" s="34">
        <f t="shared" si="10"/>
        <v>53.29</v>
      </c>
      <c r="CQ6" s="34">
        <f t="shared" si="10"/>
        <v>56.58</v>
      </c>
      <c r="CR6" s="34">
        <f t="shared" si="10"/>
        <v>45.95</v>
      </c>
      <c r="CS6" s="34">
        <f t="shared" si="10"/>
        <v>44.69</v>
      </c>
      <c r="CT6" s="34">
        <f t="shared" si="10"/>
        <v>44.69</v>
      </c>
      <c r="CU6" s="34">
        <f t="shared" si="10"/>
        <v>60.65</v>
      </c>
      <c r="CV6" s="34">
        <f t="shared" si="10"/>
        <v>51.75</v>
      </c>
      <c r="CW6" s="33" t="str">
        <f>IF(CW7="","",IF(CW7="-","【-】","【"&amp;SUBSTITUTE(TEXT(CW7,"#,##0.00"),"-","△")&amp;"】"))</f>
        <v>【52.49】</v>
      </c>
      <c r="CX6" s="34">
        <f>IF(CX7="",NA(),CX7)</f>
        <v>69.97</v>
      </c>
      <c r="CY6" s="34">
        <f t="shared" ref="CY6:DG6" si="11">IF(CY7="",NA(),CY7)</f>
        <v>70.81</v>
      </c>
      <c r="CZ6" s="34">
        <f t="shared" si="11"/>
        <v>69.86</v>
      </c>
      <c r="DA6" s="34">
        <f t="shared" si="11"/>
        <v>72.099999999999994</v>
      </c>
      <c r="DB6" s="34">
        <f t="shared" si="11"/>
        <v>74.900000000000006</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12041</v>
      </c>
      <c r="D7" s="36">
        <v>47</v>
      </c>
      <c r="E7" s="36">
        <v>17</v>
      </c>
      <c r="F7" s="36">
        <v>5</v>
      </c>
      <c r="G7" s="36">
        <v>0</v>
      </c>
      <c r="H7" s="36" t="s">
        <v>109</v>
      </c>
      <c r="I7" s="36" t="s">
        <v>110</v>
      </c>
      <c r="J7" s="36" t="s">
        <v>111</v>
      </c>
      <c r="K7" s="36" t="s">
        <v>112</v>
      </c>
      <c r="L7" s="36" t="s">
        <v>113</v>
      </c>
      <c r="M7" s="36" t="s">
        <v>114</v>
      </c>
      <c r="N7" s="37" t="s">
        <v>115</v>
      </c>
      <c r="O7" s="37" t="s">
        <v>116</v>
      </c>
      <c r="P7" s="37">
        <v>0.08</v>
      </c>
      <c r="Q7" s="37">
        <v>42.79</v>
      </c>
      <c r="R7" s="37">
        <v>3205</v>
      </c>
      <c r="S7" s="37">
        <v>340211</v>
      </c>
      <c r="T7" s="37">
        <v>747.66</v>
      </c>
      <c r="U7" s="37">
        <v>455.03</v>
      </c>
      <c r="V7" s="37">
        <v>259</v>
      </c>
      <c r="W7" s="37">
        <v>0.28999999999999998</v>
      </c>
      <c r="X7" s="37">
        <v>893.1</v>
      </c>
      <c r="Y7" s="37">
        <v>99.77</v>
      </c>
      <c r="Z7" s="37">
        <v>99.73</v>
      </c>
      <c r="AA7" s="37">
        <v>99.76</v>
      </c>
      <c r="AB7" s="37">
        <v>99.79</v>
      </c>
      <c r="AC7" s="37">
        <v>99.84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76.760000000000005</v>
      </c>
      <c r="BG7" s="37">
        <v>76.430000000000007</v>
      </c>
      <c r="BH7" s="37">
        <v>75.290000000000006</v>
      </c>
      <c r="BI7" s="37">
        <v>56.3</v>
      </c>
      <c r="BJ7" s="37">
        <v>38.26</v>
      </c>
      <c r="BK7" s="37">
        <v>1117.1099999999999</v>
      </c>
      <c r="BL7" s="37">
        <v>1161.05</v>
      </c>
      <c r="BM7" s="37">
        <v>979.89</v>
      </c>
      <c r="BN7" s="37">
        <v>974.93</v>
      </c>
      <c r="BO7" s="37">
        <v>855.8</v>
      </c>
      <c r="BP7" s="37">
        <v>814.89</v>
      </c>
      <c r="BQ7" s="37">
        <v>10.56</v>
      </c>
      <c r="BR7" s="37">
        <v>10.79</v>
      </c>
      <c r="BS7" s="37">
        <v>9.6</v>
      </c>
      <c r="BT7" s="37">
        <v>10.77</v>
      </c>
      <c r="BU7" s="37">
        <v>10.39</v>
      </c>
      <c r="BV7" s="37">
        <v>41.04</v>
      </c>
      <c r="BW7" s="37">
        <v>41.08</v>
      </c>
      <c r="BX7" s="37">
        <v>41.34</v>
      </c>
      <c r="BY7" s="37">
        <v>55.32</v>
      </c>
      <c r="BZ7" s="37">
        <v>59.8</v>
      </c>
      <c r="CA7" s="37">
        <v>60.64</v>
      </c>
      <c r="CB7" s="37">
        <v>1445</v>
      </c>
      <c r="CC7" s="37">
        <v>1403.17</v>
      </c>
      <c r="CD7" s="37">
        <v>1548.68</v>
      </c>
      <c r="CE7" s="37">
        <v>1384.44</v>
      </c>
      <c r="CF7" s="37">
        <v>1447.46</v>
      </c>
      <c r="CG7" s="37">
        <v>357.08</v>
      </c>
      <c r="CH7" s="37">
        <v>378.08</v>
      </c>
      <c r="CI7" s="37">
        <v>357.49</v>
      </c>
      <c r="CJ7" s="37">
        <v>283.17</v>
      </c>
      <c r="CK7" s="37">
        <v>263.76</v>
      </c>
      <c r="CL7" s="37">
        <v>255.52</v>
      </c>
      <c r="CM7" s="37">
        <v>53.95</v>
      </c>
      <c r="CN7" s="37">
        <v>51.32</v>
      </c>
      <c r="CO7" s="37">
        <v>55.26</v>
      </c>
      <c r="CP7" s="37">
        <v>53.29</v>
      </c>
      <c r="CQ7" s="37">
        <v>56.58</v>
      </c>
      <c r="CR7" s="37">
        <v>45.95</v>
      </c>
      <c r="CS7" s="37">
        <v>44.69</v>
      </c>
      <c r="CT7" s="37">
        <v>44.69</v>
      </c>
      <c r="CU7" s="37">
        <v>60.65</v>
      </c>
      <c r="CV7" s="37">
        <v>51.75</v>
      </c>
      <c r="CW7" s="37">
        <v>52.49</v>
      </c>
      <c r="CX7" s="37">
        <v>69.97</v>
      </c>
      <c r="CY7" s="37">
        <v>70.81</v>
      </c>
      <c r="CZ7" s="37">
        <v>69.86</v>
      </c>
      <c r="DA7" s="37">
        <v>72.099999999999994</v>
      </c>
      <c r="DB7" s="37">
        <v>74.900000000000006</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2019-01-24T07:13:34Z</cp:lastPrinted>
  <dcterms:created xsi:type="dcterms:W3CDTF">2018-12-03T09:18:21Z</dcterms:created>
  <dcterms:modified xsi:type="dcterms:W3CDTF">2019-01-24T07:19:26Z</dcterms:modified>
  <cp:category/>
</cp:coreProperties>
</file>