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ash01\行財政改革推進部\財政課\02：決算関係\250：公会計\照会回答等\振興局照会\R8\0901_【0911〆】令和６年度財政状況資料集の作成について（2回目・地方公会計関係）（分析欄記載依頼）\4_公表\"/>
    </mc:Choice>
  </mc:AlternateContent>
  <xr:revisionPtr revIDLastSave="0" documentId="13_ncr:1_{8EDD83E4-1C37-4E45-A26A-6A560B464A4D}"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W38" i="10"/>
  <c r="BE38" i="10"/>
  <c r="AM38" i="10"/>
  <c r="U38" i="10"/>
  <c r="C38" i="10"/>
  <c r="BW37" i="10"/>
  <c r="BE37" i="10"/>
  <c r="AM37" i="10"/>
  <c r="BW36" i="10"/>
  <c r="BE36" i="10"/>
  <c r="BW35" i="10"/>
  <c r="BE35" i="10"/>
  <c r="BE34" i="10"/>
  <c r="C34" i="10"/>
  <c r="C35" i="10" s="1"/>
  <c r="C36" i="10" s="1"/>
  <c r="C37"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l="1"/>
  <c r="CO34" i="10" s="1"/>
  <c r="CO35" i="10" s="1"/>
  <c r="CO36" i="10" s="1"/>
  <c r="CO37" i="10" s="1"/>
  <c r="CO38" i="10" s="1"/>
  <c r="CO39" i="10" s="1"/>
  <c r="AM35" i="10"/>
  <c r="AM36" i="10" s="1"/>
</calcChain>
</file>

<file path=xl/sharedStrings.xml><?xml version="1.0" encoding="utf-8"?>
<sst xmlns="http://schemas.openxmlformats.org/spreadsheetml/2006/main" count="1091" uniqueCount="578">
  <si>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</si>
  <si>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</si>
  <si>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</si>
  <si>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</si>
  <si>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</si>
  <si>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</si>
  <si>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</si>
  <si>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</si>
  <si>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</si>
  <si>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</si>
  <si>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</si>
  <si>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</si>
  <si>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</si>
  <si>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</si>
  <si>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</si>
  <si>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</si>
  <si>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</si>
  <si>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</si>
  <si>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</si>
  <si>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</si>
  <si>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</si>
  <si>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</si>
  <si>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</si>
  <si>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</si>
  <si>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</si>
  <si>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</si>
  <si>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</si>
  <si>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</si>
  <si>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</si>
  <si>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</si>
  <si>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</si>
  <si>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</si>
  <si>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</si>
  <si>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</si>
  <si>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</si>
  <si>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</si>
  <si>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</si>
  <si>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</si>
  <si>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</si>
  <si>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</si>
  <si>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</si>
  <si>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</si>
  <si>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</si>
  <si>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</si>
  <si>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</si>
  <si>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</si>
  <si>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</si>
  <si>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</si>
  <si>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</si>
  <si>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</si>
  <si>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</si>
  <si>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</si>
  <si>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</si>
  <si>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</si>
  <si>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</si>
  <si>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</si>
  <si>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</si>
  <si>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</si>
  <si>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</si>
  <si>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</si>
  <si>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</si>
  <si>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</si>
  <si>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</si>
  <si>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</si>
  <si>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</si>
  <si>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</si>
  <si>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</si>
  <si>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</si>
  <si>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</si>
  <si>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</si>
  <si>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</si>
  <si>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</si>
  <si>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</si>
  <si>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</si>
  <si>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</si>
  <si>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</si>
  <si>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</si>
  <si>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</si>
  <si>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</si>
  <si>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</si>
  <si>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</si>
  <si>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</si>
  <si>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</si>
  <si>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</si>
  <si>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</si>
  <si>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</si>
  <si>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</si>
  <si>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</si>
  <si>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</si>
  <si>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</si>
  <si>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</si>
  <si>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</si>
  <si>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</si>
  <si>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</si>
  <si>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旭川市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</si>
  <si>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</si>
  <si>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</si>
  <si>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</si>
  <si>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</si>
  <si>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</si>
  <si>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</si>
  <si>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</si>
  <si>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</si>
  <si>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</si>
  <si>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</si>
  <si>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</si>
  <si>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</si>
  <si>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</si>
  <si>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</si>
  <si>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</si>
  <si>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</si>
  <si>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</si>
  <si>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</si>
  <si>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</si>
  <si>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</si>
  <si>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</si>
  <si>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</si>
  <si>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</si>
  <si>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</si>
  <si>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</si>
  <si>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</si>
  <si>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</si>
  <si>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</si>
  <si>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</si>
  <si>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</si>
  <si>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</si>
  <si>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</si>
  <si>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</si>
  <si>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</si>
  <si>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</si>
  <si>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</si>
  <si>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</si>
  <si>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</si>
  <si>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</si>
  <si>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</si>
  <si>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</si>
  <si>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</si>
  <si>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</si>
  <si>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</si>
  <si>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</si>
  <si>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</si>
  <si>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</si>
  <si>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</si>
  <si>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病院事業会計</t>
    <phoneticPr fontId="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</si>
  <si>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</si>
  <si>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</si>
  <si>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</si>
  <si>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</si>
  <si>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</si>
  <si>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</si>
  <si>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</si>
  <si>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</si>
  <si>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</si>
  <si>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</si>
  <si>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</si>
  <si>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</si>
  <si>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</si>
  <si>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</si>
  <si>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</si>
  <si>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</si>
  <si>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</si>
  <si>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</si>
  <si>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</si>
  <si>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</si>
  <si>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</si>
  <si>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</si>
  <si>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</si>
  <si>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</si>
  <si>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</si>
  <si>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</si>
  <si>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</si>
  <si>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</si>
  <si>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</si>
  <si>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</si>
  <si>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</si>
  <si>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</si>
  <si>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</si>
  <si>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</si>
  <si>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</si>
  <si>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</si>
  <si>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</si>
  <si>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</si>
  <si>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</si>
  <si>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</si>
  <si>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</si>
  <si>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</si>
  <si>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</si>
  <si>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</si>
  <si>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</si>
  <si>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</si>
  <si>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</si>
  <si>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</si>
  <si>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</si>
  <si>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</si>
  <si>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</si>
  <si>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</si>
  <si>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</si>
  <si>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</si>
  <si>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</si>
  <si>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</si>
  <si>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</si>
  <si>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</si>
  <si>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</si>
  <si>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</si>
  <si>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北海道旭川市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</si>
  <si>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</si>
  <si>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</si>
  <si>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</si>
  <si>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</si>
  <si>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</si>
  <si>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</si>
  <si>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</si>
  <si>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</si>
  <si>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</si>
  <si>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</si>
  <si>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</si>
  <si>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</si>
  <si>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</si>
  <si>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</si>
  <si>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</si>
  <si>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</si>
  <si>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</si>
  <si>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</si>
  <si>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</si>
  <si>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</si>
  <si>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</si>
  <si>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</si>
  <si>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</si>
  <si>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</si>
  <si>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</si>
  <si>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</si>
  <si>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</si>
  <si>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</si>
  <si>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</si>
  <si>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</si>
  <si>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</si>
  <si>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</si>
  <si>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</si>
  <si>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</si>
  <si>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</si>
  <si>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</si>
  <si>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</si>
  <si>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</si>
  <si>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</si>
  <si>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</si>
  <si>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</si>
  <si>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</si>
  <si>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</si>
  <si>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</si>
  <si>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</si>
  <si>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</si>
  <si>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</si>
  <si>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</si>
  <si>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</si>
  <si>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</si>
  <si>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</si>
  <si>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</si>
  <si>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</si>
  <si>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</si>
  <si>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</si>
  <si>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</si>
  <si>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</si>
  <si>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</si>
  <si>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</si>
  <si>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</si>
  <si>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</si>
  <si>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</si>
  <si>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</si>
  <si>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</si>
  <si>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</si>
  <si>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</si>
  <si>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</si>
  <si>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</si>
  <si>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</si>
  <si>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</si>
  <si>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</si>
  <si>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</si>
  <si>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</si>
  <si>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</si>
  <si>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</si>
  <si>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</si>
  <si>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</si>
  <si>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</si>
  <si>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</si>
  <si>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</si>
  <si>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</si>
  <si>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</si>
  <si>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</si>
  <si>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</si>
  <si>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</si>
  <si>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</si>
  <si>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</si>
  <si>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</si>
  <si>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</si>
  <si>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</si>
  <si>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</si>
  <si>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</si>
  <si>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</si>
  <si>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</si>
  <si>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</si>
  <si>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</si>
  <si>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</si>
  <si>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</si>
  <si>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</si>
  <si>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</si>
  <si>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</si>
  <si>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</si>
  <si>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</si>
  <si>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</si>
  <si>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</si>
  <si>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</si>
  <si>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</si>
  <si>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</si>
  <si>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</si>
  <si>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</si>
  <si>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</si>
  <si>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</si>
  <si>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</si>
  <si>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</si>
  <si>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</si>
  <si>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</si>
  <si>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</si>
  <si>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</si>
  <si>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</si>
  <si>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</si>
  <si>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</si>
  <si>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</si>
  <si>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</si>
  <si>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</si>
  <si>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</si>
  <si>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</si>
  <si>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</si>
  <si>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</si>
  <si>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</si>
  <si>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</si>
  <si>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</si>
  <si>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</si>
  <si>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</si>
  <si>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</si>
  <si>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</si>
  <si>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</si>
  <si>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</si>
  <si>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</si>
  <si>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</si>
  <si>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</si>
  <si>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</si>
  <si>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</si>
  <si>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</si>
  <si>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</si>
  <si>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</si>
  <si>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</si>
  <si>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</si>
  <si>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</si>
  <si>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</si>
  <si>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</si>
  <si>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北海道旭川市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</si>
  <si>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</si>
  <si>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</si>
  <si>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</si>
  <si>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</si>
  <si>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</si>
  <si>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</si>
  <si>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</si>
  <si>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</si>
  <si>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</si>
  <si>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</si>
  <si>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</si>
  <si>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</si>
  <si>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</si>
  <si>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</si>
  <si>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</si>
  <si>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</si>
  <si>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</si>
  <si>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</si>
  <si>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</si>
  <si>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</si>
  <si>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動物園事業特別会計</t>
    <phoneticPr fontId="5"/>
  </si>
  <si>
    <t>育英事業特別会計</t>
    <phoneticPr fontId="5"/>
  </si>
  <si>
    <t>母子福祉資金等貸付事業特別会計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</si>
  <si>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</si>
  <si>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</si>
  <si>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</si>
  <si>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</si>
  <si>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</si>
  <si>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</si>
  <si>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</si>
  <si>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</si>
  <si>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</si>
  <si>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</si>
  <si>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</si>
  <si>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</si>
  <si>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</si>
  <si>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</si>
  <si>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公共駐車場事業特別会計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</si>
  <si>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</si>
  <si>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</si>
  <si>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</si>
  <si>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</si>
  <si>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</si>
  <si>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</si>
  <si>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</si>
  <si>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</si>
  <si>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</si>
  <si>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</si>
  <si>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</si>
  <si>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</si>
  <si>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</si>
  <si>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</si>
  <si>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</si>
  <si>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</si>
  <si>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</si>
  <si>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</si>
  <si>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</si>
  <si>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</si>
  <si>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</si>
  <si>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</si>
  <si>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</si>
  <si>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</si>
  <si>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</si>
  <si>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</si>
  <si>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</si>
  <si>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</si>
  <si>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</si>
  <si>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</si>
  <si>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</si>
  <si>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</si>
  <si>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</si>
  <si>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</si>
  <si>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</si>
  <si>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</si>
  <si>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</si>
  <si>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</si>
  <si>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</si>
  <si>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</si>
  <si>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</si>
  <si>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</si>
  <si>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</si>
  <si>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</si>
  <si>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</si>
  <si>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</si>
  <si>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</si>
  <si>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</si>
  <si>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</si>
  <si>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</si>
  <si>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</si>
  <si>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</si>
  <si>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</si>
  <si>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</si>
  <si>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</si>
  <si>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</si>
  <si>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</si>
  <si>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</si>
  <si>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</si>
  <si>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</si>
  <si>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</si>
  <si>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</si>
  <si>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</si>
  <si>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</si>
  <si>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</si>
  <si>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</si>
  <si>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</si>
  <si>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</si>
  <si>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</si>
  <si>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</si>
  <si>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</si>
  <si>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</si>
  <si>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</si>
  <si>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</si>
  <si>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</si>
  <si>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</si>
  <si>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</si>
  <si>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</si>
  <si>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</si>
  <si>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</si>
  <si>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</si>
  <si>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</si>
  <si>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</si>
  <si>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</si>
  <si>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</si>
  <si>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</si>
  <si>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</si>
  <si>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</si>
  <si>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</si>
  <si>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</si>
  <si>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</si>
  <si>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</si>
  <si>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</si>
  <si>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</si>
  <si>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</si>
  <si>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</si>
  <si>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</si>
  <si>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</si>
  <si>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</si>
  <si>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</si>
  <si>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</si>
  <si>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</si>
  <si>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</si>
  <si>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</si>
  <si>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</si>
  <si>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</si>
  <si>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</si>
  <si>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</si>
  <si>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</si>
  <si>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</si>
  <si>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</si>
  <si>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</si>
  <si>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</si>
  <si>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</si>
  <si>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</si>
  <si>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</si>
  <si>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</si>
  <si>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</si>
  <si>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</si>
  <si>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</si>
  <si>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</si>
  <si>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</si>
  <si>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</si>
  <si>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</si>
  <si>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</si>
  <si>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</si>
  <si>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</si>
  <si>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</si>
  <si>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</si>
  <si>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</si>
  <si>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</si>
  <si>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</si>
  <si>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</si>
  <si>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</si>
  <si>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</si>
  <si>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</si>
  <si>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</si>
  <si>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</si>
  <si>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</si>
  <si>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</si>
  <si>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3.14</t>
  </si>
  <si>
    <t>▲ 6.90</t>
  </si>
  <si>
    <t>▲ 1.80</t>
  </si>
  <si>
    <t>病院事業会計</t>
  </si>
  <si>
    <t>▲ 0.82</t>
  </si>
  <si>
    <t>一般会計</t>
  </si>
  <si>
    <t>水道事業会計</t>
  </si>
  <si>
    <t>下水道事業会計</t>
  </si>
  <si>
    <t>介護保険事業特別会計</t>
  </si>
  <si>
    <t>国民健康保険事業特別会計</t>
  </si>
  <si>
    <t>後期高齢者医療事業特別会計</t>
  </si>
  <si>
    <t>育英事業特別会計</t>
  </si>
  <si>
    <t>その他会計（赤字）</t>
  </si>
  <si>
    <t>その他会計（黒字）</t>
  </si>
  <si>
    <t>R02</t>
    <phoneticPr fontId="5"/>
  </si>
  <si>
    <t>R03</t>
    <phoneticPr fontId="5"/>
  </si>
  <si>
    <t>R04</t>
    <phoneticPr fontId="5"/>
  </si>
  <si>
    <t>R05</t>
    <phoneticPr fontId="5"/>
  </si>
  <si>
    <t>R06</t>
    <phoneticPr fontId="5"/>
  </si>
  <si>
    <t>上川教育研修センター組合</t>
    <rPh sb="0" eb="2">
      <t>カミカワ</t>
    </rPh>
    <rPh sb="2" eb="4">
      <t>キョウイク</t>
    </rPh>
    <rPh sb="4" eb="6">
      <t>ケンシュウ</t>
    </rPh>
    <rPh sb="10" eb="12">
      <t>クミアイ</t>
    </rPh>
    <phoneticPr fontId="2"/>
  </si>
  <si>
    <t>旭川振興公社</t>
    <rPh sb="0" eb="2">
      <t>アサヒカワ</t>
    </rPh>
    <rPh sb="2" eb="4">
      <t>シンコウ</t>
    </rPh>
    <rPh sb="4" eb="6">
      <t>コウシャ</t>
    </rPh>
    <phoneticPr fontId="2"/>
  </si>
  <si>
    <t>旭川産業創造プラザ</t>
    <rPh sb="0" eb="2">
      <t>アサヒカワ</t>
    </rPh>
    <rPh sb="2" eb="4">
      <t>サンギョウ</t>
    </rPh>
    <rPh sb="4" eb="6">
      <t>ソウゾウ</t>
    </rPh>
    <phoneticPr fontId="2"/>
  </si>
  <si>
    <t>道北地域旭川地場産業振興センター</t>
    <rPh sb="0" eb="2">
      <t>ドウホク</t>
    </rPh>
    <rPh sb="2" eb="4">
      <t>チイキ</t>
    </rPh>
    <rPh sb="4" eb="6">
      <t>アサヒカワ</t>
    </rPh>
    <rPh sb="6" eb="8">
      <t>ジバ</t>
    </rPh>
    <rPh sb="8" eb="10">
      <t>サンギョウ</t>
    </rPh>
    <rPh sb="10" eb="12">
      <t>シンコウ</t>
    </rPh>
    <phoneticPr fontId="2"/>
  </si>
  <si>
    <t>旭川市勤労者共済センター</t>
    <rPh sb="0" eb="2">
      <t>アサヒカワ</t>
    </rPh>
    <rPh sb="2" eb="3">
      <t>シ</t>
    </rPh>
    <rPh sb="3" eb="6">
      <t>キンロウシャ</t>
    </rPh>
    <rPh sb="6" eb="8">
      <t>キョウサイ</t>
    </rPh>
    <phoneticPr fontId="2"/>
  </si>
  <si>
    <t>旭川市水道協会</t>
    <rPh sb="0" eb="3">
      <t>アサヒカワシ</t>
    </rPh>
    <rPh sb="3" eb="5">
      <t>スイドウ</t>
    </rPh>
    <rPh sb="5" eb="7">
      <t>キョウカイ</t>
    </rPh>
    <phoneticPr fontId="2"/>
  </si>
  <si>
    <t>旭川市公園緑地協会</t>
    <rPh sb="0" eb="3">
      <t>アサヒカワシ</t>
    </rPh>
    <rPh sb="3" eb="5">
      <t>コウエン</t>
    </rPh>
    <rPh sb="5" eb="7">
      <t>リョクチ</t>
    </rPh>
    <rPh sb="7" eb="9">
      <t>キョウカイ</t>
    </rPh>
    <phoneticPr fontId="2"/>
  </si>
  <si>
    <t>-</t>
    <phoneticPr fontId="38"/>
  </si>
  <si>
    <t>○</t>
    <phoneticPr fontId="2"/>
  </si>
  <si>
    <t>旭山動物園施設整備基金</t>
  </si>
  <si>
    <t>育英事業基金</t>
  </si>
  <si>
    <t>子ども基金</t>
  </si>
  <si>
    <t>庁舎建設整備基金</t>
    <rPh sb="0" eb="2">
      <t>チョウシャ</t>
    </rPh>
    <rPh sb="2" eb="4">
      <t>ケンセツ</t>
    </rPh>
    <rPh sb="4" eb="6">
      <t>セイビ</t>
    </rPh>
    <rPh sb="6" eb="8">
      <t>キキン</t>
    </rPh>
    <phoneticPr fontId="2"/>
  </si>
  <si>
    <t>社会福祉事業基金</t>
    <rPh sb="0" eb="2">
      <t>シャカイ</t>
    </rPh>
    <rPh sb="2" eb="4">
      <t>フクシ</t>
    </rPh>
    <rPh sb="4" eb="6">
      <t>ジギョウ</t>
    </rPh>
    <rPh sb="6" eb="8">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</si>
  <si>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</si>
  <si>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</si>
  <si>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</si>
  <si>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</si>
  <si>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</si>
  <si>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将来負担比率、実質公債費比率ともに上昇しており、両比率とも、類似団体よりも高い状態にあるため、引き続き健全化に向けた取組が必要である。</t>
    <rPh sb="1" eb="3">
      <t>ショウライ</t>
    </rPh>
    <rPh sb="3" eb="5">
      <t>フタン</t>
    </rPh>
    <rPh sb="5" eb="7">
      <t>ヒリツ</t>
    </rPh>
    <rPh sb="8" eb="10">
      <t>ジッシツ</t>
    </rPh>
    <rPh sb="10" eb="13">
      <t>コウサイヒ</t>
    </rPh>
    <rPh sb="13" eb="15">
      <t>ヒリツ</t>
    </rPh>
    <rPh sb="18" eb="20">
      <t>ジョウショウ</t>
    </rPh>
    <rPh sb="25" eb="26">
      <t>リョウ</t>
    </rPh>
    <rPh sb="26" eb="28">
      <t>ヒリツ</t>
    </rPh>
    <rPh sb="31" eb="33">
      <t>ルイジ</t>
    </rPh>
    <rPh sb="33" eb="35">
      <t>ダンタイ</t>
    </rPh>
    <rPh sb="38" eb="39">
      <t>タカ</t>
    </rPh>
    <rPh sb="40" eb="42">
      <t>ジョウタイ</t>
    </rPh>
    <rPh sb="48" eb="49">
      <t>ヒ</t>
    </rPh>
    <rPh sb="50" eb="51">
      <t>ツヅ</t>
    </rPh>
    <rPh sb="52" eb="55">
      <t>ケンゼンカ</t>
    </rPh>
    <rPh sb="56" eb="57">
      <t>ム</t>
    </rPh>
    <rPh sb="59" eb="61">
      <t>トリクミ</t>
    </rPh>
    <rPh sb="62" eb="64">
      <t>ヒツヨウ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</si>
  <si>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</si>
  <si>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</si>
  <si>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</si>
  <si>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将来負担比率、有形固定資産減価償却率ともに類似団体よりも高い状態となっている。
　今後とも、行財政改革に取り組み、将来負担比率の改善を図るとともに、旭川市公共施設等総合管理計画に基づき、施設保有量の最適化や施設の適切な維持管理、コストの抑制、財源確保など、公共施設全体の適切なマネジメントに努め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</si>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</sst>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wrapText="1"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F7EBD40-D3D9-45FC-8F2B-D89A3B0BDBC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81C4-4C1B-9C29-DEB5AB3B4E9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49062</c:v>
                </c:pt>
                <c:pt idx="1">
                  <c:v>45579</c:v>
                </c:pt>
                <c:pt idx="2">
                  <c:v>64266</c:v>
                </c:pt>
                <c:pt idx="3">
                  <c:v>56788</c:v>
                </c:pt>
                <c:pt idx="4">
                  <c:v>58175</c:v>
                </c:pt>
              </c:numCache>
            </c:numRef>
          </c:val>
          <c:smooth val="0"/>
          <c:extLst>
            <c:ext xmlns:c16="http://schemas.microsoft.com/office/drawing/2014/chart" uri="{C3380CC4-5D6E-409C-BE32-E72D297353CC}">
              <c16:uniqueId val="{00000001-81C4-4C1B-9C29-DEB5AB3B4E9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2.92</c:v>
                </c:pt>
                <c:pt idx="1">
                  <c:v>7.71</c:v>
                </c:pt>
                <c:pt idx="2">
                  <c:v>4.67</c:v>
                </c:pt>
                <c:pt idx="3">
                  <c:v>1.23</c:v>
                </c:pt>
                <c:pt idx="4">
                  <c:v>1.72</c:v>
                </c:pt>
              </c:numCache>
            </c:numRef>
          </c:val>
          <c:extLst>
            <c:ext xmlns:c16="http://schemas.microsoft.com/office/drawing/2014/chart" uri="{C3380CC4-5D6E-409C-BE32-E72D297353CC}">
              <c16:uniqueId val="{00000000-423D-44FD-9A93-449FCFEDABB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5.33</c:v>
                </c:pt>
                <c:pt idx="1">
                  <c:v>6.62</c:v>
                </c:pt>
                <c:pt idx="2">
                  <c:v>10.65</c:v>
                </c:pt>
                <c:pt idx="3">
                  <c:v>9.25</c:v>
                </c:pt>
                <c:pt idx="4">
                  <c:v>7.38</c:v>
                </c:pt>
              </c:numCache>
            </c:numRef>
          </c:val>
          <c:extLst>
            <c:ext xmlns:c16="http://schemas.microsoft.com/office/drawing/2014/chart" uri="{C3380CC4-5D6E-409C-BE32-E72D297353CC}">
              <c16:uniqueId val="{00000001-423D-44FD-9A93-449FCFEDABB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1.42</c:v>
                </c:pt>
                <c:pt idx="1">
                  <c:v>4.88</c:v>
                </c:pt>
                <c:pt idx="2">
                  <c:v>-3.14</c:v>
                </c:pt>
                <c:pt idx="3">
                  <c:v>-6.9</c:v>
                </c:pt>
                <c:pt idx="4">
                  <c:v>-1.8</c:v>
                </c:pt>
              </c:numCache>
            </c:numRef>
          </c:val>
          <c:smooth val="0"/>
          <c:extLst>
            <c:ext xmlns:c16="http://schemas.microsoft.com/office/drawing/2014/chart" uri="{C3380CC4-5D6E-409C-BE32-E72D297353CC}">
              <c16:uniqueId val="{00000002-423D-44FD-9A93-449FCFEDABB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8062-4FC9-8E7C-379DF7FE84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062-4FC9-8E7C-379DF7FE8408}"/>
            </c:ext>
          </c:extLst>
        </c:ser>
        <c:ser>
          <c:idx val="2"/>
          <c:order val="2"/>
          <c:tx>
            <c:strRef>
              <c:f>データシート!$A$29</c:f>
              <c:strCache>
                <c:ptCount val="1"/>
                <c:pt idx="0">
                  <c:v>育英事業特別会計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062-4FC9-8E7C-379DF7FE8408}"/>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062-4FC9-8E7C-379DF7FE8408}"/>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0.63</c:v>
                </c:pt>
                <c:pt idx="2">
                  <c:v>#N/A</c:v>
                </c:pt>
                <c:pt idx="3">
                  <c:v>0.54</c:v>
                </c:pt>
                <c:pt idx="4">
                  <c:v>#N/A</c:v>
                </c:pt>
                <c:pt idx="5">
                  <c:v>0.39</c:v>
                </c:pt>
                <c:pt idx="6">
                  <c:v>#N/A</c:v>
                </c:pt>
                <c:pt idx="7">
                  <c:v>0.21</c:v>
                </c:pt>
                <c:pt idx="8">
                  <c:v>#N/A</c:v>
                </c:pt>
                <c:pt idx="9">
                  <c:v>0.27</c:v>
                </c:pt>
              </c:numCache>
            </c:numRef>
          </c:val>
          <c:extLst>
            <c:ext xmlns:c16="http://schemas.microsoft.com/office/drawing/2014/chart" uri="{C3380CC4-5D6E-409C-BE32-E72D297353CC}">
              <c16:uniqueId val="{00000004-8062-4FC9-8E7C-379DF7FE8408}"/>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1.0900000000000001</c:v>
                </c:pt>
                <c:pt idx="2">
                  <c:v>#N/A</c:v>
                </c:pt>
                <c:pt idx="3">
                  <c:v>0.84</c:v>
                </c:pt>
                <c:pt idx="4">
                  <c:v>#N/A</c:v>
                </c:pt>
                <c:pt idx="5">
                  <c:v>0.91</c:v>
                </c:pt>
                <c:pt idx="6">
                  <c:v>#N/A</c:v>
                </c:pt>
                <c:pt idx="7">
                  <c:v>0.5</c:v>
                </c:pt>
                <c:pt idx="8">
                  <c:v>#N/A</c:v>
                </c:pt>
                <c:pt idx="9">
                  <c:v>0.57999999999999996</c:v>
                </c:pt>
              </c:numCache>
            </c:numRef>
          </c:val>
          <c:extLst>
            <c:ext xmlns:c16="http://schemas.microsoft.com/office/drawing/2014/chart" uri="{C3380CC4-5D6E-409C-BE32-E72D297353CC}">
              <c16:uniqueId val="{00000005-8062-4FC9-8E7C-379DF7FE840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0.81</c:v>
                </c:pt>
                <c:pt idx="2">
                  <c:v>#N/A</c:v>
                </c:pt>
                <c:pt idx="3">
                  <c:v>0.51</c:v>
                </c:pt>
                <c:pt idx="4">
                  <c:v>#N/A</c:v>
                </c:pt>
                <c:pt idx="5">
                  <c:v>0.61</c:v>
                </c:pt>
                <c:pt idx="6">
                  <c:v>#N/A</c:v>
                </c:pt>
                <c:pt idx="7">
                  <c:v>0.56000000000000005</c:v>
                </c:pt>
                <c:pt idx="8">
                  <c:v>#N/A</c:v>
                </c:pt>
                <c:pt idx="9">
                  <c:v>0.6</c:v>
                </c:pt>
              </c:numCache>
            </c:numRef>
          </c:val>
          <c:extLst>
            <c:ext xmlns:c16="http://schemas.microsoft.com/office/drawing/2014/chart" uri="{C3380CC4-5D6E-409C-BE32-E72D297353CC}">
              <c16:uniqueId val="{00000006-8062-4FC9-8E7C-379DF7FE8408}"/>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1.06</c:v>
                </c:pt>
                <c:pt idx="2">
                  <c:v>#N/A</c:v>
                </c:pt>
                <c:pt idx="3">
                  <c:v>0.51</c:v>
                </c:pt>
                <c:pt idx="4">
                  <c:v>#N/A</c:v>
                </c:pt>
                <c:pt idx="5">
                  <c:v>0.55000000000000004</c:v>
                </c:pt>
                <c:pt idx="6">
                  <c:v>#N/A</c:v>
                </c:pt>
                <c:pt idx="7">
                  <c:v>1.22</c:v>
                </c:pt>
                <c:pt idx="8">
                  <c:v>#N/A</c:v>
                </c:pt>
                <c:pt idx="9">
                  <c:v>1.43</c:v>
                </c:pt>
              </c:numCache>
            </c:numRef>
          </c:val>
          <c:extLst>
            <c:ext xmlns:c16="http://schemas.microsoft.com/office/drawing/2014/chart" uri="{C3380CC4-5D6E-409C-BE32-E72D297353CC}">
              <c16:uniqueId val="{00000007-8062-4FC9-8E7C-379DF7FE840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2.9</c:v>
                </c:pt>
                <c:pt idx="2">
                  <c:v>#N/A</c:v>
                </c:pt>
                <c:pt idx="3">
                  <c:v>7.7</c:v>
                </c:pt>
                <c:pt idx="4">
                  <c:v>#N/A</c:v>
                </c:pt>
                <c:pt idx="5">
                  <c:v>4.67</c:v>
                </c:pt>
                <c:pt idx="6">
                  <c:v>#N/A</c:v>
                </c:pt>
                <c:pt idx="7">
                  <c:v>1.22</c:v>
                </c:pt>
                <c:pt idx="8">
                  <c:v>#N/A</c:v>
                </c:pt>
                <c:pt idx="9">
                  <c:v>1.71</c:v>
                </c:pt>
              </c:numCache>
            </c:numRef>
          </c:val>
          <c:extLst>
            <c:ext xmlns:c16="http://schemas.microsoft.com/office/drawing/2014/chart" uri="{C3380CC4-5D6E-409C-BE32-E72D297353CC}">
              <c16:uniqueId val="{00000008-8062-4FC9-8E7C-379DF7FE8408}"/>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0.25</c:v>
                </c:pt>
                <c:pt idx="2">
                  <c:v>#N/A</c:v>
                </c:pt>
                <c:pt idx="3">
                  <c:v>1.97</c:v>
                </c:pt>
                <c:pt idx="4">
                  <c:v>#N/A</c:v>
                </c:pt>
                <c:pt idx="5">
                  <c:v>2.48</c:v>
                </c:pt>
                <c:pt idx="6">
                  <c:v>#N/A</c:v>
                </c:pt>
                <c:pt idx="7">
                  <c:v>1.24</c:v>
                </c:pt>
                <c:pt idx="8">
                  <c:v>0.82</c:v>
                </c:pt>
                <c:pt idx="9">
                  <c:v>#N/A</c:v>
                </c:pt>
              </c:numCache>
            </c:numRef>
          </c:val>
          <c:extLst>
            <c:ext xmlns:c16="http://schemas.microsoft.com/office/drawing/2014/chart" uri="{C3380CC4-5D6E-409C-BE32-E72D297353CC}">
              <c16:uniqueId val="{00000009-8062-4FC9-8E7C-379DF7FE84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13191</c:v>
                </c:pt>
                <c:pt idx="5">
                  <c:v>12893</c:v>
                </c:pt>
                <c:pt idx="8">
                  <c:v>12558</c:v>
                </c:pt>
                <c:pt idx="11">
                  <c:v>11820</c:v>
                </c:pt>
                <c:pt idx="14">
                  <c:v>12485</c:v>
                </c:pt>
              </c:numCache>
            </c:numRef>
          </c:val>
          <c:extLst>
            <c:ext xmlns:c16="http://schemas.microsoft.com/office/drawing/2014/chart" uri="{C3380CC4-5D6E-409C-BE32-E72D297353CC}">
              <c16:uniqueId val="{00000000-5020-42D2-998A-93EB9DFDF79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5020-42D2-998A-93EB9DFDF79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448</c:v>
                </c:pt>
                <c:pt idx="3">
                  <c:v>407</c:v>
                </c:pt>
                <c:pt idx="6">
                  <c:v>385</c:v>
                </c:pt>
                <c:pt idx="9">
                  <c:v>391</c:v>
                </c:pt>
                <c:pt idx="12">
                  <c:v>364</c:v>
                </c:pt>
              </c:numCache>
            </c:numRef>
          </c:val>
          <c:extLst>
            <c:ext xmlns:c16="http://schemas.microsoft.com/office/drawing/2014/chart" uri="{C3380CC4-5D6E-409C-BE32-E72D297353CC}">
              <c16:uniqueId val="{00000002-5020-42D2-998A-93EB9DFDF79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20-42D2-998A-93EB9DFDF79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1362</c:v>
                </c:pt>
                <c:pt idx="3">
                  <c:v>1348</c:v>
                </c:pt>
                <c:pt idx="6">
                  <c:v>1389</c:v>
                </c:pt>
                <c:pt idx="9">
                  <c:v>1484</c:v>
                </c:pt>
                <c:pt idx="12">
                  <c:v>1677</c:v>
                </c:pt>
              </c:numCache>
            </c:numRef>
          </c:val>
          <c:extLst>
            <c:ext xmlns:c16="http://schemas.microsoft.com/office/drawing/2014/chart" uri="{C3380CC4-5D6E-409C-BE32-E72D297353CC}">
              <c16:uniqueId val="{00000004-5020-42D2-998A-93EB9DFDF79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20-42D2-998A-93EB9DFDF79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020-42D2-998A-93EB9DFDF79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17406</c:v>
                </c:pt>
                <c:pt idx="3">
                  <c:v>17361</c:v>
                </c:pt>
                <c:pt idx="6">
                  <c:v>17460</c:v>
                </c:pt>
                <c:pt idx="9">
                  <c:v>17072</c:v>
                </c:pt>
                <c:pt idx="12">
                  <c:v>17384</c:v>
                </c:pt>
              </c:numCache>
            </c:numRef>
          </c:val>
          <c:extLst>
            <c:ext xmlns:c16="http://schemas.microsoft.com/office/drawing/2014/chart" uri="{C3380CC4-5D6E-409C-BE32-E72D297353CC}">
              <c16:uniqueId val="{00000007-5020-42D2-998A-93EB9DFDF79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6026</c:v>
                </c:pt>
                <c:pt idx="2">
                  <c:v>#N/A</c:v>
                </c:pt>
                <c:pt idx="3">
                  <c:v>#N/A</c:v>
                </c:pt>
                <c:pt idx="4">
                  <c:v>6223</c:v>
                </c:pt>
                <c:pt idx="5">
                  <c:v>#N/A</c:v>
                </c:pt>
                <c:pt idx="6">
                  <c:v>#N/A</c:v>
                </c:pt>
                <c:pt idx="7">
                  <c:v>6676</c:v>
                </c:pt>
                <c:pt idx="8">
                  <c:v>#N/A</c:v>
                </c:pt>
                <c:pt idx="9">
                  <c:v>#N/A</c:v>
                </c:pt>
                <c:pt idx="10">
                  <c:v>7127</c:v>
                </c:pt>
                <c:pt idx="11">
                  <c:v>#N/A</c:v>
                </c:pt>
                <c:pt idx="12">
                  <c:v>#N/A</c:v>
                </c:pt>
                <c:pt idx="13">
                  <c:v>6940</c:v>
                </c:pt>
                <c:pt idx="14">
                  <c:v>#N/A</c:v>
                </c:pt>
              </c:numCache>
            </c:numRef>
          </c:val>
          <c:smooth val="0"/>
          <c:extLst>
            <c:ext xmlns:c16="http://schemas.microsoft.com/office/drawing/2014/chart" uri="{C3380CC4-5D6E-409C-BE32-E72D297353CC}">
              <c16:uniqueId val="{00000008-5020-42D2-998A-93EB9DFDF79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105032</c:v>
                </c:pt>
                <c:pt idx="5">
                  <c:v>102580</c:v>
                </c:pt>
                <c:pt idx="8">
                  <c:v>101671</c:v>
                </c:pt>
                <c:pt idx="11">
                  <c:v>99245</c:v>
                </c:pt>
                <c:pt idx="14">
                  <c:v>94658</c:v>
                </c:pt>
              </c:numCache>
            </c:numRef>
          </c:val>
          <c:extLst>
            <c:ext xmlns:c16="http://schemas.microsoft.com/office/drawing/2014/chart" uri="{C3380CC4-5D6E-409C-BE32-E72D297353CC}">
              <c16:uniqueId val="{00000000-CF87-483F-B801-C7A69CBECE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25896</c:v>
                </c:pt>
                <c:pt idx="5">
                  <c:v>24437</c:v>
                </c:pt>
                <c:pt idx="8">
                  <c:v>22905</c:v>
                </c:pt>
                <c:pt idx="11">
                  <c:v>21351</c:v>
                </c:pt>
                <c:pt idx="14">
                  <c:v>20158</c:v>
                </c:pt>
              </c:numCache>
            </c:numRef>
          </c:val>
          <c:extLst>
            <c:ext xmlns:c16="http://schemas.microsoft.com/office/drawing/2014/chart" uri="{C3380CC4-5D6E-409C-BE32-E72D297353CC}">
              <c16:uniqueId val="{00000001-CF87-483F-B801-C7A69CBECE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13895</c:v>
                </c:pt>
                <c:pt idx="5">
                  <c:v>17128</c:v>
                </c:pt>
                <c:pt idx="8">
                  <c:v>19176</c:v>
                </c:pt>
                <c:pt idx="11">
                  <c:v>18160</c:v>
                </c:pt>
                <c:pt idx="14">
                  <c:v>17322</c:v>
                </c:pt>
              </c:numCache>
            </c:numRef>
          </c:val>
          <c:extLst>
            <c:ext xmlns:c16="http://schemas.microsoft.com/office/drawing/2014/chart" uri="{C3380CC4-5D6E-409C-BE32-E72D297353CC}">
              <c16:uniqueId val="{00000002-CF87-483F-B801-C7A69CBECE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F87-483F-B801-C7A69CBECE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F87-483F-B801-C7A69CBECE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747</c:v>
                </c:pt>
                <c:pt idx="3">
                  <c:v>676</c:v>
                </c:pt>
                <c:pt idx="6">
                  <c:v>620</c:v>
                </c:pt>
                <c:pt idx="9">
                  <c:v>607</c:v>
                </c:pt>
                <c:pt idx="12">
                  <c:v>508</c:v>
                </c:pt>
              </c:numCache>
            </c:numRef>
          </c:val>
          <c:extLst>
            <c:ext xmlns:c16="http://schemas.microsoft.com/office/drawing/2014/chart" uri="{C3380CC4-5D6E-409C-BE32-E72D297353CC}">
              <c16:uniqueId val="{00000005-CF87-483F-B801-C7A69CBECE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16129</c:v>
                </c:pt>
                <c:pt idx="3">
                  <c:v>16931</c:v>
                </c:pt>
                <c:pt idx="6">
                  <c:v>17582</c:v>
                </c:pt>
                <c:pt idx="9">
                  <c:v>18305</c:v>
                </c:pt>
                <c:pt idx="12">
                  <c:v>18737</c:v>
                </c:pt>
              </c:numCache>
            </c:numRef>
          </c:val>
          <c:extLst>
            <c:ext xmlns:c16="http://schemas.microsoft.com/office/drawing/2014/chart" uri="{C3380CC4-5D6E-409C-BE32-E72D297353CC}">
              <c16:uniqueId val="{00000006-CF87-483F-B801-C7A69CBECE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F87-483F-B801-C7A69CBECE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12854</c:v>
                </c:pt>
                <c:pt idx="3">
                  <c:v>13080</c:v>
                </c:pt>
                <c:pt idx="6">
                  <c:v>12688</c:v>
                </c:pt>
                <c:pt idx="9">
                  <c:v>12083</c:v>
                </c:pt>
                <c:pt idx="12">
                  <c:v>11821</c:v>
                </c:pt>
              </c:numCache>
            </c:numRef>
          </c:val>
          <c:extLst>
            <c:ext xmlns:c16="http://schemas.microsoft.com/office/drawing/2014/chart" uri="{C3380CC4-5D6E-409C-BE32-E72D297353CC}">
              <c16:uniqueId val="{00000008-CF87-483F-B801-C7A69CBECE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2746</c:v>
                </c:pt>
                <c:pt idx="3">
                  <c:v>2443</c:v>
                </c:pt>
                <c:pt idx="6">
                  <c:v>2192</c:v>
                </c:pt>
                <c:pt idx="9">
                  <c:v>1899</c:v>
                </c:pt>
                <c:pt idx="12">
                  <c:v>1628</c:v>
                </c:pt>
              </c:numCache>
            </c:numRef>
          </c:val>
          <c:extLst>
            <c:ext xmlns:c16="http://schemas.microsoft.com/office/drawing/2014/chart" uri="{C3380CC4-5D6E-409C-BE32-E72D297353CC}">
              <c16:uniqueId val="{00000009-CF87-483F-B801-C7A69CBECE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174616</c:v>
                </c:pt>
                <c:pt idx="3">
                  <c:v>172487</c:v>
                </c:pt>
                <c:pt idx="6">
                  <c:v>171367</c:v>
                </c:pt>
                <c:pt idx="9">
                  <c:v>168601</c:v>
                </c:pt>
                <c:pt idx="12">
                  <c:v>164723</c:v>
                </c:pt>
              </c:numCache>
            </c:numRef>
          </c:val>
          <c:extLst>
            <c:ext xmlns:c16="http://schemas.microsoft.com/office/drawing/2014/chart" uri="{C3380CC4-5D6E-409C-BE32-E72D297353CC}">
              <c16:uniqueId val="{0000000A-CF87-483F-B801-C7A69CBECEC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62269</c:v>
                </c:pt>
                <c:pt idx="2">
                  <c:v>#N/A</c:v>
                </c:pt>
                <c:pt idx="3">
                  <c:v>#N/A</c:v>
                </c:pt>
                <c:pt idx="4">
                  <c:v>61472</c:v>
                </c:pt>
                <c:pt idx="5">
                  <c:v>#N/A</c:v>
                </c:pt>
                <c:pt idx="6">
                  <c:v>#N/A</c:v>
                </c:pt>
                <c:pt idx="7">
                  <c:v>60697</c:v>
                </c:pt>
                <c:pt idx="8">
                  <c:v>#N/A</c:v>
                </c:pt>
                <c:pt idx="9">
                  <c:v>#N/A</c:v>
                </c:pt>
                <c:pt idx="10">
                  <c:v>62739</c:v>
                </c:pt>
                <c:pt idx="11">
                  <c:v>#N/A</c:v>
                </c:pt>
                <c:pt idx="12">
                  <c:v>#N/A</c:v>
                </c:pt>
                <c:pt idx="13">
                  <c:v>65281</c:v>
                </c:pt>
                <c:pt idx="14">
                  <c:v>#N/A</c:v>
                </c:pt>
              </c:numCache>
            </c:numRef>
          </c:val>
          <c:smooth val="0"/>
          <c:extLst>
            <c:ext xmlns:c16="http://schemas.microsoft.com/office/drawing/2014/chart" uri="{C3380CC4-5D6E-409C-BE32-E72D297353CC}">
              <c16:uniqueId val="{0000000B-CF87-483F-B801-C7A69CBECEC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8850</c:v>
                </c:pt>
                <c:pt idx="1">
                  <c:v>7810</c:v>
                </c:pt>
                <c:pt idx="2">
                  <c:v>6346</c:v>
                </c:pt>
              </c:numCache>
            </c:numRef>
          </c:val>
          <c:extLst>
            <c:ext xmlns:c16="http://schemas.microsoft.com/office/drawing/2014/chart" uri="{C3380CC4-5D6E-409C-BE32-E72D297353CC}">
              <c16:uniqueId val="{00000000-86B7-4746-8628-05ECD450E9F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2157</c:v>
                </c:pt>
                <c:pt idx="1">
                  <c:v>2324</c:v>
                </c:pt>
                <c:pt idx="2">
                  <c:v>2588</c:v>
                </c:pt>
              </c:numCache>
            </c:numRef>
          </c:val>
          <c:extLst>
            <c:ext xmlns:c16="http://schemas.microsoft.com/office/drawing/2014/chart" uri="{C3380CC4-5D6E-409C-BE32-E72D297353CC}">
              <c16:uniqueId val="{00000001-86B7-4746-8628-05ECD450E9F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4355</c:v>
                </c:pt>
                <c:pt idx="1">
                  <c:v>3995</c:v>
                </c:pt>
                <c:pt idx="2">
                  <c:v>4380</c:v>
                </c:pt>
              </c:numCache>
            </c:numRef>
          </c:val>
          <c:extLst>
            <c:ext xmlns:c16="http://schemas.microsoft.com/office/drawing/2014/chart" uri="{C3380CC4-5D6E-409C-BE32-E72D297353CC}">
              <c16:uniqueId val="{00000002-86B7-4746-8628-05ECD450E9F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{812C4DCB-1E1B-4585-8B6E-6DC8A59B9568}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5EA-4693-B2A8-F2A065E6FF8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{1B90B5B0-B885-4FC2-8CAD-1578DA68800C}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EA-4693-B2A8-F2A065E6FF8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{A9F12FA2-799A-4258-8D6D-BD64B589D3BC}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EA-4693-B2A8-F2A065E6FF8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{83D2B639-6A7F-400D-83DE-21B3097C892C}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EA-4693-B2A8-F2A065E6FF8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{E6B4A8E2-3B68-4C8B-96DB-51FE732565B6}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EA-4693-B2A8-F2A065E6FF8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{89280CF8-7ABB-4EAE-830A-BA0274A04B88}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5EA-4693-B2A8-F2A065E6FF81}"/>
                </c:ext>
              </c:extLst>
            </c:dLbl>
            <c:dLbl>
              <c:idx val="16"/>
              <c:layout>
                <c:manualLayout>
                  <c:x val="-2.9214814767355848E-2"/>
                  <c:y val="-8.124555295408179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{C9FC77D8-1F9C-43EA-BFDF-6C776F1B8266}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5EA-4693-B2A8-F2A065E6FF81}"/>
                </c:ext>
              </c:extLst>
            </c:dLbl>
            <c:dLbl>
              <c:idx val="24"/>
              <c:layout>
                <c:manualLayout>
                  <c:x val="-3.4816686533112505E-2"/>
                  <c:y val="-4.823253125764864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{03862878-08A2-42F4-B7D0-7DBC7CC76969}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5EA-4693-B2A8-F2A065E6FF8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{33F06C3B-4BF7-49AD-AE58-07CC87532476}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5EA-4693-B2A8-F2A065E6FF8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67.2</c:v>
                </c:pt>
                <c:pt idx="8">
                  <c:v>68.2</c:v>
                </c:pt>
                <c:pt idx="16">
                  <c:v>68.900000000000006</c:v>
                </c:pt>
                <c:pt idx="24">
                  <c:v>69.099999999999994</c:v>
                </c:pt>
                <c:pt idx="32">
                  <c:v>69.5</c:v>
                </c:pt>
              </c:numCache>
            </c:numRef>
          </c:xVal>
          <c:yVal>
            <c:numRef>
              <c:f>公会計指標分析・財政指標組合せ分析表!$BP$51:$DC$51</c:f>
              <c:numCache>
                <c:formatCode>#,##0.0;"▲ "#,##0.0</c:formatCode>
                <c:ptCount val="40"/>
                <c:pt idx="0">
                  <c:v>85.8</c:v>
                </c:pt>
                <c:pt idx="8">
                  <c:v>81.900000000000006</c:v>
                </c:pt>
                <c:pt idx="16">
                  <c:v>82</c:v>
                </c:pt>
                <c:pt idx="24">
                  <c:v>82.8</c:v>
                </c:pt>
                <c:pt idx="32">
                  <c:v>84.2</c:v>
                </c:pt>
              </c:numCache>
            </c:numRef>
          </c:yVal>
          <c:smooth val="0"/>
          <c:extLst>
            <c:ext xmlns:c16="http://schemas.microsoft.com/office/drawing/2014/chart" uri="{C3380CC4-5D6E-409C-BE32-E72D297353CC}">
              <c16:uniqueId val="{00000009-85EA-4693-B2A8-F2A065E6FF8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{BDF0A1E2-8515-4997-9470-412C10090749}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5EA-4693-B2A8-F2A065E6FF8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{40DF7515-8CA0-40EF-BBAD-DFE5F96F499E}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EA-4693-B2A8-F2A065E6FF8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{77DE00A8-FA33-468E-95B2-D5F6EC0CC956}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EA-4693-B2A8-F2A065E6FF8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{669E2198-723A-4620-8578-395CEE0FBF8A}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EA-4693-B2A8-F2A065E6FF8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{A6D5FF7F-449D-47EB-A4E6-F6768B9A865D}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EA-4693-B2A8-F2A065E6FF8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{E6FA091D-098F-4FEB-90ED-C1B039421288}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5EA-4693-B2A8-F2A065E6FF8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{0F81D707-66EC-4078-B182-54C11C1C19D6}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5EA-4693-B2A8-F2A065E6FF8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{789794F7-04E4-4D45-9A99-FAE4454C816A}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5EA-4693-B2A8-F2A065E6FF8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{5F953061-79C3-4F07-AABF-37AE1D257DEE}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5EA-4693-B2A8-F2A065E6FF8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5EA-4693-B2A8-F2A065E6FF81}"/>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5298460057526718E-2"/>
                  <c:y val="-6.2416647087793951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{9CC1AB11-E756-4AD6-B48D-E716D0CC2FFB}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98D-467B-A154-D164CB1200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{1C55291B-8964-4565-860D-1441A24BF7CF}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8D-467B-A154-D164CB1200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{97CC97E0-FB8A-4D2A-9F19-2EC608FF4007}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8D-467B-A154-D164CB1200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{AABBB547-E1F4-43BA-8CA3-F3A94F1726D0}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8D-467B-A154-D164CB1200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{DBEDEED6-4CBD-4FBC-B077-8927DBB0DCBA}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8D-467B-A154-D164CB12007C}"/>
                </c:ext>
              </c:extLst>
            </c:dLbl>
            <c:dLbl>
              <c:idx val="8"/>
              <c:layout>
                <c:manualLayout>
                  <c:x val="-3.7842225392624447E-2"/>
                  <c:y val="-8.09477932498440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{1E9F525F-18DB-44D8-AC9D-38832304D788}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98D-467B-A154-D164CB12007C}"/>
                </c:ext>
              </c:extLst>
            </c:dLbl>
            <c:dLbl>
              <c:idx val="16"/>
              <c:layout>
                <c:manualLayout>
                  <c:x val="-3.1570342725075584E-2"/>
                  <c:y val="-4.388550092574389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{93A5CC3B-7B25-4310-A013-6B37EDB19851}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98D-467B-A154-D164CB12007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{1FC8A7F3-EECB-4F46-B71E-5953DDC9DA2D}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98D-467B-A154-D164CB12007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{6D07D8B1-2C9C-4722-AD57-906FE0466D89}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98D-467B-A154-D164CB1200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8.3000000000000007</c:v>
                </c:pt>
                <c:pt idx="16">
                  <c:v>8.5</c:v>
                </c:pt>
                <c:pt idx="24">
                  <c:v>8.9</c:v>
                </c:pt>
                <c:pt idx="32">
                  <c:v>9.1</c:v>
                </c:pt>
              </c:numCache>
            </c:numRef>
          </c:xVal>
          <c:yVal>
            <c:numRef>
              <c:f>公会計指標分析・財政指標組合せ分析表!$BP$73:$DC$73</c:f>
              <c:numCache>
                <c:formatCode>#,##0.0;"▲ "#,##0.0</c:formatCode>
                <c:ptCount val="40"/>
                <c:pt idx="0">
                  <c:v>85.8</c:v>
                </c:pt>
                <c:pt idx="8">
                  <c:v>81.900000000000006</c:v>
                </c:pt>
                <c:pt idx="16">
                  <c:v>82</c:v>
                </c:pt>
                <c:pt idx="24">
                  <c:v>82.8</c:v>
                </c:pt>
                <c:pt idx="32">
                  <c:v>84.2</c:v>
                </c:pt>
              </c:numCache>
            </c:numRef>
          </c:yVal>
          <c:smooth val="0"/>
          <c:extLst>
            <c:ext xmlns:c16="http://schemas.microsoft.com/office/drawing/2014/chart" uri="{C3380CC4-5D6E-409C-BE32-E72D297353CC}">
              <c16:uniqueId val="{00000009-B98D-467B-A154-D164CB12007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{EA9913E2-3D73-41AE-AD84-8FC531C59A57}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98D-467B-A154-D164CB12007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{FA1A9E06-D979-44CC-A8D3-50EA218A89CC}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8D-467B-A154-D164CB1200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{BC45B95C-EFD2-4AF7-A2E6-E18AEC43339D}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8D-467B-A154-D164CB1200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{A157DCCB-4366-485B-8BAB-A6B6D8C514F5}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8D-467B-A154-D164CB1200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{AE54F2E0-B9E7-4CD6-8DF3-02DAF1F5591A}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8D-467B-A154-D164CB12007C}"/>
                </c:ext>
              </c:extLst>
            </c:dLbl>
            <c:dLbl>
              <c:idx val="8"/>
              <c:layout>
                <c:manualLayout>
                  <c:x val="0"/>
                  <c:y val="1.272478315399538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{EFF2265A-01F1-48BD-AC10-44602371A31B}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98D-467B-A154-D164CB12007C}"/>
                </c:ext>
              </c:extLst>
            </c:dLbl>
            <c:dLbl>
              <c:idx val="16"/>
              <c:layout>
                <c:manualLayout>
                  <c:x val="0"/>
                  <c:y val="2.588863537197917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{C1404055-2851-4120-B8F3-88E9BC7AAF76}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98D-467B-A154-D164CB12007C}"/>
                </c:ext>
              </c:extLst>
            </c:dLbl>
            <c:dLbl>
              <c:idx val="24"/>
              <c:layout>
                <c:manualLayout>
                  <c:x val="0"/>
                  <c:y val="-4.017481935493151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{F312605E-EEA7-4866-88C4-60CA1977CA56}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98D-467B-A154-D164CB12007C}"/>
                </c:ext>
              </c:extLst>
            </c:dLbl>
            <c:dLbl>
              <c:idx val="32"/>
              <c:layout>
                <c:manualLayout>
                  <c:x val="0"/>
                  <c:y val="1.562428291665154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{384E8DB5-5563-44A9-88E4-651CA2E9D245}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98D-467B-A154-D164CB1200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B98D-467B-A154-D164CB12007C}"/>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北海道旭川市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316,183
314,269
747.66
184,503,987
182,744,530
1,476,749
86,037,239
164,281,281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歳入総額に占める市税の割合が類似団体と比較して低いことから、類似団体の中で下位に位置している。</a:t>
          </a:r>
        </a:p>
        <a:p>
          <a:r>
            <a:rPr kumimoji="1" lang="ja-JP" altLang="en-US" sz="1300">
              <a:latin typeface="ＭＳ Ｐゴシック" panose="020B0600070205080204" pitchFamily="50" charset="-128"/>
              <a:ea typeface="ＭＳ Ｐゴシック" panose="020B0600070205080204" pitchFamily="50" charset="-128"/>
            </a:rPr>
            <a:t>　引き続き、市税等の収納率の向上のほか、地域経済の活性化や企業誘致など、税収入の向上に繋がる取組を推進する。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78922</xdr:rowOff>
    </xdr:from>
    <xdr:to>
      <xdr:col>23</xdr:col>
      <xdr:colOff>133350</xdr:colOff>
      <xdr:row>44</xdr:row>
      <xdr:rowOff>78922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6227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78922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78922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78922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28122</xdr:rowOff>
    </xdr:from>
    <xdr:to>
      <xdr:col>23</xdr:col>
      <xdr:colOff>184150</xdr:colOff>
      <xdr:row>44</xdr:row>
      <xdr:rowOff>129722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95449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67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28122</xdr:rowOff>
    </xdr:from>
    <xdr:to>
      <xdr:col>19</xdr:col>
      <xdr:colOff>184150</xdr:colOff>
      <xdr:row>44</xdr:row>
      <xdr:rowOff>129722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114499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58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28122</xdr:rowOff>
    </xdr:from>
    <xdr:to>
      <xdr:col>11</xdr:col>
      <xdr:colOff>82550</xdr:colOff>
      <xdr:row>44</xdr:row>
      <xdr:rowOff>129722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114499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人件費や物件費の増などにより経常経費充当一般財源が２１億円増加したのに対し、普通交付税などの経常一般財源が２５億円増加したため、経常収支比率は０．４ポイント改善した。</a:t>
          </a:r>
        </a:p>
        <a:p>
          <a:r>
            <a:rPr kumimoji="1" lang="ja-JP" altLang="en-US" sz="1300">
              <a:latin typeface="ＭＳ Ｐゴシック" panose="020B0600070205080204" pitchFamily="50" charset="-128"/>
              <a:ea typeface="ＭＳ Ｐゴシック" panose="020B0600070205080204" pitchFamily="50" charset="-128"/>
            </a:rPr>
            <a:t>　今後も物価高騰や人件費の増加により経常的経費の増加が見込まれることから、引き続き内部管理経費の見直しに努める。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130810</xdr:rowOff>
    </xdr:from>
    <xdr:to>
      <xdr:col>23</xdr:col>
      <xdr:colOff>133350</xdr:colOff>
      <xdr:row>66</xdr:row>
      <xdr:rowOff>146896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44651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14181</xdr:rowOff>
    </xdr:from>
    <xdr:to>
      <xdr:col>19</xdr:col>
      <xdr:colOff>133350</xdr:colOff>
      <xdr:row>66</xdr:row>
      <xdr:rowOff>146896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329881"/>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24765</xdr:rowOff>
    </xdr:from>
    <xdr:to>
      <xdr:col>15</xdr:col>
      <xdr:colOff>82550</xdr:colOff>
      <xdr:row>66</xdr:row>
      <xdr:rowOff>14181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69015"/>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24765</xdr:rowOff>
    </xdr:from>
    <xdr:to>
      <xdr:col>11</xdr:col>
      <xdr:colOff>31750</xdr:colOff>
      <xdr:row>66</xdr:row>
      <xdr:rowOff>78529</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69015"/>
          <a:ext cx="889000" cy="2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80010</xdr:rowOff>
    </xdr:from>
    <xdr:to>
      <xdr:col>23</xdr:col>
      <xdr:colOff>184150</xdr:colOff>
      <xdr:row>67</xdr:row>
      <xdr:rowOff>10160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52087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6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96096</xdr:rowOff>
    </xdr:from>
    <xdr:to>
      <xdr:col>19</xdr:col>
      <xdr:colOff>184150</xdr:colOff>
      <xdr:row>67</xdr:row>
      <xdr:rowOff>26246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41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11023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98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134831</xdr:rowOff>
    </xdr:from>
    <xdr:to>
      <xdr:col>15</xdr:col>
      <xdr:colOff>133350</xdr:colOff>
      <xdr:row>66</xdr:row>
      <xdr:rowOff>64981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7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49758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6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145415</xdr:rowOff>
    </xdr:from>
    <xdr:to>
      <xdr:col>11</xdr:col>
      <xdr:colOff>82550</xdr:colOff>
      <xdr:row>65</xdr:row>
      <xdr:rowOff>75565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60342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27729</xdr:rowOff>
    </xdr:from>
    <xdr:to>
      <xdr:col>7</xdr:col>
      <xdr:colOff>31750</xdr:colOff>
      <xdr:row>66</xdr:row>
      <xdr:rowOff>129329</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4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114106</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2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[160,700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人件費、物件費及び維持補修費の合計額の人口１人当たりの決算額が類似団体平均を上回っている理由は、積雪寒冷地という地域特性から維持補修費である除排雪経費が多いためである。</a:t>
          </a:r>
        </a:p>
        <a:p>
          <a:r>
            <a:rPr kumimoji="1" lang="ja-JP" altLang="en-US" sz="1300">
              <a:latin typeface="ＭＳ Ｐゴシック" panose="020B0600070205080204" pitchFamily="50" charset="-128"/>
              <a:ea typeface="ＭＳ Ｐゴシック" panose="020B0600070205080204" pitchFamily="50" charset="-128"/>
            </a:rPr>
            <a:t>　人口１人当たりの人件費では、類似団体と比較して、これまでは同程度であったが、令和４年度以降はやや高くなっている。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の推進による事務の効率化や適正な人員配置を進めていく。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15168</xdr:rowOff>
    </xdr:from>
    <xdr:to>
      <xdr:col>23</xdr:col>
      <xdr:colOff>133350</xdr:colOff>
      <xdr:row>87</xdr:row>
      <xdr:rowOff>105093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931318"/>
          <a:ext cx="838200" cy="8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15168</xdr:rowOff>
    </xdr:from>
    <xdr:to>
      <xdr:col>19</xdr:col>
      <xdr:colOff>133350</xdr:colOff>
      <xdr:row>87</xdr:row>
      <xdr:rowOff>134592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931318"/>
          <a:ext cx="889000" cy="11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88255</xdr:rowOff>
    </xdr:from>
    <xdr:to>
      <xdr:col>15</xdr:col>
      <xdr:colOff>82550</xdr:colOff>
      <xdr:row>87</xdr:row>
      <xdr:rowOff>134592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661505"/>
          <a:ext cx="889000" cy="38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134711</xdr:rowOff>
    </xdr:from>
    <xdr:to>
      <xdr:col>11</xdr:col>
      <xdr:colOff>31750</xdr:colOff>
      <xdr:row>85</xdr:row>
      <xdr:rowOff>88255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536511"/>
          <a:ext cx="889000" cy="12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54293</xdr:rowOff>
    </xdr:from>
    <xdr:to>
      <xdr:col>23</xdr:col>
      <xdr:colOff>184150</xdr:colOff>
      <xdr:row>87</xdr:row>
      <xdr:rowOff>155893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97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26370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94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135818</xdr:rowOff>
    </xdr:from>
    <xdr:to>
      <xdr:col>19</xdr:col>
      <xdr:colOff>184150</xdr:colOff>
      <xdr:row>87</xdr:row>
      <xdr:rowOff>65968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88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50745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9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83792</xdr:rowOff>
    </xdr:from>
    <xdr:to>
      <xdr:col>15</xdr:col>
      <xdr:colOff>133350</xdr:colOff>
      <xdr:row>88</xdr:row>
      <xdr:rowOff>13942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9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170169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5086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37455</xdr:rowOff>
    </xdr:from>
    <xdr:to>
      <xdr:col>11</xdr:col>
      <xdr:colOff>82550</xdr:colOff>
      <xdr:row>85</xdr:row>
      <xdr:rowOff>139055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61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123832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97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83911</xdr:rowOff>
    </xdr:from>
    <xdr:to>
      <xdr:col>7</xdr:col>
      <xdr:colOff>31750</xdr:colOff>
      <xdr:row>85</xdr:row>
      <xdr:rowOff>14061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8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170288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7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健全化に向けた取組として、平成１８年度から平成２５年度まで給与の独自削減として給料の定率削減措置を行い、平成２３年度から平成２５年度まで昇給の抑制措置を行ってきたため、類似団体の中では低い水準にあったが、令和４年１月１日付け及び令和５年１月１日付けで昇給抑制の回復措置を実施したため、ラスパイレス指数は上昇した。しかし、令和５年度の給与改定時に給料表の引上率において国と差が生じたため、ラスパイレス指数は前年度に比べて０．１ポイント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137319</xdr:rowOff>
    </xdr:from>
    <xdr:to>
      <xdr:col>81</xdr:col>
      <xdr:colOff>44450</xdr:colOff>
      <xdr:row>85</xdr:row>
      <xdr:rowOff>152400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710569"/>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122238</xdr:rowOff>
    </xdr:from>
    <xdr:to>
      <xdr:col>77</xdr:col>
      <xdr:colOff>44450</xdr:colOff>
      <xdr:row>85</xdr:row>
      <xdr:rowOff>152400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69548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107156</xdr:rowOff>
    </xdr:from>
    <xdr:to>
      <xdr:col>72</xdr:col>
      <xdr:colOff>203200</xdr:colOff>
      <xdr:row>85</xdr:row>
      <xdr:rowOff>122238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680406"/>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107156</xdr:rowOff>
    </xdr:from>
    <xdr:to>
      <xdr:col>68</xdr:col>
      <xdr:colOff>152400</xdr:colOff>
      <xdr:row>85</xdr:row>
      <xdr:rowOff>152400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80406"/>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86519</xdr:rowOff>
    </xdr:from>
    <xdr:to>
      <xdr:col>81</xdr:col>
      <xdr:colOff>95250</xdr:colOff>
      <xdr:row>86</xdr:row>
      <xdr:rowOff>16669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65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103046</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50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71438</xdr:rowOff>
    </xdr:from>
    <xdr:to>
      <xdr:col>73</xdr:col>
      <xdr:colOff>44450</xdr:colOff>
      <xdr:row>86</xdr:row>
      <xdr:rowOff>1588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64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11765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41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56356</xdr:rowOff>
    </xdr:from>
    <xdr:to>
      <xdr:col>68</xdr:col>
      <xdr:colOff>203200</xdr:colOff>
      <xdr:row>85</xdr:row>
      <xdr:rowOff>157956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2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168133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398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については、業務委託や指定管理者制度の導入、組織機構の効率化、事務事業の見直し、多様な雇用形態の活用等の取組を進めながら減少してきた。平成２６年度以降、消防広域化や再任用職員のフルタイム化などにより増加したが、その後はほぼ横ばいか微増に留め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今後も適切な定員管理に努める。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115933</xdr:rowOff>
    </xdr:from>
    <xdr:to>
      <xdr:col>81</xdr:col>
      <xdr:colOff>44450</xdr:colOff>
      <xdr:row>61</xdr:row>
      <xdr:rowOff>122827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574383"/>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74567</xdr:rowOff>
    </xdr:from>
    <xdr:to>
      <xdr:col>77</xdr:col>
      <xdr:colOff>44450</xdr:colOff>
      <xdr:row>61</xdr:row>
      <xdr:rowOff>115933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533017"/>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43543</xdr:rowOff>
    </xdr:from>
    <xdr:to>
      <xdr:col>72</xdr:col>
      <xdr:colOff>203200</xdr:colOff>
      <xdr:row>61</xdr:row>
      <xdr:rowOff>74567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50199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19413</xdr:rowOff>
    </xdr:from>
    <xdr:to>
      <xdr:col>68</xdr:col>
      <xdr:colOff>152400</xdr:colOff>
      <xdr:row>61</xdr:row>
      <xdr:rowOff>43543</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47786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72027</xdr:rowOff>
    </xdr:from>
    <xdr:to>
      <xdr:col>81</xdr:col>
      <xdr:colOff>95250</xdr:colOff>
      <xdr:row>62</xdr:row>
      <xdr:rowOff>2177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5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44104</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50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65133</xdr:rowOff>
    </xdr:from>
    <xdr:to>
      <xdr:col>77</xdr:col>
      <xdr:colOff>95250</xdr:colOff>
      <xdr:row>61</xdr:row>
      <xdr:rowOff>166733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151510</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609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23767</xdr:rowOff>
    </xdr:from>
    <xdr:to>
      <xdr:col>73</xdr:col>
      <xdr:colOff>44450</xdr:colOff>
      <xdr:row>61</xdr:row>
      <xdr:rowOff>125367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110144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5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164193</xdr:rowOff>
    </xdr:from>
    <xdr:to>
      <xdr:col>68</xdr:col>
      <xdr:colOff>203200</xdr:colOff>
      <xdr:row>61</xdr:row>
      <xdr:rowOff>94343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79120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53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140063</xdr:rowOff>
    </xdr:from>
    <xdr:to>
      <xdr:col>64</xdr:col>
      <xdr:colOff>152400</xdr:colOff>
      <xdr:row>61</xdr:row>
      <xdr:rowOff>70213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54990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51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令和６年度の実質公債費比率は、元利償還金の増加などにより０．２ポイント悪化した。</a:t>
          </a:r>
        </a:p>
        <a:p>
          <a:r>
            <a:rPr kumimoji="1" lang="ja-JP" altLang="en-US" sz="1300">
              <a:latin typeface="ＭＳ Ｐゴシック" panose="020B0600070205080204" pitchFamily="50" charset="-128"/>
              <a:ea typeface="ＭＳ Ｐゴシック" panose="020B0600070205080204" pitchFamily="50" charset="-128"/>
            </a:rPr>
            <a:t>　引き続き、地方債残高抑制のほか、地方債の活用にあたっては、交付税措置を有する地方債の活用などに努める。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113877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29869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97790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26651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65617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25043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41487</xdr:rowOff>
    </xdr:from>
    <xdr:to>
      <xdr:col>68</xdr:col>
      <xdr:colOff>152400</xdr:colOff>
      <xdr:row>42</xdr:row>
      <xdr:rowOff>49530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2423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63077</xdr:rowOff>
    </xdr:from>
    <xdr:to>
      <xdr:col>81</xdr:col>
      <xdr:colOff>95250</xdr:colOff>
      <xdr:row>42</xdr:row>
      <xdr:rowOff>164677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35154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23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14817</xdr:rowOff>
    </xdr:from>
    <xdr:to>
      <xdr:col>73</xdr:col>
      <xdr:colOff>44450</xdr:colOff>
      <xdr:row>42</xdr:row>
      <xdr:rowOff>116417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162137</xdr:rowOff>
    </xdr:from>
    <xdr:to>
      <xdr:col>64</xdr:col>
      <xdr:colOff>152400</xdr:colOff>
      <xdr:row>42</xdr:row>
      <xdr:rowOff>92287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77064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は減少したものの充当可能基金や充当可能特定歳入が減少したことにより、１．４ポイント悪化した。また、類似団体平均と比較すると依然として比率が高い状況にあるため、改善させていく必要がある。</a:t>
          </a:r>
        </a:p>
        <a:p>
          <a:r>
            <a:rPr kumimoji="1" lang="ja-JP" altLang="en-US" sz="1300">
              <a:latin typeface="ＭＳ Ｐゴシック" panose="020B0600070205080204" pitchFamily="50" charset="-128"/>
              <a:ea typeface="ＭＳ Ｐゴシック" panose="020B0600070205080204" pitchFamily="50" charset="-128"/>
            </a:rPr>
            <a:t>　今後は、老朽化した清掃施設などの更新が予定されているが、地方債残高を増やさないよう優先順位を付けて計画的に進めるとともに、物価高騰により経常的経費が増加している中にあっても、一定の基金残高を維持できるよう、事務事業の見直し等に取り組んで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164186</xdr:rowOff>
    </xdr:from>
    <xdr:to>
      <xdr:col>81</xdr:col>
      <xdr:colOff>44450</xdr:colOff>
      <xdr:row>19</xdr:row>
      <xdr:rowOff>6248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250286"/>
          <a:ext cx="838200" cy="1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156464</xdr:rowOff>
    </xdr:from>
    <xdr:to>
      <xdr:col>77</xdr:col>
      <xdr:colOff>44450</xdr:colOff>
      <xdr:row>18</xdr:row>
      <xdr:rowOff>164186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242564"/>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155499</xdr:rowOff>
    </xdr:from>
    <xdr:to>
      <xdr:col>72</xdr:col>
      <xdr:colOff>203200</xdr:colOff>
      <xdr:row>18</xdr:row>
      <xdr:rowOff>156464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241599"/>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155499</xdr:rowOff>
    </xdr:from>
    <xdr:to>
      <xdr:col>68</xdr:col>
      <xdr:colOff>152400</xdr:colOff>
      <xdr:row>19</xdr:row>
      <xdr:rowOff>21692</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241599"/>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126898</xdr:rowOff>
    </xdr:from>
    <xdr:to>
      <xdr:col>81</xdr:col>
      <xdr:colOff>95250</xdr:colOff>
      <xdr:row>19</xdr:row>
      <xdr:rowOff>57048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21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98975</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18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113386</xdr:rowOff>
    </xdr:from>
    <xdr:to>
      <xdr:col>77</xdr:col>
      <xdr:colOff>95250</xdr:colOff>
      <xdr:row>19</xdr:row>
      <xdr:rowOff>43535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1994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28313</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285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105664</xdr:rowOff>
    </xdr:from>
    <xdr:to>
      <xdr:col>73</xdr:col>
      <xdr:colOff>44450</xdr:colOff>
      <xdr:row>19</xdr:row>
      <xdr:rowOff>35814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19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20591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27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104699</xdr:rowOff>
    </xdr:from>
    <xdr:to>
      <xdr:col>68</xdr:col>
      <xdr:colOff>203200</xdr:colOff>
      <xdr:row>19</xdr:row>
      <xdr:rowOff>34849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19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19626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27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142342</xdr:rowOff>
    </xdr:from>
    <xdr:to>
      <xdr:col>64</xdr:col>
      <xdr:colOff>152400</xdr:colOff>
      <xdr:row>19</xdr:row>
      <xdr:rowOff>72492</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2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57269</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31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北海道旭川市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316,183
314,269
747.66
184,503,987
182,744,530
1,476,749
86,037,239
164,281,281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過去に職員数削減の取組を行ってきた経過があり、人件費に係る経常収支比率は類似団体と比較して低い水準で推移しているが、令和３年度以降、会計年度任用職員の期末手当の段階的な引上げや人事院勧告に伴う給与水準の引上げなどにより増加傾向にある。</a:t>
          </a:r>
        </a:p>
        <a:p>
          <a:r>
            <a:rPr kumimoji="1" lang="ja-JP" altLang="en-US" sz="1200">
              <a:latin typeface="ＭＳ Ｐゴシック" panose="020B0600070205080204" pitchFamily="50" charset="-128"/>
              <a:ea typeface="ＭＳ Ｐゴシック" panose="020B0600070205080204" pitchFamily="50" charset="-128"/>
            </a:rPr>
            <a:t>　類似団体よりは低いものの、今後も事務事業の見直しにより適切な人員配置に努める。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36</xdr:row>
      <xdr:rowOff>88900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01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168910</xdr:rowOff>
    </xdr:from>
    <xdr:to>
      <xdr:col>19</xdr:col>
      <xdr:colOff>187325</xdr:colOff>
      <xdr:row>36</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696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100330</xdr:rowOff>
    </xdr:from>
    <xdr:to>
      <xdr:col>15</xdr:col>
      <xdr:colOff>98425</xdr:colOff>
      <xdr:row>35</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10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100330</xdr:rowOff>
    </xdr:from>
    <xdr:to>
      <xdr:col>11</xdr:col>
      <xdr:colOff>9525</xdr:colOff>
      <xdr:row>35</xdr:row>
      <xdr:rowOff>168910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10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38100</xdr:rowOff>
    </xdr:from>
    <xdr:to>
      <xdr:col>24</xdr:col>
      <xdr:colOff>76200</xdr:colOff>
      <xdr:row>36</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54627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118110</xdr:rowOff>
    </xdr:from>
    <xdr:to>
      <xdr:col>15</xdr:col>
      <xdr:colOff>149225</xdr:colOff>
      <xdr:row>36</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58437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49530</xdr:rowOff>
    </xdr:from>
    <xdr:to>
      <xdr:col>11</xdr:col>
      <xdr:colOff>60325</xdr:colOff>
      <xdr:row>35</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161307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118110</xdr:rowOff>
    </xdr:from>
    <xdr:to>
      <xdr:col>6</xdr:col>
      <xdr:colOff>171450</xdr:colOff>
      <xdr:row>36</xdr:row>
      <xdr:rowOff>48260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58437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４年度以降、電気料金の高騰による光熱水費の増加などにより増加傾向にあるが、電気料金の高騰等は全国的な傾向であり、類似団体より低い状態は続いている。令和６年度においては新型コロナウイルスに対する予防接種が定期接種化された影響などにより０．５ポイントの増加となった。</a:t>
          </a:r>
        </a:p>
        <a:p>
          <a:r>
            <a:rPr kumimoji="1" lang="ja-JP" altLang="en-US" sz="1200">
              <a:latin typeface="ＭＳ Ｐゴシック" panose="020B0600070205080204" pitchFamily="50" charset="-128"/>
              <a:ea typeface="ＭＳ Ｐゴシック" panose="020B0600070205080204" pitchFamily="50" charset="-128"/>
            </a:rPr>
            <a:t>　今後も、物価や労務単価の上昇による委託料の増などが見込まれるため、事務の見直しや</a:t>
          </a:r>
          <a:r>
            <a:rPr kumimoji="1" lang="en-US" altLang="ja-JP" sz="1200">
              <a:latin typeface="ＭＳ Ｐゴシック" panose="020B0600070205080204" pitchFamily="50" charset="-128"/>
              <a:ea typeface="ＭＳ Ｐゴシック" panose="020B0600070205080204" pitchFamily="50" charset="-128"/>
            </a:rPr>
            <a:t>DX</a:t>
          </a:r>
          <a:r>
            <a:rPr kumimoji="1" lang="ja-JP" altLang="en-US" sz="1200">
              <a:latin typeface="ＭＳ Ｐゴシック" panose="020B0600070205080204" pitchFamily="50" charset="-128"/>
              <a:ea typeface="ＭＳ Ｐゴシック" panose="020B0600070205080204" pitchFamily="50" charset="-128"/>
            </a:rPr>
            <a:t>の推進により内部管理経費の圧縮に努める。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16510</xdr:rowOff>
    </xdr:from>
    <xdr:to>
      <xdr:col>82</xdr:col>
      <xdr:colOff>107950</xdr:colOff>
      <xdr:row>17</xdr:row>
      <xdr:rowOff>54610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311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16510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08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111760</xdr:rowOff>
    </xdr:from>
    <xdr:to>
      <xdr:col>73</xdr:col>
      <xdr:colOff>180975</xdr:colOff>
      <xdr:row>16</xdr:row>
      <xdr:rowOff>165100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549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17</xdr:row>
      <xdr:rowOff>24130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549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3810</xdr:rowOff>
    </xdr:from>
    <xdr:to>
      <xdr:col>82</xdr:col>
      <xdr:colOff>158750</xdr:colOff>
      <xdr:row>17</xdr:row>
      <xdr:rowOff>105410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20337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77487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9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類似団体と比較してやや高いのは生活保護費が多いためである。</a:t>
          </a:r>
        </a:p>
        <a:p>
          <a:r>
            <a:rPr kumimoji="1" lang="ja-JP" altLang="en-US" sz="1200">
              <a:latin typeface="ＭＳ Ｐゴシック" panose="020B0600070205080204" pitchFamily="50" charset="-128"/>
              <a:ea typeface="ＭＳ Ｐゴシック" panose="020B0600070205080204" pitchFamily="50" charset="-128"/>
            </a:rPr>
            <a:t>　令和２年度から令和４年度まで減少しているのは、コロナの影響による医療の受診控えがあり、生活保護における医療扶助のほか、こども医療費など医療助成が減少していることが影響しているが、令和５年度においては、障害者自立支援給付費や子ども医療費助成の増により１．６ポイントの増加となり、令和６年度においては同程度の水準となっ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19050</xdr:rowOff>
    </xdr:from>
    <xdr:to>
      <xdr:col>24</xdr:col>
      <xdr:colOff>25400</xdr:colOff>
      <xdr:row>59</xdr:row>
      <xdr:rowOff>19050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134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158750</xdr:rowOff>
    </xdr:from>
    <xdr:to>
      <xdr:col>19</xdr:col>
      <xdr:colOff>187325</xdr:colOff>
      <xdr:row>59</xdr:row>
      <xdr:rowOff>19050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314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158750</xdr:rowOff>
    </xdr:from>
    <xdr:to>
      <xdr:col>15</xdr:col>
      <xdr:colOff>98425</xdr:colOff>
      <xdr:row>58</xdr:row>
      <xdr:rowOff>25400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931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25400</xdr:rowOff>
    </xdr:from>
    <xdr:to>
      <xdr:col>11</xdr:col>
      <xdr:colOff>9525</xdr:colOff>
      <xdr:row>58</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969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139700</xdr:rowOff>
    </xdr:from>
    <xdr:to>
      <xdr:col>24</xdr:col>
      <xdr:colOff>76200</xdr:colOff>
      <xdr:row>59</xdr:row>
      <xdr:rowOff>69850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111777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139700</xdr:rowOff>
    </xdr:from>
    <xdr:to>
      <xdr:col>20</xdr:col>
      <xdr:colOff>38100</xdr:colOff>
      <xdr:row>59</xdr:row>
      <xdr:rowOff>69850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54627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7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107950</xdr:rowOff>
    </xdr:from>
    <xdr:to>
      <xdr:col>15</xdr:col>
      <xdr:colOff>149225</xdr:colOff>
      <xdr:row>58</xdr:row>
      <xdr:rowOff>38100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22877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146050</xdr:rowOff>
    </xdr:from>
    <xdr:to>
      <xdr:col>11</xdr:col>
      <xdr:colOff>60325</xdr:colOff>
      <xdr:row>58</xdr:row>
      <xdr:rowOff>76200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60977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38100</xdr:rowOff>
    </xdr:from>
    <xdr:to>
      <xdr:col>6</xdr:col>
      <xdr:colOff>171450</xdr:colOff>
      <xdr:row>58</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124477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類似団体を大きく上回っているのは、類似団体と比較して行政面積が広く、積雪寒冷地であるため、道路の維持や除排雪に係る経費が多いことが主な要因となっている。</a:t>
          </a:r>
        </a:p>
        <a:p>
          <a:r>
            <a:rPr kumimoji="1" lang="ja-JP" altLang="en-US" sz="1200">
              <a:latin typeface="ＭＳ Ｐゴシック" panose="020B0600070205080204" pitchFamily="50" charset="-128"/>
              <a:ea typeface="ＭＳ Ｐゴシック" panose="020B0600070205080204" pitchFamily="50" charset="-128"/>
            </a:rPr>
            <a:t>　令和６年度は、令和５年度に引き続き、除雪をはじめとした維持補修費が減少したものの、今後は人件費や物価の高騰に伴う物件費の増による増加が見込まれる。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44450</xdr:rowOff>
    </xdr:from>
    <xdr:to>
      <xdr:col>82</xdr:col>
      <xdr:colOff>107950</xdr:colOff>
      <xdr:row>62</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5029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62</xdr:row>
      <xdr:rowOff>0</xdr:rowOff>
    </xdr:from>
    <xdr:to>
      <xdr:col>78</xdr:col>
      <xdr:colOff>69850</xdr:colOff>
      <xdr:row>62</xdr:row>
      <xdr:rowOff>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62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127000</xdr:rowOff>
    </xdr:from>
    <xdr:to>
      <xdr:col>73</xdr:col>
      <xdr:colOff>180975</xdr:colOff>
      <xdr:row>62</xdr:row>
      <xdr:rowOff>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4140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127000</xdr:rowOff>
    </xdr:from>
    <xdr:to>
      <xdr:col>69</xdr:col>
      <xdr:colOff>92075</xdr:colOff>
      <xdr:row>62</xdr:row>
      <xdr:rowOff>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4140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165100</xdr:rowOff>
    </xdr:from>
    <xdr:to>
      <xdr:col>82</xdr:col>
      <xdr:colOff>158750</xdr:colOff>
      <xdr:row>61</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73677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120650</xdr:rowOff>
    </xdr:from>
    <xdr:to>
      <xdr:col>78</xdr:col>
      <xdr:colOff>120650</xdr:colOff>
      <xdr:row>62</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35577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66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120650</xdr:rowOff>
    </xdr:from>
    <xdr:to>
      <xdr:col>74</xdr:col>
      <xdr:colOff>31750</xdr:colOff>
      <xdr:row>62</xdr:row>
      <xdr:rowOff>50800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66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120650</xdr:rowOff>
    </xdr:from>
    <xdr:to>
      <xdr:col>65</xdr:col>
      <xdr:colOff>53975</xdr:colOff>
      <xdr:row>62</xdr:row>
      <xdr:rowOff>50800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66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較して低い傾向で推移しているが、令和５年度は旭川市立大学の開学に伴い、運営費補助を開始したことなどから１．６ポイント上昇し、令和６年度においては、企業会計への繰出金の増により０．３ポイントの増となった。</a:t>
          </a:r>
        </a:p>
        <a:p>
          <a:r>
            <a:rPr kumimoji="1" lang="ja-JP" altLang="en-US" sz="1200">
              <a:latin typeface="ＭＳ Ｐゴシック" panose="020B0600070205080204" pitchFamily="50" charset="-128"/>
              <a:ea typeface="ＭＳ Ｐゴシック" panose="020B0600070205080204" pitchFamily="50" charset="-128"/>
            </a:rPr>
            <a:t>　引き続き、補助金等の適正な執行に努める。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97282</xdr:rowOff>
    </xdr:from>
    <xdr:to>
      <xdr:col>82</xdr:col>
      <xdr:colOff>107950</xdr:colOff>
      <xdr:row>33</xdr:row>
      <xdr:rowOff>124714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75513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122428</xdr:rowOff>
    </xdr:from>
    <xdr:to>
      <xdr:col>78</xdr:col>
      <xdr:colOff>69850</xdr:colOff>
      <xdr:row>33</xdr:row>
      <xdr:rowOff>97282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60882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113284</xdr:rowOff>
    </xdr:from>
    <xdr:to>
      <xdr:col>73</xdr:col>
      <xdr:colOff>180975</xdr:colOff>
      <xdr:row>32</xdr:row>
      <xdr:rowOff>122428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5996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113284</xdr:rowOff>
    </xdr:from>
    <xdr:to>
      <xdr:col>69</xdr:col>
      <xdr:colOff>92075</xdr:colOff>
      <xdr:row>32</xdr:row>
      <xdr:rowOff>140716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5996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73914</xdr:rowOff>
    </xdr:from>
    <xdr:to>
      <xdr:col>82</xdr:col>
      <xdr:colOff>158750</xdr:colOff>
      <xdr:row>34</xdr:row>
      <xdr:rowOff>4064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153941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4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46482</xdr:rowOff>
    </xdr:from>
    <xdr:to>
      <xdr:col>78</xdr:col>
      <xdr:colOff>120650</xdr:colOff>
      <xdr:row>33</xdr:row>
      <xdr:rowOff>148082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0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158259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47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71628</xdr:rowOff>
    </xdr:from>
    <xdr:to>
      <xdr:col>74</xdr:col>
      <xdr:colOff>31750</xdr:colOff>
      <xdr:row>33</xdr:row>
      <xdr:rowOff>1778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5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11955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32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62484</xdr:rowOff>
    </xdr:from>
    <xdr:to>
      <xdr:col>69</xdr:col>
      <xdr:colOff>142875</xdr:colOff>
      <xdr:row>32</xdr:row>
      <xdr:rowOff>164084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54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2811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3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89916</xdr:rowOff>
    </xdr:from>
    <xdr:to>
      <xdr:col>65</xdr:col>
      <xdr:colOff>53975</xdr:colOff>
      <xdr:row>33</xdr:row>
      <xdr:rowOff>20066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57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30243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34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市債の借入れを抑制してきたことによる市債残高の減少により公債費は減少傾向である。</a:t>
          </a:r>
        </a:p>
        <a:p>
          <a:r>
            <a:rPr kumimoji="1" lang="ja-JP" altLang="en-US" sz="1200">
              <a:latin typeface="ＭＳ Ｐゴシック" panose="020B0600070205080204" pitchFamily="50" charset="-128"/>
              <a:ea typeface="ＭＳ Ｐゴシック" panose="020B0600070205080204" pitchFamily="50" charset="-128"/>
            </a:rPr>
            <a:t>　今後は新庁舎整備に係る借入れの償還が本格化することや、老朽化した清掃施設の更新なども予定されていることから、引き続き行財政改革推進プログラムに基づき、地方債発行の抑制に努め、公債費の縮減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149861</xdr:rowOff>
    </xdr:from>
    <xdr:to>
      <xdr:col>24</xdr:col>
      <xdr:colOff>25400</xdr:colOff>
      <xdr:row>79</xdr:row>
      <xdr:rowOff>54611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52296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54611</xdr:rowOff>
    </xdr:from>
    <xdr:to>
      <xdr:col>19</xdr:col>
      <xdr:colOff>187325</xdr:colOff>
      <xdr:row>79</xdr:row>
      <xdr:rowOff>100330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599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31750</xdr:rowOff>
    </xdr:from>
    <xdr:to>
      <xdr:col>15</xdr:col>
      <xdr:colOff>98425</xdr:colOff>
      <xdr:row>79</xdr:row>
      <xdr:rowOff>100330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5763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31750</xdr:rowOff>
    </xdr:from>
    <xdr:to>
      <xdr:col>11</xdr:col>
      <xdr:colOff>9525</xdr:colOff>
      <xdr:row>79</xdr:row>
      <xdr:rowOff>115570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5763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99061</xdr:rowOff>
    </xdr:from>
    <xdr:to>
      <xdr:col>24</xdr:col>
      <xdr:colOff>76200</xdr:colOff>
      <xdr:row>79</xdr:row>
      <xdr:rowOff>29211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71138</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3811</xdr:rowOff>
    </xdr:from>
    <xdr:to>
      <xdr:col>20</xdr:col>
      <xdr:colOff>38100</xdr:colOff>
      <xdr:row>79</xdr:row>
      <xdr:rowOff>105411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90188</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634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49530</xdr:rowOff>
    </xdr:from>
    <xdr:to>
      <xdr:col>15</xdr:col>
      <xdr:colOff>149225</xdr:colOff>
      <xdr:row>79</xdr:row>
      <xdr:rowOff>151130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135907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152400</xdr:rowOff>
    </xdr:from>
    <xdr:to>
      <xdr:col>11</xdr:col>
      <xdr:colOff>60325</xdr:colOff>
      <xdr:row>79</xdr:row>
      <xdr:rowOff>82550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67327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64770</xdr:rowOff>
    </xdr:from>
    <xdr:to>
      <xdr:col>6</xdr:col>
      <xdr:colOff>171450</xdr:colOff>
      <xdr:row>79</xdr:row>
      <xdr:rowOff>166370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151147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公債費以外では、類似団体平均と同じ傾向で推移している。</a:t>
          </a:r>
        </a:p>
        <a:p>
          <a:r>
            <a:rPr kumimoji="1" lang="ja-JP" altLang="en-US" sz="1200">
              <a:latin typeface="ＭＳ Ｐゴシック" panose="020B0600070205080204" pitchFamily="50" charset="-128"/>
              <a:ea typeface="ＭＳ Ｐゴシック" panose="020B0600070205080204" pitchFamily="50" charset="-128"/>
            </a:rPr>
            <a:t>　類似団体と比較して、維持補修費と扶助費が高く、人件費や補助費等は低い傾向である。</a:t>
          </a:r>
        </a:p>
        <a:p>
          <a:r>
            <a:rPr kumimoji="1" lang="ja-JP" altLang="en-US" sz="1200">
              <a:latin typeface="ＭＳ Ｐゴシック" panose="020B0600070205080204" pitchFamily="50" charset="-128"/>
              <a:ea typeface="ＭＳ Ｐゴシック" panose="020B0600070205080204" pitchFamily="50" charset="-128"/>
            </a:rPr>
            <a:t>　経常的経費は、今後、物価高騰や労務単価の上昇による委託料の増、人件費の増などが見込まれることから、</a:t>
          </a:r>
          <a:r>
            <a:rPr kumimoji="1" lang="en-US" altLang="ja-JP" sz="1200">
              <a:latin typeface="ＭＳ Ｐゴシック" panose="020B0600070205080204" pitchFamily="50" charset="-128"/>
              <a:ea typeface="ＭＳ Ｐゴシック" panose="020B0600070205080204" pitchFamily="50" charset="-128"/>
            </a:rPr>
            <a:t>DX</a:t>
          </a:r>
          <a:r>
            <a:rPr kumimoji="1" lang="ja-JP" altLang="en-US" sz="1200">
              <a:latin typeface="ＭＳ Ｐゴシック" panose="020B0600070205080204" pitchFamily="50" charset="-128"/>
              <a:ea typeface="ＭＳ Ｐゴシック" panose="020B0600070205080204" pitchFamily="50" charset="-128"/>
            </a:rPr>
            <a:t>の推進による事務の効率化等により内部管理経費の圧縮に努める。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138430</xdr:rowOff>
    </xdr:from>
    <xdr:to>
      <xdr:col>82</xdr:col>
      <xdr:colOff>107950</xdr:colOff>
      <xdr:row>76</xdr:row>
      <xdr:rowOff>161289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686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76</xdr:row>
      <xdr:rowOff>138430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020039"/>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43180</xdr:rowOff>
    </xdr:from>
    <xdr:to>
      <xdr:col>73</xdr:col>
      <xdr:colOff>180975</xdr:colOff>
      <xdr:row>75</xdr:row>
      <xdr:rowOff>161289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01930"/>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43180</xdr:rowOff>
    </xdr:from>
    <xdr:to>
      <xdr:col>69</xdr:col>
      <xdr:colOff>92075</xdr:colOff>
      <xdr:row>76</xdr:row>
      <xdr:rowOff>43180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0193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110489</xdr:rowOff>
    </xdr:from>
    <xdr:to>
      <xdr:col>82</xdr:col>
      <xdr:colOff>158750</xdr:colOff>
      <xdr:row>77</xdr:row>
      <xdr:rowOff>40639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127016</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85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87630</xdr:rowOff>
    </xdr:from>
    <xdr:to>
      <xdr:col>78</xdr:col>
      <xdr:colOff>120650</xdr:colOff>
      <xdr:row>77</xdr:row>
      <xdr:rowOff>17780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27957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50817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163830</xdr:rowOff>
    </xdr:from>
    <xdr:to>
      <xdr:col>69</xdr:col>
      <xdr:colOff>142875</xdr:colOff>
      <xdr:row>75</xdr:row>
      <xdr:rowOff>93980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104157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163830</xdr:rowOff>
    </xdr:from>
    <xdr:to>
      <xdr:col>65</xdr:col>
      <xdr:colOff>53975</xdr:colOff>
      <xdr:row>76</xdr:row>
      <xdr:rowOff>93980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104157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北海道旭川市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146774</xdr:rowOff>
    </xdr:from>
    <xdr:to>
      <xdr:col>29</xdr:col>
      <xdr:colOff>127000</xdr:colOff>
      <xdr:row>15</xdr:row>
      <xdr:rowOff>148184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94699"/>
          <a:ext cx="647700" cy="172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148184</xdr:rowOff>
    </xdr:from>
    <xdr:to>
      <xdr:col>26</xdr:col>
      <xdr:colOff>50800</xdr:colOff>
      <xdr:row>16</xdr:row>
      <xdr:rowOff>70421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67559"/>
          <a:ext cx="698500" cy="93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70421</xdr:rowOff>
    </xdr:from>
    <xdr:to>
      <xdr:col>22</xdr:col>
      <xdr:colOff>114300</xdr:colOff>
      <xdr:row>16</xdr:row>
      <xdr:rowOff>168339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61246"/>
          <a:ext cx="698500" cy="97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168339</xdr:rowOff>
    </xdr:from>
    <xdr:to>
      <xdr:col>18</xdr:col>
      <xdr:colOff>177800</xdr:colOff>
      <xdr:row>17</xdr:row>
      <xdr:rowOff>83185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59164"/>
          <a:ext cx="698500" cy="86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95974</xdr:rowOff>
    </xdr:from>
    <xdr:to>
      <xdr:col>29</xdr:col>
      <xdr:colOff>177800</xdr:colOff>
      <xdr:row>15</xdr:row>
      <xdr:rowOff>26124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43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112501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88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97384</xdr:rowOff>
    </xdr:from>
    <xdr:to>
      <xdr:col>26</xdr:col>
      <xdr:colOff>101600</xdr:colOff>
      <xdr:row>16</xdr:row>
      <xdr:rowOff>27534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16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37711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85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19621</xdr:rowOff>
    </xdr:from>
    <xdr:to>
      <xdr:col>22</xdr:col>
      <xdr:colOff>165100</xdr:colOff>
      <xdr:row>16</xdr:row>
      <xdr:rowOff>121221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10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131398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7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117539</xdr:rowOff>
    </xdr:from>
    <xdr:to>
      <xdr:col>19</xdr:col>
      <xdr:colOff>38100</xdr:colOff>
      <xdr:row>17</xdr:row>
      <xdr:rowOff>47689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083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57866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7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32385</xdr:rowOff>
    </xdr:from>
    <xdr:to>
      <xdr:col>15</xdr:col>
      <xdr:colOff>101600</xdr:colOff>
      <xdr:row>17</xdr:row>
      <xdr:rowOff>133985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94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118762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60668</xdr:rowOff>
    </xdr:from>
    <xdr:to>
      <xdr:col>29</xdr:col>
      <xdr:colOff>127000</xdr:colOff>
      <xdr:row>34</xdr:row>
      <xdr:rowOff>71717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328118"/>
          <a:ext cx="647700" cy="11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60668</xdr:rowOff>
    </xdr:from>
    <xdr:to>
      <xdr:col>26</xdr:col>
      <xdr:colOff>50800</xdr:colOff>
      <xdr:row>34</xdr:row>
      <xdr:rowOff>123418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328118"/>
          <a:ext cx="698500" cy="62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123418</xdr:rowOff>
    </xdr:from>
    <xdr:to>
      <xdr:col>22</xdr:col>
      <xdr:colOff>114300</xdr:colOff>
      <xdr:row>34</xdr:row>
      <xdr:rowOff>184988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390868"/>
          <a:ext cx="698500" cy="61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184988</xdr:rowOff>
    </xdr:from>
    <xdr:to>
      <xdr:col>18</xdr:col>
      <xdr:colOff>177800</xdr:colOff>
      <xdr:row>34</xdr:row>
      <xdr:rowOff>215163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452438"/>
          <a:ext cx="698500" cy="30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20917</xdr:rowOff>
    </xdr:from>
    <xdr:to>
      <xdr:col>29</xdr:col>
      <xdr:colOff>177800</xdr:colOff>
      <xdr:row>34</xdr:row>
      <xdr:rowOff>122517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2883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208894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33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9868</xdr:rowOff>
    </xdr:from>
    <xdr:to>
      <xdr:col>26</xdr:col>
      <xdr:colOff>101600</xdr:colOff>
      <xdr:row>34</xdr:row>
      <xdr:rowOff>111468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277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121645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046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72618</xdr:rowOff>
    </xdr:from>
    <xdr:to>
      <xdr:col>22</xdr:col>
      <xdr:colOff>165100</xdr:colOff>
      <xdr:row>34</xdr:row>
      <xdr:rowOff>174218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340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184395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108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134188</xdr:rowOff>
    </xdr:from>
    <xdr:to>
      <xdr:col>19</xdr:col>
      <xdr:colOff>38100</xdr:colOff>
      <xdr:row>34</xdr:row>
      <xdr:rowOff>235789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01638"/>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245965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170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164363</xdr:rowOff>
    </xdr:from>
    <xdr:to>
      <xdr:col>15</xdr:col>
      <xdr:colOff>101600</xdr:colOff>
      <xdr:row>34</xdr:row>
      <xdr:rowOff>265964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3181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276140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00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北海道旭川市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316,183
314,269
747.66
184,503,987
182,744,530
1,476,749
86,037,239
164,281,281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170104</xdr:rowOff>
    </xdr:from>
    <xdr:to>
      <xdr:col>24</xdr:col>
      <xdr:colOff>63500</xdr:colOff>
      <xdr:row>36</xdr:row>
      <xdr:rowOff>17431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99404"/>
          <a:ext cx="838200" cy="19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17431</xdr:rowOff>
    </xdr:from>
    <xdr:to>
      <xdr:col>19</xdr:col>
      <xdr:colOff>177800</xdr:colOff>
      <xdr:row>36</xdr:row>
      <xdr:rowOff>95776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89631"/>
          <a:ext cx="889000" cy="7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95776</xdr:rowOff>
    </xdr:from>
    <xdr:to>
      <xdr:col>15</xdr:col>
      <xdr:colOff>50800</xdr:colOff>
      <xdr:row>36</xdr:row>
      <xdr:rowOff>170137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67976"/>
          <a:ext cx="889000" cy="7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170137</xdr:rowOff>
    </xdr:from>
    <xdr:to>
      <xdr:col>10</xdr:col>
      <xdr:colOff>114300</xdr:colOff>
      <xdr:row>37</xdr:row>
      <xdr:rowOff>67430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42337"/>
          <a:ext cx="889000" cy="6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119304</xdr:rowOff>
    </xdr:from>
    <xdr:to>
      <xdr:col>24</xdr:col>
      <xdr:colOff>114300</xdr:colOff>
      <xdr:row>35</xdr:row>
      <xdr:rowOff>49454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4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142181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0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138081</xdr:rowOff>
    </xdr:from>
    <xdr:to>
      <xdr:col>20</xdr:col>
      <xdr:colOff>38100</xdr:colOff>
      <xdr:row>36</xdr:row>
      <xdr:rowOff>68231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3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84758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1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44976</xdr:rowOff>
    </xdr:from>
    <xdr:to>
      <xdr:col>15</xdr:col>
      <xdr:colOff>101600</xdr:colOff>
      <xdr:row>36</xdr:row>
      <xdr:rowOff>146576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1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163103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119337</xdr:rowOff>
    </xdr:from>
    <xdr:to>
      <xdr:col>10</xdr:col>
      <xdr:colOff>165100</xdr:colOff>
      <xdr:row>37</xdr:row>
      <xdr:rowOff>49487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9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66014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6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16630</xdr:rowOff>
    </xdr:from>
    <xdr:to>
      <xdr:col>6</xdr:col>
      <xdr:colOff>38100</xdr:colOff>
      <xdr:row>37</xdr:row>
      <xdr:rowOff>118230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109357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5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34516</xdr:rowOff>
    </xdr:from>
    <xdr:to>
      <xdr:col>24</xdr:col>
      <xdr:colOff>63500</xdr:colOff>
      <xdr:row>54</xdr:row>
      <xdr:rowOff>62776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292816"/>
          <a:ext cx="838200" cy="2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4397</xdr:rowOff>
    </xdr:from>
    <xdr:to>
      <xdr:col>19</xdr:col>
      <xdr:colOff>177800</xdr:colOff>
      <xdr:row>54</xdr:row>
      <xdr:rowOff>62776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091247"/>
          <a:ext cx="889000" cy="22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4397</xdr:rowOff>
    </xdr:from>
    <xdr:to>
      <xdr:col>15</xdr:col>
      <xdr:colOff>50800</xdr:colOff>
      <xdr:row>55</xdr:row>
      <xdr:rowOff>57261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091247"/>
          <a:ext cx="889000" cy="39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57261</xdr:rowOff>
    </xdr:from>
    <xdr:to>
      <xdr:col>10</xdr:col>
      <xdr:colOff>114300</xdr:colOff>
      <xdr:row>56</xdr:row>
      <xdr:rowOff>41345</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487011"/>
          <a:ext cx="889000" cy="15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155166</xdr:rowOff>
    </xdr:from>
    <xdr:to>
      <xdr:col>24</xdr:col>
      <xdr:colOff>114300</xdr:colOff>
      <xdr:row>54</xdr:row>
      <xdr:rowOff>85316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24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6593</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09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11976</xdr:rowOff>
    </xdr:from>
    <xdr:to>
      <xdr:col>20</xdr:col>
      <xdr:colOff>38100</xdr:colOff>
      <xdr:row>54</xdr:row>
      <xdr:rowOff>113576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2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130103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04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125047</xdr:rowOff>
    </xdr:from>
    <xdr:to>
      <xdr:col>15</xdr:col>
      <xdr:colOff>101600</xdr:colOff>
      <xdr:row>53</xdr:row>
      <xdr:rowOff>55197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04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71724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881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6461</xdr:rowOff>
    </xdr:from>
    <xdr:to>
      <xdr:col>10</xdr:col>
      <xdr:colOff>165100</xdr:colOff>
      <xdr:row>55</xdr:row>
      <xdr:rowOff>108061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4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124588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21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161995</xdr:rowOff>
    </xdr:from>
    <xdr:to>
      <xdr:col>6</xdr:col>
      <xdr:colOff>38100</xdr:colOff>
      <xdr:row>56</xdr:row>
      <xdr:rowOff>92145</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59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108672</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36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115285</xdr:rowOff>
    </xdr:from>
    <xdr:to>
      <xdr:col>24</xdr:col>
      <xdr:colOff>63500</xdr:colOff>
      <xdr:row>74</xdr:row>
      <xdr:rowOff>152867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2802585"/>
          <a:ext cx="838200" cy="3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95260</xdr:rowOff>
    </xdr:from>
    <xdr:to>
      <xdr:col>19</xdr:col>
      <xdr:colOff>177800</xdr:colOff>
      <xdr:row>74</xdr:row>
      <xdr:rowOff>115285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2782560"/>
          <a:ext cx="889000" cy="2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95260</xdr:rowOff>
    </xdr:from>
    <xdr:to>
      <xdr:col>15</xdr:col>
      <xdr:colOff>50800</xdr:colOff>
      <xdr:row>75</xdr:row>
      <xdr:rowOff>52877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2782560"/>
          <a:ext cx="889000" cy="12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163429</xdr:rowOff>
    </xdr:from>
    <xdr:to>
      <xdr:col>10</xdr:col>
      <xdr:colOff>114300</xdr:colOff>
      <xdr:row>75</xdr:row>
      <xdr:rowOff>52877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2850729"/>
          <a:ext cx="889000" cy="6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102067</xdr:rowOff>
    </xdr:from>
    <xdr:to>
      <xdr:col>24</xdr:col>
      <xdr:colOff>114300</xdr:colOff>
      <xdr:row>75</xdr:row>
      <xdr:rowOff>32217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78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124944</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64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64485</xdr:rowOff>
    </xdr:from>
    <xdr:to>
      <xdr:col>20</xdr:col>
      <xdr:colOff>38100</xdr:colOff>
      <xdr:row>74</xdr:row>
      <xdr:rowOff>166085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275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11162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30111" y="1252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44460</xdr:rowOff>
    </xdr:from>
    <xdr:to>
      <xdr:col>15</xdr:col>
      <xdr:colOff>101600</xdr:colOff>
      <xdr:row>74</xdr:row>
      <xdr:rowOff>146060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273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162587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50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2077</xdr:rowOff>
    </xdr:from>
    <xdr:to>
      <xdr:col>10</xdr:col>
      <xdr:colOff>165100</xdr:colOff>
      <xdr:row>75</xdr:row>
      <xdr:rowOff>103677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286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120204</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52111" y="1263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112629</xdr:rowOff>
    </xdr:from>
    <xdr:to>
      <xdr:col>6</xdr:col>
      <xdr:colOff>38100</xdr:colOff>
      <xdr:row>75</xdr:row>
      <xdr:rowOff>42779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279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59306</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63111" y="1257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19751</xdr:rowOff>
    </xdr:from>
    <xdr:to>
      <xdr:col>24</xdr:col>
      <xdr:colOff>63500</xdr:colOff>
      <xdr:row>93</xdr:row>
      <xdr:rowOff>67768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5964601"/>
          <a:ext cx="838200" cy="4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67768</xdr:rowOff>
    </xdr:from>
    <xdr:to>
      <xdr:col>19</xdr:col>
      <xdr:colOff>177800</xdr:colOff>
      <xdr:row>94</xdr:row>
      <xdr:rowOff>20338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012618"/>
          <a:ext cx="889000" cy="12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35675</xdr:rowOff>
    </xdr:from>
    <xdr:to>
      <xdr:col>15</xdr:col>
      <xdr:colOff>50800</xdr:colOff>
      <xdr:row>94</xdr:row>
      <xdr:rowOff>20338</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5980525"/>
          <a:ext cx="889000" cy="15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35675</xdr:rowOff>
    </xdr:from>
    <xdr:to>
      <xdr:col>10</xdr:col>
      <xdr:colOff>114300</xdr:colOff>
      <xdr:row>95</xdr:row>
      <xdr:rowOff>69858</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5980525"/>
          <a:ext cx="889000" cy="37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140401</xdr:rowOff>
    </xdr:from>
    <xdr:to>
      <xdr:col>24</xdr:col>
      <xdr:colOff>114300</xdr:colOff>
      <xdr:row>93</xdr:row>
      <xdr:rowOff>70551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591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163278</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5765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16968</xdr:rowOff>
    </xdr:from>
    <xdr:to>
      <xdr:col>20</xdr:col>
      <xdr:colOff>38100</xdr:colOff>
      <xdr:row>93</xdr:row>
      <xdr:rowOff>118568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596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135095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573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140988</xdr:rowOff>
    </xdr:from>
    <xdr:to>
      <xdr:col>15</xdr:col>
      <xdr:colOff>101600</xdr:colOff>
      <xdr:row>94</xdr:row>
      <xdr:rowOff>71138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08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87665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5861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156325</xdr:rowOff>
    </xdr:from>
    <xdr:to>
      <xdr:col>10</xdr:col>
      <xdr:colOff>165100</xdr:colOff>
      <xdr:row>93</xdr:row>
      <xdr:rowOff>86475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592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103002</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5704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19058</xdr:rowOff>
    </xdr:from>
    <xdr:to>
      <xdr:col>6</xdr:col>
      <xdr:colOff>38100</xdr:colOff>
      <xdr:row>95</xdr:row>
      <xdr:rowOff>120658</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30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137185</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082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13186</xdr:rowOff>
    </xdr:from>
    <xdr:to>
      <xdr:col>55</xdr:col>
      <xdr:colOff>0</xdr:colOff>
      <xdr:row>37</xdr:row>
      <xdr:rowOff>98454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356836"/>
          <a:ext cx="838200" cy="8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51493</xdr:rowOff>
    </xdr:from>
    <xdr:to>
      <xdr:col>50</xdr:col>
      <xdr:colOff>114300</xdr:colOff>
      <xdr:row>37</xdr:row>
      <xdr:rowOff>13186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223693"/>
          <a:ext cx="889000" cy="13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167731</xdr:rowOff>
    </xdr:from>
    <xdr:to>
      <xdr:col>45</xdr:col>
      <xdr:colOff>177800</xdr:colOff>
      <xdr:row>36</xdr:row>
      <xdr:rowOff>51493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168481"/>
          <a:ext cx="889000" cy="5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150531</xdr:rowOff>
    </xdr:from>
    <xdr:to>
      <xdr:col>41</xdr:col>
      <xdr:colOff>50800</xdr:colOff>
      <xdr:row>35</xdr:row>
      <xdr:rowOff>167731</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94031"/>
          <a:ext cx="889000" cy="87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47654</xdr:rowOff>
    </xdr:from>
    <xdr:to>
      <xdr:col>55</xdr:col>
      <xdr:colOff>50800</xdr:colOff>
      <xdr:row>37</xdr:row>
      <xdr:rowOff>149254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39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144953</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133836</xdr:rowOff>
    </xdr:from>
    <xdr:to>
      <xdr:col>50</xdr:col>
      <xdr:colOff>165100</xdr:colOff>
      <xdr:row>37</xdr:row>
      <xdr:rowOff>63986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0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80513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08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693</xdr:rowOff>
    </xdr:from>
    <xdr:to>
      <xdr:col>46</xdr:col>
      <xdr:colOff>38100</xdr:colOff>
      <xdr:row>36</xdr:row>
      <xdr:rowOff>102293</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17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118820</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594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116931</xdr:rowOff>
    </xdr:from>
    <xdr:to>
      <xdr:col>41</xdr:col>
      <xdr:colOff>101600</xdr:colOff>
      <xdr:row>36</xdr:row>
      <xdr:rowOff>47081</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11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63608</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589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99731</xdr:rowOff>
    </xdr:from>
    <xdr:to>
      <xdr:col>36</xdr:col>
      <xdr:colOff>165100</xdr:colOff>
      <xdr:row>31</xdr:row>
      <xdr:rowOff>29881</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4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21008</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35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3016</xdr:rowOff>
    </xdr:from>
    <xdr:to>
      <xdr:col>55</xdr:col>
      <xdr:colOff>0</xdr:colOff>
      <xdr:row>55</xdr:row>
      <xdr:rowOff>29439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432766"/>
          <a:ext cx="838200" cy="2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58433</xdr:rowOff>
    </xdr:from>
    <xdr:to>
      <xdr:col>50</xdr:col>
      <xdr:colOff>114300</xdr:colOff>
      <xdr:row>55</xdr:row>
      <xdr:rowOff>29439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316733"/>
          <a:ext cx="889000" cy="14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58433</xdr:rowOff>
    </xdr:from>
    <xdr:to>
      <xdr:col>45</xdr:col>
      <xdr:colOff>177800</xdr:colOff>
      <xdr:row>56</xdr:row>
      <xdr:rowOff>71520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316733"/>
          <a:ext cx="889000" cy="35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5169</xdr:rowOff>
    </xdr:from>
    <xdr:to>
      <xdr:col>41</xdr:col>
      <xdr:colOff>50800</xdr:colOff>
      <xdr:row>56</xdr:row>
      <xdr:rowOff>71520</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606369"/>
          <a:ext cx="889000" cy="6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123666</xdr:rowOff>
    </xdr:from>
    <xdr:to>
      <xdr:col>55</xdr:col>
      <xdr:colOff>50800</xdr:colOff>
      <xdr:row>55</xdr:row>
      <xdr:rowOff>53816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38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146543</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150089</xdr:rowOff>
    </xdr:from>
    <xdr:to>
      <xdr:col>50</xdr:col>
      <xdr:colOff>165100</xdr:colOff>
      <xdr:row>55</xdr:row>
      <xdr:rowOff>80239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40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96766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18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7633</xdr:rowOff>
    </xdr:from>
    <xdr:to>
      <xdr:col>46</xdr:col>
      <xdr:colOff>38100</xdr:colOff>
      <xdr:row>54</xdr:row>
      <xdr:rowOff>109233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2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125760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04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20720</xdr:rowOff>
    </xdr:from>
    <xdr:to>
      <xdr:col>41</xdr:col>
      <xdr:colOff>101600</xdr:colOff>
      <xdr:row>56</xdr:row>
      <xdr:rowOff>122320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2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113447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1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125819</xdr:rowOff>
    </xdr:from>
    <xdr:to>
      <xdr:col>36</xdr:col>
      <xdr:colOff>165100</xdr:colOff>
      <xdr:row>56</xdr:row>
      <xdr:rowOff>55969</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55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47096</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64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22467</xdr:rowOff>
    </xdr:from>
    <xdr:to>
      <xdr:col>55</xdr:col>
      <xdr:colOff>0</xdr:colOff>
      <xdr:row>78</xdr:row>
      <xdr:rowOff>126288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395567"/>
          <a:ext cx="838200" cy="10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126288</xdr:rowOff>
    </xdr:from>
    <xdr:to>
      <xdr:col>50</xdr:col>
      <xdr:colOff>114300</xdr:colOff>
      <xdr:row>79</xdr:row>
      <xdr:rowOff>15036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499388"/>
          <a:ext cx="889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104839</xdr:rowOff>
    </xdr:from>
    <xdr:to>
      <xdr:col>45</xdr:col>
      <xdr:colOff>177800</xdr:colOff>
      <xdr:row>79</xdr:row>
      <xdr:rowOff>15036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477939"/>
          <a:ext cx="889000" cy="8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104839</xdr:rowOff>
    </xdr:from>
    <xdr:to>
      <xdr:col>41</xdr:col>
      <xdr:colOff>50800</xdr:colOff>
      <xdr:row>78</xdr:row>
      <xdr:rowOff>168047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477939"/>
          <a:ext cx="889000" cy="6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143117</xdr:rowOff>
    </xdr:from>
    <xdr:to>
      <xdr:col>55</xdr:col>
      <xdr:colOff>50800</xdr:colOff>
      <xdr:row>78</xdr:row>
      <xdr:rowOff>73267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34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121544</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23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75488</xdr:rowOff>
    </xdr:from>
    <xdr:to>
      <xdr:col>50</xdr:col>
      <xdr:colOff>165100</xdr:colOff>
      <xdr:row>79</xdr:row>
      <xdr:rowOff>5638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4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168215</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4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135686</xdr:rowOff>
    </xdr:from>
    <xdr:to>
      <xdr:col>46</xdr:col>
      <xdr:colOff>38100</xdr:colOff>
      <xdr:row>79</xdr:row>
      <xdr:rowOff>65836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50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56963</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61017" y="1360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54039</xdr:rowOff>
    </xdr:from>
    <xdr:to>
      <xdr:col>41</xdr:col>
      <xdr:colOff>101600</xdr:colOff>
      <xdr:row>78</xdr:row>
      <xdr:rowOff>155639</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42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146766</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51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117247</xdr:rowOff>
    </xdr:from>
    <xdr:to>
      <xdr:col>36</xdr:col>
      <xdr:colOff>165100</xdr:colOff>
      <xdr:row>79</xdr:row>
      <xdr:rowOff>47397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49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38524</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58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127433</xdr:rowOff>
    </xdr:from>
    <xdr:to>
      <xdr:col>55</xdr:col>
      <xdr:colOff>0</xdr:colOff>
      <xdr:row>93</xdr:row>
      <xdr:rowOff>149892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072283"/>
          <a:ext cx="838200" cy="2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151092</xdr:rowOff>
    </xdr:from>
    <xdr:to>
      <xdr:col>50</xdr:col>
      <xdr:colOff>114300</xdr:colOff>
      <xdr:row>93</xdr:row>
      <xdr:rowOff>149892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5924492"/>
          <a:ext cx="889000" cy="17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151092</xdr:rowOff>
    </xdr:from>
    <xdr:to>
      <xdr:col>45</xdr:col>
      <xdr:colOff>177800</xdr:colOff>
      <xdr:row>95</xdr:row>
      <xdr:rowOff>21913</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5924492"/>
          <a:ext cx="889000" cy="38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72682</xdr:rowOff>
    </xdr:from>
    <xdr:to>
      <xdr:col>41</xdr:col>
      <xdr:colOff>50800</xdr:colOff>
      <xdr:row>95</xdr:row>
      <xdr:rowOff>21913</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188982"/>
          <a:ext cx="889000" cy="12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76633</xdr:rowOff>
    </xdr:from>
    <xdr:to>
      <xdr:col>55</xdr:col>
      <xdr:colOff>50800</xdr:colOff>
      <xdr:row>94</xdr:row>
      <xdr:rowOff>6783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02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99510</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587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99092</xdr:rowOff>
    </xdr:from>
    <xdr:to>
      <xdr:col>50</xdr:col>
      <xdr:colOff>165100</xdr:colOff>
      <xdr:row>94</xdr:row>
      <xdr:rowOff>29242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04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45769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581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100292</xdr:rowOff>
    </xdr:from>
    <xdr:to>
      <xdr:col>46</xdr:col>
      <xdr:colOff>38100</xdr:colOff>
      <xdr:row>93</xdr:row>
      <xdr:rowOff>30442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587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46969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564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142563</xdr:rowOff>
    </xdr:from>
    <xdr:to>
      <xdr:col>41</xdr:col>
      <xdr:colOff>101600</xdr:colOff>
      <xdr:row>95</xdr:row>
      <xdr:rowOff>72713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25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89240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03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21882</xdr:rowOff>
    </xdr:from>
    <xdr:to>
      <xdr:col>36</xdr:col>
      <xdr:colOff>165100</xdr:colOff>
      <xdr:row>94</xdr:row>
      <xdr:rowOff>123482</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13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140009</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591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81135</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67685"/>
          <a:ext cx="838200" cy="1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98770</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85320"/>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30335</xdr:rowOff>
    </xdr:from>
    <xdr:to>
      <xdr:col>85</xdr:col>
      <xdr:colOff>177800</xdr:colOff>
      <xdr:row>39</xdr:row>
      <xdr:rowOff>131935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1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116712</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31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47970</xdr:rowOff>
    </xdr:from>
    <xdr:to>
      <xdr:col>67</xdr:col>
      <xdr:colOff>101600</xdr:colOff>
      <xdr:row>39</xdr:row>
      <xdr:rowOff>149570</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140697</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89650" y="6827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30932</xdr:rowOff>
    </xdr:from>
    <xdr:to>
      <xdr:col>85</xdr:col>
      <xdr:colOff>127000</xdr:colOff>
      <xdr:row>74</xdr:row>
      <xdr:rowOff>68788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718232"/>
          <a:ext cx="838200" cy="3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53975</xdr:rowOff>
    </xdr:from>
    <xdr:to>
      <xdr:col>81</xdr:col>
      <xdr:colOff>50800</xdr:colOff>
      <xdr:row>74</xdr:row>
      <xdr:rowOff>68788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741275"/>
          <a:ext cx="889000" cy="1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53975</xdr:rowOff>
    </xdr:from>
    <xdr:to>
      <xdr:col>76</xdr:col>
      <xdr:colOff>114300</xdr:colOff>
      <xdr:row>74</xdr:row>
      <xdr:rowOff>72400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741275"/>
          <a:ext cx="889000" cy="1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72400</xdr:rowOff>
    </xdr:from>
    <xdr:to>
      <xdr:col>71</xdr:col>
      <xdr:colOff>177800</xdr:colOff>
      <xdr:row>74</xdr:row>
      <xdr:rowOff>81110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759700"/>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151582</xdr:rowOff>
    </xdr:from>
    <xdr:to>
      <xdr:col>85</xdr:col>
      <xdr:colOff>177800</xdr:colOff>
      <xdr:row>74</xdr:row>
      <xdr:rowOff>81732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6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3009</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51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17988</xdr:rowOff>
    </xdr:from>
    <xdr:to>
      <xdr:col>81</xdr:col>
      <xdr:colOff>101600</xdr:colOff>
      <xdr:row>74</xdr:row>
      <xdr:rowOff>119588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70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136115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48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3175</xdr:rowOff>
    </xdr:from>
    <xdr:to>
      <xdr:col>76</xdr:col>
      <xdr:colOff>165100</xdr:colOff>
      <xdr:row>74</xdr:row>
      <xdr:rowOff>104775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69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121302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46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21600</xdr:rowOff>
    </xdr:from>
    <xdr:to>
      <xdr:col>72</xdr:col>
      <xdr:colOff>38100</xdr:colOff>
      <xdr:row>74</xdr:row>
      <xdr:rowOff>123200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70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139727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48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30310</xdr:rowOff>
    </xdr:from>
    <xdr:to>
      <xdr:col>67</xdr:col>
      <xdr:colOff>101600</xdr:colOff>
      <xdr:row>74</xdr:row>
      <xdr:rowOff>131910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71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148437</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49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90036</xdr:rowOff>
    </xdr:from>
    <xdr:to>
      <xdr:col>85</xdr:col>
      <xdr:colOff>127000</xdr:colOff>
      <xdr:row>98</xdr:row>
      <xdr:rowOff>120211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892136"/>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120211</xdr:rowOff>
    </xdr:from>
    <xdr:to>
      <xdr:col>81</xdr:col>
      <xdr:colOff>50800</xdr:colOff>
      <xdr:row>98</xdr:row>
      <xdr:rowOff>160198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22311"/>
          <a:ext cx="889000" cy="39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54718</xdr:rowOff>
    </xdr:from>
    <xdr:to>
      <xdr:col>76</xdr:col>
      <xdr:colOff>114300</xdr:colOff>
      <xdr:row>98</xdr:row>
      <xdr:rowOff>160198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56818"/>
          <a:ext cx="889000" cy="10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54718</xdr:rowOff>
    </xdr:from>
    <xdr:to>
      <xdr:col>71</xdr:col>
      <xdr:colOff>177800</xdr:colOff>
      <xdr:row>98</xdr:row>
      <xdr:rowOff>147320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56818"/>
          <a:ext cx="889000" cy="9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39236</xdr:rowOff>
    </xdr:from>
    <xdr:to>
      <xdr:col>85</xdr:col>
      <xdr:colOff>177800</xdr:colOff>
      <xdr:row>98</xdr:row>
      <xdr:rowOff>140836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4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125613</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5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69411</xdr:rowOff>
    </xdr:from>
    <xdr:to>
      <xdr:col>81</xdr:col>
      <xdr:colOff>101600</xdr:colOff>
      <xdr:row>98</xdr:row>
      <xdr:rowOff>171011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7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162138</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6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109398</xdr:rowOff>
    </xdr:from>
    <xdr:to>
      <xdr:col>76</xdr:col>
      <xdr:colOff>165100</xdr:colOff>
      <xdr:row>99</xdr:row>
      <xdr:rowOff>39548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1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30675</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04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3918</xdr:rowOff>
    </xdr:from>
    <xdr:to>
      <xdr:col>72</xdr:col>
      <xdr:colOff>38100</xdr:colOff>
      <xdr:row>98</xdr:row>
      <xdr:rowOff>105518</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0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96645</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898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96520</xdr:rowOff>
    </xdr:from>
    <xdr:to>
      <xdr:col>67</xdr:col>
      <xdr:colOff>101600</xdr:colOff>
      <xdr:row>99</xdr:row>
      <xdr:rowOff>26670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9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17797</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75006</xdr:rowOff>
    </xdr:from>
    <xdr:to>
      <xdr:col>116</xdr:col>
      <xdr:colOff>63500</xdr:colOff>
      <xdr:row>38</xdr:row>
      <xdr:rowOff>96724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90106"/>
          <a:ext cx="8382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96724</xdr:rowOff>
    </xdr:from>
    <xdr:to>
      <xdr:col>111</xdr:col>
      <xdr:colOff>177800</xdr:colOff>
      <xdr:row>38</xdr:row>
      <xdr:rowOff>99009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61182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158445</xdr:rowOff>
    </xdr:from>
    <xdr:to>
      <xdr:col>107</xdr:col>
      <xdr:colOff>50800</xdr:colOff>
      <xdr:row>38</xdr:row>
      <xdr:rowOff>99009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02095"/>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127127</xdr:rowOff>
    </xdr:from>
    <xdr:to>
      <xdr:col>102</xdr:col>
      <xdr:colOff>114300</xdr:colOff>
      <xdr:row>37</xdr:row>
      <xdr:rowOff>158445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470777"/>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24206</xdr:rowOff>
    </xdr:from>
    <xdr:to>
      <xdr:col>116</xdr:col>
      <xdr:colOff>114300</xdr:colOff>
      <xdr:row>38</xdr:row>
      <xdr:rowOff>125806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3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110583</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54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45924</xdr:rowOff>
    </xdr:from>
    <xdr:to>
      <xdr:col>112</xdr:col>
      <xdr:colOff>38100</xdr:colOff>
      <xdr:row>38</xdr:row>
      <xdr:rowOff>147524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138651</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653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48209</xdr:rowOff>
    </xdr:from>
    <xdr:to>
      <xdr:col>107</xdr:col>
      <xdr:colOff>101600</xdr:colOff>
      <xdr:row>38</xdr:row>
      <xdr:rowOff>149809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6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140936</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56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107645</xdr:rowOff>
    </xdr:from>
    <xdr:to>
      <xdr:col>102</xdr:col>
      <xdr:colOff>165100</xdr:colOff>
      <xdr:row>38</xdr:row>
      <xdr:rowOff>37795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28922</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544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76327</xdr:rowOff>
    </xdr:from>
    <xdr:to>
      <xdr:col>98</xdr:col>
      <xdr:colOff>38100</xdr:colOff>
      <xdr:row>38</xdr:row>
      <xdr:rowOff>6477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4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169054</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512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118421</xdr:rowOff>
    </xdr:from>
    <xdr:to>
      <xdr:col>116</xdr:col>
      <xdr:colOff>63500</xdr:colOff>
      <xdr:row>56</xdr:row>
      <xdr:rowOff>139414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719621"/>
          <a:ext cx="838200" cy="2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132880</xdr:rowOff>
    </xdr:from>
    <xdr:to>
      <xdr:col>111</xdr:col>
      <xdr:colOff>177800</xdr:colOff>
      <xdr:row>56</xdr:row>
      <xdr:rowOff>139414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734080"/>
          <a:ext cx="889000" cy="6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132880</xdr:rowOff>
    </xdr:from>
    <xdr:to>
      <xdr:col>107</xdr:col>
      <xdr:colOff>50800</xdr:colOff>
      <xdr:row>56</xdr:row>
      <xdr:rowOff>151340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734080"/>
          <a:ext cx="889000" cy="1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146272</xdr:rowOff>
    </xdr:from>
    <xdr:to>
      <xdr:col>102</xdr:col>
      <xdr:colOff>114300</xdr:colOff>
      <xdr:row>56</xdr:row>
      <xdr:rowOff>151340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747472"/>
          <a:ext cx="8890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67621</xdr:rowOff>
    </xdr:from>
    <xdr:to>
      <xdr:col>116</xdr:col>
      <xdr:colOff>114300</xdr:colOff>
      <xdr:row>56</xdr:row>
      <xdr:rowOff>169221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66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90498</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52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88614</xdr:rowOff>
    </xdr:from>
    <xdr:to>
      <xdr:col>112</xdr:col>
      <xdr:colOff>38100</xdr:colOff>
      <xdr:row>57</xdr:row>
      <xdr:rowOff>18764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68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35291</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46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82080</xdr:rowOff>
    </xdr:from>
    <xdr:to>
      <xdr:col>107</xdr:col>
      <xdr:colOff>101600</xdr:colOff>
      <xdr:row>57</xdr:row>
      <xdr:rowOff>12230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68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28757</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45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100540</xdr:rowOff>
    </xdr:from>
    <xdr:to>
      <xdr:col>102</xdr:col>
      <xdr:colOff>165100</xdr:colOff>
      <xdr:row>57</xdr:row>
      <xdr:rowOff>30690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47217</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947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95472</xdr:rowOff>
    </xdr:from>
    <xdr:to>
      <xdr:col>98</xdr:col>
      <xdr:colOff>38100</xdr:colOff>
      <xdr:row>57</xdr:row>
      <xdr:rowOff>25622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6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42149</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947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135966</xdr:rowOff>
    </xdr:from>
    <xdr:to>
      <xdr:col>116</xdr:col>
      <xdr:colOff>63500</xdr:colOff>
      <xdr:row>72</xdr:row>
      <xdr:rowOff>142672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480366"/>
          <a:ext cx="8382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142672</xdr:rowOff>
    </xdr:from>
    <xdr:to>
      <xdr:col>111</xdr:col>
      <xdr:colOff>177800</xdr:colOff>
      <xdr:row>73</xdr:row>
      <xdr:rowOff>25591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487072"/>
          <a:ext cx="889000" cy="5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25591</xdr:rowOff>
    </xdr:from>
    <xdr:to>
      <xdr:col>107</xdr:col>
      <xdr:colOff>50800</xdr:colOff>
      <xdr:row>73</xdr:row>
      <xdr:rowOff>64033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541441"/>
          <a:ext cx="889000" cy="3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64033</xdr:rowOff>
    </xdr:from>
    <xdr:to>
      <xdr:col>102</xdr:col>
      <xdr:colOff>114300</xdr:colOff>
      <xdr:row>73</xdr:row>
      <xdr:rowOff>92723</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579883"/>
          <a:ext cx="889000" cy="2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85166</xdr:rowOff>
    </xdr:from>
    <xdr:to>
      <xdr:col>116</xdr:col>
      <xdr:colOff>114300</xdr:colOff>
      <xdr:row>73</xdr:row>
      <xdr:rowOff>15316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42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108043</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28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91872</xdr:rowOff>
    </xdr:from>
    <xdr:to>
      <xdr:col>112</xdr:col>
      <xdr:colOff>38100</xdr:colOff>
      <xdr:row>73</xdr:row>
      <xdr:rowOff>22022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43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38549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21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146241</xdr:rowOff>
    </xdr:from>
    <xdr:to>
      <xdr:col>107</xdr:col>
      <xdr:colOff>101600</xdr:colOff>
      <xdr:row>73</xdr:row>
      <xdr:rowOff>76391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49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92918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26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13233</xdr:rowOff>
    </xdr:from>
    <xdr:to>
      <xdr:col>102</xdr:col>
      <xdr:colOff>165100</xdr:colOff>
      <xdr:row>73</xdr:row>
      <xdr:rowOff>114833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52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131360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30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41923</xdr:rowOff>
    </xdr:from>
    <xdr:to>
      <xdr:col>98</xdr:col>
      <xdr:colOff>38100</xdr:colOff>
      <xdr:row>73</xdr:row>
      <xdr:rowOff>143523</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55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160050</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33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577,971</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歳出決算総額で一番大きい扶助費は、住民一人当たり</a:t>
          </a:r>
          <a:r>
            <a:rPr kumimoji="1" lang="en-US" altLang="ja-JP" sz="1300">
              <a:latin typeface="ＭＳ Ｐゴシック" panose="020B0600070205080204" pitchFamily="50" charset="-128"/>
              <a:ea typeface="ＭＳ Ｐゴシック" panose="020B0600070205080204" pitchFamily="50" charset="-128"/>
            </a:rPr>
            <a:t>191,769</a:t>
          </a:r>
          <a:r>
            <a:rPr kumimoji="1" lang="ja-JP" altLang="en-US" sz="1300">
              <a:latin typeface="ＭＳ Ｐゴシック" panose="020B0600070205080204" pitchFamily="50" charset="-128"/>
              <a:ea typeface="ＭＳ Ｐゴシック" panose="020B0600070205080204" pitchFamily="50" charset="-128"/>
            </a:rPr>
            <a:t>円となっている。類似団体平均を大きく上回る主な要因は生活保護費である。</a:t>
          </a:r>
        </a:p>
        <a:p>
          <a:r>
            <a:rPr kumimoji="1" lang="ja-JP" altLang="en-US" sz="1300">
              <a:latin typeface="ＭＳ Ｐゴシック" panose="020B0600070205080204" pitchFamily="50" charset="-128"/>
              <a:ea typeface="ＭＳ Ｐゴシック" panose="020B0600070205080204" pitchFamily="50" charset="-128"/>
            </a:rPr>
            <a:t>　このほか、住民一人当たりの金額が高く、類似団体平均を大きく上回っているものとして、維持補修費、公債費、繰出金、普通建設事業費（うち更新整備）がある。</a:t>
          </a:r>
        </a:p>
        <a:p>
          <a:r>
            <a:rPr kumimoji="1" lang="ja-JP" altLang="en-US" sz="1300">
              <a:latin typeface="ＭＳ Ｐゴシック" panose="020B0600070205080204" pitchFamily="50" charset="-128"/>
              <a:ea typeface="ＭＳ Ｐゴシック" panose="020B0600070205080204" pitchFamily="50" charset="-128"/>
            </a:rPr>
            <a:t>　維持補修費は、行政面積の広さ、積雪寒冷地という地域特性による道路の維持や除排雪に係る経費が、類似団体平均を上回っている主な要因である。</a:t>
          </a:r>
        </a:p>
        <a:p>
          <a:r>
            <a:rPr kumimoji="1" lang="ja-JP" altLang="en-US" sz="1300">
              <a:latin typeface="ＭＳ Ｐゴシック" panose="020B0600070205080204" pitchFamily="50" charset="-128"/>
              <a:ea typeface="ＭＳ Ｐゴシック" panose="020B0600070205080204" pitchFamily="50" charset="-128"/>
            </a:rPr>
            <a:t>　公債費は、過年度に借り入れた市債の残高が多いことにより類似団体平均を上回っており、繰出金は高齢化が要因であると考えられる。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北海道旭川市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316,183
314,269
747.66
184,503,987
182,744,530
1,476,749
86,037,239
164,281,281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39878</xdr:rowOff>
    </xdr:from>
    <xdr:to>
      <xdr:col>24</xdr:col>
      <xdr:colOff>63500</xdr:colOff>
      <xdr:row>35</xdr:row>
      <xdr:rowOff>54356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40628"/>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39878</xdr:rowOff>
    </xdr:from>
    <xdr:to>
      <xdr:col>19</xdr:col>
      <xdr:colOff>177800</xdr:colOff>
      <xdr:row>35</xdr:row>
      <xdr:rowOff>106934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0628"/>
          <a:ext cx="8890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106934</xdr:rowOff>
    </xdr:from>
    <xdr:to>
      <xdr:col>15</xdr:col>
      <xdr:colOff>50800</xdr:colOff>
      <xdr:row>35</xdr:row>
      <xdr:rowOff>164084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0768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164084</xdr:rowOff>
    </xdr:from>
    <xdr:to>
      <xdr:col>10</xdr:col>
      <xdr:colOff>114300</xdr:colOff>
      <xdr:row>36</xdr:row>
      <xdr:rowOff>2540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4834"/>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3556</xdr:rowOff>
    </xdr:from>
    <xdr:to>
      <xdr:col>24</xdr:col>
      <xdr:colOff>114300</xdr:colOff>
      <xdr:row>35</xdr:row>
      <xdr:rowOff>105156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26433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160528</xdr:rowOff>
    </xdr:from>
    <xdr:to>
      <xdr:col>20</xdr:col>
      <xdr:colOff>38100</xdr:colOff>
      <xdr:row>35</xdr:row>
      <xdr:rowOff>90678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8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107205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6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56134</xdr:rowOff>
    </xdr:from>
    <xdr:to>
      <xdr:col>15</xdr:col>
      <xdr:colOff>101600</xdr:colOff>
      <xdr:row>35</xdr:row>
      <xdr:rowOff>157734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148861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113284</xdr:rowOff>
    </xdr:from>
    <xdr:to>
      <xdr:col>10</xdr:col>
      <xdr:colOff>165100</xdr:colOff>
      <xdr:row>36</xdr:row>
      <xdr:rowOff>43434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34561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0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123190</xdr:rowOff>
    </xdr:from>
    <xdr:to>
      <xdr:col>6</xdr:col>
      <xdr:colOff>38100</xdr:colOff>
      <xdr:row>36</xdr:row>
      <xdr:rowOff>53340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2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44467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98425</xdr:rowOff>
    </xdr:from>
    <xdr:to>
      <xdr:col>24</xdr:col>
      <xdr:colOff>63500</xdr:colOff>
      <xdr:row>58</xdr:row>
      <xdr:rowOff>32321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71075"/>
          <a:ext cx="838200" cy="10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80734</xdr:rowOff>
    </xdr:from>
    <xdr:to>
      <xdr:col>19</xdr:col>
      <xdr:colOff>177800</xdr:colOff>
      <xdr:row>57</xdr:row>
      <xdr:rowOff>98425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53384"/>
          <a:ext cx="889000" cy="1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80734</xdr:rowOff>
    </xdr:from>
    <xdr:to>
      <xdr:col>15</xdr:col>
      <xdr:colOff>50800</xdr:colOff>
      <xdr:row>57</xdr:row>
      <xdr:rowOff>164541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53384"/>
          <a:ext cx="889000" cy="8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23126</xdr:rowOff>
    </xdr:from>
    <xdr:to>
      <xdr:col>10</xdr:col>
      <xdr:colOff>114300</xdr:colOff>
      <xdr:row>57</xdr:row>
      <xdr:rowOff>164541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67076"/>
          <a:ext cx="889000" cy="117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152971</xdr:rowOff>
    </xdr:from>
    <xdr:to>
      <xdr:col>24</xdr:col>
      <xdr:colOff>114300</xdr:colOff>
      <xdr:row>58</xdr:row>
      <xdr:rowOff>83121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131398</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0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47625</xdr:rowOff>
    </xdr:from>
    <xdr:to>
      <xdr:col>20</xdr:col>
      <xdr:colOff>38100</xdr:colOff>
      <xdr:row>57</xdr:row>
      <xdr:rowOff>149225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165752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5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29934</xdr:rowOff>
    </xdr:from>
    <xdr:to>
      <xdr:col>15</xdr:col>
      <xdr:colOff>101600</xdr:colOff>
      <xdr:row>57</xdr:row>
      <xdr:rowOff>131534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0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148061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7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113741</xdr:rowOff>
    </xdr:from>
    <xdr:to>
      <xdr:col>10</xdr:col>
      <xdr:colOff>165100</xdr:colOff>
      <xdr:row>58</xdr:row>
      <xdr:rowOff>43891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8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60418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6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143776</xdr:rowOff>
    </xdr:from>
    <xdr:to>
      <xdr:col>6</xdr:col>
      <xdr:colOff>38100</xdr:colOff>
      <xdr:row>51</xdr:row>
      <xdr:rowOff>73926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1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65053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09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4285</xdr:rowOff>
    </xdr:from>
    <xdr:to>
      <xdr:col>24</xdr:col>
      <xdr:colOff>63500</xdr:colOff>
      <xdr:row>74</xdr:row>
      <xdr:rowOff>11090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2691585"/>
          <a:ext cx="838200" cy="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4285</xdr:rowOff>
    </xdr:from>
    <xdr:to>
      <xdr:col>19</xdr:col>
      <xdr:colOff>177800</xdr:colOff>
      <xdr:row>74</xdr:row>
      <xdr:rowOff>86009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691585"/>
          <a:ext cx="889000" cy="8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53472</xdr:rowOff>
    </xdr:from>
    <xdr:to>
      <xdr:col>15</xdr:col>
      <xdr:colOff>50800</xdr:colOff>
      <xdr:row>74</xdr:row>
      <xdr:rowOff>86009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740772"/>
          <a:ext cx="889000" cy="3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53472</xdr:rowOff>
    </xdr:from>
    <xdr:to>
      <xdr:col>10</xdr:col>
      <xdr:colOff>114300</xdr:colOff>
      <xdr:row>75</xdr:row>
      <xdr:rowOff>135303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740772"/>
          <a:ext cx="889000" cy="25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131740</xdr:rowOff>
    </xdr:from>
    <xdr:to>
      <xdr:col>24</xdr:col>
      <xdr:colOff>114300</xdr:colOff>
      <xdr:row>74</xdr:row>
      <xdr:rowOff>61890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64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154617</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49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124935</xdr:rowOff>
    </xdr:from>
    <xdr:to>
      <xdr:col>20</xdr:col>
      <xdr:colOff>38100</xdr:colOff>
      <xdr:row>74</xdr:row>
      <xdr:rowOff>55085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6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71612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416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35209</xdr:rowOff>
    </xdr:from>
    <xdr:to>
      <xdr:col>15</xdr:col>
      <xdr:colOff>101600</xdr:colOff>
      <xdr:row>74</xdr:row>
      <xdr:rowOff>136809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72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153336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49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2672</xdr:rowOff>
    </xdr:from>
    <xdr:to>
      <xdr:col>10</xdr:col>
      <xdr:colOff>165100</xdr:colOff>
      <xdr:row>74</xdr:row>
      <xdr:rowOff>104272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68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120799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465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84503</xdr:rowOff>
    </xdr:from>
    <xdr:to>
      <xdr:col>6</xdr:col>
      <xdr:colOff>38100</xdr:colOff>
      <xdr:row>76</xdr:row>
      <xdr:rowOff>14653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294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31180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718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12233</xdr:rowOff>
    </xdr:from>
    <xdr:to>
      <xdr:col>24</xdr:col>
      <xdr:colOff>63500</xdr:colOff>
      <xdr:row>95</xdr:row>
      <xdr:rowOff>90917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299983"/>
          <a:ext cx="838200" cy="7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20303</xdr:rowOff>
    </xdr:from>
    <xdr:to>
      <xdr:col>19</xdr:col>
      <xdr:colOff>177800</xdr:colOff>
      <xdr:row>95</xdr:row>
      <xdr:rowOff>90917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136603"/>
          <a:ext cx="889000" cy="24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20303</xdr:rowOff>
    </xdr:from>
    <xdr:to>
      <xdr:col>15</xdr:col>
      <xdr:colOff>50800</xdr:colOff>
      <xdr:row>95</xdr:row>
      <xdr:rowOff>70686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136603"/>
          <a:ext cx="889000" cy="22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70686</xdr:rowOff>
    </xdr:from>
    <xdr:to>
      <xdr:col>10</xdr:col>
      <xdr:colOff>114300</xdr:colOff>
      <xdr:row>97</xdr:row>
      <xdr:rowOff>39688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358436"/>
          <a:ext cx="889000" cy="31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132883</xdr:rowOff>
    </xdr:from>
    <xdr:to>
      <xdr:col>24</xdr:col>
      <xdr:colOff>114300</xdr:colOff>
      <xdr:row>95</xdr:row>
      <xdr:rowOff>63033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24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155760</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10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40117</xdr:rowOff>
    </xdr:from>
    <xdr:to>
      <xdr:col>20</xdr:col>
      <xdr:colOff>38100</xdr:colOff>
      <xdr:row>95</xdr:row>
      <xdr:rowOff>141717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32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158244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10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140953</xdr:rowOff>
    </xdr:from>
    <xdr:to>
      <xdr:col>15</xdr:col>
      <xdr:colOff>101600</xdr:colOff>
      <xdr:row>94</xdr:row>
      <xdr:rowOff>71103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08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87630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86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19886</xdr:rowOff>
    </xdr:from>
    <xdr:to>
      <xdr:col>10</xdr:col>
      <xdr:colOff>165100</xdr:colOff>
      <xdr:row>95</xdr:row>
      <xdr:rowOff>121486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112613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0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160338</xdr:rowOff>
    </xdr:from>
    <xdr:to>
      <xdr:col>6</xdr:col>
      <xdr:colOff>38100</xdr:colOff>
      <xdr:row>97</xdr:row>
      <xdr:rowOff>90488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1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81615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1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114554</xdr:rowOff>
    </xdr:from>
    <xdr:to>
      <xdr:col>55</xdr:col>
      <xdr:colOff>0</xdr:colOff>
      <xdr:row>37</xdr:row>
      <xdr:rowOff>133299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458204"/>
          <a:ext cx="8382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100381</xdr:rowOff>
    </xdr:from>
    <xdr:to>
      <xdr:col>50</xdr:col>
      <xdr:colOff>114300</xdr:colOff>
      <xdr:row>37</xdr:row>
      <xdr:rowOff>133299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444031"/>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100381</xdr:rowOff>
    </xdr:from>
    <xdr:to>
      <xdr:col>45</xdr:col>
      <xdr:colOff>177800</xdr:colOff>
      <xdr:row>37</xdr:row>
      <xdr:rowOff>111354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444031"/>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81178</xdr:rowOff>
    </xdr:from>
    <xdr:to>
      <xdr:col>41</xdr:col>
      <xdr:colOff>50800</xdr:colOff>
      <xdr:row>37</xdr:row>
      <xdr:rowOff>111354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24828"/>
          <a:ext cx="889000" cy="3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63754</xdr:rowOff>
    </xdr:from>
    <xdr:to>
      <xdr:col>55</xdr:col>
      <xdr:colOff>50800</xdr:colOff>
      <xdr:row>37</xdr:row>
      <xdr:rowOff>165354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0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42181</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85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82499</xdr:rowOff>
    </xdr:from>
    <xdr:to>
      <xdr:col>50</xdr:col>
      <xdr:colOff>165100</xdr:colOff>
      <xdr:row>38</xdr:row>
      <xdr:rowOff>12649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2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3776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18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49581</xdr:rowOff>
    </xdr:from>
    <xdr:to>
      <xdr:col>46</xdr:col>
      <xdr:colOff>38100</xdr:colOff>
      <xdr:row>37</xdr:row>
      <xdr:rowOff>151181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9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142308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4859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60554</xdr:rowOff>
    </xdr:from>
    <xdr:to>
      <xdr:col>41</xdr:col>
      <xdr:colOff>101600</xdr:colOff>
      <xdr:row>37</xdr:row>
      <xdr:rowOff>162154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0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153281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4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30378</xdr:rowOff>
    </xdr:from>
    <xdr:to>
      <xdr:col>36</xdr:col>
      <xdr:colOff>165100</xdr:colOff>
      <xdr:row>37</xdr:row>
      <xdr:rowOff>131978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7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123105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466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112268</xdr:rowOff>
    </xdr:from>
    <xdr:to>
      <xdr:col>55</xdr:col>
      <xdr:colOff>0</xdr:colOff>
      <xdr:row>55</xdr:row>
      <xdr:rowOff>148158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542018"/>
          <a:ext cx="8382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148158</xdr:rowOff>
    </xdr:from>
    <xdr:to>
      <xdr:col>50</xdr:col>
      <xdr:colOff>114300</xdr:colOff>
      <xdr:row>55</xdr:row>
      <xdr:rowOff>165227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577908"/>
          <a:ext cx="889000"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165227</xdr:rowOff>
    </xdr:from>
    <xdr:to>
      <xdr:col>45</xdr:col>
      <xdr:colOff>177800</xdr:colOff>
      <xdr:row>56</xdr:row>
      <xdr:rowOff>44221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594977"/>
          <a:ext cx="889000" cy="5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44221</xdr:rowOff>
    </xdr:from>
    <xdr:to>
      <xdr:col>41</xdr:col>
      <xdr:colOff>50800</xdr:colOff>
      <xdr:row>56</xdr:row>
      <xdr:rowOff>51232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645421"/>
          <a:ext cx="889000" cy="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61468</xdr:rowOff>
    </xdr:from>
    <xdr:to>
      <xdr:col>55</xdr:col>
      <xdr:colOff>50800</xdr:colOff>
      <xdr:row>55</xdr:row>
      <xdr:rowOff>163068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49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84345</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34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97358</xdr:rowOff>
    </xdr:from>
    <xdr:to>
      <xdr:col>50</xdr:col>
      <xdr:colOff>165100</xdr:colOff>
      <xdr:row>56</xdr:row>
      <xdr:rowOff>27508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44035</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30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114427</xdr:rowOff>
    </xdr:from>
    <xdr:to>
      <xdr:col>46</xdr:col>
      <xdr:colOff>38100</xdr:colOff>
      <xdr:row>56</xdr:row>
      <xdr:rowOff>44577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4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61104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31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164871</xdr:rowOff>
    </xdr:from>
    <xdr:to>
      <xdr:col>41</xdr:col>
      <xdr:colOff>101600</xdr:colOff>
      <xdr:row>56</xdr:row>
      <xdr:rowOff>95021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9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111548</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369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432</xdr:rowOff>
    </xdr:from>
    <xdr:to>
      <xdr:col>36</xdr:col>
      <xdr:colOff>165100</xdr:colOff>
      <xdr:row>56</xdr:row>
      <xdr:rowOff>102032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0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118559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37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105581</xdr:rowOff>
    </xdr:from>
    <xdr:to>
      <xdr:col>55</xdr:col>
      <xdr:colOff>0</xdr:colOff>
      <xdr:row>76</xdr:row>
      <xdr:rowOff>121698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135781"/>
          <a:ext cx="8382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12446</xdr:rowOff>
    </xdr:from>
    <xdr:to>
      <xdr:col>50</xdr:col>
      <xdr:colOff>114300</xdr:colOff>
      <xdr:row>76</xdr:row>
      <xdr:rowOff>121698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871196"/>
          <a:ext cx="889000" cy="28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116554</xdr:rowOff>
    </xdr:from>
    <xdr:to>
      <xdr:col>45</xdr:col>
      <xdr:colOff>177800</xdr:colOff>
      <xdr:row>75</xdr:row>
      <xdr:rowOff>12446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632404"/>
          <a:ext cx="889000" cy="23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116554</xdr:rowOff>
    </xdr:from>
    <xdr:to>
      <xdr:col>41</xdr:col>
      <xdr:colOff>50800</xdr:colOff>
      <xdr:row>76</xdr:row>
      <xdr:rowOff>75367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632404"/>
          <a:ext cx="889000" cy="47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54781</xdr:rowOff>
    </xdr:from>
    <xdr:to>
      <xdr:col>55</xdr:col>
      <xdr:colOff>50800</xdr:colOff>
      <xdr:row>76</xdr:row>
      <xdr:rowOff>156381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08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77658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3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70898</xdr:rowOff>
    </xdr:from>
    <xdr:to>
      <xdr:col>50</xdr:col>
      <xdr:colOff>165100</xdr:colOff>
      <xdr:row>77</xdr:row>
      <xdr:rowOff>1048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0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17575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87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133096</xdr:rowOff>
    </xdr:from>
    <xdr:to>
      <xdr:col>46</xdr:col>
      <xdr:colOff>38100</xdr:colOff>
      <xdr:row>75</xdr:row>
      <xdr:rowOff>63246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82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79773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59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65754</xdr:rowOff>
    </xdr:from>
    <xdr:to>
      <xdr:col>41</xdr:col>
      <xdr:colOff>101600</xdr:colOff>
      <xdr:row>73</xdr:row>
      <xdr:rowOff>167354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58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12431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35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24567</xdr:rowOff>
    </xdr:from>
    <xdr:to>
      <xdr:col>36</xdr:col>
      <xdr:colOff>165100</xdr:colOff>
      <xdr:row>76</xdr:row>
      <xdr:rowOff>126167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5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142695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829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33953</xdr:rowOff>
    </xdr:from>
    <xdr:to>
      <xdr:col>55</xdr:col>
      <xdr:colOff>0</xdr:colOff>
      <xdr:row>95</xdr:row>
      <xdr:rowOff>59919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21703"/>
          <a:ext cx="838200" cy="2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33953</xdr:rowOff>
    </xdr:from>
    <xdr:to>
      <xdr:col>50</xdr:col>
      <xdr:colOff>114300</xdr:colOff>
      <xdr:row>95</xdr:row>
      <xdr:rowOff>38736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21703"/>
          <a:ext cx="889000" cy="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38736</xdr:rowOff>
    </xdr:from>
    <xdr:to>
      <xdr:col>45</xdr:col>
      <xdr:colOff>177800</xdr:colOff>
      <xdr:row>95</xdr:row>
      <xdr:rowOff>165112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326486"/>
          <a:ext cx="889000" cy="12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165227</xdr:rowOff>
    </xdr:from>
    <xdr:to>
      <xdr:col>41</xdr:col>
      <xdr:colOff>50800</xdr:colOff>
      <xdr:row>95</xdr:row>
      <xdr:rowOff>165112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281527"/>
          <a:ext cx="889000" cy="17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9119</xdr:rowOff>
    </xdr:from>
    <xdr:to>
      <xdr:col>55</xdr:col>
      <xdr:colOff>50800</xdr:colOff>
      <xdr:row>95</xdr:row>
      <xdr:rowOff>110719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9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31996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4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154603</xdr:rowOff>
    </xdr:from>
    <xdr:to>
      <xdr:col>50</xdr:col>
      <xdr:colOff>165100</xdr:colOff>
      <xdr:row>95</xdr:row>
      <xdr:rowOff>84753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7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101280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04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159386</xdr:rowOff>
    </xdr:from>
    <xdr:to>
      <xdr:col>46</xdr:col>
      <xdr:colOff>38100</xdr:colOff>
      <xdr:row>95</xdr:row>
      <xdr:rowOff>89536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27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106063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05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114312</xdr:rowOff>
    </xdr:from>
    <xdr:to>
      <xdr:col>41</xdr:col>
      <xdr:colOff>101600</xdr:colOff>
      <xdr:row>96</xdr:row>
      <xdr:rowOff>44462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0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60989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7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114427</xdr:rowOff>
    </xdr:from>
    <xdr:to>
      <xdr:col>36</xdr:col>
      <xdr:colOff>165100</xdr:colOff>
      <xdr:row>95</xdr:row>
      <xdr:rowOff>44577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3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61104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0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90823</xdr:rowOff>
    </xdr:from>
    <xdr:to>
      <xdr:col>85</xdr:col>
      <xdr:colOff>127000</xdr:colOff>
      <xdr:row>36</xdr:row>
      <xdr:rowOff>137414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263023"/>
          <a:ext cx="838200" cy="4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137414</xdr:rowOff>
    </xdr:from>
    <xdr:to>
      <xdr:col>81</xdr:col>
      <xdr:colOff>50800</xdr:colOff>
      <xdr:row>37</xdr:row>
      <xdr:rowOff>47063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09614"/>
          <a:ext cx="889000" cy="8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47063</xdr:rowOff>
    </xdr:from>
    <xdr:to>
      <xdr:col>76</xdr:col>
      <xdr:colOff>114300</xdr:colOff>
      <xdr:row>37</xdr:row>
      <xdr:rowOff>129032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90713"/>
          <a:ext cx="889000" cy="8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129032</xdr:rowOff>
    </xdr:from>
    <xdr:to>
      <xdr:col>71</xdr:col>
      <xdr:colOff>177800</xdr:colOff>
      <xdr:row>37</xdr:row>
      <xdr:rowOff>168765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72682"/>
          <a:ext cx="88900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40023</xdr:rowOff>
    </xdr:from>
    <xdr:to>
      <xdr:col>85</xdr:col>
      <xdr:colOff>177800</xdr:colOff>
      <xdr:row>36</xdr:row>
      <xdr:rowOff>141623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21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18450</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19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86614</xdr:rowOff>
    </xdr:from>
    <xdr:to>
      <xdr:col>81</xdr:col>
      <xdr:colOff>101600</xdr:colOff>
      <xdr:row>37</xdr:row>
      <xdr:rowOff>16764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5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33291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03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167713</xdr:rowOff>
    </xdr:from>
    <xdr:to>
      <xdr:col>76</xdr:col>
      <xdr:colOff>165100</xdr:colOff>
      <xdr:row>37</xdr:row>
      <xdr:rowOff>97863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3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114390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11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78232</xdr:rowOff>
    </xdr:from>
    <xdr:to>
      <xdr:col>72</xdr:col>
      <xdr:colOff>38100</xdr:colOff>
      <xdr:row>38</xdr:row>
      <xdr:rowOff>8382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2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170959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1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117965</xdr:rowOff>
    </xdr:from>
    <xdr:to>
      <xdr:col>67</xdr:col>
      <xdr:colOff>101600</xdr:colOff>
      <xdr:row>38</xdr:row>
      <xdr:rowOff>48115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6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39242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5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127212</xdr:rowOff>
    </xdr:from>
    <xdr:to>
      <xdr:col>85</xdr:col>
      <xdr:colOff>127000</xdr:colOff>
      <xdr:row>56</xdr:row>
      <xdr:rowOff>134613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385512"/>
          <a:ext cx="838200" cy="35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134613</xdr:rowOff>
    </xdr:from>
    <xdr:to>
      <xdr:col>81</xdr:col>
      <xdr:colOff>50800</xdr:colOff>
      <xdr:row>57</xdr:row>
      <xdr:rowOff>64577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735813"/>
          <a:ext cx="889000" cy="10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64577</xdr:rowOff>
    </xdr:from>
    <xdr:to>
      <xdr:col>76</xdr:col>
      <xdr:colOff>114300</xdr:colOff>
      <xdr:row>58</xdr:row>
      <xdr:rowOff>79693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837227"/>
          <a:ext cx="889000" cy="18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1312</xdr:rowOff>
    </xdr:from>
    <xdr:to>
      <xdr:col>71</xdr:col>
      <xdr:colOff>177800</xdr:colOff>
      <xdr:row>58</xdr:row>
      <xdr:rowOff>79693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773962"/>
          <a:ext cx="889000" cy="24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76412</xdr:rowOff>
    </xdr:from>
    <xdr:to>
      <xdr:col>85</xdr:col>
      <xdr:colOff>177800</xdr:colOff>
      <xdr:row>55</xdr:row>
      <xdr:rowOff>6562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33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99289</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18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83813</xdr:rowOff>
    </xdr:from>
    <xdr:to>
      <xdr:col>81</xdr:col>
      <xdr:colOff>101600</xdr:colOff>
      <xdr:row>57</xdr:row>
      <xdr:rowOff>13963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6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5090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7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13777</xdr:rowOff>
    </xdr:from>
    <xdr:to>
      <xdr:col>76</xdr:col>
      <xdr:colOff>165100</xdr:colOff>
      <xdr:row>57</xdr:row>
      <xdr:rowOff>115377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8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106504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7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28893</xdr:rowOff>
    </xdr:from>
    <xdr:to>
      <xdr:col>72</xdr:col>
      <xdr:colOff>38100</xdr:colOff>
      <xdr:row>58</xdr:row>
      <xdr:rowOff>130493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7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121620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0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121962</xdr:rowOff>
    </xdr:from>
    <xdr:to>
      <xdr:col>67</xdr:col>
      <xdr:colOff>101600</xdr:colOff>
      <xdr:row>57</xdr:row>
      <xdr:rowOff>52112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2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43239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81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81135</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25685"/>
          <a:ext cx="838200" cy="1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98769</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43319"/>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30335</xdr:rowOff>
    </xdr:from>
    <xdr:to>
      <xdr:col>85</xdr:col>
      <xdr:colOff>177800</xdr:colOff>
      <xdr:row>79</xdr:row>
      <xdr:rowOff>131935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116712</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89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47969</xdr:rowOff>
    </xdr:from>
    <xdr:to>
      <xdr:col>67</xdr:col>
      <xdr:colOff>101600</xdr:colOff>
      <xdr:row>79</xdr:row>
      <xdr:rowOff>149569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140696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52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30931</xdr:rowOff>
    </xdr:from>
    <xdr:to>
      <xdr:col>85</xdr:col>
      <xdr:colOff>127000</xdr:colOff>
      <xdr:row>94</xdr:row>
      <xdr:rowOff>68788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147231"/>
          <a:ext cx="838200" cy="3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53975</xdr:rowOff>
    </xdr:from>
    <xdr:to>
      <xdr:col>81</xdr:col>
      <xdr:colOff>50800</xdr:colOff>
      <xdr:row>94</xdr:row>
      <xdr:rowOff>68788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170275"/>
          <a:ext cx="889000" cy="1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53975</xdr:rowOff>
    </xdr:from>
    <xdr:to>
      <xdr:col>76</xdr:col>
      <xdr:colOff>114300</xdr:colOff>
      <xdr:row>94</xdr:row>
      <xdr:rowOff>72400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170275"/>
          <a:ext cx="889000" cy="1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72400</xdr:rowOff>
    </xdr:from>
    <xdr:to>
      <xdr:col>71</xdr:col>
      <xdr:colOff>177800</xdr:colOff>
      <xdr:row>94</xdr:row>
      <xdr:rowOff>81110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188700"/>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151581</xdr:rowOff>
    </xdr:from>
    <xdr:to>
      <xdr:col>85</xdr:col>
      <xdr:colOff>177800</xdr:colOff>
      <xdr:row>94</xdr:row>
      <xdr:rowOff>81731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09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3008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594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17988</xdr:rowOff>
    </xdr:from>
    <xdr:to>
      <xdr:col>81</xdr:col>
      <xdr:colOff>101600</xdr:colOff>
      <xdr:row>94</xdr:row>
      <xdr:rowOff>119588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13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136115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90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3175</xdr:rowOff>
    </xdr:from>
    <xdr:to>
      <xdr:col>76</xdr:col>
      <xdr:colOff>165100</xdr:colOff>
      <xdr:row>94</xdr:row>
      <xdr:rowOff>104775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11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121302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89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21600</xdr:rowOff>
    </xdr:from>
    <xdr:to>
      <xdr:col>72</xdr:col>
      <xdr:colOff>38100</xdr:colOff>
      <xdr:row>94</xdr:row>
      <xdr:rowOff>123200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13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139727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91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30310</xdr:rowOff>
    </xdr:from>
    <xdr:to>
      <xdr:col>67</xdr:col>
      <xdr:colOff>101600</xdr:colOff>
      <xdr:row>94</xdr:row>
      <xdr:rowOff>131910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14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148437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92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住民一人当たりのコストが最も高いのは民生費で</a:t>
          </a:r>
          <a:r>
            <a:rPr kumimoji="1" lang="en-US" altLang="ja-JP" sz="1300">
              <a:latin typeface="ＭＳ Ｐゴシック" panose="020B0600070205080204" pitchFamily="50" charset="-128"/>
              <a:ea typeface="ＭＳ Ｐゴシック" panose="020B0600070205080204" pitchFamily="50" charset="-128"/>
            </a:rPr>
            <a:t>266,878</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円となっており、類似団体平均を上回っている主な要因は生活保護費が多いためである。</a:t>
          </a:r>
        </a:p>
        <a:p>
          <a:r>
            <a:rPr kumimoji="1" lang="ja-JP" altLang="en-US" sz="1300">
              <a:latin typeface="ＭＳ Ｐゴシック" panose="020B0600070205080204" pitchFamily="50" charset="-128"/>
              <a:ea typeface="ＭＳ Ｐゴシック" panose="020B0600070205080204" pitchFamily="50" charset="-128"/>
            </a:rPr>
            <a:t>　このほか、住民一人当たりのコストが類似団体平均を上回る主な経費としては、土木費、公債費、商工費、教育費及び衛生費がある。</a:t>
          </a:r>
        </a:p>
        <a:p>
          <a:r>
            <a:rPr kumimoji="1" lang="ja-JP" altLang="en-US" sz="1300">
              <a:latin typeface="ＭＳ Ｐゴシック" panose="020B0600070205080204" pitchFamily="50" charset="-128"/>
              <a:ea typeface="ＭＳ Ｐゴシック" panose="020B0600070205080204" pitchFamily="50" charset="-128"/>
            </a:rPr>
            <a:t>　この主な要因は、土木費では主に道路の維持・除排雪に係る経費が多いためで、公債費では、市債残高が類似団体と比較して多いためである。</a:t>
          </a:r>
        </a:p>
        <a:p>
          <a:r>
            <a:rPr kumimoji="1" lang="ja-JP" altLang="en-US" sz="1300">
              <a:latin typeface="ＭＳ Ｐゴシック" panose="020B0600070205080204" pitchFamily="50" charset="-128"/>
              <a:ea typeface="ＭＳ Ｐゴシック" panose="020B0600070205080204" pitchFamily="50" charset="-128"/>
            </a:rPr>
            <a:t>　商工費は、中小企業への貸付金が多いこと、衛生費は、ごみ処理施設の整備により、教育費は、学校施設へのエアコン設置により、それぞれ類似団体を平均を上回ったものと考えられる。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北海道旭川市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令和６年度は、歳入歳出ともに、令和５年度と概ね同程度の水準であったが、翌年度に繰り越すべき財源が約５億円減少したことに伴い、実質収支は約４．４億円の改善となった。</a:t>
          </a:r>
        </a:p>
        <a:p>
          <a:r>
            <a:rPr kumimoji="1" lang="ja-JP" altLang="en-US" sz="1400">
              <a:latin typeface="ＭＳ ゴシック" pitchFamily="49" charset="-128"/>
              <a:ea typeface="ＭＳ ゴシック" pitchFamily="49" charset="-128"/>
            </a:rPr>
            <a:t>　また、財政調整基金は、前年度の決算剰余金の２分の１である５．２億円を積み立てた一方で、２０億円の取崩しを行ったことから、基金残高は１４．６億円の減となった。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北海道旭川市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歳入では地方消費税交付金等で予算を上回ったこと、また歳出では人件費で不用額が生じたこと等により、黒字額が増加した。今後は、人件費等の経常的経費の増加が見込まれることから、事務事業の見直し等により、一定の実質収支を維持していく。</a:t>
          </a:r>
        </a:p>
        <a:p>
          <a:r>
            <a:rPr kumimoji="1" lang="ja-JP" altLang="en-US" sz="1400">
              <a:latin typeface="ＭＳ ゴシック" pitchFamily="49" charset="-128"/>
              <a:ea typeface="ＭＳ ゴシック" pitchFamily="49" charset="-128"/>
            </a:rPr>
            <a:t>　一方、病院事業会計については、新型コロナウイルス感染症に係る国庫補助金及び道支出金の減少に加え、患者数がコロナ禍前までの水準に戻っていない中、急激な人件費上昇や物価高騰に対して、公定価格である診療報酬が各費用の増加に対応できていないことにより、赤字額が生じた。安定した経営を続けていくため、今後も引き続き経営強化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北海道旭川市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元利償還金及び公営企業債の元利償還金に対する繰入金が前年度と比べ増加した一方で、特定財源の増により算入公債費等も増加したため、実質公債費比率の分子は減少した。</a:t>
          </a:r>
        </a:p>
        <a:p>
          <a:r>
            <a:rPr kumimoji="1" lang="ja-JP" altLang="en-US" sz="1400">
              <a:latin typeface="ＭＳ ゴシック" pitchFamily="49" charset="-128"/>
              <a:ea typeface="ＭＳ ゴシック" pitchFamily="49" charset="-128"/>
            </a:rPr>
            <a:t>　しかし、算入公債費等のうち基準財政需要額算入額が減少したことなどにより、実質公債費比率が上昇した。</a:t>
          </a:r>
        </a:p>
        <a:p>
          <a:r>
            <a:rPr kumimoji="1" lang="ja-JP" altLang="en-US" sz="1400">
              <a:latin typeface="ＭＳ ゴシック" pitchFamily="49" charset="-128"/>
              <a:ea typeface="ＭＳ ゴシック" pitchFamily="49" charset="-128"/>
            </a:rPr>
            <a:t>　今後、清掃施設等老朽化した施設の更新を控えていることから、交付税措置のある地方債を活用するなどしていく。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満期一括償還地方債の償還の財源として積み立てた分はない。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北海道旭川市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行財政改革推進プログラムに基づき市債の借入額を抑制してきたことにより、地方債の現在高は減少傾向である。</a:t>
          </a:r>
        </a:p>
        <a:p>
          <a:r>
            <a:rPr kumimoji="1" lang="ja-JP" altLang="en-US" sz="1400">
              <a:latin typeface="ＭＳ ゴシック" pitchFamily="49" charset="-128"/>
              <a:ea typeface="ＭＳ ゴシック" pitchFamily="49" charset="-128"/>
            </a:rPr>
            <a:t>　一方、充当可能財源額についても減少傾向にある。その要因として、財政調整基金等の充当可能基金や公営住宅使用料等の充当可能特定歳入の減少、下水道費・臨時財政対策債償還費等の公債費による基準財政需要額算入見込額の減少が考えられる。</a:t>
          </a:r>
        </a:p>
        <a:p>
          <a:r>
            <a:rPr kumimoji="1" lang="ja-JP" altLang="en-US" sz="1400">
              <a:latin typeface="ＭＳ ゴシック" pitchFamily="49" charset="-128"/>
              <a:ea typeface="ＭＳ ゴシック" pitchFamily="49" charset="-128"/>
            </a:rPr>
            <a:t>　以上から、分子全体では２５．４億円増加した。</a:t>
          </a:r>
        </a:p>
        <a:p>
          <a:r>
            <a:rPr kumimoji="1" lang="ja-JP" altLang="en-US" sz="1400">
              <a:latin typeface="ＭＳ ゴシック" pitchFamily="49" charset="-128"/>
              <a:ea typeface="ＭＳ ゴシック" pitchFamily="49" charset="-128"/>
            </a:rPr>
            <a:t>　今後、清掃施設等老朽化した施設の更新が予定されているほか、物価高や労務単価の上昇等による経常的経費の増加が想定されることから、引き続き、市債の借入額を抑制するとともに、事務事業の見直し等により基金残高の維持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北海道旭川市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財政調整基金の取崩し及びふるさと納税を活用した特定目的基金の積立により、基金全体の残高は８．２億円の減少となった。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財政調整基金は一定の基金残高を維持し、減債基金は積立ての趣旨を踏まえ適切に取り崩していく。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特定目的基金は、ふるさと納税による寄附をその目的ごとに特定目的基金に積み立てており、引き続き、寄付者の意向を踏まえ積極的に活用していく予定である。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旭山動物園施設整備基金　：旭川市旭山動物園の動物展示施設等の整備及び動物の購入</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育英事業基金　　　　　　：学生、生徒の就学助成に必要な経費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子ども基金　　　　　　　：子ども及び子育てに関する事業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旭山動物園施設整備基金　：寄附金５．４億円を積み立てたこと等による増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育英事業基金　　　　　　：寄附金０．８億円を積み立てたこと等による増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子ども基金　　　　　　　：４．２億円を取り崩したこと等による減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寄附者の意向を踏まえ積極的に活用する。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前年度の決算剰余金の２分の１である５．２億円を積み立てた一方で、２０億円の取崩しを行ったことから、基金残高は１４．６億円の減となった。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本市の基金残高は中核市平均と比較すると依然として低い状況であることから、行財政改革推進プログラム２０２４で設定した基金残高の目標額を踏まえ、一定の基金残高を維持していく。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臨時財政対策債等の償還に充てるため２．４億円取り崩したほか、普通交付税の再算定による追加交付分（「臨時財政対策債償還基金費」）等５億円を積み立てた結果、残高は２．６億円の増となった。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令和３年度、令和５年度及び令和６年度に積み立てた臨時財政対策債償還基金費の趣旨を踏まえて適切に取り崩していくほか、財政状況に応じて活用を検討する。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E75F720-A7C9-4790-A9E0-36B0DC0CBA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517FA3A-3A84-4911-BE8F-9A5B19FA9E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4E8DEA5-ABC1-41DA-83C5-92FFEC607755}"/>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2FB2990-19AD-43C7-B7FA-FA9CF01CEB9A}"/>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34929D5-2C18-44FE-99C5-09207ECED0D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07C957F-68E0-4F03-AAFA-7993198E8CA2}"/>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北海道旭川市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C350192-740A-4804-A14C-4B7BF47CCE63}"/>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82FD75C-7A1E-4AAC-929C-0FCF39A2D46B}"/>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AF7E079-3EA2-47D6-93A3-048F4026406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7BE46B9-A7F5-48F8-A87D-49EB8419E74C}"/>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BFB7E53-D1D4-4E6A-BDCE-95ECF010A12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EDC54CB-3A02-41BE-9854-2160A043813E}"/>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316,183
314,269
747.66
184,503,987
182,744,530
1,476,749
86,037,239
164,281,281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4A28D84-B280-4E3B-8347-2044EF384C8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064397F-254E-42D1-BBAE-94F1192B2FE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356C63F-2AC5-4503-AF55-AA0C022973E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EF5F32C-18B6-452A-828A-C84A2F91877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A50D61E-89BD-486C-B62E-37804460BEFD}"/>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D3821A2-5A5C-48D1-B449-3771B84C624C}"/>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0F2EF33-0E66-4A53-B9F8-86EFF4B40833}"/>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A24AB02-31CA-44C3-A882-1CCEF2108424}"/>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910838A-F840-4E13-9248-A37D8E6738B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0EFD35A-F825-4EA7-AF8B-ED3C57AC9786}"/>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634044F-2B70-4D85-AC24-B1EF8B8FCA73}"/>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5772849-42DB-4EB9-B7E1-933B81A1AE4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159B9D8-5BF6-4EBA-9B68-30D877AA6E36}"/>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D895377-A881-4C4E-9614-EC896ACE17A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D03BA5B-CAB3-4A80-8890-BB4C644A794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8ADD971-C558-4BBA-B409-CE3713AB8C2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3CF1DD4-1703-406B-86A8-FC316C372377}"/>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C8DA5B1-3258-4351-8B91-1B7526BCF6A8}"/>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7DCB87E-E875-4BBE-988D-271B992958FA}"/>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3195CF1-36EE-4ED0-85E6-D1F9E321788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A567882-2113-4992-88F8-7F3249B33D69}"/>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5A62112-C811-4034-9298-CAC2F3FF8037}"/>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98EB908-F89D-4FE7-B07B-E6E006FD36DE}"/>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7978F9A-8D94-4B4A-A0F8-D21D8CF48B9A}"/>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7FB68EB-7561-4A49-AA68-30C661781D3D}"/>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2AB3446-AE19-44C1-85B2-43293826FEDF}"/>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DA96C03-30CF-49E2-8CCA-2DBF55DCA918}"/>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0C7ECF4-C484-44CD-B71C-C4CD511400FF}"/>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5C9D50D-2B31-41D3-B105-D8BCC90CC94E}"/>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748B215-0BD1-4C4B-9A1C-61013BEDB253}"/>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06D52D1-A739-4116-B3BF-9F0D65A5465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B97D9EB-1855-4DE1-AFA6-E3C694933739}"/>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89F9181-6565-4AB8-8D28-EA2D3D6C72E6}"/>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A386B91-E75C-4D2A-81A7-B4A3CAD694CF}"/>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B84F124-F8DA-4244-8DE2-874CF4D10C9D}"/>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有形固定資産減価償却率は、前年度から</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ポイント上がっており、資産の老朽化が進んでいる。</a:t>
          </a:r>
          <a:endParaRPr lang="ja-JP" altLang="ja-JP">
            <a:effectLst/>
          </a:endParaRPr>
        </a:p>
        <a:p>
          <a:r>
            <a:rPr kumimoji="1" lang="ja-JP" altLang="ja-JP" sz="1100">
              <a:solidFill>
                <a:schemeClr val="dk1"/>
              </a:solidFill>
              <a:effectLst/>
              <a:latin typeface="+mn-lt"/>
              <a:ea typeface="+mn-ea"/>
              <a:cs typeface="+mn-cs"/>
            </a:rPr>
            <a:t>　旭川市公共施設等総合管理計画（</a:t>
          </a:r>
          <a:r>
            <a:rPr kumimoji="1" lang="en-US" altLang="ja-JP" sz="1100">
              <a:solidFill>
                <a:schemeClr val="dk1"/>
              </a:solidFill>
              <a:effectLst/>
              <a:latin typeface="+mn-lt"/>
              <a:ea typeface="+mn-ea"/>
              <a:cs typeface="+mn-cs"/>
            </a:rPr>
            <a:t>H28.2</a:t>
          </a:r>
          <a:r>
            <a:rPr kumimoji="1" lang="ja-JP" altLang="ja-JP" sz="1100">
              <a:solidFill>
                <a:schemeClr val="dk1"/>
              </a:solidFill>
              <a:effectLst/>
              <a:latin typeface="+mn-lt"/>
              <a:ea typeface="+mn-ea"/>
              <a:cs typeface="+mn-cs"/>
            </a:rPr>
            <a:t>策定）及び第</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期アクションプログラム（</a:t>
          </a:r>
          <a:r>
            <a:rPr kumimoji="1" lang="en-US" altLang="ja-JP" sz="1100">
              <a:solidFill>
                <a:schemeClr val="dk1"/>
              </a:solidFill>
              <a:effectLst/>
              <a:latin typeface="+mn-lt"/>
              <a:ea typeface="+mn-ea"/>
              <a:cs typeface="+mn-cs"/>
            </a:rPr>
            <a:t>H30.3</a:t>
          </a:r>
          <a:r>
            <a:rPr kumimoji="1" lang="ja-JP" altLang="ja-JP" sz="1100">
              <a:solidFill>
                <a:schemeClr val="dk1"/>
              </a:solidFill>
              <a:effectLst/>
              <a:latin typeface="+mn-lt"/>
              <a:ea typeface="+mn-ea"/>
              <a:cs typeface="+mn-cs"/>
            </a:rPr>
            <a:t>策定）に基づき、施設保有数の最適化や施設の適切な維持管理、コストの抑制、財源確保など公共施設全体の適切なマネジメントに努める。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D6769DE-3547-44D1-8C04-8EC9DCDD2B2C}"/>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A3EE595-ADCC-44D0-97CF-91537F45715B}"/>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8741E5E-3D59-470D-A624-75E0617689A0}"/>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64BC3F2-2E92-4B98-B6F7-EA07CBDF9CDA}"/>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E818150C-42E4-4538-ACB0-14A68585CFCE}"/>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40592753-930F-421C-821C-CEE62B6A8FBB}"/>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11DEFDB-0D18-4F26-95AA-5339621DEB67}"/>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5E8CC38-3C49-436D-B891-426F73433544}"/>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3619698-1775-445D-822F-8740991AE2BA}"/>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74A674B1-91E3-43F2-B615-11E73F307D12}"/>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765D9FE-2629-48CE-9929-728E8F9E4AAF}"/>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8C9B679-A739-4ACA-AACF-32332133E65E}"/>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7A9A0FF-7902-445D-BE37-CAA2C3808137}"/>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9D7AB82-EC4A-48AE-98CC-83F33125556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C2B058F5-206C-4FAC-A5A4-826D5BFEDFDD}"/>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712B6628-B688-424F-B707-56F13D0752F1}"/>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A4F4DF32-84A9-473E-82B0-A0E05A531E7F}"/>
            </a:ext>
          </a:extLst>
        </xdr:cNvPr>
        <xdr:cNvCxnSpPr/>
      </xdr:nvCxnSpPr>
      <xdr:spPr>
        <a:xfrm flipV="1">
          <a:off x="4760595" y="4688840"/>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426EB86F-2180-462E-966F-6026C6B1F4F3}"/>
            </a:ext>
          </a:extLst>
        </xdr:cNvPr>
        <xdr:cNvSpPr txBox="1"/>
      </xdr:nvSpPr>
      <xdr:spPr>
        <a:xfrm>
          <a:off x="4813300"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14773C8E-7217-454E-8F3C-12F7AD8F4614}"/>
            </a:ext>
          </a:extLst>
        </xdr:cNvPr>
        <xdr:cNvCxnSpPr/>
      </xdr:nvCxnSpPr>
      <xdr:spPr>
        <a:xfrm>
          <a:off x="4673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75616662-9F16-41CA-A731-317C6014FFBE}"/>
            </a:ext>
          </a:extLst>
        </xdr:cNvPr>
        <xdr:cNvSpPr txBox="1"/>
      </xdr:nvSpPr>
      <xdr:spPr>
        <a:xfrm>
          <a:off x="4813300" y="446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C179CC09-D554-48ED-8115-202611008AE2}"/>
            </a:ext>
          </a:extLst>
        </xdr:cNvPr>
        <xdr:cNvCxnSpPr/>
      </xdr:nvCxnSpPr>
      <xdr:spPr>
        <a:xfrm>
          <a:off x="4673600" y="468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B932B364-50F7-4870-BD09-D5D2DB2C6405}"/>
            </a:ext>
          </a:extLst>
        </xdr:cNvPr>
        <xdr:cNvSpPr txBox="1"/>
      </xdr:nvSpPr>
      <xdr:spPr>
        <a:xfrm>
          <a:off x="4813300" y="5302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384033D9-98C9-46D9-8758-A7D500174151}"/>
            </a:ext>
          </a:extLst>
        </xdr:cNvPr>
        <xdr:cNvSpPr/>
      </xdr:nvSpPr>
      <xdr:spPr>
        <a:xfrm>
          <a:off x="4711700" y="545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81803E55-9C90-4FF7-859C-E1391F4D35F0}"/>
            </a:ext>
          </a:extLst>
        </xdr:cNvPr>
        <xdr:cNvSpPr/>
      </xdr:nvSpPr>
      <xdr:spPr>
        <a:xfrm>
          <a:off x="4000500" y="5418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468024F7-EFD0-4F31-8190-93698D5FB9DC}"/>
            </a:ext>
          </a:extLst>
        </xdr:cNvPr>
        <xdr:cNvSpPr/>
      </xdr:nvSpPr>
      <xdr:spPr>
        <a:xfrm>
          <a:off x="3238500" y="538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63F50A06-4A89-4D76-9315-E09AAE8671BC}"/>
            </a:ext>
          </a:extLst>
        </xdr:cNvPr>
        <xdr:cNvSpPr/>
      </xdr:nvSpPr>
      <xdr:spPr>
        <a:xfrm>
          <a:off x="24765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8B56488B-7BB7-4B07-B211-4800ABC16E90}"/>
            </a:ext>
          </a:extLst>
        </xdr:cNvPr>
        <xdr:cNvSpPr/>
      </xdr:nvSpPr>
      <xdr:spPr>
        <a:xfrm>
          <a:off x="1714500" y="531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1A200C8-3578-4E2D-AA86-23C9DE3608DE}"/>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EE8DFB6-FAC0-4712-8981-B12C06DBDC47}"/>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34E6C5C-572C-4E21-AADD-3F33472A8C04}"/>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1CE23D1-DEE2-4998-98DE-A12132406E94}"/>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66DDDC0-7F1C-4498-BC5F-A71832A5739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65617</xdr:rowOff>
    </xdr:from>
    <xdr:to>
      <xdr:col>23</xdr:col>
      <xdr:colOff>136525</xdr:colOff>
      <xdr:row>32</xdr:row>
      <xdr:rowOff>167217</xdr:rowOff>
    </xdr:to>
    <xdr:sp macro="" textlink="">
      <xdr:nvSpPr>
        <xdr:cNvPr id="81" name="楕円 80">
          <a:extLst>
            <a:ext uri="{FF2B5EF4-FFF2-40B4-BE49-F238E27FC236}">
              <a16:creationId xmlns:a16="http://schemas.microsoft.com/office/drawing/2014/main" id="{31D5274A-FD73-4C77-B68C-6A9DDD7E0C78}"/>
            </a:ext>
          </a:extLst>
        </xdr:cNvPr>
        <xdr:cNvSpPr/>
      </xdr:nvSpPr>
      <xdr:spPr>
        <a:xfrm>
          <a:off x="4711700" y="555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44044</xdr:rowOff>
    </xdr:from>
    <xdr:ext cx="405111" cy="259045"/>
    <xdr:sp macro="" textlink="">
      <xdr:nvSpPr>
        <xdr:cNvPr id="82" name="有形固定資産減価償却率該当値テキスト">
          <a:extLst>
            <a:ext uri="{FF2B5EF4-FFF2-40B4-BE49-F238E27FC236}">
              <a16:creationId xmlns:a16="http://schemas.microsoft.com/office/drawing/2014/main" id="{F7CE5138-F238-4900-99CD-47C5D6EF8B9C}"/>
            </a:ext>
          </a:extLst>
        </xdr:cNvPr>
        <xdr:cNvSpPr txBox="1"/>
      </xdr:nvSpPr>
      <xdr:spPr>
        <a:xfrm>
          <a:off x="4813300" y="5530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51223</xdr:rowOff>
    </xdr:from>
    <xdr:to>
      <xdr:col>19</xdr:col>
      <xdr:colOff>187325</xdr:colOff>
      <xdr:row>32</xdr:row>
      <xdr:rowOff>152823</xdr:rowOff>
    </xdr:to>
    <xdr:sp macro="" textlink="">
      <xdr:nvSpPr>
        <xdr:cNvPr id="83" name="楕円 82">
          <a:extLst>
            <a:ext uri="{FF2B5EF4-FFF2-40B4-BE49-F238E27FC236}">
              <a16:creationId xmlns:a16="http://schemas.microsoft.com/office/drawing/2014/main" id="{1457096F-250E-47A1-BB37-BCD831E48EB4}"/>
            </a:ext>
          </a:extLst>
        </xdr:cNvPr>
        <xdr:cNvSpPr/>
      </xdr:nvSpPr>
      <xdr:spPr>
        <a:xfrm>
          <a:off x="4000500" y="553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102023</xdr:rowOff>
    </xdr:from>
    <xdr:to>
      <xdr:col>23</xdr:col>
      <xdr:colOff>85725</xdr:colOff>
      <xdr:row>32</xdr:row>
      <xdr:rowOff>116417</xdr:rowOff>
    </xdr:to>
    <xdr:cxnSp macro="">
      <xdr:nvCxnSpPr>
        <xdr:cNvPr id="84" name="直線コネクタ 83">
          <a:extLst>
            <a:ext uri="{FF2B5EF4-FFF2-40B4-BE49-F238E27FC236}">
              <a16:creationId xmlns:a16="http://schemas.microsoft.com/office/drawing/2014/main" id="{2CBDE090-4257-4212-9911-ED5F0CD0CC2C}"/>
            </a:ext>
          </a:extLst>
        </xdr:cNvPr>
        <xdr:cNvCxnSpPr/>
      </xdr:nvCxnSpPr>
      <xdr:spPr>
        <a:xfrm>
          <a:off x="4051300" y="5588423"/>
          <a:ext cx="7112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44027</xdr:rowOff>
    </xdr:from>
    <xdr:to>
      <xdr:col>15</xdr:col>
      <xdr:colOff>187325</xdr:colOff>
      <xdr:row>32</xdr:row>
      <xdr:rowOff>145627</xdr:rowOff>
    </xdr:to>
    <xdr:sp macro="" textlink="">
      <xdr:nvSpPr>
        <xdr:cNvPr id="85" name="楕円 84">
          <a:extLst>
            <a:ext uri="{FF2B5EF4-FFF2-40B4-BE49-F238E27FC236}">
              <a16:creationId xmlns:a16="http://schemas.microsoft.com/office/drawing/2014/main" id="{FF283499-3F95-4249-8412-570D1BA22817}"/>
            </a:ext>
          </a:extLst>
        </xdr:cNvPr>
        <xdr:cNvSpPr/>
      </xdr:nvSpPr>
      <xdr:spPr>
        <a:xfrm>
          <a:off x="3238500" y="553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94827</xdr:rowOff>
    </xdr:from>
    <xdr:to>
      <xdr:col>19</xdr:col>
      <xdr:colOff>136525</xdr:colOff>
      <xdr:row>32</xdr:row>
      <xdr:rowOff>102023</xdr:rowOff>
    </xdr:to>
    <xdr:cxnSp macro="">
      <xdr:nvCxnSpPr>
        <xdr:cNvPr id="86" name="直線コネクタ 85">
          <a:extLst>
            <a:ext uri="{FF2B5EF4-FFF2-40B4-BE49-F238E27FC236}">
              <a16:creationId xmlns:a16="http://schemas.microsoft.com/office/drawing/2014/main" id="{6B14379E-32CD-4BD2-85B0-09DF6948605C}"/>
            </a:ext>
          </a:extLst>
        </xdr:cNvPr>
        <xdr:cNvCxnSpPr/>
      </xdr:nvCxnSpPr>
      <xdr:spPr>
        <a:xfrm>
          <a:off x="3289300" y="5581227"/>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18838</xdr:rowOff>
    </xdr:from>
    <xdr:to>
      <xdr:col>11</xdr:col>
      <xdr:colOff>187325</xdr:colOff>
      <xdr:row>32</xdr:row>
      <xdr:rowOff>120438</xdr:rowOff>
    </xdr:to>
    <xdr:sp macro="" textlink="">
      <xdr:nvSpPr>
        <xdr:cNvPr id="87" name="楕円 86">
          <a:extLst>
            <a:ext uri="{FF2B5EF4-FFF2-40B4-BE49-F238E27FC236}">
              <a16:creationId xmlns:a16="http://schemas.microsoft.com/office/drawing/2014/main" id="{4AA22147-49DF-4666-B735-CEF4DB1D0E6F}"/>
            </a:ext>
          </a:extLst>
        </xdr:cNvPr>
        <xdr:cNvSpPr/>
      </xdr:nvSpPr>
      <xdr:spPr>
        <a:xfrm>
          <a:off x="2476500" y="550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69638</xdr:rowOff>
    </xdr:from>
    <xdr:to>
      <xdr:col>15</xdr:col>
      <xdr:colOff>136525</xdr:colOff>
      <xdr:row>32</xdr:row>
      <xdr:rowOff>94827</xdr:rowOff>
    </xdr:to>
    <xdr:cxnSp macro="">
      <xdr:nvCxnSpPr>
        <xdr:cNvPr id="88" name="直線コネクタ 87">
          <a:extLst>
            <a:ext uri="{FF2B5EF4-FFF2-40B4-BE49-F238E27FC236}">
              <a16:creationId xmlns:a16="http://schemas.microsoft.com/office/drawing/2014/main" id="{FEBC6BDA-DD54-497F-8E7F-8F877F7EAB3D}"/>
            </a:ext>
          </a:extLst>
        </xdr:cNvPr>
        <xdr:cNvCxnSpPr/>
      </xdr:nvCxnSpPr>
      <xdr:spPr>
        <a:xfrm>
          <a:off x="2527300" y="5556038"/>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154305</xdr:rowOff>
    </xdr:from>
    <xdr:to>
      <xdr:col>7</xdr:col>
      <xdr:colOff>187325</xdr:colOff>
      <xdr:row>32</xdr:row>
      <xdr:rowOff>84455</xdr:rowOff>
    </xdr:to>
    <xdr:sp macro="" textlink="">
      <xdr:nvSpPr>
        <xdr:cNvPr id="89" name="楕円 88">
          <a:extLst>
            <a:ext uri="{FF2B5EF4-FFF2-40B4-BE49-F238E27FC236}">
              <a16:creationId xmlns:a16="http://schemas.microsoft.com/office/drawing/2014/main" id="{EBEDCF4C-939D-44D9-AED4-4DFDDDDC413A}"/>
            </a:ext>
          </a:extLst>
        </xdr:cNvPr>
        <xdr:cNvSpPr/>
      </xdr:nvSpPr>
      <xdr:spPr>
        <a:xfrm>
          <a:off x="1714500" y="546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33655</xdr:rowOff>
    </xdr:from>
    <xdr:to>
      <xdr:col>11</xdr:col>
      <xdr:colOff>136525</xdr:colOff>
      <xdr:row>32</xdr:row>
      <xdr:rowOff>69638</xdr:rowOff>
    </xdr:to>
    <xdr:cxnSp macro="">
      <xdr:nvCxnSpPr>
        <xdr:cNvPr id="90" name="直線コネクタ 89">
          <a:extLst>
            <a:ext uri="{FF2B5EF4-FFF2-40B4-BE49-F238E27FC236}">
              <a16:creationId xmlns:a16="http://schemas.microsoft.com/office/drawing/2014/main" id="{4259EDA5-3F05-4477-BC93-67C45E3637A2}"/>
            </a:ext>
          </a:extLst>
        </xdr:cNvPr>
        <xdr:cNvCxnSpPr/>
      </xdr:nvCxnSpPr>
      <xdr:spPr>
        <a:xfrm>
          <a:off x="1765300" y="5520055"/>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744A3F47-4D99-4AA4-B69C-71CFEDA9C739}"/>
            </a:ext>
          </a:extLst>
        </xdr:cNvPr>
        <xdr:cNvSpPr txBox="1"/>
      </xdr:nvSpPr>
      <xdr:spPr>
        <a:xfrm>
          <a:off x="3836044" y="5194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131EED4B-EF5A-4147-9885-8BA82C0D4692}"/>
            </a:ext>
          </a:extLst>
        </xdr:cNvPr>
        <xdr:cNvSpPr txBox="1"/>
      </xdr:nvSpPr>
      <xdr:spPr>
        <a:xfrm>
          <a:off x="3086744" y="5161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862F07C1-9262-40FB-AED2-25A78E371CEF}"/>
            </a:ext>
          </a:extLst>
        </xdr:cNvPr>
        <xdr:cNvSpPr txBox="1"/>
      </xdr:nvSpPr>
      <xdr:spPr>
        <a:xfrm>
          <a:off x="2324744" y="512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88DBEBA7-5764-43F6-87C2-1A0D85DF6F54}"/>
            </a:ext>
          </a:extLst>
        </xdr:cNvPr>
        <xdr:cNvSpPr txBox="1"/>
      </xdr:nvSpPr>
      <xdr:spPr>
        <a:xfrm>
          <a:off x="1562744" y="508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143950</xdr:rowOff>
    </xdr:from>
    <xdr:ext cx="405111" cy="259045"/>
    <xdr:sp macro="" textlink="">
      <xdr:nvSpPr>
        <xdr:cNvPr id="95" name="n_1mainValue有形固定資産減価償却率">
          <a:extLst>
            <a:ext uri="{FF2B5EF4-FFF2-40B4-BE49-F238E27FC236}">
              <a16:creationId xmlns:a16="http://schemas.microsoft.com/office/drawing/2014/main" id="{E7A9B217-7E3C-4303-A363-562471B92DB5}"/>
            </a:ext>
          </a:extLst>
        </xdr:cNvPr>
        <xdr:cNvSpPr txBox="1"/>
      </xdr:nvSpPr>
      <xdr:spPr>
        <a:xfrm>
          <a:off x="3836044" y="5630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136754</xdr:rowOff>
    </xdr:from>
    <xdr:ext cx="405111" cy="259045"/>
    <xdr:sp macro="" textlink="">
      <xdr:nvSpPr>
        <xdr:cNvPr id="96" name="n_2mainValue有形固定資産減価償却率">
          <a:extLst>
            <a:ext uri="{FF2B5EF4-FFF2-40B4-BE49-F238E27FC236}">
              <a16:creationId xmlns:a16="http://schemas.microsoft.com/office/drawing/2014/main" id="{19EB3530-24D1-4E10-B689-B3EEDC8EFD9E}"/>
            </a:ext>
          </a:extLst>
        </xdr:cNvPr>
        <xdr:cNvSpPr txBox="1"/>
      </xdr:nvSpPr>
      <xdr:spPr>
        <a:xfrm>
          <a:off x="3086744" y="562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111565</xdr:rowOff>
    </xdr:from>
    <xdr:ext cx="405111" cy="259045"/>
    <xdr:sp macro="" textlink="">
      <xdr:nvSpPr>
        <xdr:cNvPr id="97" name="n_3mainValue有形固定資産減価償却率">
          <a:extLst>
            <a:ext uri="{FF2B5EF4-FFF2-40B4-BE49-F238E27FC236}">
              <a16:creationId xmlns:a16="http://schemas.microsoft.com/office/drawing/2014/main" id="{0E0ADFCD-8348-46E2-B1DB-94D9715362FA}"/>
            </a:ext>
          </a:extLst>
        </xdr:cNvPr>
        <xdr:cNvSpPr txBox="1"/>
      </xdr:nvSpPr>
      <xdr:spPr>
        <a:xfrm>
          <a:off x="2324744" y="5597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75582</xdr:rowOff>
    </xdr:from>
    <xdr:ext cx="405111" cy="259045"/>
    <xdr:sp macro="" textlink="">
      <xdr:nvSpPr>
        <xdr:cNvPr id="98" name="n_4mainValue有形固定資産減価償却率">
          <a:extLst>
            <a:ext uri="{FF2B5EF4-FFF2-40B4-BE49-F238E27FC236}">
              <a16:creationId xmlns:a16="http://schemas.microsoft.com/office/drawing/2014/main" id="{D31A9014-3A89-492E-A065-7D51F633C9F3}"/>
            </a:ext>
          </a:extLst>
        </xdr:cNvPr>
        <xdr:cNvSpPr txBox="1"/>
      </xdr:nvSpPr>
      <xdr:spPr>
        <a:xfrm>
          <a:off x="1562744"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371CFD5-557B-4D9C-BDC9-B7BCB184561C}"/>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F9AAD7BB-9BD8-42D1-B976-4DF2922E023C}"/>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322B1F8-B365-49BB-99ED-C959A1D7239B}"/>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DACB825-115B-4685-B2FE-E28206633AC9}"/>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BE60ADE-8AA7-4967-9502-C60B5FA8BD3B}"/>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A0A9221-0953-44CD-AE74-FF390EB7CA7F}"/>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31687CB-3CBC-4BFD-AF87-B123FE6CEEF9}"/>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FC46B2EB-8931-439F-ADFF-A748FB6D1688}"/>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F969106-4AB1-42D8-B157-9FA8E96F1432}"/>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B91274F-25EF-4213-9390-82008A684099}"/>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988BFF17-18CB-41C7-80A5-B8844A87CD67}"/>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DC32522-3E04-4473-89B9-B0F225F58E45}"/>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BE1F8D0-5B11-4BEA-B671-E0D750B3CFD7}"/>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地方債の償還が進んだことによる将来負担額の減少や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地方交付税</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増加などによ</a:t>
          </a:r>
          <a:r>
            <a:rPr kumimoji="1" lang="ja-JP" altLang="en-US" sz="1100">
              <a:solidFill>
                <a:schemeClr val="dk1"/>
              </a:solidFill>
              <a:effectLst/>
              <a:latin typeface="+mn-lt"/>
              <a:ea typeface="+mn-ea"/>
              <a:cs typeface="+mn-cs"/>
            </a:rPr>
            <a:t>る経常一般財源の増加が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物価高騰等に伴う経常費充当財源の増を上回り、</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年度においては、対前年度比で</a:t>
          </a:r>
          <a:r>
            <a:rPr kumimoji="1" lang="en-US" altLang="ja-JP" sz="1100">
              <a:solidFill>
                <a:schemeClr val="dk1"/>
              </a:solidFill>
              <a:effectLst/>
              <a:latin typeface="+mn-lt"/>
              <a:ea typeface="+mn-ea"/>
              <a:cs typeface="+mn-cs"/>
            </a:rPr>
            <a:t>17.9</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となった。引き続き、将来負担額を減少させるほか、</a:t>
          </a:r>
          <a:r>
            <a:rPr kumimoji="1" lang="ja-JP" altLang="en-US" sz="1100">
              <a:solidFill>
                <a:schemeClr val="dk1"/>
              </a:solidFill>
              <a:effectLst/>
              <a:latin typeface="+mn-lt"/>
              <a:ea typeface="+mn-ea"/>
              <a:cs typeface="+mn-cs"/>
            </a:rPr>
            <a:t>経常</a:t>
          </a:r>
          <a:r>
            <a:rPr kumimoji="1" lang="ja-JP" altLang="ja-JP" sz="1100">
              <a:solidFill>
                <a:schemeClr val="dk1"/>
              </a:solidFill>
              <a:effectLst/>
              <a:latin typeface="+mn-lt"/>
              <a:ea typeface="+mn-ea"/>
              <a:cs typeface="+mn-cs"/>
            </a:rPr>
            <a:t>一般財源の確保に努める。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6D7D1D9-A6B1-4BF0-9F8E-979901F208CF}"/>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7D9F8C59-F064-44CA-ACF5-BDC950FF705C}"/>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8A9592A-EFE0-4AE1-9226-600E525605FA}"/>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A45C6A0-27A9-4180-B97E-712857924F1E}"/>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88BD0E94-C669-4BF7-9C23-77790F132D1B}"/>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3144228-753A-49C8-9F06-E80128BD35C7}"/>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7CD1F919-9A0B-46BA-AC30-976CDC88A843}"/>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5B82D3B-BC6B-4578-9BA7-27FECD4DC606}"/>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BE460E4A-776E-402E-A080-9F1890BC42AF}"/>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2DA7C137-9174-409C-9B0A-A8D9322370C5}"/>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DBB33A5A-01D9-4D40-84F9-7556866FB00B}"/>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797D56B6-CAE2-4218-B41B-7E92054D1D29}"/>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32F2C796-0B75-400C-B6D5-775EF2899A2A}"/>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84FB2073-5550-46AC-81BE-5BAA08F6E7D9}"/>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5B281D4-0475-46C4-8A02-BD7B3D89862B}"/>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CDF73FD8-3B3D-48CA-BB36-0CC8FE561343}"/>
            </a:ext>
          </a:extLst>
        </xdr:cNvPr>
        <xdr:cNvCxnSpPr/>
      </xdr:nvCxnSpPr>
      <xdr:spPr>
        <a:xfrm flipV="1">
          <a:off x="14793595" y="4541308"/>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FA37AED1-9A33-432E-B92B-8BF9D3EB9F94}"/>
            </a:ext>
          </a:extLst>
        </xdr:cNvPr>
        <xdr:cNvSpPr txBox="1"/>
      </xdr:nvSpPr>
      <xdr:spPr>
        <a:xfrm>
          <a:off x="14846300" y="60172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DEBB781D-D02C-41E3-8D49-4DCC89154FFF}"/>
            </a:ext>
          </a:extLst>
        </xdr:cNvPr>
        <xdr:cNvCxnSpPr/>
      </xdr:nvCxnSpPr>
      <xdr:spPr>
        <a:xfrm>
          <a:off x="14706600" y="6013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1C5422A-A95B-48E1-B6CC-E2E5C17AF1B4}"/>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5088BF8-678D-4478-8B5F-EDEB42A47AC8}"/>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DD963A5B-C9CB-4677-97AC-BF5C1C13A769}"/>
            </a:ext>
          </a:extLst>
        </xdr:cNvPr>
        <xdr:cNvSpPr txBox="1"/>
      </xdr:nvSpPr>
      <xdr:spPr>
        <a:xfrm>
          <a:off x="14846300" y="5014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F718CBDC-E8CB-48F2-BE4E-C46D930C2977}"/>
            </a:ext>
          </a:extLst>
        </xdr:cNvPr>
        <xdr:cNvSpPr/>
      </xdr:nvSpPr>
      <xdr:spPr>
        <a:xfrm>
          <a:off x="14744700" y="516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D119A7D1-AD66-4368-B032-6D0E093DB4FC}"/>
            </a:ext>
          </a:extLst>
        </xdr:cNvPr>
        <xdr:cNvSpPr/>
      </xdr:nvSpPr>
      <xdr:spPr>
        <a:xfrm>
          <a:off x="14033500" y="517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D2DF35F8-F6F5-4208-A07E-B12FEBFE03CC}"/>
            </a:ext>
          </a:extLst>
        </xdr:cNvPr>
        <xdr:cNvSpPr/>
      </xdr:nvSpPr>
      <xdr:spPr>
        <a:xfrm>
          <a:off x="13271500" y="517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811ACE73-065C-49E8-89E7-016AF4C42D22}"/>
            </a:ext>
          </a:extLst>
        </xdr:cNvPr>
        <xdr:cNvSpPr/>
      </xdr:nvSpPr>
      <xdr:spPr>
        <a:xfrm>
          <a:off x="12509500" y="5097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0675243A-F77A-4D42-BEA8-C119F59A447B}"/>
            </a:ext>
          </a:extLst>
        </xdr:cNvPr>
        <xdr:cNvSpPr/>
      </xdr:nvSpPr>
      <xdr:spPr>
        <a:xfrm>
          <a:off x="11747500" y="527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01514EB-D21C-4404-A877-730600C443C9}"/>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A6A44A8-938F-45DF-87B6-259222D8B4ED}"/>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7BA42A7-9EA3-47B2-B936-F911E415A8A9}"/>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6AFA970-1A9E-4700-8EA7-B714195A4BBB}"/>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4990446-20D5-4367-A9B7-C3294EE57AAB}"/>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104048</xdr:rowOff>
    </xdr:from>
    <xdr:to>
      <xdr:col>76</xdr:col>
      <xdr:colOff>73025</xdr:colOff>
      <xdr:row>32</xdr:row>
      <xdr:rowOff>34198</xdr:rowOff>
    </xdr:to>
    <xdr:sp macro="" textlink="">
      <xdr:nvSpPr>
        <xdr:cNvPr id="143" name="楕円 142">
          <a:extLst>
            <a:ext uri="{FF2B5EF4-FFF2-40B4-BE49-F238E27FC236}">
              <a16:creationId xmlns:a16="http://schemas.microsoft.com/office/drawing/2014/main" id="{56D8389E-E9DD-4D0E-9EC7-12649092D6EA}"/>
            </a:ext>
          </a:extLst>
        </xdr:cNvPr>
        <xdr:cNvSpPr/>
      </xdr:nvSpPr>
      <xdr:spPr>
        <a:xfrm>
          <a:off x="14744700" y="541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82475</xdr:rowOff>
    </xdr:from>
    <xdr:ext cx="469744" cy="259045"/>
    <xdr:sp macro="" textlink="">
      <xdr:nvSpPr>
        <xdr:cNvPr id="144" name="債務償還比率該当値テキスト">
          <a:extLst>
            <a:ext uri="{FF2B5EF4-FFF2-40B4-BE49-F238E27FC236}">
              <a16:creationId xmlns:a16="http://schemas.microsoft.com/office/drawing/2014/main" id="{5EC9878C-1242-4843-81F9-B3543F492415}"/>
            </a:ext>
          </a:extLst>
        </xdr:cNvPr>
        <xdr:cNvSpPr txBox="1"/>
      </xdr:nvSpPr>
      <xdr:spPr>
        <a:xfrm>
          <a:off x="14846300" y="539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125518</xdr:rowOff>
    </xdr:from>
    <xdr:to>
      <xdr:col>72</xdr:col>
      <xdr:colOff>123825</xdr:colOff>
      <xdr:row>32</xdr:row>
      <xdr:rowOff>55668</xdr:rowOff>
    </xdr:to>
    <xdr:sp macro="" textlink="">
      <xdr:nvSpPr>
        <xdr:cNvPr id="145" name="楕円 144">
          <a:extLst>
            <a:ext uri="{FF2B5EF4-FFF2-40B4-BE49-F238E27FC236}">
              <a16:creationId xmlns:a16="http://schemas.microsoft.com/office/drawing/2014/main" id="{D74F6DBE-CBA2-4E72-AEEB-41995A129D52}"/>
            </a:ext>
          </a:extLst>
        </xdr:cNvPr>
        <xdr:cNvSpPr/>
      </xdr:nvSpPr>
      <xdr:spPr>
        <a:xfrm>
          <a:off x="14033500" y="544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154848</xdr:rowOff>
    </xdr:from>
    <xdr:to>
      <xdr:col>76</xdr:col>
      <xdr:colOff>22225</xdr:colOff>
      <xdr:row>32</xdr:row>
      <xdr:rowOff>4868</xdr:rowOff>
    </xdr:to>
    <xdr:cxnSp macro="">
      <xdr:nvCxnSpPr>
        <xdr:cNvPr id="146" name="直線コネクタ 145">
          <a:extLst>
            <a:ext uri="{FF2B5EF4-FFF2-40B4-BE49-F238E27FC236}">
              <a16:creationId xmlns:a16="http://schemas.microsoft.com/office/drawing/2014/main" id="{E587B588-1C47-49E0-8859-CC3988571477}"/>
            </a:ext>
          </a:extLst>
        </xdr:cNvPr>
        <xdr:cNvCxnSpPr/>
      </xdr:nvCxnSpPr>
      <xdr:spPr>
        <a:xfrm flipV="1">
          <a:off x="14084300" y="5469798"/>
          <a:ext cx="711200" cy="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2935</xdr:rowOff>
    </xdr:from>
    <xdr:to>
      <xdr:col>68</xdr:col>
      <xdr:colOff>123825</xdr:colOff>
      <xdr:row>31</xdr:row>
      <xdr:rowOff>104535</xdr:rowOff>
    </xdr:to>
    <xdr:sp macro="" textlink="">
      <xdr:nvSpPr>
        <xdr:cNvPr id="147" name="楕円 146">
          <a:extLst>
            <a:ext uri="{FF2B5EF4-FFF2-40B4-BE49-F238E27FC236}">
              <a16:creationId xmlns:a16="http://schemas.microsoft.com/office/drawing/2014/main" id="{2B7BDD94-AF2E-4BE0-A983-8A62A095F0C0}"/>
            </a:ext>
          </a:extLst>
        </xdr:cNvPr>
        <xdr:cNvSpPr/>
      </xdr:nvSpPr>
      <xdr:spPr>
        <a:xfrm>
          <a:off x="13271500" y="531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53735</xdr:rowOff>
    </xdr:from>
    <xdr:to>
      <xdr:col>72</xdr:col>
      <xdr:colOff>73025</xdr:colOff>
      <xdr:row>32</xdr:row>
      <xdr:rowOff>4868</xdr:rowOff>
    </xdr:to>
    <xdr:cxnSp macro="">
      <xdr:nvCxnSpPr>
        <xdr:cNvPr id="148" name="直線コネクタ 147">
          <a:extLst>
            <a:ext uri="{FF2B5EF4-FFF2-40B4-BE49-F238E27FC236}">
              <a16:creationId xmlns:a16="http://schemas.microsoft.com/office/drawing/2014/main" id="{2B11C4C6-6A95-4ECE-93FE-32C739E16376}"/>
            </a:ext>
          </a:extLst>
        </xdr:cNvPr>
        <xdr:cNvCxnSpPr/>
      </xdr:nvCxnSpPr>
      <xdr:spPr>
        <a:xfrm>
          <a:off x="13322300" y="5368685"/>
          <a:ext cx="762000" cy="12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76510</xdr:rowOff>
    </xdr:from>
    <xdr:to>
      <xdr:col>64</xdr:col>
      <xdr:colOff>123825</xdr:colOff>
      <xdr:row>31</xdr:row>
      <xdr:rowOff>6660</xdr:rowOff>
    </xdr:to>
    <xdr:sp macro="" textlink="">
      <xdr:nvSpPr>
        <xdr:cNvPr id="149" name="楕円 148">
          <a:extLst>
            <a:ext uri="{FF2B5EF4-FFF2-40B4-BE49-F238E27FC236}">
              <a16:creationId xmlns:a16="http://schemas.microsoft.com/office/drawing/2014/main" id="{F57E5373-F70D-4F02-8583-14190EFDE68D}"/>
            </a:ext>
          </a:extLst>
        </xdr:cNvPr>
        <xdr:cNvSpPr/>
      </xdr:nvSpPr>
      <xdr:spPr>
        <a:xfrm>
          <a:off x="12509500" y="522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127310</xdr:rowOff>
    </xdr:from>
    <xdr:to>
      <xdr:col>68</xdr:col>
      <xdr:colOff>73025</xdr:colOff>
      <xdr:row>31</xdr:row>
      <xdr:rowOff>53735</xdr:rowOff>
    </xdr:to>
    <xdr:cxnSp macro="">
      <xdr:nvCxnSpPr>
        <xdr:cNvPr id="150" name="直線コネクタ 149">
          <a:extLst>
            <a:ext uri="{FF2B5EF4-FFF2-40B4-BE49-F238E27FC236}">
              <a16:creationId xmlns:a16="http://schemas.microsoft.com/office/drawing/2014/main" id="{4BB46921-A32D-47C8-BF11-BDA9926CC4A3}"/>
            </a:ext>
          </a:extLst>
        </xdr:cNvPr>
        <xdr:cNvCxnSpPr/>
      </xdr:nvCxnSpPr>
      <xdr:spPr>
        <a:xfrm>
          <a:off x="12560300" y="5270810"/>
          <a:ext cx="762000" cy="9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96732</xdr:rowOff>
    </xdr:from>
    <xdr:to>
      <xdr:col>60</xdr:col>
      <xdr:colOff>123825</xdr:colOff>
      <xdr:row>32</xdr:row>
      <xdr:rowOff>26882</xdr:rowOff>
    </xdr:to>
    <xdr:sp macro="" textlink="">
      <xdr:nvSpPr>
        <xdr:cNvPr id="151" name="楕円 150">
          <a:extLst>
            <a:ext uri="{FF2B5EF4-FFF2-40B4-BE49-F238E27FC236}">
              <a16:creationId xmlns:a16="http://schemas.microsoft.com/office/drawing/2014/main" id="{5B27D0D3-784E-45FA-B7A9-27F2A52343ED}"/>
            </a:ext>
          </a:extLst>
        </xdr:cNvPr>
        <xdr:cNvSpPr/>
      </xdr:nvSpPr>
      <xdr:spPr>
        <a:xfrm>
          <a:off x="11747500" y="541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127310</xdr:rowOff>
    </xdr:from>
    <xdr:to>
      <xdr:col>64</xdr:col>
      <xdr:colOff>73025</xdr:colOff>
      <xdr:row>31</xdr:row>
      <xdr:rowOff>147532</xdr:rowOff>
    </xdr:to>
    <xdr:cxnSp macro="">
      <xdr:nvCxnSpPr>
        <xdr:cNvPr id="152" name="直線コネクタ 151">
          <a:extLst>
            <a:ext uri="{FF2B5EF4-FFF2-40B4-BE49-F238E27FC236}">
              <a16:creationId xmlns:a16="http://schemas.microsoft.com/office/drawing/2014/main" id="{B2F3AF0F-4395-4B58-9407-019C32042E96}"/>
            </a:ext>
          </a:extLst>
        </xdr:cNvPr>
        <xdr:cNvCxnSpPr/>
      </xdr:nvCxnSpPr>
      <xdr:spPr>
        <a:xfrm flipV="1">
          <a:off x="11798300" y="5270810"/>
          <a:ext cx="762000" cy="19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84038ADB-759C-4B43-83BD-CA0E07204936}"/>
            </a:ext>
          </a:extLst>
        </xdr:cNvPr>
        <xdr:cNvSpPr txBox="1"/>
      </xdr:nvSpPr>
      <xdr:spPr>
        <a:xfrm>
          <a:off x="13836727" y="495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94FA499B-0B9A-49A7-9F15-7A897FB9B9E6}"/>
            </a:ext>
          </a:extLst>
        </xdr:cNvPr>
        <xdr:cNvSpPr txBox="1"/>
      </xdr:nvSpPr>
      <xdr:spPr>
        <a:xfrm>
          <a:off x="13087427" y="494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C0BD108D-8BC4-41D2-91DB-F594F8B16C9B}"/>
            </a:ext>
          </a:extLst>
        </xdr:cNvPr>
        <xdr:cNvSpPr txBox="1"/>
      </xdr:nvSpPr>
      <xdr:spPr>
        <a:xfrm>
          <a:off x="12325427" y="487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0CB4849A-C424-4E57-9C35-1F0F72569799}"/>
            </a:ext>
          </a:extLst>
        </xdr:cNvPr>
        <xdr:cNvSpPr txBox="1"/>
      </xdr:nvSpPr>
      <xdr:spPr>
        <a:xfrm>
          <a:off x="11563427" y="505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46795</xdr:rowOff>
    </xdr:from>
    <xdr:ext cx="469744" cy="259045"/>
    <xdr:sp macro="" textlink="">
      <xdr:nvSpPr>
        <xdr:cNvPr id="157" name="n_1mainValue債務償還比率">
          <a:extLst>
            <a:ext uri="{FF2B5EF4-FFF2-40B4-BE49-F238E27FC236}">
              <a16:creationId xmlns:a16="http://schemas.microsoft.com/office/drawing/2014/main" id="{1D30A298-3761-46AA-9E2A-D16E2C430C6C}"/>
            </a:ext>
          </a:extLst>
        </xdr:cNvPr>
        <xdr:cNvSpPr txBox="1"/>
      </xdr:nvSpPr>
      <xdr:spPr>
        <a:xfrm>
          <a:off x="13836727" y="553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95662</xdr:rowOff>
    </xdr:from>
    <xdr:ext cx="469744" cy="259045"/>
    <xdr:sp macro="" textlink="">
      <xdr:nvSpPr>
        <xdr:cNvPr id="158" name="n_2mainValue債務償還比率">
          <a:extLst>
            <a:ext uri="{FF2B5EF4-FFF2-40B4-BE49-F238E27FC236}">
              <a16:creationId xmlns:a16="http://schemas.microsoft.com/office/drawing/2014/main" id="{2D219632-DBA1-44B0-9677-88765D562E51}"/>
            </a:ext>
          </a:extLst>
        </xdr:cNvPr>
        <xdr:cNvSpPr txBox="1"/>
      </xdr:nvSpPr>
      <xdr:spPr>
        <a:xfrm>
          <a:off x="13087427" y="541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169237</xdr:rowOff>
    </xdr:from>
    <xdr:ext cx="469744" cy="259045"/>
    <xdr:sp macro="" textlink="">
      <xdr:nvSpPr>
        <xdr:cNvPr id="159" name="n_3mainValue債務償還比率">
          <a:extLst>
            <a:ext uri="{FF2B5EF4-FFF2-40B4-BE49-F238E27FC236}">
              <a16:creationId xmlns:a16="http://schemas.microsoft.com/office/drawing/2014/main" id="{156F7C54-9284-4A94-B453-398115EE1499}"/>
            </a:ext>
          </a:extLst>
        </xdr:cNvPr>
        <xdr:cNvSpPr txBox="1"/>
      </xdr:nvSpPr>
      <xdr:spPr>
        <a:xfrm>
          <a:off x="12325427" y="531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18009</xdr:rowOff>
    </xdr:from>
    <xdr:ext cx="469744" cy="259045"/>
    <xdr:sp macro="" textlink="">
      <xdr:nvSpPr>
        <xdr:cNvPr id="160" name="n_4mainValue債務償還比率">
          <a:extLst>
            <a:ext uri="{FF2B5EF4-FFF2-40B4-BE49-F238E27FC236}">
              <a16:creationId xmlns:a16="http://schemas.microsoft.com/office/drawing/2014/main" id="{9E984014-B0CD-42D5-B6C9-79BD887FEFEF}"/>
            </a:ext>
          </a:extLst>
        </xdr:cNvPr>
        <xdr:cNvSpPr txBox="1"/>
      </xdr:nvSpPr>
      <xdr:spPr>
        <a:xfrm>
          <a:off x="11563427" y="550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1D83C7B-5D82-4A22-93F6-36DBE5EDC3A2}"/>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F57F209-48EC-4774-83C6-8615A19E01EB}"/>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6E3FE886-F119-4017-82D1-03CB192D47C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340DE7A-A5C3-4C73-8E29-B94CFC3DCA6D}"/>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C3451F5-D1A0-4BEA-8624-BC3A6626ABAB}"/>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971BCA5-A38E-4038-AE61-08EF0D8A93B4}"/>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976631-17DA-404D-80B1-9110E367BB9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B3CA42-320E-4134-8263-B7FE7EE088E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C94C6C-E3AC-4DE8-B487-A5D02A1AE67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2941B6E-9905-4B62-A659-16916DEE07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北海道旭川市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C2C068-EEBC-4089-9099-6E602A08D5C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608B8B-B189-4934-A93F-748F291860C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C2EB19-58B4-49A5-81A1-60266FE6059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797A2D-D949-4B01-B45D-460657CA0F9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10752CD-24A2-4216-AFB2-040A26887A6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A2853A-B454-45AB-8B2D-11485DB9264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316,183
314,269
747.66
184,503,987
182,744,530
1,476,749
86,037,239
164,281,281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25CC3B-7F95-4936-B2A2-3DB9DDBA2DB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8AEA521-F41B-4D64-997F-EF840190AA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F37781-9F68-4AC4-8F66-19098351784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3C74F99-583D-41CB-A60D-3DC8E22FA71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BA7741-D64C-420B-85E7-7D3C4C29CCB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5723C8F-6794-4AC4-8790-3D0FE5377F9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4887233-6DE6-463D-9305-6EAE8B37EF1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EAAD716-7B3F-4958-AB7D-5F229ACFD18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0F7B14-7BEC-4724-935F-CC4DC31CA77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D610887-3C5C-413A-8690-B8D879FB376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AEA3ED-94F1-4601-8C39-0C28911625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DF7497-D514-43A5-93E4-A6EB9EC8189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6521AC-421C-40AD-A274-1AA049FDFF7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F09890-CBD0-45E2-A27A-EE431B2E4F0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64041C-EF7A-4ACC-8A3D-00F01D7E833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426F3E-7AC4-4273-8BAD-C15D2BDAB6F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35E491-A1F4-4E53-9266-07194C353FC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6C9D400-CD3B-4694-A710-E4E9F917FB0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BE8D3C-5D02-4E57-8DAF-AB4DCFE592E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B12A2F-A46C-4BD1-8803-D5B1C67D2A1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DF8750-19DD-4F8F-A2E8-FD54420A6C6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D5A78B1-42E4-4CA0-AF4A-E4E13A072A5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B151158-2981-42A5-837D-E3BCEAE9B50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83253C-3EC3-43A9-A0E3-4EADCC513E0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72DF3E8-877B-4F0E-B534-23F7ED399E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CC3BCF-3750-4098-A401-457915C9C79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7AB81EE-9293-4B01-BE19-BD71AFDEEA6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200BFAB-23D6-4897-AF4E-1141C38ECA0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E4CEEB-05FF-4B24-AAE9-9946021F1C0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A2BC7F1-8C48-47AF-A10F-FFDEFFACB80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5155E74-8385-43D0-98DA-A1099E16C18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878C9D1-49A7-4E6B-9508-44FC363F03E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53BA984-E043-488E-A112-879CB2832F4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D338828-8061-4680-8739-A35CB21B5F13}"/>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A5560A6-1B37-4691-937C-20B897DB10F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7B3ADC9-0DB1-4C3D-B2D1-60851BC8759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9A926D6-8C8A-4C06-BC9D-1B86627F57C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0ED968E-3013-4EB6-A839-2E7E119E032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C1F7535-28BB-46EC-A265-B69241FD025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7508CC3-F043-48FD-ABB7-6E918E06E4C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DE01365-CDDE-4C56-908F-BD4D17C2946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D65B0D8-FBC9-4E51-B6ED-C3BB1BDDBA9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4318271-1F89-4BD4-A122-42214934952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0A9B68D7-DE77-4538-92A8-926B4127338D}"/>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19F4B651-FAD2-455E-9229-C6BDCA4B0273}"/>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05FD1229-2D46-432D-A721-A18A0DD7D8FE}"/>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011BBA80-15BD-4C19-BB3A-4F28AF324C11}"/>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F59E4F50-E61E-4EF0-9A64-BCF94DE84674}"/>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A6B37CA4-A9A5-409B-B7F2-F92E05AE32D5}"/>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AE62E1D7-BF30-4CBF-A2F7-6EE3205E4194}"/>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7D473D93-02A3-4F09-BCF9-E92950D9C741}"/>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66E51166-CEB3-447E-AA8F-485E192761BA}"/>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6DC93D2-AD00-4377-8D7F-C4CDB65C86C3}"/>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B8E686FE-7DA8-4B40-8674-0F457779B6B6}"/>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2A2B10D-FD7E-4222-B0DB-0DDA023B25C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66E9911-0810-45D8-8619-1B1B394DA8B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14F707E-5D7A-4CB3-8349-A3ADBA63279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8EBE91E-662A-41BA-AD25-42774D6EB29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63BD89C-94F0-4E60-B1F3-5703EA84179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89408</xdr:rowOff>
    </xdr:from>
    <xdr:to>
      <xdr:col>24</xdr:col>
      <xdr:colOff>114300</xdr:colOff>
      <xdr:row>39</xdr:row>
      <xdr:rowOff>19558</xdr:rowOff>
    </xdr:to>
    <xdr:sp macro="" textlink="">
      <xdr:nvSpPr>
        <xdr:cNvPr id="71" name="楕円 70">
          <a:extLst>
            <a:ext uri="{FF2B5EF4-FFF2-40B4-BE49-F238E27FC236}">
              <a16:creationId xmlns:a16="http://schemas.microsoft.com/office/drawing/2014/main" id="{F240EEEA-847B-4F9E-866F-40F3D1AE90D0}"/>
            </a:ext>
          </a:extLst>
        </xdr:cNvPr>
        <xdr:cNvSpPr/>
      </xdr:nvSpPr>
      <xdr:spPr>
        <a:xfrm>
          <a:off x="4584700" y="660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67835</xdr:rowOff>
    </xdr:from>
    <xdr:ext cx="405111" cy="259045"/>
    <xdr:sp macro="" textlink="">
      <xdr:nvSpPr>
        <xdr:cNvPr id="72" name="【道路】&#10;有形固定資産減価償却率該当値テキスト">
          <a:extLst>
            <a:ext uri="{FF2B5EF4-FFF2-40B4-BE49-F238E27FC236}">
              <a16:creationId xmlns:a16="http://schemas.microsoft.com/office/drawing/2014/main" id="{F70E3E43-EA7D-47EF-B077-46333CD4EA73}"/>
            </a:ext>
          </a:extLst>
        </xdr:cNvPr>
        <xdr:cNvSpPr txBox="1"/>
      </xdr:nvSpPr>
      <xdr:spPr>
        <a:xfrm>
          <a:off x="4673600" y="658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89408</xdr:rowOff>
    </xdr:from>
    <xdr:to>
      <xdr:col>20</xdr:col>
      <xdr:colOff>38100</xdr:colOff>
      <xdr:row>39</xdr:row>
      <xdr:rowOff>19558</xdr:rowOff>
    </xdr:to>
    <xdr:sp macro="" textlink="">
      <xdr:nvSpPr>
        <xdr:cNvPr id="73" name="楕円 72">
          <a:extLst>
            <a:ext uri="{FF2B5EF4-FFF2-40B4-BE49-F238E27FC236}">
              <a16:creationId xmlns:a16="http://schemas.microsoft.com/office/drawing/2014/main" id="{EB696D8A-F006-4727-B265-8D6AFFDF158F}"/>
            </a:ext>
          </a:extLst>
        </xdr:cNvPr>
        <xdr:cNvSpPr/>
      </xdr:nvSpPr>
      <xdr:spPr>
        <a:xfrm>
          <a:off x="3746500" y="660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140208</xdr:rowOff>
    </xdr:from>
    <xdr:to>
      <xdr:col>24</xdr:col>
      <xdr:colOff>63500</xdr:colOff>
      <xdr:row>38</xdr:row>
      <xdr:rowOff>140208</xdr:rowOff>
    </xdr:to>
    <xdr:cxnSp macro="">
      <xdr:nvCxnSpPr>
        <xdr:cNvPr id="74" name="直線コネクタ 73">
          <a:extLst>
            <a:ext uri="{FF2B5EF4-FFF2-40B4-BE49-F238E27FC236}">
              <a16:creationId xmlns:a16="http://schemas.microsoft.com/office/drawing/2014/main" id="{EDA5472C-DE66-4893-8E4D-E02B1C5EAEEC}"/>
            </a:ext>
          </a:extLst>
        </xdr:cNvPr>
        <xdr:cNvCxnSpPr/>
      </xdr:nvCxnSpPr>
      <xdr:spPr>
        <a:xfrm>
          <a:off x="3797300" y="66553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84836</xdr:rowOff>
    </xdr:from>
    <xdr:to>
      <xdr:col>15</xdr:col>
      <xdr:colOff>101600</xdr:colOff>
      <xdr:row>39</xdr:row>
      <xdr:rowOff>14986</xdr:rowOff>
    </xdr:to>
    <xdr:sp macro="" textlink="">
      <xdr:nvSpPr>
        <xdr:cNvPr id="75" name="楕円 74">
          <a:extLst>
            <a:ext uri="{FF2B5EF4-FFF2-40B4-BE49-F238E27FC236}">
              <a16:creationId xmlns:a16="http://schemas.microsoft.com/office/drawing/2014/main" id="{AF2DCD30-8E53-49C2-800E-CC7F47D0F674}"/>
            </a:ext>
          </a:extLst>
        </xdr:cNvPr>
        <xdr:cNvSpPr/>
      </xdr:nvSpPr>
      <xdr:spPr>
        <a:xfrm>
          <a:off x="2857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135636</xdr:rowOff>
    </xdr:from>
    <xdr:to>
      <xdr:col>19</xdr:col>
      <xdr:colOff>177800</xdr:colOff>
      <xdr:row>38</xdr:row>
      <xdr:rowOff>140208</xdr:rowOff>
    </xdr:to>
    <xdr:cxnSp macro="">
      <xdr:nvCxnSpPr>
        <xdr:cNvPr id="76" name="直線コネクタ 75">
          <a:extLst>
            <a:ext uri="{FF2B5EF4-FFF2-40B4-BE49-F238E27FC236}">
              <a16:creationId xmlns:a16="http://schemas.microsoft.com/office/drawing/2014/main" id="{62338146-B968-4382-B52E-D6B78A1A26AC}"/>
            </a:ext>
          </a:extLst>
        </xdr:cNvPr>
        <xdr:cNvCxnSpPr/>
      </xdr:nvCxnSpPr>
      <xdr:spPr>
        <a:xfrm>
          <a:off x="2908300" y="66507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105410</xdr:rowOff>
    </xdr:from>
    <xdr:to>
      <xdr:col>10</xdr:col>
      <xdr:colOff>165100</xdr:colOff>
      <xdr:row>39</xdr:row>
      <xdr:rowOff>35560</xdr:rowOff>
    </xdr:to>
    <xdr:sp macro="" textlink="">
      <xdr:nvSpPr>
        <xdr:cNvPr id="77" name="楕円 76">
          <a:extLst>
            <a:ext uri="{FF2B5EF4-FFF2-40B4-BE49-F238E27FC236}">
              <a16:creationId xmlns:a16="http://schemas.microsoft.com/office/drawing/2014/main" id="{21706797-9A88-46C1-AF08-BB5E8E9ADBF2}"/>
            </a:ext>
          </a:extLst>
        </xdr:cNvPr>
        <xdr:cNvSpPr/>
      </xdr:nvSpPr>
      <xdr:spPr>
        <a:xfrm>
          <a:off x="1968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135636</xdr:rowOff>
    </xdr:from>
    <xdr:to>
      <xdr:col>15</xdr:col>
      <xdr:colOff>50800</xdr:colOff>
      <xdr:row>38</xdr:row>
      <xdr:rowOff>156210</xdr:rowOff>
    </xdr:to>
    <xdr:cxnSp macro="">
      <xdr:nvCxnSpPr>
        <xdr:cNvPr id="78" name="直線コネクタ 77">
          <a:extLst>
            <a:ext uri="{FF2B5EF4-FFF2-40B4-BE49-F238E27FC236}">
              <a16:creationId xmlns:a16="http://schemas.microsoft.com/office/drawing/2014/main" id="{F64E356E-6336-457A-9548-3014A6CF101F}"/>
            </a:ext>
          </a:extLst>
        </xdr:cNvPr>
        <xdr:cNvCxnSpPr/>
      </xdr:nvCxnSpPr>
      <xdr:spPr>
        <a:xfrm flipV="1">
          <a:off x="2019300" y="665073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100838</xdr:rowOff>
    </xdr:from>
    <xdr:to>
      <xdr:col>6</xdr:col>
      <xdr:colOff>38100</xdr:colOff>
      <xdr:row>39</xdr:row>
      <xdr:rowOff>30988</xdr:rowOff>
    </xdr:to>
    <xdr:sp macro="" textlink="">
      <xdr:nvSpPr>
        <xdr:cNvPr id="79" name="楕円 78">
          <a:extLst>
            <a:ext uri="{FF2B5EF4-FFF2-40B4-BE49-F238E27FC236}">
              <a16:creationId xmlns:a16="http://schemas.microsoft.com/office/drawing/2014/main" id="{29834E5E-48AF-4AA8-A0DA-C9A36ADE4228}"/>
            </a:ext>
          </a:extLst>
        </xdr:cNvPr>
        <xdr:cNvSpPr/>
      </xdr:nvSpPr>
      <xdr:spPr>
        <a:xfrm>
          <a:off x="1079500" y="661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151638</xdr:rowOff>
    </xdr:from>
    <xdr:to>
      <xdr:col>10</xdr:col>
      <xdr:colOff>114300</xdr:colOff>
      <xdr:row>38</xdr:row>
      <xdr:rowOff>156210</xdr:rowOff>
    </xdr:to>
    <xdr:cxnSp macro="">
      <xdr:nvCxnSpPr>
        <xdr:cNvPr id="80" name="直線コネクタ 79">
          <a:extLst>
            <a:ext uri="{FF2B5EF4-FFF2-40B4-BE49-F238E27FC236}">
              <a16:creationId xmlns:a16="http://schemas.microsoft.com/office/drawing/2014/main" id="{C355A822-0B27-48BE-AF27-7AABD2DA5366}"/>
            </a:ext>
          </a:extLst>
        </xdr:cNvPr>
        <xdr:cNvCxnSpPr/>
      </xdr:nvCxnSpPr>
      <xdr:spPr>
        <a:xfrm>
          <a:off x="1130300" y="66667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F9B3FDDC-2DA2-4232-AFD8-77C663BF9F5C}"/>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37B2CA20-A519-4350-B9AE-83F9805793BA}"/>
            </a:ext>
          </a:extLst>
        </xdr:cNvPr>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39CFA3DA-51CE-4D4E-9DB6-38B63A41B186}"/>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F5B28FA0-200F-44A1-9BAA-19C3DC86D020}"/>
            </a:ext>
          </a:extLst>
        </xdr:cNvPr>
        <xdr:cNvSpPr txBox="1"/>
      </xdr:nvSpPr>
      <xdr:spPr>
        <a:xfrm>
          <a:off x="927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10685</xdr:rowOff>
    </xdr:from>
    <xdr:ext cx="405111" cy="259045"/>
    <xdr:sp macro="" textlink="">
      <xdr:nvSpPr>
        <xdr:cNvPr id="85" name="n_1mainValue【道路】&#10;有形固定資産減価償却率">
          <a:extLst>
            <a:ext uri="{FF2B5EF4-FFF2-40B4-BE49-F238E27FC236}">
              <a16:creationId xmlns:a16="http://schemas.microsoft.com/office/drawing/2014/main" id="{C8CB8E85-2510-4402-8E78-7CE325713B59}"/>
            </a:ext>
          </a:extLst>
        </xdr:cNvPr>
        <xdr:cNvSpPr txBox="1"/>
      </xdr:nvSpPr>
      <xdr:spPr>
        <a:xfrm>
          <a:off x="3582044" y="669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6113</xdr:rowOff>
    </xdr:from>
    <xdr:ext cx="405111" cy="259045"/>
    <xdr:sp macro="" textlink="">
      <xdr:nvSpPr>
        <xdr:cNvPr id="86" name="n_2mainValue【道路】&#10;有形固定資産減価償却率">
          <a:extLst>
            <a:ext uri="{FF2B5EF4-FFF2-40B4-BE49-F238E27FC236}">
              <a16:creationId xmlns:a16="http://schemas.microsoft.com/office/drawing/2014/main" id="{65770C35-1CB2-4D08-88C7-8D4B1AAD37B0}"/>
            </a:ext>
          </a:extLst>
        </xdr:cNvPr>
        <xdr:cNvSpPr txBox="1"/>
      </xdr:nvSpPr>
      <xdr:spPr>
        <a:xfrm>
          <a:off x="27057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26687</xdr:rowOff>
    </xdr:from>
    <xdr:ext cx="405111" cy="259045"/>
    <xdr:sp macro="" textlink="">
      <xdr:nvSpPr>
        <xdr:cNvPr id="87" name="n_3mainValue【道路】&#10;有形固定資産減価償却率">
          <a:extLst>
            <a:ext uri="{FF2B5EF4-FFF2-40B4-BE49-F238E27FC236}">
              <a16:creationId xmlns:a16="http://schemas.microsoft.com/office/drawing/2014/main" id="{28FF2F94-F736-41D7-978A-95F1080FE2A3}"/>
            </a:ext>
          </a:extLst>
        </xdr:cNvPr>
        <xdr:cNvSpPr txBox="1"/>
      </xdr:nvSpPr>
      <xdr:spPr>
        <a:xfrm>
          <a:off x="1816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22115</xdr:rowOff>
    </xdr:from>
    <xdr:ext cx="405111" cy="259045"/>
    <xdr:sp macro="" textlink="">
      <xdr:nvSpPr>
        <xdr:cNvPr id="88" name="n_4mainValue【道路】&#10;有形固定資産減価償却率">
          <a:extLst>
            <a:ext uri="{FF2B5EF4-FFF2-40B4-BE49-F238E27FC236}">
              <a16:creationId xmlns:a16="http://schemas.microsoft.com/office/drawing/2014/main" id="{7492E561-E910-4B95-9ADB-49CDAB469977}"/>
            </a:ext>
          </a:extLst>
        </xdr:cNvPr>
        <xdr:cNvSpPr txBox="1"/>
      </xdr:nvSpPr>
      <xdr:spPr>
        <a:xfrm>
          <a:off x="92774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731B56F-EBE9-4FC4-BFE0-4F47955E1A1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E9C76F9-675B-46DB-B7C9-6E3D6731FAC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48AE590-93DD-4CB9-B584-8B5869E3D1A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E639B72-6B5D-4152-8611-1DBB906D19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5B1F8B0-B04C-4084-A176-927C603D5A6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783431D-F8C4-40BF-B401-9C3F4F67D2F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66F9D65-2BE6-41B9-9576-A80BEBB289C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A1D85E5-B02F-4722-BEC0-7E6A1F29F46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E586B21-B58F-4E3B-A785-50728426A56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F13293C-58DA-41D0-A0B0-EF11225AD0A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47FF6325-141F-40E7-AAD3-9ECC69A7BCC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100A9E1C-E6E4-4465-9870-52ADAED381B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735F861A-1F91-4B43-8885-6745E6D5C78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7C9B4897-9CB5-4CC4-8639-738143A4DA7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FF112F13-3624-47A7-BBEE-A1C779A3407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91ADE5D-D495-4263-9358-7923434DCB75}"/>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E8AE36CC-05FA-4EDA-83F0-20C895A4A35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5E82652C-A945-47D0-9454-3956CA4873DF}"/>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4658D224-503C-4ED0-AA80-22E14E0483E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7BD08A4-4EDB-4E40-9327-6E7AAD071548}"/>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3E47AC21-305F-4731-8C2E-0733D1DAE57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4DC525F5-78CD-4B3A-BEB1-958559CEB246}"/>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82C77D49-BBC5-48DC-B6DA-339FBBC452E1}"/>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E34C1B44-9223-4E1D-916E-965F6F178C70}"/>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75C2D223-FF99-4CBE-99B8-463A6679602A}"/>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1D038903-75CC-46EB-9D01-AFFDE6CBC670}"/>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E70D24B4-95F4-48C6-89E7-BFB6391FCC8F}"/>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C08C0EFD-F50B-41AB-B80E-16870FBE0AB7}"/>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FF17871A-83EE-4322-B21B-1C5C65CE0F3F}"/>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770DCC96-9027-46D5-AF5D-6006D651A606}"/>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0859EB6F-0B5D-4A8E-9A23-BD08626113C6}"/>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CB5EA27B-E5F8-4885-97BE-A86E174A716B}"/>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1495FD4E-6781-417C-9BBA-9A2289178F3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EEEDB2C5-B334-4829-BE21-321F0B25CFB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ED69563-2F16-4E8E-9AB2-242AE48408B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9F2234E-2BD7-4E94-A2BB-017E26E114B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E132E7E-0BD0-4523-A48D-17B2B523B52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159542</xdr:rowOff>
    </xdr:from>
    <xdr:to>
      <xdr:col>55</xdr:col>
      <xdr:colOff>50800</xdr:colOff>
      <xdr:row>38</xdr:row>
      <xdr:rowOff>89692</xdr:rowOff>
    </xdr:to>
    <xdr:sp macro="" textlink="">
      <xdr:nvSpPr>
        <xdr:cNvPr id="126" name="楕円 125">
          <a:extLst>
            <a:ext uri="{FF2B5EF4-FFF2-40B4-BE49-F238E27FC236}">
              <a16:creationId xmlns:a16="http://schemas.microsoft.com/office/drawing/2014/main" id="{EED551E0-F35A-42FD-8C0B-BCF65A5A3991}"/>
            </a:ext>
          </a:extLst>
        </xdr:cNvPr>
        <xdr:cNvSpPr/>
      </xdr:nvSpPr>
      <xdr:spPr>
        <a:xfrm>
          <a:off x="10426700" y="650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10970</xdr:rowOff>
    </xdr:from>
    <xdr:ext cx="469744" cy="259045"/>
    <xdr:sp macro="" textlink="">
      <xdr:nvSpPr>
        <xdr:cNvPr id="127" name="【道路】&#10;一人当たり延長該当値テキスト">
          <a:extLst>
            <a:ext uri="{FF2B5EF4-FFF2-40B4-BE49-F238E27FC236}">
              <a16:creationId xmlns:a16="http://schemas.microsoft.com/office/drawing/2014/main" id="{6564E098-8B80-46FC-A179-D57E5B4322F1}"/>
            </a:ext>
          </a:extLst>
        </xdr:cNvPr>
        <xdr:cNvSpPr txBox="1"/>
      </xdr:nvSpPr>
      <xdr:spPr>
        <a:xfrm>
          <a:off x="10515600" y="6354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167772</xdr:rowOff>
    </xdr:from>
    <xdr:to>
      <xdr:col>50</xdr:col>
      <xdr:colOff>165100</xdr:colOff>
      <xdr:row>38</xdr:row>
      <xdr:rowOff>97922</xdr:rowOff>
    </xdr:to>
    <xdr:sp macro="" textlink="">
      <xdr:nvSpPr>
        <xdr:cNvPr id="128" name="楕円 127">
          <a:extLst>
            <a:ext uri="{FF2B5EF4-FFF2-40B4-BE49-F238E27FC236}">
              <a16:creationId xmlns:a16="http://schemas.microsoft.com/office/drawing/2014/main" id="{6C9CC60D-E8C6-4293-BE98-FCC618ED5893}"/>
            </a:ext>
          </a:extLst>
        </xdr:cNvPr>
        <xdr:cNvSpPr/>
      </xdr:nvSpPr>
      <xdr:spPr>
        <a:xfrm>
          <a:off x="9588500" y="651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38892</xdr:rowOff>
    </xdr:from>
    <xdr:to>
      <xdr:col>55</xdr:col>
      <xdr:colOff>0</xdr:colOff>
      <xdr:row>38</xdr:row>
      <xdr:rowOff>47122</xdr:rowOff>
    </xdr:to>
    <xdr:cxnSp macro="">
      <xdr:nvCxnSpPr>
        <xdr:cNvPr id="129" name="直線コネクタ 128">
          <a:extLst>
            <a:ext uri="{FF2B5EF4-FFF2-40B4-BE49-F238E27FC236}">
              <a16:creationId xmlns:a16="http://schemas.microsoft.com/office/drawing/2014/main" id="{B05835A5-6EA8-4FEE-AA60-D666D833952A}"/>
            </a:ext>
          </a:extLst>
        </xdr:cNvPr>
        <xdr:cNvCxnSpPr/>
      </xdr:nvCxnSpPr>
      <xdr:spPr>
        <a:xfrm flipV="1">
          <a:off x="9639300" y="6553992"/>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3363</xdr:rowOff>
    </xdr:from>
    <xdr:to>
      <xdr:col>46</xdr:col>
      <xdr:colOff>38100</xdr:colOff>
      <xdr:row>38</xdr:row>
      <xdr:rowOff>104963</xdr:rowOff>
    </xdr:to>
    <xdr:sp macro="" textlink="">
      <xdr:nvSpPr>
        <xdr:cNvPr id="130" name="楕円 129">
          <a:extLst>
            <a:ext uri="{FF2B5EF4-FFF2-40B4-BE49-F238E27FC236}">
              <a16:creationId xmlns:a16="http://schemas.microsoft.com/office/drawing/2014/main" id="{2E67F296-1410-4FC6-AC78-D4F5668E1AC6}"/>
            </a:ext>
          </a:extLst>
        </xdr:cNvPr>
        <xdr:cNvSpPr/>
      </xdr:nvSpPr>
      <xdr:spPr>
        <a:xfrm>
          <a:off x="8699500" y="65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47122</xdr:rowOff>
    </xdr:from>
    <xdr:to>
      <xdr:col>50</xdr:col>
      <xdr:colOff>114300</xdr:colOff>
      <xdr:row>38</xdr:row>
      <xdr:rowOff>54163</xdr:rowOff>
    </xdr:to>
    <xdr:cxnSp macro="">
      <xdr:nvCxnSpPr>
        <xdr:cNvPr id="131" name="直線コネクタ 130">
          <a:extLst>
            <a:ext uri="{FF2B5EF4-FFF2-40B4-BE49-F238E27FC236}">
              <a16:creationId xmlns:a16="http://schemas.microsoft.com/office/drawing/2014/main" id="{33527F06-1E41-43CB-831D-50BD61C4C066}"/>
            </a:ext>
          </a:extLst>
        </xdr:cNvPr>
        <xdr:cNvCxnSpPr/>
      </xdr:nvCxnSpPr>
      <xdr:spPr>
        <a:xfrm flipV="1">
          <a:off x="8750300" y="6562222"/>
          <a:ext cx="8890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10404</xdr:rowOff>
    </xdr:from>
    <xdr:to>
      <xdr:col>41</xdr:col>
      <xdr:colOff>101600</xdr:colOff>
      <xdr:row>38</xdr:row>
      <xdr:rowOff>112004</xdr:rowOff>
    </xdr:to>
    <xdr:sp macro="" textlink="">
      <xdr:nvSpPr>
        <xdr:cNvPr id="132" name="楕円 131">
          <a:extLst>
            <a:ext uri="{FF2B5EF4-FFF2-40B4-BE49-F238E27FC236}">
              <a16:creationId xmlns:a16="http://schemas.microsoft.com/office/drawing/2014/main" id="{2AA54BFD-AE73-4E7C-831A-CCAB5007FD6F}"/>
            </a:ext>
          </a:extLst>
        </xdr:cNvPr>
        <xdr:cNvSpPr/>
      </xdr:nvSpPr>
      <xdr:spPr>
        <a:xfrm>
          <a:off x="7810500" y="652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54163</xdr:rowOff>
    </xdr:from>
    <xdr:to>
      <xdr:col>45</xdr:col>
      <xdr:colOff>177800</xdr:colOff>
      <xdr:row>38</xdr:row>
      <xdr:rowOff>61204</xdr:rowOff>
    </xdr:to>
    <xdr:cxnSp macro="">
      <xdr:nvCxnSpPr>
        <xdr:cNvPr id="133" name="直線コネクタ 132">
          <a:extLst>
            <a:ext uri="{FF2B5EF4-FFF2-40B4-BE49-F238E27FC236}">
              <a16:creationId xmlns:a16="http://schemas.microsoft.com/office/drawing/2014/main" id="{336F4074-DBFB-4853-9E0C-BEA3B2F2F607}"/>
            </a:ext>
          </a:extLst>
        </xdr:cNvPr>
        <xdr:cNvCxnSpPr/>
      </xdr:nvCxnSpPr>
      <xdr:spPr>
        <a:xfrm flipV="1">
          <a:off x="7861300" y="6569263"/>
          <a:ext cx="8890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16987</xdr:rowOff>
    </xdr:from>
    <xdr:to>
      <xdr:col>36</xdr:col>
      <xdr:colOff>165100</xdr:colOff>
      <xdr:row>38</xdr:row>
      <xdr:rowOff>118587</xdr:rowOff>
    </xdr:to>
    <xdr:sp macro="" textlink="">
      <xdr:nvSpPr>
        <xdr:cNvPr id="134" name="楕円 133">
          <a:extLst>
            <a:ext uri="{FF2B5EF4-FFF2-40B4-BE49-F238E27FC236}">
              <a16:creationId xmlns:a16="http://schemas.microsoft.com/office/drawing/2014/main" id="{C2740FC7-5B04-46EF-8FDB-CBAA5546888A}"/>
            </a:ext>
          </a:extLst>
        </xdr:cNvPr>
        <xdr:cNvSpPr/>
      </xdr:nvSpPr>
      <xdr:spPr>
        <a:xfrm>
          <a:off x="6921500" y="653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61204</xdr:rowOff>
    </xdr:from>
    <xdr:to>
      <xdr:col>41</xdr:col>
      <xdr:colOff>50800</xdr:colOff>
      <xdr:row>38</xdr:row>
      <xdr:rowOff>67787</xdr:rowOff>
    </xdr:to>
    <xdr:cxnSp macro="">
      <xdr:nvCxnSpPr>
        <xdr:cNvPr id="135" name="直線コネクタ 134">
          <a:extLst>
            <a:ext uri="{FF2B5EF4-FFF2-40B4-BE49-F238E27FC236}">
              <a16:creationId xmlns:a16="http://schemas.microsoft.com/office/drawing/2014/main" id="{9E04A5A7-979E-4784-AC09-C6473DAC0201}"/>
            </a:ext>
          </a:extLst>
        </xdr:cNvPr>
        <xdr:cNvCxnSpPr/>
      </xdr:nvCxnSpPr>
      <xdr:spPr>
        <a:xfrm flipV="1">
          <a:off x="6972300" y="6576304"/>
          <a:ext cx="889000" cy="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AACCE2CC-BCA4-433B-AFC1-B6E5A2F9F268}"/>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517E0BCA-FC85-4576-9841-71DA1053F32B}"/>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59240472-0F38-484F-A09C-EEC1145F652D}"/>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12D0E47A-5A0A-4B76-80BC-4F3C51A8D04A}"/>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114449</xdr:rowOff>
    </xdr:from>
    <xdr:ext cx="469744" cy="259045"/>
    <xdr:sp macro="" textlink="">
      <xdr:nvSpPr>
        <xdr:cNvPr id="140" name="n_1mainValue【道路】&#10;一人当たり延長">
          <a:extLst>
            <a:ext uri="{FF2B5EF4-FFF2-40B4-BE49-F238E27FC236}">
              <a16:creationId xmlns:a16="http://schemas.microsoft.com/office/drawing/2014/main" id="{3E8BE95E-DEFA-442D-B754-3BF39839F42A}"/>
            </a:ext>
          </a:extLst>
        </xdr:cNvPr>
        <xdr:cNvSpPr txBox="1"/>
      </xdr:nvSpPr>
      <xdr:spPr>
        <a:xfrm>
          <a:off x="9391727" y="6286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121490</xdr:rowOff>
    </xdr:from>
    <xdr:ext cx="469744" cy="259045"/>
    <xdr:sp macro="" textlink="">
      <xdr:nvSpPr>
        <xdr:cNvPr id="141" name="n_2mainValue【道路】&#10;一人当たり延長">
          <a:extLst>
            <a:ext uri="{FF2B5EF4-FFF2-40B4-BE49-F238E27FC236}">
              <a16:creationId xmlns:a16="http://schemas.microsoft.com/office/drawing/2014/main" id="{C583F937-AFC3-495B-A783-6E6152B5274C}"/>
            </a:ext>
          </a:extLst>
        </xdr:cNvPr>
        <xdr:cNvSpPr txBox="1"/>
      </xdr:nvSpPr>
      <xdr:spPr>
        <a:xfrm>
          <a:off x="8515427" y="629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128531</xdr:rowOff>
    </xdr:from>
    <xdr:ext cx="469744" cy="259045"/>
    <xdr:sp macro="" textlink="">
      <xdr:nvSpPr>
        <xdr:cNvPr id="142" name="n_3mainValue【道路】&#10;一人当たり延長">
          <a:extLst>
            <a:ext uri="{FF2B5EF4-FFF2-40B4-BE49-F238E27FC236}">
              <a16:creationId xmlns:a16="http://schemas.microsoft.com/office/drawing/2014/main" id="{32EDFD35-BE55-4924-9C55-9BC7EFFA1D82}"/>
            </a:ext>
          </a:extLst>
        </xdr:cNvPr>
        <xdr:cNvSpPr txBox="1"/>
      </xdr:nvSpPr>
      <xdr:spPr>
        <a:xfrm>
          <a:off x="7626427" y="630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135114</xdr:rowOff>
    </xdr:from>
    <xdr:ext cx="469744" cy="259045"/>
    <xdr:sp macro="" textlink="">
      <xdr:nvSpPr>
        <xdr:cNvPr id="143" name="n_4mainValue【道路】&#10;一人当たり延長">
          <a:extLst>
            <a:ext uri="{FF2B5EF4-FFF2-40B4-BE49-F238E27FC236}">
              <a16:creationId xmlns:a16="http://schemas.microsoft.com/office/drawing/2014/main" id="{47A43D9A-52DC-4B73-9937-BF6AE49F676B}"/>
            </a:ext>
          </a:extLst>
        </xdr:cNvPr>
        <xdr:cNvSpPr txBox="1"/>
      </xdr:nvSpPr>
      <xdr:spPr>
        <a:xfrm>
          <a:off x="6737427" y="6307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1CCDF708-5D5B-425D-B364-5EC8BB90433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F4C8BD2-9972-4C14-B9A0-23B39FC3607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7F8D3462-DB6D-4B35-BBED-E1DBCD1904E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386E80FD-22A3-4ABC-9DDD-DBE27C70C5C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E5B044F-5AAD-47F1-BEED-6A25F1C197C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288B3F40-D612-45A3-8F8A-35979A00EE7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FF019B80-2950-4472-8B45-23FEB133EC3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64DD2EA1-E099-462E-B660-BB82132718C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80CB5538-BDA9-454B-9BEC-182F5F1ADD6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7C376F6-45BB-48FC-BDB6-CC91014A010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69ECDCD-D451-4580-8635-3D7EB0B0E9B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8CE5CFF7-1748-492B-AD3A-EE9D41DC51B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A0A2E6BC-3C1A-4BBB-91FB-91FF47EFB7B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DB1D3D52-2F34-4707-9C94-4E133AF140D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9A9D485A-4FE5-46D9-BFB8-2EC1C9CD277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B9C8A675-19A7-4A6A-84E6-446C4242853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9137C41D-DF32-47B5-8572-F6E5435BD2B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57C1F55B-EEF2-4CE7-92E8-0294207CC47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7928F9B9-95EC-4B2F-94E8-4CAF0D21808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2FBB6C53-8A4D-484B-8DF1-7F022170E8B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EED1ADF2-9EDE-46FA-B687-8A82134A418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A4350FC0-FA29-4A05-BB02-BF30D381698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5EFE8D0B-7BF6-4896-BBEE-E9119FEC90A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78DA81B1-B21E-4A5D-968B-A74558CC1BB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2AD2C121-3C57-4F7E-9CF0-5D96C94F1CFD}"/>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C094220E-E975-42E8-B481-18BED70C0BB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989031A-E9C3-49A9-B5E0-E4F2BFF82AF1}"/>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3B25F523-3DA5-4E74-8FF9-9C62B1AEF610}"/>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8C2B094B-9623-4374-BC9D-33FC29C645AD}"/>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8D9BFC8D-7061-4099-BF85-1ACBA450C1C8}"/>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6A915FC9-F510-4B02-9DD9-1084688062F8}"/>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E8BBE058-5DEF-4132-B375-BD08ABFC761D}"/>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F73BB97F-EE0C-4F58-98A8-5D9358362903}"/>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E4FDD911-0A26-4E4D-998D-B116F9D5711F}"/>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EF5C9ACC-7BD6-4207-863D-3F7EB590097A}"/>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FAAB796B-7B99-4B5D-BA25-3E8BC28AF1D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79B59ADB-73AB-4A9E-8AF5-E75A88BC362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D9B3E72-2BCE-4C36-A05C-428C187139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21C128C-6B9B-45FE-A594-3985BE7E02D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374F09C-580E-4EE7-A950-6B1B1C79DD1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xdr:rowOff>
    </xdr:from>
    <xdr:to>
      <xdr:col>24</xdr:col>
      <xdr:colOff>114300</xdr:colOff>
      <xdr:row>59</xdr:row>
      <xdr:rowOff>102235</xdr:rowOff>
    </xdr:to>
    <xdr:sp macro="" textlink="">
      <xdr:nvSpPr>
        <xdr:cNvPr id="184" name="楕円 183">
          <a:extLst>
            <a:ext uri="{FF2B5EF4-FFF2-40B4-BE49-F238E27FC236}">
              <a16:creationId xmlns:a16="http://schemas.microsoft.com/office/drawing/2014/main" id="{F9F1C4A1-14C1-4FF9-8574-ADD0164FECA2}"/>
            </a:ext>
          </a:extLst>
        </xdr:cNvPr>
        <xdr:cNvSpPr/>
      </xdr:nvSpPr>
      <xdr:spPr>
        <a:xfrm>
          <a:off x="45847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23512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150E2417-F0D2-4794-B784-7EDDF986AAB1}"/>
            </a:ext>
          </a:extLst>
        </xdr:cNvPr>
        <xdr:cNvSpPr txBox="1"/>
      </xdr:nvSpPr>
      <xdr:spPr>
        <a:xfrm>
          <a:off x="4673600"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141605</xdr:rowOff>
    </xdr:from>
    <xdr:to>
      <xdr:col>20</xdr:col>
      <xdr:colOff>38100</xdr:colOff>
      <xdr:row>59</xdr:row>
      <xdr:rowOff>71755</xdr:rowOff>
    </xdr:to>
    <xdr:sp macro="" textlink="">
      <xdr:nvSpPr>
        <xdr:cNvPr id="186" name="楕円 185">
          <a:extLst>
            <a:ext uri="{FF2B5EF4-FFF2-40B4-BE49-F238E27FC236}">
              <a16:creationId xmlns:a16="http://schemas.microsoft.com/office/drawing/2014/main" id="{EC4432B7-1EE6-4685-8224-DAD2CA0367D1}"/>
            </a:ext>
          </a:extLst>
        </xdr:cNvPr>
        <xdr:cNvSpPr/>
      </xdr:nvSpPr>
      <xdr:spPr>
        <a:xfrm>
          <a:off x="3746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20955</xdr:rowOff>
    </xdr:from>
    <xdr:to>
      <xdr:col>24</xdr:col>
      <xdr:colOff>63500</xdr:colOff>
      <xdr:row>59</xdr:row>
      <xdr:rowOff>51435</xdr:rowOff>
    </xdr:to>
    <xdr:cxnSp macro="">
      <xdr:nvCxnSpPr>
        <xdr:cNvPr id="187" name="直線コネクタ 186">
          <a:extLst>
            <a:ext uri="{FF2B5EF4-FFF2-40B4-BE49-F238E27FC236}">
              <a16:creationId xmlns:a16="http://schemas.microsoft.com/office/drawing/2014/main" id="{DCCB9A75-5A05-42E1-ACBF-600193E2626B}"/>
            </a:ext>
          </a:extLst>
        </xdr:cNvPr>
        <xdr:cNvCxnSpPr/>
      </xdr:nvCxnSpPr>
      <xdr:spPr>
        <a:xfrm>
          <a:off x="3797300" y="1013650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109220</xdr:rowOff>
    </xdr:from>
    <xdr:to>
      <xdr:col>15</xdr:col>
      <xdr:colOff>101600</xdr:colOff>
      <xdr:row>59</xdr:row>
      <xdr:rowOff>39370</xdr:rowOff>
    </xdr:to>
    <xdr:sp macro="" textlink="">
      <xdr:nvSpPr>
        <xdr:cNvPr id="188" name="楕円 187">
          <a:extLst>
            <a:ext uri="{FF2B5EF4-FFF2-40B4-BE49-F238E27FC236}">
              <a16:creationId xmlns:a16="http://schemas.microsoft.com/office/drawing/2014/main" id="{B49F7C61-B8DA-4932-9F26-333F27C8E8E5}"/>
            </a:ext>
          </a:extLst>
        </xdr:cNvPr>
        <xdr:cNvSpPr/>
      </xdr:nvSpPr>
      <xdr:spPr>
        <a:xfrm>
          <a:off x="2857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160020</xdr:rowOff>
    </xdr:from>
    <xdr:to>
      <xdr:col>19</xdr:col>
      <xdr:colOff>177800</xdr:colOff>
      <xdr:row>59</xdr:row>
      <xdr:rowOff>20955</xdr:rowOff>
    </xdr:to>
    <xdr:cxnSp macro="">
      <xdr:nvCxnSpPr>
        <xdr:cNvPr id="189" name="直線コネクタ 188">
          <a:extLst>
            <a:ext uri="{FF2B5EF4-FFF2-40B4-BE49-F238E27FC236}">
              <a16:creationId xmlns:a16="http://schemas.microsoft.com/office/drawing/2014/main" id="{E416AC23-52F8-4B99-88F2-4D3D6E1DBE51}"/>
            </a:ext>
          </a:extLst>
        </xdr:cNvPr>
        <xdr:cNvCxnSpPr/>
      </xdr:nvCxnSpPr>
      <xdr:spPr>
        <a:xfrm>
          <a:off x="2908300" y="101041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76835</xdr:rowOff>
    </xdr:from>
    <xdr:to>
      <xdr:col>10</xdr:col>
      <xdr:colOff>165100</xdr:colOff>
      <xdr:row>59</xdr:row>
      <xdr:rowOff>6985</xdr:rowOff>
    </xdr:to>
    <xdr:sp macro="" textlink="">
      <xdr:nvSpPr>
        <xdr:cNvPr id="190" name="楕円 189">
          <a:extLst>
            <a:ext uri="{FF2B5EF4-FFF2-40B4-BE49-F238E27FC236}">
              <a16:creationId xmlns:a16="http://schemas.microsoft.com/office/drawing/2014/main" id="{B7330E82-3360-42FA-9464-101680B6F5A0}"/>
            </a:ext>
          </a:extLst>
        </xdr:cNvPr>
        <xdr:cNvSpPr/>
      </xdr:nvSpPr>
      <xdr:spPr>
        <a:xfrm>
          <a:off x="1968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127635</xdr:rowOff>
    </xdr:from>
    <xdr:to>
      <xdr:col>15</xdr:col>
      <xdr:colOff>50800</xdr:colOff>
      <xdr:row>58</xdr:row>
      <xdr:rowOff>160020</xdr:rowOff>
    </xdr:to>
    <xdr:cxnSp macro="">
      <xdr:nvCxnSpPr>
        <xdr:cNvPr id="191" name="直線コネクタ 190">
          <a:extLst>
            <a:ext uri="{FF2B5EF4-FFF2-40B4-BE49-F238E27FC236}">
              <a16:creationId xmlns:a16="http://schemas.microsoft.com/office/drawing/2014/main" id="{6E3954A5-74D2-4AF9-8458-EC418BC6415A}"/>
            </a:ext>
          </a:extLst>
        </xdr:cNvPr>
        <xdr:cNvCxnSpPr/>
      </xdr:nvCxnSpPr>
      <xdr:spPr>
        <a:xfrm>
          <a:off x="2019300" y="100717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44450</xdr:rowOff>
    </xdr:from>
    <xdr:to>
      <xdr:col>6</xdr:col>
      <xdr:colOff>38100</xdr:colOff>
      <xdr:row>58</xdr:row>
      <xdr:rowOff>146050</xdr:rowOff>
    </xdr:to>
    <xdr:sp macro="" textlink="">
      <xdr:nvSpPr>
        <xdr:cNvPr id="192" name="楕円 191">
          <a:extLst>
            <a:ext uri="{FF2B5EF4-FFF2-40B4-BE49-F238E27FC236}">
              <a16:creationId xmlns:a16="http://schemas.microsoft.com/office/drawing/2014/main" id="{BCBA6DF4-C007-4679-A340-D02A0057C3C7}"/>
            </a:ext>
          </a:extLst>
        </xdr:cNvPr>
        <xdr:cNvSpPr/>
      </xdr:nvSpPr>
      <xdr:spPr>
        <a:xfrm>
          <a:off x="1079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95250</xdr:rowOff>
    </xdr:from>
    <xdr:to>
      <xdr:col>10</xdr:col>
      <xdr:colOff>114300</xdr:colOff>
      <xdr:row>58</xdr:row>
      <xdr:rowOff>127635</xdr:rowOff>
    </xdr:to>
    <xdr:cxnSp macro="">
      <xdr:nvCxnSpPr>
        <xdr:cNvPr id="193" name="直線コネクタ 192">
          <a:extLst>
            <a:ext uri="{FF2B5EF4-FFF2-40B4-BE49-F238E27FC236}">
              <a16:creationId xmlns:a16="http://schemas.microsoft.com/office/drawing/2014/main" id="{515FA66C-9DFA-4669-9CA1-B14CE1D93D3C}"/>
            </a:ext>
          </a:extLst>
        </xdr:cNvPr>
        <xdr:cNvCxnSpPr/>
      </xdr:nvCxnSpPr>
      <xdr:spPr>
        <a:xfrm>
          <a:off x="1130300" y="100393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BCD282A3-6BAC-4737-8B0D-061806EF607A}"/>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37CA9EC1-63E0-4415-A095-864A01DD0A5E}"/>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9D432E56-1F08-4812-A201-6DE9EA470B6B}"/>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8F385F9A-265E-4D34-9464-0CFB15E5FA8D}"/>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88282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F0122E8A-F463-430D-93AB-43349FB5EBB4}"/>
            </a:ext>
          </a:extLst>
        </xdr:cNvPr>
        <xdr:cNvSpPr txBox="1"/>
      </xdr:nvSpPr>
      <xdr:spPr>
        <a:xfrm>
          <a:off x="3582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55897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61966D4F-5689-44A7-8749-07F101E53C2B}"/>
            </a:ext>
          </a:extLst>
        </xdr:cNvPr>
        <xdr:cNvSpPr txBox="1"/>
      </xdr:nvSpPr>
      <xdr:spPr>
        <a:xfrm>
          <a:off x="2705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23512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7B4F051F-E48B-48FD-838A-68C92FB3F046}"/>
            </a:ext>
          </a:extLst>
        </xdr:cNvPr>
        <xdr:cNvSpPr txBox="1"/>
      </xdr:nvSpPr>
      <xdr:spPr>
        <a:xfrm>
          <a:off x="181674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162577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C73BCC8C-2FEB-4A71-BD07-DFB851C67AB4}"/>
            </a:ext>
          </a:extLst>
        </xdr:cNvPr>
        <xdr:cNvSpPr txBox="1"/>
      </xdr:nvSpPr>
      <xdr:spPr>
        <a:xfrm>
          <a:off x="92774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FBB6AECB-694E-4680-A250-2C9B83F2B54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F2DDD-1A9D-452C-BA20-34F26BA689C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2D37B7FC-8097-4870-9C30-16A5AC64E2D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4668C12A-0E7E-4185-8338-D90A1A9730C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274F67A0-8B1C-4698-9016-89E25ED411B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8D4A1F0D-939A-4260-858C-746C8724372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B63AB7B1-EA3F-413F-96D1-9981475EF71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6CCC3732-191A-4539-AE71-2661E21EA7E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FD31FA2E-DA28-4CDA-999D-D3D50160FC1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8B1939A2-2FEB-4038-A82C-FE60FB10761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B8DD53E9-48BD-4B86-BC6E-053E161ECDA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3EA15CB9-DB46-432F-8E37-9E84055FE68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A81D418A-BFEA-44EB-8760-ED13701BF16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16A3A0A1-5317-4819-8CD7-A35780F0D89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2AEAA6E9-E281-44A8-8911-06FB91F1A77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AEC79F29-7F98-435A-B2C2-A430762479E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CEB2A3C1-A80E-493B-8623-C421F5684F7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303E1C6E-64B3-4BCB-A9B3-32FE33AD719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D614512E-C005-4C0B-A2D1-8E276BE382C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FFB53FB7-6BCF-4BB5-8FA5-99538740244E}"/>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6447F57-2C9F-422B-BE18-9BDC5A6584C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61BA10CD-158D-443C-9E79-0F4216E4D6E8}"/>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7F61F3CD-7CF4-496C-A4C6-185BFCCEC21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3BA684B5-D0F4-482B-9E78-692D8516F864}"/>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9BE8516B-11DE-44F6-B2C3-B513A6BD8FB5}"/>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A30B9004-831E-4B0C-B8FD-22D8BE0738A5}"/>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34E60E74-FE2B-4E69-BFE0-C0262DEE988F}"/>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A6F43D2E-6E2C-4ECF-8AA1-4B2E4BF4ADC3}"/>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6652CE86-8274-4902-8E10-A5D5B42482BF}"/>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1136937E-FD76-4D44-B867-A81049CA2ACE}"/>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CE4071BC-594D-465C-B047-A1FBDB36F999}"/>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4C2AB833-1236-4518-BC93-C1C84DEF0808}"/>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250C16A5-2AE2-416B-8D41-7BA368EAC6F6}"/>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2BC6C41E-19A0-44F1-8693-E799844B95C7}"/>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5654B6E-290A-4929-B2FB-64D8C2058C3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9F0D052-63DC-420B-BA60-C16C72510A6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EBD0572-2200-4FD1-97E1-DBEE5B0BBEE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21269C3-3DD3-4AE5-AB10-BA04CEF8BF8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37BB4FC-FF0E-4812-A4C3-A0CA7E73282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28612</xdr:rowOff>
    </xdr:from>
    <xdr:to>
      <xdr:col>55</xdr:col>
      <xdr:colOff>50800</xdr:colOff>
      <xdr:row>60</xdr:row>
      <xdr:rowOff>130212</xdr:rowOff>
    </xdr:to>
    <xdr:sp macro="" textlink="">
      <xdr:nvSpPr>
        <xdr:cNvPr id="241" name="楕円 240">
          <a:extLst>
            <a:ext uri="{FF2B5EF4-FFF2-40B4-BE49-F238E27FC236}">
              <a16:creationId xmlns:a16="http://schemas.microsoft.com/office/drawing/2014/main" id="{BA48265A-E731-4402-9BD1-F497075DA84C}"/>
            </a:ext>
          </a:extLst>
        </xdr:cNvPr>
        <xdr:cNvSpPr/>
      </xdr:nvSpPr>
      <xdr:spPr>
        <a:xfrm>
          <a:off x="10426700" y="103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51489</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5E69CA3B-22B4-4057-B7A6-694A5FB3615A}"/>
            </a:ext>
          </a:extLst>
        </xdr:cNvPr>
        <xdr:cNvSpPr txBox="1"/>
      </xdr:nvSpPr>
      <xdr:spPr>
        <a:xfrm>
          <a:off x="10515600" y="10167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37672</xdr:rowOff>
    </xdr:from>
    <xdr:to>
      <xdr:col>50</xdr:col>
      <xdr:colOff>165100</xdr:colOff>
      <xdr:row>60</xdr:row>
      <xdr:rowOff>139272</xdr:rowOff>
    </xdr:to>
    <xdr:sp macro="" textlink="">
      <xdr:nvSpPr>
        <xdr:cNvPr id="243" name="楕円 242">
          <a:extLst>
            <a:ext uri="{FF2B5EF4-FFF2-40B4-BE49-F238E27FC236}">
              <a16:creationId xmlns:a16="http://schemas.microsoft.com/office/drawing/2014/main" id="{0BE775FC-1456-4F0D-9CEE-59CD5F44E506}"/>
            </a:ext>
          </a:extLst>
        </xdr:cNvPr>
        <xdr:cNvSpPr/>
      </xdr:nvSpPr>
      <xdr:spPr>
        <a:xfrm>
          <a:off x="9588500" y="1032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79412</xdr:rowOff>
    </xdr:from>
    <xdr:to>
      <xdr:col>55</xdr:col>
      <xdr:colOff>0</xdr:colOff>
      <xdr:row>60</xdr:row>
      <xdr:rowOff>88472</xdr:rowOff>
    </xdr:to>
    <xdr:cxnSp macro="">
      <xdr:nvCxnSpPr>
        <xdr:cNvPr id="244" name="直線コネクタ 243">
          <a:extLst>
            <a:ext uri="{FF2B5EF4-FFF2-40B4-BE49-F238E27FC236}">
              <a16:creationId xmlns:a16="http://schemas.microsoft.com/office/drawing/2014/main" id="{D98B7201-A649-4003-A559-2A81E37F416D}"/>
            </a:ext>
          </a:extLst>
        </xdr:cNvPr>
        <xdr:cNvCxnSpPr/>
      </xdr:nvCxnSpPr>
      <xdr:spPr>
        <a:xfrm flipV="1">
          <a:off x="9639300" y="10366412"/>
          <a:ext cx="838200" cy="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45463</xdr:rowOff>
    </xdr:from>
    <xdr:to>
      <xdr:col>46</xdr:col>
      <xdr:colOff>38100</xdr:colOff>
      <xdr:row>60</xdr:row>
      <xdr:rowOff>147063</xdr:rowOff>
    </xdr:to>
    <xdr:sp macro="" textlink="">
      <xdr:nvSpPr>
        <xdr:cNvPr id="245" name="楕円 244">
          <a:extLst>
            <a:ext uri="{FF2B5EF4-FFF2-40B4-BE49-F238E27FC236}">
              <a16:creationId xmlns:a16="http://schemas.microsoft.com/office/drawing/2014/main" id="{31B00247-DD28-46AD-B915-9E5FC4FFE914}"/>
            </a:ext>
          </a:extLst>
        </xdr:cNvPr>
        <xdr:cNvSpPr/>
      </xdr:nvSpPr>
      <xdr:spPr>
        <a:xfrm>
          <a:off x="8699500" y="1033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88472</xdr:rowOff>
    </xdr:from>
    <xdr:to>
      <xdr:col>50</xdr:col>
      <xdr:colOff>114300</xdr:colOff>
      <xdr:row>60</xdr:row>
      <xdr:rowOff>96263</xdr:rowOff>
    </xdr:to>
    <xdr:cxnSp macro="">
      <xdr:nvCxnSpPr>
        <xdr:cNvPr id="246" name="直線コネクタ 245">
          <a:extLst>
            <a:ext uri="{FF2B5EF4-FFF2-40B4-BE49-F238E27FC236}">
              <a16:creationId xmlns:a16="http://schemas.microsoft.com/office/drawing/2014/main" id="{8994F649-646B-431B-B00F-FFBA2FB0305E}"/>
            </a:ext>
          </a:extLst>
        </xdr:cNvPr>
        <xdr:cNvCxnSpPr/>
      </xdr:nvCxnSpPr>
      <xdr:spPr>
        <a:xfrm flipV="1">
          <a:off x="8750300" y="10375472"/>
          <a:ext cx="889000" cy="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53125</xdr:rowOff>
    </xdr:from>
    <xdr:to>
      <xdr:col>41</xdr:col>
      <xdr:colOff>101600</xdr:colOff>
      <xdr:row>60</xdr:row>
      <xdr:rowOff>154725</xdr:rowOff>
    </xdr:to>
    <xdr:sp macro="" textlink="">
      <xdr:nvSpPr>
        <xdr:cNvPr id="247" name="楕円 246">
          <a:extLst>
            <a:ext uri="{FF2B5EF4-FFF2-40B4-BE49-F238E27FC236}">
              <a16:creationId xmlns:a16="http://schemas.microsoft.com/office/drawing/2014/main" id="{6E0979FC-5ACA-41FE-986C-04DF790DA971}"/>
            </a:ext>
          </a:extLst>
        </xdr:cNvPr>
        <xdr:cNvSpPr/>
      </xdr:nvSpPr>
      <xdr:spPr>
        <a:xfrm>
          <a:off x="7810500" y="1034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96263</xdr:rowOff>
    </xdr:from>
    <xdr:to>
      <xdr:col>45</xdr:col>
      <xdr:colOff>177800</xdr:colOff>
      <xdr:row>60</xdr:row>
      <xdr:rowOff>103925</xdr:rowOff>
    </xdr:to>
    <xdr:cxnSp macro="">
      <xdr:nvCxnSpPr>
        <xdr:cNvPr id="248" name="直線コネクタ 247">
          <a:extLst>
            <a:ext uri="{FF2B5EF4-FFF2-40B4-BE49-F238E27FC236}">
              <a16:creationId xmlns:a16="http://schemas.microsoft.com/office/drawing/2014/main" id="{AFCA42F6-07B9-474D-9521-A985E18E87AD}"/>
            </a:ext>
          </a:extLst>
        </xdr:cNvPr>
        <xdr:cNvCxnSpPr/>
      </xdr:nvCxnSpPr>
      <xdr:spPr>
        <a:xfrm flipV="1">
          <a:off x="7861300" y="10383263"/>
          <a:ext cx="889000" cy="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59949</xdr:rowOff>
    </xdr:from>
    <xdr:to>
      <xdr:col>36</xdr:col>
      <xdr:colOff>165100</xdr:colOff>
      <xdr:row>60</xdr:row>
      <xdr:rowOff>161549</xdr:rowOff>
    </xdr:to>
    <xdr:sp macro="" textlink="">
      <xdr:nvSpPr>
        <xdr:cNvPr id="249" name="楕円 248">
          <a:extLst>
            <a:ext uri="{FF2B5EF4-FFF2-40B4-BE49-F238E27FC236}">
              <a16:creationId xmlns:a16="http://schemas.microsoft.com/office/drawing/2014/main" id="{01B1BA66-C103-4AF0-BC4E-3F19F6D2313B}"/>
            </a:ext>
          </a:extLst>
        </xdr:cNvPr>
        <xdr:cNvSpPr/>
      </xdr:nvSpPr>
      <xdr:spPr>
        <a:xfrm>
          <a:off x="6921500" y="1034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103925</xdr:rowOff>
    </xdr:from>
    <xdr:to>
      <xdr:col>41</xdr:col>
      <xdr:colOff>50800</xdr:colOff>
      <xdr:row>60</xdr:row>
      <xdr:rowOff>110749</xdr:rowOff>
    </xdr:to>
    <xdr:cxnSp macro="">
      <xdr:nvCxnSpPr>
        <xdr:cNvPr id="250" name="直線コネクタ 249">
          <a:extLst>
            <a:ext uri="{FF2B5EF4-FFF2-40B4-BE49-F238E27FC236}">
              <a16:creationId xmlns:a16="http://schemas.microsoft.com/office/drawing/2014/main" id="{3444F26B-A02D-43BB-9723-F201FAC67261}"/>
            </a:ext>
          </a:extLst>
        </xdr:cNvPr>
        <xdr:cNvCxnSpPr/>
      </xdr:nvCxnSpPr>
      <xdr:spPr>
        <a:xfrm flipV="1">
          <a:off x="6972300" y="10390925"/>
          <a:ext cx="889000" cy="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05874655-7E27-4973-A895-86FC5349892D}"/>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BF056D2D-518B-46BE-8CD3-2F501934784C}"/>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63608481-95BF-499F-80CB-64BF02941F93}"/>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D6420E98-86D4-46EA-B2DD-9E1BB99BBEDF}"/>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155799</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FEA09982-3D80-4F1A-9A97-73DB2233F10F}"/>
            </a:ext>
          </a:extLst>
        </xdr:cNvPr>
        <xdr:cNvSpPr txBox="1"/>
      </xdr:nvSpPr>
      <xdr:spPr>
        <a:xfrm>
          <a:off x="9327095" y="1009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163590</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F84628AD-45A6-4D54-9D8C-BD1E867ABBDB}"/>
            </a:ext>
          </a:extLst>
        </xdr:cNvPr>
        <xdr:cNvSpPr txBox="1"/>
      </xdr:nvSpPr>
      <xdr:spPr>
        <a:xfrm>
          <a:off x="8450795" y="10107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171252</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A92778B3-00CF-49C4-83CD-F7DE340791D7}"/>
            </a:ext>
          </a:extLst>
        </xdr:cNvPr>
        <xdr:cNvSpPr txBox="1"/>
      </xdr:nvSpPr>
      <xdr:spPr>
        <a:xfrm>
          <a:off x="7561795" y="10115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6626</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D8F7C4B9-D739-4F5C-9FA3-64079C20D2E6}"/>
            </a:ext>
          </a:extLst>
        </xdr:cNvPr>
        <xdr:cNvSpPr txBox="1"/>
      </xdr:nvSpPr>
      <xdr:spPr>
        <a:xfrm>
          <a:off x="6672795" y="10122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F57E038-26B1-4FBB-9F97-F5DD16D2D28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D8FD4A75-A376-4CFD-87E0-2032DB416B7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5717D0D5-3FF5-4F01-B6CD-261CFF5DAD4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E0E7265-1A66-4166-AAC5-19A3B6A80FF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D463AFCA-3DDA-40C5-A596-7BA50E8A195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22880F82-D1A0-48B3-B15A-B31088E7F71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1ED2CFD2-6D0E-46C6-B92D-B02BF55AF4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CAB0FDC-A5C6-4C62-A0D4-4B15262187F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13A3022-BEA1-459E-B8A4-2F5BA062448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30550542-0233-4D39-AA8B-01F48444250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0883417-8CC3-4F19-ACE8-88F7C775653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EDF834BB-CF26-48AF-A20B-85D5C8B6B11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5C38BA49-E15B-4E20-B265-01BE388DDB5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1CCD0A07-1C67-4DD1-A2AE-10004321E64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E9EA6235-DFBF-4F28-A48D-C7FABB44DEC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EDF8A8AB-0182-4571-A959-911AED1C40C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B4EF8E5-A897-4806-988D-11BAD67AC3A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C253B1CF-D8BD-49EA-B534-D83EF411513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B0B7E05D-9924-481A-A674-145FA9A9866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241FD1DA-907A-4CB5-85CD-C2940FEE0CB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33DFF757-19F5-4506-A3B9-9443715E858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D349535F-C829-4C99-BA57-5C15F108CD2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BA0DD56C-0F24-4EBD-B8BE-14504B363CAB}"/>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838FBA3-4131-43B5-87EE-592C13311B2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FB942C69-C129-4AD1-9DFF-6042471D35E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DA86F4D1-C555-44DF-8860-D65C63DC7A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081F6F90-FECE-4376-898B-98CF4C6B487D}"/>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8424BFAD-F468-4CDC-B300-3FC52AEF605E}"/>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1FCAA29C-8CF3-432C-9089-4488C2B7EA1C}"/>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210C6719-55DB-4C51-8B0B-FEF2C4005FEC}"/>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8E156401-B27C-455D-9679-7F50F60607B0}"/>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A1F3B638-A8F5-4DE8-8997-159DCF4314EB}"/>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1316CA4D-D13D-4D8E-B0AB-16A258792E19}"/>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B823E2DD-9EC9-4FA2-B9B7-5CB9F25B69C1}"/>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153AD11D-3A4E-482E-AFE9-E8A04A38935F}"/>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445EEF50-2F5F-4609-BB08-61307C561C7D}"/>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993EC833-B2DA-4464-B950-CDEE61F68EB3}"/>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9055432-C99F-4D40-913C-1E7DE93018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5840A0F-3E2A-4FEB-9E7D-262F26DEED1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A30436A-0FED-4B5E-A7CA-095D61FB2E5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AFEBED2-0651-4B85-AF6D-F62A159F242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5AD270C-8162-4BCC-B42A-70A2E3E69CE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62412</xdr:rowOff>
    </xdr:from>
    <xdr:to>
      <xdr:col>24</xdr:col>
      <xdr:colOff>114300</xdr:colOff>
      <xdr:row>82</xdr:row>
      <xdr:rowOff>164012</xdr:rowOff>
    </xdr:to>
    <xdr:sp macro="" textlink="">
      <xdr:nvSpPr>
        <xdr:cNvPr id="301" name="楕円 300">
          <a:extLst>
            <a:ext uri="{FF2B5EF4-FFF2-40B4-BE49-F238E27FC236}">
              <a16:creationId xmlns:a16="http://schemas.microsoft.com/office/drawing/2014/main" id="{23788FF0-436C-437E-ABB0-0DB4E31FEB55}"/>
            </a:ext>
          </a:extLst>
        </xdr:cNvPr>
        <xdr:cNvSpPr/>
      </xdr:nvSpPr>
      <xdr:spPr>
        <a:xfrm>
          <a:off x="45847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85289</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5F788565-651B-42AC-83A9-AA2884DD9451}"/>
            </a:ext>
          </a:extLst>
        </xdr:cNvPr>
        <xdr:cNvSpPr txBox="1"/>
      </xdr:nvSpPr>
      <xdr:spPr>
        <a:xfrm>
          <a:off x="4673600" y="1397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13426</xdr:rowOff>
    </xdr:from>
    <xdr:to>
      <xdr:col>20</xdr:col>
      <xdr:colOff>38100</xdr:colOff>
      <xdr:row>82</xdr:row>
      <xdr:rowOff>115026</xdr:rowOff>
    </xdr:to>
    <xdr:sp macro="" textlink="">
      <xdr:nvSpPr>
        <xdr:cNvPr id="303" name="楕円 302">
          <a:extLst>
            <a:ext uri="{FF2B5EF4-FFF2-40B4-BE49-F238E27FC236}">
              <a16:creationId xmlns:a16="http://schemas.microsoft.com/office/drawing/2014/main" id="{997CF001-2849-4F10-A739-9CB35439AC3D}"/>
            </a:ext>
          </a:extLst>
        </xdr:cNvPr>
        <xdr:cNvSpPr/>
      </xdr:nvSpPr>
      <xdr:spPr>
        <a:xfrm>
          <a:off x="37465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64226</xdr:rowOff>
    </xdr:from>
    <xdr:to>
      <xdr:col>24</xdr:col>
      <xdr:colOff>63500</xdr:colOff>
      <xdr:row>82</xdr:row>
      <xdr:rowOff>113212</xdr:rowOff>
    </xdr:to>
    <xdr:cxnSp macro="">
      <xdr:nvCxnSpPr>
        <xdr:cNvPr id="304" name="直線コネクタ 303">
          <a:extLst>
            <a:ext uri="{FF2B5EF4-FFF2-40B4-BE49-F238E27FC236}">
              <a16:creationId xmlns:a16="http://schemas.microsoft.com/office/drawing/2014/main" id="{9C16FB1D-930F-4B8D-9177-ECB4E204215A}"/>
            </a:ext>
          </a:extLst>
        </xdr:cNvPr>
        <xdr:cNvCxnSpPr/>
      </xdr:nvCxnSpPr>
      <xdr:spPr>
        <a:xfrm>
          <a:off x="3797300" y="14123126"/>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3629</xdr:rowOff>
    </xdr:from>
    <xdr:to>
      <xdr:col>15</xdr:col>
      <xdr:colOff>101600</xdr:colOff>
      <xdr:row>82</xdr:row>
      <xdr:rowOff>105229</xdr:rowOff>
    </xdr:to>
    <xdr:sp macro="" textlink="">
      <xdr:nvSpPr>
        <xdr:cNvPr id="305" name="楕円 304">
          <a:extLst>
            <a:ext uri="{FF2B5EF4-FFF2-40B4-BE49-F238E27FC236}">
              <a16:creationId xmlns:a16="http://schemas.microsoft.com/office/drawing/2014/main" id="{28D0052A-9D01-492C-B108-66FF2B2C337E}"/>
            </a:ext>
          </a:extLst>
        </xdr:cNvPr>
        <xdr:cNvSpPr/>
      </xdr:nvSpPr>
      <xdr:spPr>
        <a:xfrm>
          <a:off x="2857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54429</xdr:rowOff>
    </xdr:from>
    <xdr:to>
      <xdr:col>19</xdr:col>
      <xdr:colOff>177800</xdr:colOff>
      <xdr:row>82</xdr:row>
      <xdr:rowOff>64226</xdr:rowOff>
    </xdr:to>
    <xdr:cxnSp macro="">
      <xdr:nvCxnSpPr>
        <xdr:cNvPr id="306" name="直線コネクタ 305">
          <a:extLst>
            <a:ext uri="{FF2B5EF4-FFF2-40B4-BE49-F238E27FC236}">
              <a16:creationId xmlns:a16="http://schemas.microsoft.com/office/drawing/2014/main" id="{338B72A1-1019-480F-B776-7C62E9A27816}"/>
            </a:ext>
          </a:extLst>
        </xdr:cNvPr>
        <xdr:cNvCxnSpPr/>
      </xdr:nvCxnSpPr>
      <xdr:spPr>
        <a:xfrm>
          <a:off x="2908300" y="1411332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116295</xdr:rowOff>
    </xdr:from>
    <xdr:to>
      <xdr:col>10</xdr:col>
      <xdr:colOff>165100</xdr:colOff>
      <xdr:row>82</xdr:row>
      <xdr:rowOff>46445</xdr:rowOff>
    </xdr:to>
    <xdr:sp macro="" textlink="">
      <xdr:nvSpPr>
        <xdr:cNvPr id="307" name="楕円 306">
          <a:extLst>
            <a:ext uri="{FF2B5EF4-FFF2-40B4-BE49-F238E27FC236}">
              <a16:creationId xmlns:a16="http://schemas.microsoft.com/office/drawing/2014/main" id="{E1EC1C8C-A36F-4FE9-BA54-5235813C18F1}"/>
            </a:ext>
          </a:extLst>
        </xdr:cNvPr>
        <xdr:cNvSpPr/>
      </xdr:nvSpPr>
      <xdr:spPr>
        <a:xfrm>
          <a:off x="1968500" y="140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167095</xdr:rowOff>
    </xdr:from>
    <xdr:to>
      <xdr:col>15</xdr:col>
      <xdr:colOff>50800</xdr:colOff>
      <xdr:row>82</xdr:row>
      <xdr:rowOff>54429</xdr:rowOff>
    </xdr:to>
    <xdr:cxnSp macro="">
      <xdr:nvCxnSpPr>
        <xdr:cNvPr id="308" name="直線コネクタ 307">
          <a:extLst>
            <a:ext uri="{FF2B5EF4-FFF2-40B4-BE49-F238E27FC236}">
              <a16:creationId xmlns:a16="http://schemas.microsoft.com/office/drawing/2014/main" id="{37FE6002-132A-4362-A1B0-DB65D88012B2}"/>
            </a:ext>
          </a:extLst>
        </xdr:cNvPr>
        <xdr:cNvCxnSpPr/>
      </xdr:nvCxnSpPr>
      <xdr:spPr>
        <a:xfrm>
          <a:off x="2019300" y="14054545"/>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64044</xdr:rowOff>
    </xdr:from>
    <xdr:to>
      <xdr:col>6</xdr:col>
      <xdr:colOff>38100</xdr:colOff>
      <xdr:row>81</xdr:row>
      <xdr:rowOff>165644</xdr:rowOff>
    </xdr:to>
    <xdr:sp macro="" textlink="">
      <xdr:nvSpPr>
        <xdr:cNvPr id="309" name="楕円 308">
          <a:extLst>
            <a:ext uri="{FF2B5EF4-FFF2-40B4-BE49-F238E27FC236}">
              <a16:creationId xmlns:a16="http://schemas.microsoft.com/office/drawing/2014/main" id="{DD27B950-C05B-4528-8C18-D619B1897DD6}"/>
            </a:ext>
          </a:extLst>
        </xdr:cNvPr>
        <xdr:cNvSpPr/>
      </xdr:nvSpPr>
      <xdr:spPr>
        <a:xfrm>
          <a:off x="1079500" y="1395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114844</xdr:rowOff>
    </xdr:from>
    <xdr:to>
      <xdr:col>10</xdr:col>
      <xdr:colOff>114300</xdr:colOff>
      <xdr:row>81</xdr:row>
      <xdr:rowOff>167095</xdr:rowOff>
    </xdr:to>
    <xdr:cxnSp macro="">
      <xdr:nvCxnSpPr>
        <xdr:cNvPr id="310" name="直線コネクタ 309">
          <a:extLst>
            <a:ext uri="{FF2B5EF4-FFF2-40B4-BE49-F238E27FC236}">
              <a16:creationId xmlns:a16="http://schemas.microsoft.com/office/drawing/2014/main" id="{8CF5F8F6-18AE-481C-B8A6-3F30ADF097B6}"/>
            </a:ext>
          </a:extLst>
        </xdr:cNvPr>
        <xdr:cNvCxnSpPr/>
      </xdr:nvCxnSpPr>
      <xdr:spPr>
        <a:xfrm>
          <a:off x="1130300" y="14002294"/>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6EB202A7-DDE4-4540-8D77-F3D3F7ED6413}"/>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2676E3AA-8076-4C01-995A-998AF2A2C2DA}"/>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14418799-7C5E-4E89-90E0-E72F0387D5C1}"/>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55C6A6F7-D21D-476F-A41C-F0F0DA760AB9}"/>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131553</xdr:rowOff>
    </xdr:from>
    <xdr:ext cx="405111" cy="259045"/>
    <xdr:sp macro="" textlink="">
      <xdr:nvSpPr>
        <xdr:cNvPr id="315" name="n_1mainValue【公営住宅】&#10;有形固定資産減価償却率">
          <a:extLst>
            <a:ext uri="{FF2B5EF4-FFF2-40B4-BE49-F238E27FC236}">
              <a16:creationId xmlns:a16="http://schemas.microsoft.com/office/drawing/2014/main" id="{70AAE1AD-05CD-4DAE-9CEE-727B90EA6668}"/>
            </a:ext>
          </a:extLst>
        </xdr:cNvPr>
        <xdr:cNvSpPr txBox="1"/>
      </xdr:nvSpPr>
      <xdr:spPr>
        <a:xfrm>
          <a:off x="3582044" y="1384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121756</xdr:rowOff>
    </xdr:from>
    <xdr:ext cx="405111" cy="259045"/>
    <xdr:sp macro="" textlink="">
      <xdr:nvSpPr>
        <xdr:cNvPr id="316" name="n_2mainValue【公営住宅】&#10;有形固定資産減価償却率">
          <a:extLst>
            <a:ext uri="{FF2B5EF4-FFF2-40B4-BE49-F238E27FC236}">
              <a16:creationId xmlns:a16="http://schemas.microsoft.com/office/drawing/2014/main" id="{9937A636-9964-437B-8DB1-FE5347CB9ED2}"/>
            </a:ext>
          </a:extLst>
        </xdr:cNvPr>
        <xdr:cNvSpPr txBox="1"/>
      </xdr:nvSpPr>
      <xdr:spPr>
        <a:xfrm>
          <a:off x="2705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62972</xdr:rowOff>
    </xdr:from>
    <xdr:ext cx="405111" cy="259045"/>
    <xdr:sp macro="" textlink="">
      <xdr:nvSpPr>
        <xdr:cNvPr id="317" name="n_3mainValue【公営住宅】&#10;有形固定資産減価償却率">
          <a:extLst>
            <a:ext uri="{FF2B5EF4-FFF2-40B4-BE49-F238E27FC236}">
              <a16:creationId xmlns:a16="http://schemas.microsoft.com/office/drawing/2014/main" id="{28680A30-DCA6-4438-8CDE-FA44E2EBD072}"/>
            </a:ext>
          </a:extLst>
        </xdr:cNvPr>
        <xdr:cNvSpPr txBox="1"/>
      </xdr:nvSpPr>
      <xdr:spPr>
        <a:xfrm>
          <a:off x="1816744" y="137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10721</xdr:rowOff>
    </xdr:from>
    <xdr:ext cx="405111" cy="259045"/>
    <xdr:sp macro="" textlink="">
      <xdr:nvSpPr>
        <xdr:cNvPr id="318" name="n_4mainValue【公営住宅】&#10;有形固定資産減価償却率">
          <a:extLst>
            <a:ext uri="{FF2B5EF4-FFF2-40B4-BE49-F238E27FC236}">
              <a16:creationId xmlns:a16="http://schemas.microsoft.com/office/drawing/2014/main" id="{C5606743-7452-4E48-85A1-7061AF74DAC3}"/>
            </a:ext>
          </a:extLst>
        </xdr:cNvPr>
        <xdr:cNvSpPr txBox="1"/>
      </xdr:nvSpPr>
      <xdr:spPr>
        <a:xfrm>
          <a:off x="927744" y="1372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84D540E-573F-4F05-935D-BF7FC1B29F7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1F84A560-94D0-4C3A-B202-DC5AFDFF3D8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69C47280-6C3B-4CF7-ACFF-293DFAEFB6F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6106423-183E-4DF5-9FF4-9ADBB6D7465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47AB846-349D-416A-B52E-BD76384B1A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91D22CE-2DA4-4623-B947-0D2EEA9812B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B263A49-AB9A-4B05-A5F9-54FCCFEA864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28E1D9F-C5AE-4FD8-AD2E-D3A4796DF15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79ABFEC-09A9-4835-9AF5-411FE465B2E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136336E-FC4F-4B84-86B7-25298D3C274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BB35A11C-A40F-4E2E-81C2-4A67462AE16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DFFF1D6D-FA3A-4D59-8406-E9041422B57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19237DF-7255-46DD-8F09-067204FBD5E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2D94EEBD-AE5C-4A18-81C0-B686AACE05D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B59A7F4B-1583-48CA-963B-A2855516925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E3D4B1B8-DC7C-4A40-BFC6-77C6CE6AC41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C971239-2598-4510-BC35-2771AD2D6F1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AE0AE5CC-6EAB-4548-ACF0-0B1D909FCF7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3C06557C-D6D8-411F-A5C7-A73FF5CA477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BE0F97FF-1BE9-45D2-AB8F-5997C1B44DE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9CEFAA0-8086-4C70-AC5B-6D7708AF04A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4367E7E-AF40-4AE2-9592-FD1A676226F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5742FEF-7A8C-426B-8697-E3EE2AE29F4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10F551D3-BF1E-4AFA-A03B-03FF75910356}"/>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1CDB1CF3-6616-4B29-A192-248C5B278AC1}"/>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8CA6796E-CD55-453B-B535-569A716398CD}"/>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DBD11848-3632-4FC6-A1B6-4A189BA36950}"/>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2B8FA842-6024-463A-B0E2-1B07BF8F290D}"/>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39691D98-1A23-482D-9C0A-176B6309827A}"/>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098CE9A5-BE9A-4D72-8788-411FB7F95FD6}"/>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4F1499AD-AE02-42AB-9A7F-582B4E173F35}"/>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3DFD15BE-E974-4A61-A1CB-A4833252E861}"/>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10DAD254-8ACA-4184-9348-A5A36EAC597A}"/>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E4B2CD3B-8ACF-4B69-B45C-21DA60043D2A}"/>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896FD98-B505-4467-A155-FCA433BF7BE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1E0B7C1-118A-4B77-8516-804F60FBA04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29E84D4-5024-45DF-AC4A-BB944A95C35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90C87DF-9C98-4657-8009-5AB3B4666FE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AF609F7-185D-4897-8C8A-B367AB14D9C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8637</xdr:rowOff>
    </xdr:from>
    <xdr:to>
      <xdr:col>55</xdr:col>
      <xdr:colOff>50800</xdr:colOff>
      <xdr:row>81</xdr:row>
      <xdr:rowOff>110237</xdr:rowOff>
    </xdr:to>
    <xdr:sp macro="" textlink="">
      <xdr:nvSpPr>
        <xdr:cNvPr id="358" name="楕円 357">
          <a:extLst>
            <a:ext uri="{FF2B5EF4-FFF2-40B4-BE49-F238E27FC236}">
              <a16:creationId xmlns:a16="http://schemas.microsoft.com/office/drawing/2014/main" id="{24A6DDDA-5F62-4CA4-BBF3-A774A5DBC753}"/>
            </a:ext>
          </a:extLst>
        </xdr:cNvPr>
        <xdr:cNvSpPr/>
      </xdr:nvSpPr>
      <xdr:spPr>
        <a:xfrm>
          <a:off x="10426700" y="1389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31514</xdr:rowOff>
    </xdr:from>
    <xdr:ext cx="469744" cy="259045"/>
    <xdr:sp macro="" textlink="">
      <xdr:nvSpPr>
        <xdr:cNvPr id="359" name="【公営住宅】&#10;一人当たり面積該当値テキスト">
          <a:extLst>
            <a:ext uri="{FF2B5EF4-FFF2-40B4-BE49-F238E27FC236}">
              <a16:creationId xmlns:a16="http://schemas.microsoft.com/office/drawing/2014/main" id="{DECAF886-CEAD-47E7-84CA-4BF42615C5BB}"/>
            </a:ext>
          </a:extLst>
        </xdr:cNvPr>
        <xdr:cNvSpPr txBox="1"/>
      </xdr:nvSpPr>
      <xdr:spPr>
        <a:xfrm>
          <a:off x="10515600" y="1374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38354</xdr:rowOff>
    </xdr:from>
    <xdr:to>
      <xdr:col>50</xdr:col>
      <xdr:colOff>165100</xdr:colOff>
      <xdr:row>81</xdr:row>
      <xdr:rowOff>139954</xdr:rowOff>
    </xdr:to>
    <xdr:sp macro="" textlink="">
      <xdr:nvSpPr>
        <xdr:cNvPr id="360" name="楕円 359">
          <a:extLst>
            <a:ext uri="{FF2B5EF4-FFF2-40B4-BE49-F238E27FC236}">
              <a16:creationId xmlns:a16="http://schemas.microsoft.com/office/drawing/2014/main" id="{F317D499-372B-4151-8299-D403D2DF4D10}"/>
            </a:ext>
          </a:extLst>
        </xdr:cNvPr>
        <xdr:cNvSpPr/>
      </xdr:nvSpPr>
      <xdr:spPr>
        <a:xfrm>
          <a:off x="9588500" y="1392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59437</xdr:rowOff>
    </xdr:from>
    <xdr:to>
      <xdr:col>55</xdr:col>
      <xdr:colOff>0</xdr:colOff>
      <xdr:row>81</xdr:row>
      <xdr:rowOff>89154</xdr:rowOff>
    </xdr:to>
    <xdr:cxnSp macro="">
      <xdr:nvCxnSpPr>
        <xdr:cNvPr id="361" name="直線コネクタ 360">
          <a:extLst>
            <a:ext uri="{FF2B5EF4-FFF2-40B4-BE49-F238E27FC236}">
              <a16:creationId xmlns:a16="http://schemas.microsoft.com/office/drawing/2014/main" id="{61179CC1-6AEC-4505-A815-C6712B2DB4F5}"/>
            </a:ext>
          </a:extLst>
        </xdr:cNvPr>
        <xdr:cNvCxnSpPr/>
      </xdr:nvCxnSpPr>
      <xdr:spPr>
        <a:xfrm flipV="1">
          <a:off x="9639300" y="13946887"/>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36830</xdr:rowOff>
    </xdr:from>
    <xdr:to>
      <xdr:col>46</xdr:col>
      <xdr:colOff>38100</xdr:colOff>
      <xdr:row>81</xdr:row>
      <xdr:rowOff>138430</xdr:rowOff>
    </xdr:to>
    <xdr:sp macro="" textlink="">
      <xdr:nvSpPr>
        <xdr:cNvPr id="362" name="楕円 361">
          <a:extLst>
            <a:ext uri="{FF2B5EF4-FFF2-40B4-BE49-F238E27FC236}">
              <a16:creationId xmlns:a16="http://schemas.microsoft.com/office/drawing/2014/main" id="{C6A92416-D8F8-4498-821E-3C83D3A32B3A}"/>
            </a:ext>
          </a:extLst>
        </xdr:cNvPr>
        <xdr:cNvSpPr/>
      </xdr:nvSpPr>
      <xdr:spPr>
        <a:xfrm>
          <a:off x="8699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87630</xdr:rowOff>
    </xdr:from>
    <xdr:to>
      <xdr:col>50</xdr:col>
      <xdr:colOff>114300</xdr:colOff>
      <xdr:row>81</xdr:row>
      <xdr:rowOff>89154</xdr:rowOff>
    </xdr:to>
    <xdr:cxnSp macro="">
      <xdr:nvCxnSpPr>
        <xdr:cNvPr id="363" name="直線コネクタ 362">
          <a:extLst>
            <a:ext uri="{FF2B5EF4-FFF2-40B4-BE49-F238E27FC236}">
              <a16:creationId xmlns:a16="http://schemas.microsoft.com/office/drawing/2014/main" id="{11BBDEB2-AF44-4188-9CBA-2916B3EAFED8}"/>
            </a:ext>
          </a:extLst>
        </xdr:cNvPr>
        <xdr:cNvCxnSpPr/>
      </xdr:nvCxnSpPr>
      <xdr:spPr>
        <a:xfrm>
          <a:off x="8750300" y="1397508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46737</xdr:rowOff>
    </xdr:from>
    <xdr:to>
      <xdr:col>41</xdr:col>
      <xdr:colOff>101600</xdr:colOff>
      <xdr:row>81</xdr:row>
      <xdr:rowOff>148337</xdr:rowOff>
    </xdr:to>
    <xdr:sp macro="" textlink="">
      <xdr:nvSpPr>
        <xdr:cNvPr id="364" name="楕円 363">
          <a:extLst>
            <a:ext uri="{FF2B5EF4-FFF2-40B4-BE49-F238E27FC236}">
              <a16:creationId xmlns:a16="http://schemas.microsoft.com/office/drawing/2014/main" id="{416B1BCB-1686-4BCE-A0A2-44C43E2354DF}"/>
            </a:ext>
          </a:extLst>
        </xdr:cNvPr>
        <xdr:cNvSpPr/>
      </xdr:nvSpPr>
      <xdr:spPr>
        <a:xfrm>
          <a:off x="7810500" y="1393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87630</xdr:rowOff>
    </xdr:from>
    <xdr:to>
      <xdr:col>45</xdr:col>
      <xdr:colOff>177800</xdr:colOff>
      <xdr:row>81</xdr:row>
      <xdr:rowOff>97537</xdr:rowOff>
    </xdr:to>
    <xdr:cxnSp macro="">
      <xdr:nvCxnSpPr>
        <xdr:cNvPr id="365" name="直線コネクタ 364">
          <a:extLst>
            <a:ext uri="{FF2B5EF4-FFF2-40B4-BE49-F238E27FC236}">
              <a16:creationId xmlns:a16="http://schemas.microsoft.com/office/drawing/2014/main" id="{15A8F1CB-EF94-4E71-87A7-AD04012C793E}"/>
            </a:ext>
          </a:extLst>
        </xdr:cNvPr>
        <xdr:cNvCxnSpPr/>
      </xdr:nvCxnSpPr>
      <xdr:spPr>
        <a:xfrm flipV="1">
          <a:off x="7861300" y="13975080"/>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51308</xdr:rowOff>
    </xdr:from>
    <xdr:to>
      <xdr:col>36</xdr:col>
      <xdr:colOff>165100</xdr:colOff>
      <xdr:row>81</xdr:row>
      <xdr:rowOff>152908</xdr:rowOff>
    </xdr:to>
    <xdr:sp macro="" textlink="">
      <xdr:nvSpPr>
        <xdr:cNvPr id="366" name="楕円 365">
          <a:extLst>
            <a:ext uri="{FF2B5EF4-FFF2-40B4-BE49-F238E27FC236}">
              <a16:creationId xmlns:a16="http://schemas.microsoft.com/office/drawing/2014/main" id="{050E684C-9C5B-47F3-90FC-118CDF24D169}"/>
            </a:ext>
          </a:extLst>
        </xdr:cNvPr>
        <xdr:cNvSpPr/>
      </xdr:nvSpPr>
      <xdr:spPr>
        <a:xfrm>
          <a:off x="6921500" y="139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97537</xdr:rowOff>
    </xdr:from>
    <xdr:to>
      <xdr:col>41</xdr:col>
      <xdr:colOff>50800</xdr:colOff>
      <xdr:row>81</xdr:row>
      <xdr:rowOff>102108</xdr:rowOff>
    </xdr:to>
    <xdr:cxnSp macro="">
      <xdr:nvCxnSpPr>
        <xdr:cNvPr id="367" name="直線コネクタ 366">
          <a:extLst>
            <a:ext uri="{FF2B5EF4-FFF2-40B4-BE49-F238E27FC236}">
              <a16:creationId xmlns:a16="http://schemas.microsoft.com/office/drawing/2014/main" id="{F573193F-63B7-405C-BFCB-9E1631E564C2}"/>
            </a:ext>
          </a:extLst>
        </xdr:cNvPr>
        <xdr:cNvCxnSpPr/>
      </xdr:nvCxnSpPr>
      <xdr:spPr>
        <a:xfrm flipV="1">
          <a:off x="6972300" y="1398498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8835AE55-BBF5-4EE6-9BB3-34284F38E783}"/>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16295F10-E905-4AA1-A770-EE503091422A}"/>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71E3A046-694A-4C4D-8661-E7764AFA3C88}"/>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D07299B0-1ADE-43E2-BB03-2023CF7D3275}"/>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156481</xdr:rowOff>
    </xdr:from>
    <xdr:ext cx="469744" cy="259045"/>
    <xdr:sp macro="" textlink="">
      <xdr:nvSpPr>
        <xdr:cNvPr id="372" name="n_1mainValue【公営住宅】&#10;一人当たり面積">
          <a:extLst>
            <a:ext uri="{FF2B5EF4-FFF2-40B4-BE49-F238E27FC236}">
              <a16:creationId xmlns:a16="http://schemas.microsoft.com/office/drawing/2014/main" id="{DFAAA3D4-CE56-493F-A497-7742F20E14A9}"/>
            </a:ext>
          </a:extLst>
        </xdr:cNvPr>
        <xdr:cNvSpPr txBox="1"/>
      </xdr:nvSpPr>
      <xdr:spPr>
        <a:xfrm>
          <a:off x="9391727" y="1370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154957</xdr:rowOff>
    </xdr:from>
    <xdr:ext cx="469744" cy="259045"/>
    <xdr:sp macro="" textlink="">
      <xdr:nvSpPr>
        <xdr:cNvPr id="373" name="n_2mainValue【公営住宅】&#10;一人当たり面積">
          <a:extLst>
            <a:ext uri="{FF2B5EF4-FFF2-40B4-BE49-F238E27FC236}">
              <a16:creationId xmlns:a16="http://schemas.microsoft.com/office/drawing/2014/main" id="{13D8DDEE-7246-497C-9FF1-D59ED0423CA8}"/>
            </a:ext>
          </a:extLst>
        </xdr:cNvPr>
        <xdr:cNvSpPr txBox="1"/>
      </xdr:nvSpPr>
      <xdr:spPr>
        <a:xfrm>
          <a:off x="8515427"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164864</xdr:rowOff>
    </xdr:from>
    <xdr:ext cx="469744" cy="259045"/>
    <xdr:sp macro="" textlink="">
      <xdr:nvSpPr>
        <xdr:cNvPr id="374" name="n_3mainValue【公営住宅】&#10;一人当たり面積">
          <a:extLst>
            <a:ext uri="{FF2B5EF4-FFF2-40B4-BE49-F238E27FC236}">
              <a16:creationId xmlns:a16="http://schemas.microsoft.com/office/drawing/2014/main" id="{E95B059B-E6AB-47B9-897E-A8CC2C9C10A6}"/>
            </a:ext>
          </a:extLst>
        </xdr:cNvPr>
        <xdr:cNvSpPr txBox="1"/>
      </xdr:nvSpPr>
      <xdr:spPr>
        <a:xfrm>
          <a:off x="7626427" y="1370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169435</xdr:rowOff>
    </xdr:from>
    <xdr:ext cx="469744" cy="259045"/>
    <xdr:sp macro="" textlink="">
      <xdr:nvSpPr>
        <xdr:cNvPr id="375" name="n_4mainValue【公営住宅】&#10;一人当たり面積">
          <a:extLst>
            <a:ext uri="{FF2B5EF4-FFF2-40B4-BE49-F238E27FC236}">
              <a16:creationId xmlns:a16="http://schemas.microsoft.com/office/drawing/2014/main" id="{B4BE23F6-1BA2-4874-96F1-792EFE98D7F7}"/>
            </a:ext>
          </a:extLst>
        </xdr:cNvPr>
        <xdr:cNvSpPr txBox="1"/>
      </xdr:nvSpPr>
      <xdr:spPr>
        <a:xfrm>
          <a:off x="6737427" y="1371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A43BA87-0A5A-4B3D-B1A0-B81BCA1D852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08A58E7-B35B-485E-8F9E-B8A1B140B6A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64E9A95-BA25-45C1-A94A-A11E4A2E3B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C54E610-7BDF-4C79-AFB4-4A7E3AEC59C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4357B98-ADCD-40DD-8D2F-95BA584ECFD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A0438C4-2906-41FF-AF1B-12A2756A852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0C23C7B-C22C-4FCE-BC9F-81920A6D725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85C8920-D1C3-4286-BD7C-C9629AE9280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AFB74E9-E0C3-43D7-9955-9AEDD371B0C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29F84B9-3EE6-496E-88FC-A57B53935DE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A8DF7DE-629A-49B5-81B4-A1952B62591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CF5F2571-8734-4273-AB50-78D5902CCA1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444E7C3-C922-4D6F-B11A-DCD45F18256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CF855701-9B02-4AED-BC2B-87568009C96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F913A77-B81F-4683-A589-06741507C94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1553D841-BFAA-4B69-A6D4-CA9FD974C35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4FE19D6-3AE1-4B5A-B3DA-55A57A5E87B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E43D34A-D171-473C-8533-E963EFDD686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6DB33EB-75DC-42F7-AE0B-8A9E5977B9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C1FC50FB-BC18-401D-BC4E-866A9D06E3D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C89D6889-502C-4E9A-BC1E-080E55F10D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B937AAF-F93A-4EB5-A9AF-3142E631125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A49093B-00ED-4B0A-898D-B81F3E61605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24915D9-7E53-4B28-8295-EEBEC60830D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BA15B24-6F04-4019-8161-D7A388C0E9E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C051894-13D4-479C-B05B-F2A1E2BDB6D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D44A68E-37C9-4951-B55F-688D86ED5A8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81B98261-2DBD-49D1-A16A-11786EF9F57A}"/>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6FE443AD-F571-4A12-B688-AE7DF4670535}"/>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27526CFD-1524-4DB9-9666-BB87664C18D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14B1742B-96BE-40A7-9161-B4AD763AEC05}"/>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C122A126-D0D7-468B-BD88-1FD87CCEDC75}"/>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F0E9E49E-102B-45A2-BD20-4B46320F6925}"/>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61EE995A-3827-419E-A701-063DB39BCDA3}"/>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4A739911-20E0-45FC-87C5-755E0650BD71}"/>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EE9D69D9-B185-4003-959E-9FB72B44C8E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94C87D5A-D4E7-4C76-8BD2-4B8811863B18}"/>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E11316D3-D7B6-49C8-AA3A-A23D75FBEDB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F6B49B71-9369-41B9-9C39-AAB14801107F}"/>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345C44-29D2-4B8E-94E7-031298C06DE4}"/>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9AE7B2BF-1376-400B-ABC4-ABDAA18B9C93}"/>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1F5E2C5E-FD4E-4637-9011-2DACFF050B33}"/>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3624AD60-FFAA-4DA5-84C6-74ED21418EDF}"/>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4FE469B2-8279-4363-9CF4-F17A9390B24B}"/>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37095E08-45D6-42C5-AB67-DE356318D373}"/>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E4A595BD-AA88-491F-9645-7D8192824545}"/>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2922011E-BE3F-4BAE-ABD6-6DA498533956}"/>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83DA80C1-581E-4D97-A1F4-C9DAD285F786}"/>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281DE520-CBA9-4B20-BC96-BCB6AAAB915E}"/>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E1830DD7-456C-4AAD-8250-15BDA7BDC50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BC9A169-B38C-45BB-83EB-9C8EF69DD81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C7131B0-98CA-4B33-B0CB-1B8D1404A49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00739E9-6C97-4D85-8FA2-0865B8EE427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05D266A-5AE9-433E-9196-F28312B91D9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123698</xdr:rowOff>
    </xdr:from>
    <xdr:to>
      <xdr:col>85</xdr:col>
      <xdr:colOff>177800</xdr:colOff>
      <xdr:row>38</xdr:row>
      <xdr:rowOff>53848</xdr:rowOff>
    </xdr:to>
    <xdr:sp macro="" textlink="">
      <xdr:nvSpPr>
        <xdr:cNvPr id="430" name="楕円 429">
          <a:extLst>
            <a:ext uri="{FF2B5EF4-FFF2-40B4-BE49-F238E27FC236}">
              <a16:creationId xmlns:a16="http://schemas.microsoft.com/office/drawing/2014/main" id="{B8A16AA3-5E87-4396-8738-84C7D672591A}"/>
            </a:ext>
          </a:extLst>
        </xdr:cNvPr>
        <xdr:cNvSpPr/>
      </xdr:nvSpPr>
      <xdr:spPr>
        <a:xfrm>
          <a:off x="162687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102125</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C38A85BA-97EA-4506-BB02-770E92B61133}"/>
            </a:ext>
          </a:extLst>
        </xdr:cNvPr>
        <xdr:cNvSpPr txBox="1"/>
      </xdr:nvSpPr>
      <xdr:spPr>
        <a:xfrm>
          <a:off x="16357600"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73406</xdr:rowOff>
    </xdr:from>
    <xdr:to>
      <xdr:col>81</xdr:col>
      <xdr:colOff>101600</xdr:colOff>
      <xdr:row>38</xdr:row>
      <xdr:rowOff>3556</xdr:rowOff>
    </xdr:to>
    <xdr:sp macro="" textlink="">
      <xdr:nvSpPr>
        <xdr:cNvPr id="432" name="楕円 431">
          <a:extLst>
            <a:ext uri="{FF2B5EF4-FFF2-40B4-BE49-F238E27FC236}">
              <a16:creationId xmlns:a16="http://schemas.microsoft.com/office/drawing/2014/main" id="{93CB305E-19F7-4129-8E7B-DAF68F01428F}"/>
            </a:ext>
          </a:extLst>
        </xdr:cNvPr>
        <xdr:cNvSpPr/>
      </xdr:nvSpPr>
      <xdr:spPr>
        <a:xfrm>
          <a:off x="15430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124206</xdr:rowOff>
    </xdr:from>
    <xdr:to>
      <xdr:col>85</xdr:col>
      <xdr:colOff>127000</xdr:colOff>
      <xdr:row>38</xdr:row>
      <xdr:rowOff>3048</xdr:rowOff>
    </xdr:to>
    <xdr:cxnSp macro="">
      <xdr:nvCxnSpPr>
        <xdr:cNvPr id="433" name="直線コネクタ 432">
          <a:extLst>
            <a:ext uri="{FF2B5EF4-FFF2-40B4-BE49-F238E27FC236}">
              <a16:creationId xmlns:a16="http://schemas.microsoft.com/office/drawing/2014/main" id="{E946B479-60AF-4EA9-AA97-A63C838556B3}"/>
            </a:ext>
          </a:extLst>
        </xdr:cNvPr>
        <xdr:cNvCxnSpPr/>
      </xdr:nvCxnSpPr>
      <xdr:spPr>
        <a:xfrm>
          <a:off x="15481300" y="64678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20828</xdr:rowOff>
    </xdr:from>
    <xdr:to>
      <xdr:col>76</xdr:col>
      <xdr:colOff>165100</xdr:colOff>
      <xdr:row>37</xdr:row>
      <xdr:rowOff>122428</xdr:rowOff>
    </xdr:to>
    <xdr:sp macro="" textlink="">
      <xdr:nvSpPr>
        <xdr:cNvPr id="434" name="楕円 433">
          <a:extLst>
            <a:ext uri="{FF2B5EF4-FFF2-40B4-BE49-F238E27FC236}">
              <a16:creationId xmlns:a16="http://schemas.microsoft.com/office/drawing/2014/main" id="{A8806B58-0553-4595-9AC0-F64D45757E99}"/>
            </a:ext>
          </a:extLst>
        </xdr:cNvPr>
        <xdr:cNvSpPr/>
      </xdr:nvSpPr>
      <xdr:spPr>
        <a:xfrm>
          <a:off x="145415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71628</xdr:rowOff>
    </xdr:from>
    <xdr:to>
      <xdr:col>81</xdr:col>
      <xdr:colOff>50800</xdr:colOff>
      <xdr:row>37</xdr:row>
      <xdr:rowOff>124206</xdr:rowOff>
    </xdr:to>
    <xdr:cxnSp macro="">
      <xdr:nvCxnSpPr>
        <xdr:cNvPr id="435" name="直線コネクタ 434">
          <a:extLst>
            <a:ext uri="{FF2B5EF4-FFF2-40B4-BE49-F238E27FC236}">
              <a16:creationId xmlns:a16="http://schemas.microsoft.com/office/drawing/2014/main" id="{443F0AF0-CD80-4813-9118-C824F17D2B44}"/>
            </a:ext>
          </a:extLst>
        </xdr:cNvPr>
        <xdr:cNvCxnSpPr/>
      </xdr:nvCxnSpPr>
      <xdr:spPr>
        <a:xfrm>
          <a:off x="14592300" y="641527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141986</xdr:rowOff>
    </xdr:from>
    <xdr:to>
      <xdr:col>72</xdr:col>
      <xdr:colOff>38100</xdr:colOff>
      <xdr:row>37</xdr:row>
      <xdr:rowOff>72136</xdr:rowOff>
    </xdr:to>
    <xdr:sp macro="" textlink="">
      <xdr:nvSpPr>
        <xdr:cNvPr id="436" name="楕円 435">
          <a:extLst>
            <a:ext uri="{FF2B5EF4-FFF2-40B4-BE49-F238E27FC236}">
              <a16:creationId xmlns:a16="http://schemas.microsoft.com/office/drawing/2014/main" id="{2F805898-1990-4824-BE69-27F9EDF38E01}"/>
            </a:ext>
          </a:extLst>
        </xdr:cNvPr>
        <xdr:cNvSpPr/>
      </xdr:nvSpPr>
      <xdr:spPr>
        <a:xfrm>
          <a:off x="13652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21336</xdr:rowOff>
    </xdr:from>
    <xdr:to>
      <xdr:col>76</xdr:col>
      <xdr:colOff>114300</xdr:colOff>
      <xdr:row>37</xdr:row>
      <xdr:rowOff>71628</xdr:rowOff>
    </xdr:to>
    <xdr:cxnSp macro="">
      <xdr:nvCxnSpPr>
        <xdr:cNvPr id="437" name="直線コネクタ 436">
          <a:extLst>
            <a:ext uri="{FF2B5EF4-FFF2-40B4-BE49-F238E27FC236}">
              <a16:creationId xmlns:a16="http://schemas.microsoft.com/office/drawing/2014/main" id="{A4C28638-4869-4C26-AD01-1CBC31656980}"/>
            </a:ext>
          </a:extLst>
        </xdr:cNvPr>
        <xdr:cNvCxnSpPr/>
      </xdr:nvCxnSpPr>
      <xdr:spPr>
        <a:xfrm>
          <a:off x="13703300" y="636498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89408</xdr:rowOff>
    </xdr:from>
    <xdr:to>
      <xdr:col>67</xdr:col>
      <xdr:colOff>101600</xdr:colOff>
      <xdr:row>37</xdr:row>
      <xdr:rowOff>19558</xdr:rowOff>
    </xdr:to>
    <xdr:sp macro="" textlink="">
      <xdr:nvSpPr>
        <xdr:cNvPr id="438" name="楕円 437">
          <a:extLst>
            <a:ext uri="{FF2B5EF4-FFF2-40B4-BE49-F238E27FC236}">
              <a16:creationId xmlns:a16="http://schemas.microsoft.com/office/drawing/2014/main" id="{14861F87-F1E6-4413-B4F1-682BDEE41591}"/>
            </a:ext>
          </a:extLst>
        </xdr:cNvPr>
        <xdr:cNvSpPr/>
      </xdr:nvSpPr>
      <xdr:spPr>
        <a:xfrm>
          <a:off x="12763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140208</xdr:rowOff>
    </xdr:from>
    <xdr:to>
      <xdr:col>71</xdr:col>
      <xdr:colOff>177800</xdr:colOff>
      <xdr:row>37</xdr:row>
      <xdr:rowOff>21336</xdr:rowOff>
    </xdr:to>
    <xdr:cxnSp macro="">
      <xdr:nvCxnSpPr>
        <xdr:cNvPr id="439" name="直線コネクタ 438">
          <a:extLst>
            <a:ext uri="{FF2B5EF4-FFF2-40B4-BE49-F238E27FC236}">
              <a16:creationId xmlns:a16="http://schemas.microsoft.com/office/drawing/2014/main" id="{518AB251-096C-43C2-BDAE-FFC037E098B4}"/>
            </a:ext>
          </a:extLst>
        </xdr:cNvPr>
        <xdr:cNvCxnSpPr/>
      </xdr:nvCxnSpPr>
      <xdr:spPr>
        <a:xfrm>
          <a:off x="12814300" y="631240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CA1DC0CE-304F-45E9-829D-B71318A6D479}"/>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CD9F1740-8DA5-4473-A3CE-4E27FE028948}"/>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4571D61C-B5FC-49E1-B58A-5EEF56AA8218}"/>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235262BC-FD56-4EDC-9B38-5FA9D2F091CA}"/>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166133</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696B9492-9C58-4BAD-9399-CD9ADF042B50}"/>
            </a:ext>
          </a:extLst>
        </xdr:cNvPr>
        <xdr:cNvSpPr txBox="1"/>
      </xdr:nvSpPr>
      <xdr:spPr>
        <a:xfrm>
          <a:off x="15266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113555</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196D9437-37CA-4BD7-8FAB-319FDABC37E2}"/>
            </a:ext>
          </a:extLst>
        </xdr:cNvPr>
        <xdr:cNvSpPr txBox="1"/>
      </xdr:nvSpPr>
      <xdr:spPr>
        <a:xfrm>
          <a:off x="14389744" y="645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63263</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5401D257-E6E3-438F-AC6A-1AB30750A797}"/>
            </a:ext>
          </a:extLst>
        </xdr:cNvPr>
        <xdr:cNvSpPr txBox="1"/>
      </xdr:nvSpPr>
      <xdr:spPr>
        <a:xfrm>
          <a:off x="13500744" y="640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10685</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CE485B83-E7D6-4070-B11F-6846FC4AE61B}"/>
            </a:ext>
          </a:extLst>
        </xdr:cNvPr>
        <xdr:cNvSpPr txBox="1"/>
      </xdr:nvSpPr>
      <xdr:spPr>
        <a:xfrm>
          <a:off x="12611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6FD89FCA-2778-429A-A0EC-1715B6987D1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ACA43394-5999-49CC-80A7-1F4B3B7B25D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D40326DE-909A-4502-82B8-4554B3874D8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EC506754-90CC-4D12-B292-62BEC09C6E6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FA5B31EA-FCE9-4AF5-8456-408C658757B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E4793C54-7C9B-46B6-B7DE-8B26276C286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5B277CFB-6CC0-40CE-BDA6-D71C2E8F2C5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B352BB2D-B4E5-4974-AEA4-07B8F09EABF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97213EC3-872F-4726-BEE8-A55FF3A38E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6DC8677A-03E2-488D-A2F1-23D431993F9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684C8110-8C4A-4943-8C34-8C0A6BC1441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60D9E757-23FF-4525-AB56-D0FCE0BDEEB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9875A612-DC48-4316-B78A-134B763CB6C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5F1BE784-AEC7-45B6-BC01-99070D932EB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21084870-3819-4E6C-9D94-C2AF6B9533C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DABBE1C4-C91A-4AB5-9A15-BA992615978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7E792623-E082-49A6-85C0-6D3C41D3017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810A4902-1B86-41D4-A62C-70232EEE0F6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214723DC-368E-4A05-B498-748EB615DD2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B27EA413-5616-499D-A11E-FDD4C00E035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6E46A979-7F02-4004-812F-56EB24B2BA2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43D84996-6AEA-4158-A231-F4FB7BDDE18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52503B51-3D6F-4FD6-9BD3-CFB5D8FB18A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6A80E242-D954-4311-94AB-4A9224732108}"/>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D91EF824-65A3-4552-8227-C5313D57B4CC}"/>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2C8A1568-ABDA-42CC-ADF3-C100BAEBBB45}"/>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2AE8DDFB-E1F3-4A83-885C-EA067A1DA0EA}"/>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83557A23-7BB3-4CE7-8EE8-A1C086E3C269}"/>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9B349512-34CC-4F7D-855A-902D351969CB}"/>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43E4AD0B-B0DD-4B68-AC11-4D15AB55BA74}"/>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24E2FA1D-77EF-40E3-B120-45CC720A1F94}"/>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E7364339-A77E-4956-B923-7CAF1EC56AAF}"/>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20E6C055-07C9-453A-8586-0E13132DDAF0}"/>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C694ECE1-2F10-4DDF-A758-72D3A11BBAAF}"/>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D3AD7307-6ABB-4D12-9B8C-B3ADD8E70CA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69D29EC-8A99-4191-B1A4-19B25E85F47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51DC32C-7DAE-423B-89D0-06D4FF50022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98B4A49-AA24-43E5-B87D-20F3D4E5967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C8ABAA8-75E4-471D-BD71-753BA009628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105410</xdr:rowOff>
    </xdr:from>
    <xdr:to>
      <xdr:col>116</xdr:col>
      <xdr:colOff>114300</xdr:colOff>
      <xdr:row>42</xdr:row>
      <xdr:rowOff>35560</xdr:rowOff>
    </xdr:to>
    <xdr:sp macro="" textlink="">
      <xdr:nvSpPr>
        <xdr:cNvPr id="487" name="楕円 486">
          <a:extLst>
            <a:ext uri="{FF2B5EF4-FFF2-40B4-BE49-F238E27FC236}">
              <a16:creationId xmlns:a16="http://schemas.microsoft.com/office/drawing/2014/main" id="{F6B6F74B-B3FE-4448-8DD4-B23303C50DF8}"/>
            </a:ext>
          </a:extLst>
        </xdr:cNvPr>
        <xdr:cNvSpPr/>
      </xdr:nvSpPr>
      <xdr:spPr>
        <a:xfrm>
          <a:off x="221107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20337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B4974CD8-A8F2-40CD-8251-F4DBE9F8511E}"/>
            </a:ext>
          </a:extLst>
        </xdr:cNvPr>
        <xdr:cNvSpPr txBox="1"/>
      </xdr:nvSpPr>
      <xdr:spPr>
        <a:xfrm>
          <a:off x="22199600" y="704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113030</xdr:rowOff>
    </xdr:from>
    <xdr:to>
      <xdr:col>112</xdr:col>
      <xdr:colOff>38100</xdr:colOff>
      <xdr:row>42</xdr:row>
      <xdr:rowOff>43180</xdr:rowOff>
    </xdr:to>
    <xdr:sp macro="" textlink="">
      <xdr:nvSpPr>
        <xdr:cNvPr id="489" name="楕円 488">
          <a:extLst>
            <a:ext uri="{FF2B5EF4-FFF2-40B4-BE49-F238E27FC236}">
              <a16:creationId xmlns:a16="http://schemas.microsoft.com/office/drawing/2014/main" id="{5EDFEDCE-B3E8-4343-BC04-A52443617AAE}"/>
            </a:ext>
          </a:extLst>
        </xdr:cNvPr>
        <xdr:cNvSpPr/>
      </xdr:nvSpPr>
      <xdr:spPr>
        <a:xfrm>
          <a:off x="21272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156210</xdr:rowOff>
    </xdr:from>
    <xdr:to>
      <xdr:col>116</xdr:col>
      <xdr:colOff>63500</xdr:colOff>
      <xdr:row>41</xdr:row>
      <xdr:rowOff>163830</xdr:rowOff>
    </xdr:to>
    <xdr:cxnSp macro="">
      <xdr:nvCxnSpPr>
        <xdr:cNvPr id="490" name="直線コネクタ 489">
          <a:extLst>
            <a:ext uri="{FF2B5EF4-FFF2-40B4-BE49-F238E27FC236}">
              <a16:creationId xmlns:a16="http://schemas.microsoft.com/office/drawing/2014/main" id="{13B9779A-1626-4263-B14B-A240F44F5E0E}"/>
            </a:ext>
          </a:extLst>
        </xdr:cNvPr>
        <xdr:cNvCxnSpPr/>
      </xdr:nvCxnSpPr>
      <xdr:spPr>
        <a:xfrm flipV="1">
          <a:off x="21323300" y="71856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113030</xdr:rowOff>
    </xdr:from>
    <xdr:to>
      <xdr:col>107</xdr:col>
      <xdr:colOff>101600</xdr:colOff>
      <xdr:row>42</xdr:row>
      <xdr:rowOff>43180</xdr:rowOff>
    </xdr:to>
    <xdr:sp macro="" textlink="">
      <xdr:nvSpPr>
        <xdr:cNvPr id="491" name="楕円 490">
          <a:extLst>
            <a:ext uri="{FF2B5EF4-FFF2-40B4-BE49-F238E27FC236}">
              <a16:creationId xmlns:a16="http://schemas.microsoft.com/office/drawing/2014/main" id="{4AE6CEF2-1A87-4480-B76A-0DAF7BE92D6D}"/>
            </a:ext>
          </a:extLst>
        </xdr:cNvPr>
        <xdr:cNvSpPr/>
      </xdr:nvSpPr>
      <xdr:spPr>
        <a:xfrm>
          <a:off x="20383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163830</xdr:rowOff>
    </xdr:from>
    <xdr:to>
      <xdr:col>111</xdr:col>
      <xdr:colOff>177800</xdr:colOff>
      <xdr:row>41</xdr:row>
      <xdr:rowOff>163830</xdr:rowOff>
    </xdr:to>
    <xdr:cxnSp macro="">
      <xdr:nvCxnSpPr>
        <xdr:cNvPr id="492" name="直線コネクタ 491">
          <a:extLst>
            <a:ext uri="{FF2B5EF4-FFF2-40B4-BE49-F238E27FC236}">
              <a16:creationId xmlns:a16="http://schemas.microsoft.com/office/drawing/2014/main" id="{B24A675F-AA6D-4925-A25D-6B78EBFEFE1B}"/>
            </a:ext>
          </a:extLst>
        </xdr:cNvPr>
        <xdr:cNvCxnSpPr/>
      </xdr:nvCxnSpPr>
      <xdr:spPr>
        <a:xfrm>
          <a:off x="20434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113030</xdr:rowOff>
    </xdr:from>
    <xdr:to>
      <xdr:col>102</xdr:col>
      <xdr:colOff>165100</xdr:colOff>
      <xdr:row>42</xdr:row>
      <xdr:rowOff>43180</xdr:rowOff>
    </xdr:to>
    <xdr:sp macro="" textlink="">
      <xdr:nvSpPr>
        <xdr:cNvPr id="493" name="楕円 492">
          <a:extLst>
            <a:ext uri="{FF2B5EF4-FFF2-40B4-BE49-F238E27FC236}">
              <a16:creationId xmlns:a16="http://schemas.microsoft.com/office/drawing/2014/main" id="{D378E0D6-902E-464D-B53F-6BA05BC13020}"/>
            </a:ext>
          </a:extLst>
        </xdr:cNvPr>
        <xdr:cNvSpPr/>
      </xdr:nvSpPr>
      <xdr:spPr>
        <a:xfrm>
          <a:off x="19494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163830</xdr:rowOff>
    </xdr:from>
    <xdr:to>
      <xdr:col>107</xdr:col>
      <xdr:colOff>50800</xdr:colOff>
      <xdr:row>41</xdr:row>
      <xdr:rowOff>163830</xdr:rowOff>
    </xdr:to>
    <xdr:cxnSp macro="">
      <xdr:nvCxnSpPr>
        <xdr:cNvPr id="494" name="直線コネクタ 493">
          <a:extLst>
            <a:ext uri="{FF2B5EF4-FFF2-40B4-BE49-F238E27FC236}">
              <a16:creationId xmlns:a16="http://schemas.microsoft.com/office/drawing/2014/main" id="{C3097C8B-FF7C-45E0-B0E2-F50E35D5824B}"/>
            </a:ext>
          </a:extLst>
        </xdr:cNvPr>
        <xdr:cNvCxnSpPr/>
      </xdr:nvCxnSpPr>
      <xdr:spPr>
        <a:xfrm>
          <a:off x="19545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113030</xdr:rowOff>
    </xdr:from>
    <xdr:to>
      <xdr:col>98</xdr:col>
      <xdr:colOff>38100</xdr:colOff>
      <xdr:row>42</xdr:row>
      <xdr:rowOff>43180</xdr:rowOff>
    </xdr:to>
    <xdr:sp macro="" textlink="">
      <xdr:nvSpPr>
        <xdr:cNvPr id="495" name="楕円 494">
          <a:extLst>
            <a:ext uri="{FF2B5EF4-FFF2-40B4-BE49-F238E27FC236}">
              <a16:creationId xmlns:a16="http://schemas.microsoft.com/office/drawing/2014/main" id="{1EB75BBD-664F-40D4-9B2C-507BF9D275EB}"/>
            </a:ext>
          </a:extLst>
        </xdr:cNvPr>
        <xdr:cNvSpPr/>
      </xdr:nvSpPr>
      <xdr:spPr>
        <a:xfrm>
          <a:off x="18605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163830</xdr:rowOff>
    </xdr:from>
    <xdr:to>
      <xdr:col>102</xdr:col>
      <xdr:colOff>114300</xdr:colOff>
      <xdr:row>41</xdr:row>
      <xdr:rowOff>163830</xdr:rowOff>
    </xdr:to>
    <xdr:cxnSp macro="">
      <xdr:nvCxnSpPr>
        <xdr:cNvPr id="496" name="直線コネクタ 495">
          <a:extLst>
            <a:ext uri="{FF2B5EF4-FFF2-40B4-BE49-F238E27FC236}">
              <a16:creationId xmlns:a16="http://schemas.microsoft.com/office/drawing/2014/main" id="{B9B08158-3EC8-4B79-A4D9-4F65D7369711}"/>
            </a:ext>
          </a:extLst>
        </xdr:cNvPr>
        <xdr:cNvCxnSpPr/>
      </xdr:nvCxnSpPr>
      <xdr:spPr>
        <a:xfrm>
          <a:off x="18656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1353730B-4678-4D0F-93D8-9BAB36248995}"/>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288F8E10-A080-4B0E-B3BE-16DBE31E8AA9}"/>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54C9AB22-B349-4326-96E1-E0FC3FEA491A}"/>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98A8F051-6001-439A-8E4C-3AEEC1C8A926}"/>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34307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5C579CDB-25A6-4A99-A7F7-663EFCD6D7D1}"/>
            </a:ext>
          </a:extLst>
        </xdr:cNvPr>
        <xdr:cNvSpPr txBox="1"/>
      </xdr:nvSpPr>
      <xdr:spPr>
        <a:xfrm>
          <a:off x="210757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34307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B805755D-4BEC-4495-A5AC-CD78CD841042}"/>
            </a:ext>
          </a:extLst>
        </xdr:cNvPr>
        <xdr:cNvSpPr txBox="1"/>
      </xdr:nvSpPr>
      <xdr:spPr>
        <a:xfrm>
          <a:off x="20199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34307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15D8EEE-76BC-4640-A2C0-9ED52D5FD716}"/>
            </a:ext>
          </a:extLst>
        </xdr:cNvPr>
        <xdr:cNvSpPr txBox="1"/>
      </xdr:nvSpPr>
      <xdr:spPr>
        <a:xfrm>
          <a:off x="19310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34307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FAEE82B9-12A4-4CCB-AEAC-DCB7F79E3240}"/>
            </a:ext>
          </a:extLst>
        </xdr:cNvPr>
        <xdr:cNvSpPr txBox="1"/>
      </xdr:nvSpPr>
      <xdr:spPr>
        <a:xfrm>
          <a:off x="18421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95B68B26-2E7D-45E4-AB24-5C4E11A8726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789C398D-2F90-4E48-A6DE-7B90D375EDA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923BBF0A-D92B-4702-A4DD-00AEAA8BF8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5387E620-A397-4FAE-8E49-204C49C4939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2F6F8F2-065A-465E-9C40-371A50AA839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BCB61353-F474-4B7E-B3C2-1C8A219D21E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28AD068B-BB01-4B90-A9D4-85F788ADC0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131FBEB7-0B35-4DA2-86CE-26C182C2181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BE49D812-206A-45B2-AE06-89E94A2C364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AF1EE867-DA01-4F7E-A9F6-659699007B3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74F042B5-E775-4F4C-8A1E-E826CB1AAF6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BA692C5-C1EF-44B7-9B78-A4815580951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131FF463-296E-44FE-A128-81422AF357F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FE7AEE9B-DFD8-46DD-B373-BB4C16B041C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FB55B767-E239-4EA1-B317-1B2DD3DD2C2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75EA1CC4-0305-44E6-B6C0-ECB55966AAF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1F45277A-461C-41DC-99C8-94C2A5B4D3D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F74728F9-3650-41B8-B4DF-B753EC68141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5A8B2E8F-E70E-433A-930A-9046309E94E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A55A9871-B4EE-4437-ACB6-6B6044D6D4B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D986CD61-8DA3-4CF4-A2E1-92F17E86BE7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38D491E5-EBF3-450E-A759-4045D28D94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10D45F1E-DAF9-4FA9-A56D-4953461AD48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B2E9FD46-30E3-4897-AA23-097DF652CA0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62939C67-1531-4117-BE04-C048F5FCB790}"/>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7A2607AD-DE20-4BE4-A715-905D3F5784F7}"/>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BA0A8ED7-F991-4CAE-B1B1-002016281059}"/>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E487686F-FB77-4E34-9FE4-4D2A4A099E70}"/>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4B592E9B-E0CE-4805-8F50-DC1706898E3D}"/>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1788E8B6-FBB5-49C1-AB89-9509485EE98B}"/>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920C22A9-8B00-4F9A-B7FC-00686DC535BB}"/>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5CF45716-35B7-4A13-AF82-4B4BAF5087D3}"/>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FA66807F-3EBD-42A2-AB58-700A0DE6795E}"/>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2AC3C2E4-2D74-4AA4-B3FE-2C631B75FCA8}"/>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15FB54C5-2477-4D3D-8FEF-C4ED9926D4FC}"/>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9C4F2CE-AE2B-422A-86A4-2E07382CBA9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01FFEF1-5987-4A7F-972E-B6FFF2B286A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1000914-2199-4926-82D0-5AB784060A6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C06AFEA-73DE-4298-8E85-4D4FDC4F4FB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C0D773D-A3F9-49DE-8C58-82788C46207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5" name="楕円 544">
          <a:extLst>
            <a:ext uri="{FF2B5EF4-FFF2-40B4-BE49-F238E27FC236}">
              <a16:creationId xmlns:a16="http://schemas.microsoft.com/office/drawing/2014/main" id="{777E73CC-C81A-41B7-8F89-8C67AB0FA789}"/>
            </a:ext>
          </a:extLst>
        </xdr:cNvPr>
        <xdr:cNvSpPr/>
      </xdr:nvSpPr>
      <xdr:spPr>
        <a:xfrm>
          <a:off x="162687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91457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189CBF69-3F0B-4FD6-A97C-EEB996B783CE}"/>
            </a:ext>
          </a:extLst>
        </xdr:cNvPr>
        <xdr:cNvSpPr txBox="1"/>
      </xdr:nvSpPr>
      <xdr:spPr>
        <a:xfrm>
          <a:off x="16357600"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116840</xdr:rowOff>
    </xdr:from>
    <xdr:to>
      <xdr:col>81</xdr:col>
      <xdr:colOff>101600</xdr:colOff>
      <xdr:row>61</xdr:row>
      <xdr:rowOff>46990</xdr:rowOff>
    </xdr:to>
    <xdr:sp macro="" textlink="">
      <xdr:nvSpPr>
        <xdr:cNvPr id="547" name="楕円 546">
          <a:extLst>
            <a:ext uri="{FF2B5EF4-FFF2-40B4-BE49-F238E27FC236}">
              <a16:creationId xmlns:a16="http://schemas.microsoft.com/office/drawing/2014/main" id="{DC90F57A-ADD5-485F-A076-EE072E285199}"/>
            </a:ext>
          </a:extLst>
        </xdr:cNvPr>
        <xdr:cNvSpPr/>
      </xdr:nvSpPr>
      <xdr:spPr>
        <a:xfrm>
          <a:off x="15430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163830</xdr:rowOff>
    </xdr:from>
    <xdr:to>
      <xdr:col>85</xdr:col>
      <xdr:colOff>127000</xdr:colOff>
      <xdr:row>60</xdr:row>
      <xdr:rowOff>167640</xdr:rowOff>
    </xdr:to>
    <xdr:cxnSp macro="">
      <xdr:nvCxnSpPr>
        <xdr:cNvPr id="548" name="直線コネクタ 547">
          <a:extLst>
            <a:ext uri="{FF2B5EF4-FFF2-40B4-BE49-F238E27FC236}">
              <a16:creationId xmlns:a16="http://schemas.microsoft.com/office/drawing/2014/main" id="{3336D177-0F74-489A-870B-2348DBC268F9}"/>
            </a:ext>
          </a:extLst>
        </xdr:cNvPr>
        <xdr:cNvCxnSpPr/>
      </xdr:nvCxnSpPr>
      <xdr:spPr>
        <a:xfrm flipV="1">
          <a:off x="15481300" y="104508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17780</xdr:rowOff>
    </xdr:from>
    <xdr:to>
      <xdr:col>76</xdr:col>
      <xdr:colOff>165100</xdr:colOff>
      <xdr:row>60</xdr:row>
      <xdr:rowOff>119380</xdr:rowOff>
    </xdr:to>
    <xdr:sp macro="" textlink="">
      <xdr:nvSpPr>
        <xdr:cNvPr id="549" name="楕円 548">
          <a:extLst>
            <a:ext uri="{FF2B5EF4-FFF2-40B4-BE49-F238E27FC236}">
              <a16:creationId xmlns:a16="http://schemas.microsoft.com/office/drawing/2014/main" id="{DC1288CB-09EA-42E2-ACBE-65E0F44F1DB5}"/>
            </a:ext>
          </a:extLst>
        </xdr:cNvPr>
        <xdr:cNvSpPr/>
      </xdr:nvSpPr>
      <xdr:spPr>
        <a:xfrm>
          <a:off x="14541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68580</xdr:rowOff>
    </xdr:from>
    <xdr:to>
      <xdr:col>81</xdr:col>
      <xdr:colOff>50800</xdr:colOff>
      <xdr:row>60</xdr:row>
      <xdr:rowOff>167640</xdr:rowOff>
    </xdr:to>
    <xdr:cxnSp macro="">
      <xdr:nvCxnSpPr>
        <xdr:cNvPr id="550" name="直線コネクタ 549">
          <a:extLst>
            <a:ext uri="{FF2B5EF4-FFF2-40B4-BE49-F238E27FC236}">
              <a16:creationId xmlns:a16="http://schemas.microsoft.com/office/drawing/2014/main" id="{EC71EEB2-64A5-4BC4-B813-47C9077BFC0F}"/>
            </a:ext>
          </a:extLst>
        </xdr:cNvPr>
        <xdr:cNvCxnSpPr/>
      </xdr:nvCxnSpPr>
      <xdr:spPr>
        <a:xfrm>
          <a:off x="14592300" y="103555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42545</xdr:rowOff>
    </xdr:from>
    <xdr:to>
      <xdr:col>72</xdr:col>
      <xdr:colOff>38100</xdr:colOff>
      <xdr:row>60</xdr:row>
      <xdr:rowOff>144145</xdr:rowOff>
    </xdr:to>
    <xdr:sp macro="" textlink="">
      <xdr:nvSpPr>
        <xdr:cNvPr id="551" name="楕円 550">
          <a:extLst>
            <a:ext uri="{FF2B5EF4-FFF2-40B4-BE49-F238E27FC236}">
              <a16:creationId xmlns:a16="http://schemas.microsoft.com/office/drawing/2014/main" id="{233633A0-3288-40B3-B399-C3A02C7BFED6}"/>
            </a:ext>
          </a:extLst>
        </xdr:cNvPr>
        <xdr:cNvSpPr/>
      </xdr:nvSpPr>
      <xdr:spPr>
        <a:xfrm>
          <a:off x="13652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93345</xdr:rowOff>
    </xdr:to>
    <xdr:cxnSp macro="">
      <xdr:nvCxnSpPr>
        <xdr:cNvPr id="552" name="直線コネクタ 551">
          <a:extLst>
            <a:ext uri="{FF2B5EF4-FFF2-40B4-BE49-F238E27FC236}">
              <a16:creationId xmlns:a16="http://schemas.microsoft.com/office/drawing/2014/main" id="{4E951E11-DC0B-4602-B4FB-6B133A43E980}"/>
            </a:ext>
          </a:extLst>
        </xdr:cNvPr>
        <xdr:cNvCxnSpPr/>
      </xdr:nvCxnSpPr>
      <xdr:spPr>
        <a:xfrm flipV="1">
          <a:off x="13703300" y="103555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166370</xdr:rowOff>
    </xdr:from>
    <xdr:to>
      <xdr:col>67</xdr:col>
      <xdr:colOff>101600</xdr:colOff>
      <xdr:row>60</xdr:row>
      <xdr:rowOff>96520</xdr:rowOff>
    </xdr:to>
    <xdr:sp macro="" textlink="">
      <xdr:nvSpPr>
        <xdr:cNvPr id="553" name="楕円 552">
          <a:extLst>
            <a:ext uri="{FF2B5EF4-FFF2-40B4-BE49-F238E27FC236}">
              <a16:creationId xmlns:a16="http://schemas.microsoft.com/office/drawing/2014/main" id="{56BCC004-EBCB-4026-8D29-A4E02758E3BA}"/>
            </a:ext>
          </a:extLst>
        </xdr:cNvPr>
        <xdr:cNvSpPr/>
      </xdr:nvSpPr>
      <xdr:spPr>
        <a:xfrm>
          <a:off x="12763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45720</xdr:rowOff>
    </xdr:from>
    <xdr:to>
      <xdr:col>71</xdr:col>
      <xdr:colOff>177800</xdr:colOff>
      <xdr:row>60</xdr:row>
      <xdr:rowOff>93345</xdr:rowOff>
    </xdr:to>
    <xdr:cxnSp macro="">
      <xdr:nvCxnSpPr>
        <xdr:cNvPr id="554" name="直線コネクタ 553">
          <a:extLst>
            <a:ext uri="{FF2B5EF4-FFF2-40B4-BE49-F238E27FC236}">
              <a16:creationId xmlns:a16="http://schemas.microsoft.com/office/drawing/2014/main" id="{E3080BD5-1C91-48A9-BB43-8C9A619D541C}"/>
            </a:ext>
          </a:extLst>
        </xdr:cNvPr>
        <xdr:cNvCxnSpPr/>
      </xdr:nvCxnSpPr>
      <xdr:spPr>
        <a:xfrm>
          <a:off x="12814300" y="103327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CAF86E4F-6A81-4B9C-8BCF-9BC8AA0C50EF}"/>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4E88C09C-0D59-4F81-9918-87152950F266}"/>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0910FD92-9378-4C19-9DDF-CC4A1FD01EF9}"/>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6A6E2B82-AA1C-4DFA-859D-097217C1C5CE}"/>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38117</xdr:rowOff>
    </xdr:from>
    <xdr:ext cx="405111" cy="259045"/>
    <xdr:sp macro="" textlink="">
      <xdr:nvSpPr>
        <xdr:cNvPr id="559" name="n_1mainValue【学校施設】&#10;有形固定資産減価償却率">
          <a:extLst>
            <a:ext uri="{FF2B5EF4-FFF2-40B4-BE49-F238E27FC236}">
              <a16:creationId xmlns:a16="http://schemas.microsoft.com/office/drawing/2014/main" id="{944A6AD1-8F7C-4DB1-AC8E-7F0B13E4440A}"/>
            </a:ext>
          </a:extLst>
        </xdr:cNvPr>
        <xdr:cNvSpPr txBox="1"/>
      </xdr:nvSpPr>
      <xdr:spPr>
        <a:xfrm>
          <a:off x="15266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135907</xdr:rowOff>
    </xdr:from>
    <xdr:ext cx="405111" cy="259045"/>
    <xdr:sp macro="" textlink="">
      <xdr:nvSpPr>
        <xdr:cNvPr id="560" name="n_2mainValue【学校施設】&#10;有形固定資産減価償却率">
          <a:extLst>
            <a:ext uri="{FF2B5EF4-FFF2-40B4-BE49-F238E27FC236}">
              <a16:creationId xmlns:a16="http://schemas.microsoft.com/office/drawing/2014/main" id="{E1EABB36-3D0D-4850-A6E0-4F9A22340657}"/>
            </a:ext>
          </a:extLst>
        </xdr:cNvPr>
        <xdr:cNvSpPr txBox="1"/>
      </xdr:nvSpPr>
      <xdr:spPr>
        <a:xfrm>
          <a:off x="14389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160672</xdr:rowOff>
    </xdr:from>
    <xdr:ext cx="405111" cy="259045"/>
    <xdr:sp macro="" textlink="">
      <xdr:nvSpPr>
        <xdr:cNvPr id="561" name="n_3mainValue【学校施設】&#10;有形固定資産減価償却率">
          <a:extLst>
            <a:ext uri="{FF2B5EF4-FFF2-40B4-BE49-F238E27FC236}">
              <a16:creationId xmlns:a16="http://schemas.microsoft.com/office/drawing/2014/main" id="{8EADE676-1A71-485B-A9A4-0CF3F96E9EC6}"/>
            </a:ext>
          </a:extLst>
        </xdr:cNvPr>
        <xdr:cNvSpPr txBox="1"/>
      </xdr:nvSpPr>
      <xdr:spPr>
        <a:xfrm>
          <a:off x="13500744"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2" name="n_4mainValue【学校施設】&#10;有形固定資産減価償却率">
          <a:extLst>
            <a:ext uri="{FF2B5EF4-FFF2-40B4-BE49-F238E27FC236}">
              <a16:creationId xmlns:a16="http://schemas.microsoft.com/office/drawing/2014/main" id="{3A511A68-140D-4D2F-A6D4-B0EFA0B93062}"/>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11369E0D-D42D-420A-81CD-7D83CE0CE3D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749C6357-90CD-443A-9CA5-3B873795538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3827FBF6-3034-42FF-8F96-45390F64E1B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E80993F9-9774-491D-9B4A-48616164C91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9CFEFD55-5689-4281-A6C8-97BAAFCC14E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BCF607A0-6492-4C22-AE19-2A57452A15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4BA084B1-BB45-4174-93BC-D93B40AB8A8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C70E214-A944-4FE5-8F23-6AA514AB3CD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C3655174-B607-48A9-9021-E14B06C913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74079BD-F326-4A22-92E6-60B675C8504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582EEA22-8494-484A-BA10-B7079202A9A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41C44E67-C68F-4FC9-981A-246ECC12075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ECA06759-032F-411F-A60C-DCB2E5A035A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7F1B18D1-60FC-498F-B429-52A14154E55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318F1F24-AD1F-445B-9FD5-02C62179768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28C4BCC6-00F5-46E9-B347-420CC7664FC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3BC5E371-3677-4813-B1D0-66CBB839F16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E804F3A3-2760-490D-A607-117C9487BC0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D37FB3B8-6A1A-4BB7-BC98-676B1804AE7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87508537-3C56-4D38-AF21-D72F5B1D816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8960A17C-4FA0-471E-BCAA-8339E91AD1C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A78EC229-9875-4A3C-AAC7-5D1637EC2EF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E68AE9C4-4A52-4062-BBE1-5FD0D8EC810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3DC2A16-4A67-4767-B8AA-35FF2FB5D26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CBEED3A0-043E-4F63-8A56-80D86899D2C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6C19F98-8F9F-4BCF-BC4C-7746D68B70D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45CAAC10-4599-43E4-AC05-3881AB3CA036}"/>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6397D5CE-5565-49C2-A4D3-2555921D7E09}"/>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7B0B4283-9C20-4AAB-AB01-729F6AC8825A}"/>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22EA7115-D5E1-4FDB-97E9-94DEAA020A5F}"/>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072DACEC-0DED-49FC-9D73-570FE237475C}"/>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1143FBA6-4E04-4C43-8AE1-EA4DBAE3D086}"/>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716D2B81-7B60-4980-98F9-1092DFD566DE}"/>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7845AD9B-DE84-4059-A456-3FBACEB6AD89}"/>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C97DAFFC-B81C-4898-90EE-C88ACA4DCFBE}"/>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D2D6EB6E-E318-4544-95B3-02C6F3FE0C54}"/>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DF94ED63-3608-4376-8715-6A1DE4244F89}"/>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3F071A6-8204-4B87-A0B7-0FAEC66F337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5370BB0-B071-470B-806E-69F2D877CC7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41E13C4-5186-42B7-B5B3-D65972465CC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5360AA8-8F67-4E47-A2D1-6B246D96268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A0C42E7-7CC6-466E-9F8C-AD0B91A139E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157662</xdr:rowOff>
    </xdr:from>
    <xdr:to>
      <xdr:col>116</xdr:col>
      <xdr:colOff>114300</xdr:colOff>
      <xdr:row>60</xdr:row>
      <xdr:rowOff>87812</xdr:rowOff>
    </xdr:to>
    <xdr:sp macro="" textlink="">
      <xdr:nvSpPr>
        <xdr:cNvPr id="605" name="楕円 604">
          <a:extLst>
            <a:ext uri="{FF2B5EF4-FFF2-40B4-BE49-F238E27FC236}">
              <a16:creationId xmlns:a16="http://schemas.microsoft.com/office/drawing/2014/main" id="{EB40D2CC-8F32-4E9B-801B-3040A7E7653E}"/>
            </a:ext>
          </a:extLst>
        </xdr:cNvPr>
        <xdr:cNvSpPr/>
      </xdr:nvSpPr>
      <xdr:spPr>
        <a:xfrm>
          <a:off x="22110700" y="1027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9089</xdr:rowOff>
    </xdr:from>
    <xdr:ext cx="469744" cy="259045"/>
    <xdr:sp macro="" textlink="">
      <xdr:nvSpPr>
        <xdr:cNvPr id="606" name="【学校施設】&#10;一人当たり面積該当値テキスト">
          <a:extLst>
            <a:ext uri="{FF2B5EF4-FFF2-40B4-BE49-F238E27FC236}">
              <a16:creationId xmlns:a16="http://schemas.microsoft.com/office/drawing/2014/main" id="{9C9D87B6-8B09-49F4-B189-215DBCB8FDC5}"/>
            </a:ext>
          </a:extLst>
        </xdr:cNvPr>
        <xdr:cNvSpPr txBox="1"/>
      </xdr:nvSpPr>
      <xdr:spPr>
        <a:xfrm>
          <a:off x="22199600" y="1012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14515</xdr:rowOff>
    </xdr:from>
    <xdr:to>
      <xdr:col>112</xdr:col>
      <xdr:colOff>38100</xdr:colOff>
      <xdr:row>60</xdr:row>
      <xdr:rowOff>116115</xdr:rowOff>
    </xdr:to>
    <xdr:sp macro="" textlink="">
      <xdr:nvSpPr>
        <xdr:cNvPr id="607" name="楕円 606">
          <a:extLst>
            <a:ext uri="{FF2B5EF4-FFF2-40B4-BE49-F238E27FC236}">
              <a16:creationId xmlns:a16="http://schemas.microsoft.com/office/drawing/2014/main" id="{B390C008-9FE7-4BE9-8DB7-26899A9B0A72}"/>
            </a:ext>
          </a:extLst>
        </xdr:cNvPr>
        <xdr:cNvSpPr/>
      </xdr:nvSpPr>
      <xdr:spPr>
        <a:xfrm>
          <a:off x="21272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37012</xdr:rowOff>
    </xdr:from>
    <xdr:to>
      <xdr:col>116</xdr:col>
      <xdr:colOff>63500</xdr:colOff>
      <xdr:row>60</xdr:row>
      <xdr:rowOff>65315</xdr:rowOff>
    </xdr:to>
    <xdr:cxnSp macro="">
      <xdr:nvCxnSpPr>
        <xdr:cNvPr id="608" name="直線コネクタ 607">
          <a:extLst>
            <a:ext uri="{FF2B5EF4-FFF2-40B4-BE49-F238E27FC236}">
              <a16:creationId xmlns:a16="http://schemas.microsoft.com/office/drawing/2014/main" id="{3DBB82D5-8837-43A2-8AC8-09DBB4592C18}"/>
            </a:ext>
          </a:extLst>
        </xdr:cNvPr>
        <xdr:cNvCxnSpPr/>
      </xdr:nvCxnSpPr>
      <xdr:spPr>
        <a:xfrm flipV="1">
          <a:off x="21323300" y="10324012"/>
          <a:ext cx="8382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35197</xdr:rowOff>
    </xdr:from>
    <xdr:to>
      <xdr:col>107</xdr:col>
      <xdr:colOff>101600</xdr:colOff>
      <xdr:row>60</xdr:row>
      <xdr:rowOff>136797</xdr:rowOff>
    </xdr:to>
    <xdr:sp macro="" textlink="">
      <xdr:nvSpPr>
        <xdr:cNvPr id="609" name="楕円 608">
          <a:extLst>
            <a:ext uri="{FF2B5EF4-FFF2-40B4-BE49-F238E27FC236}">
              <a16:creationId xmlns:a16="http://schemas.microsoft.com/office/drawing/2014/main" id="{CC66F562-5D84-49A7-BDEA-20B84BB25837}"/>
            </a:ext>
          </a:extLst>
        </xdr:cNvPr>
        <xdr:cNvSpPr/>
      </xdr:nvSpPr>
      <xdr:spPr>
        <a:xfrm>
          <a:off x="20383500" y="1032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65315</xdr:rowOff>
    </xdr:from>
    <xdr:to>
      <xdr:col>111</xdr:col>
      <xdr:colOff>177800</xdr:colOff>
      <xdr:row>60</xdr:row>
      <xdr:rowOff>85997</xdr:rowOff>
    </xdr:to>
    <xdr:cxnSp macro="">
      <xdr:nvCxnSpPr>
        <xdr:cNvPr id="610" name="直線コネクタ 609">
          <a:extLst>
            <a:ext uri="{FF2B5EF4-FFF2-40B4-BE49-F238E27FC236}">
              <a16:creationId xmlns:a16="http://schemas.microsoft.com/office/drawing/2014/main" id="{3B693B05-B9B2-4E1B-A77D-DD0544828FD2}"/>
            </a:ext>
          </a:extLst>
        </xdr:cNvPr>
        <xdr:cNvCxnSpPr/>
      </xdr:nvCxnSpPr>
      <xdr:spPr>
        <a:xfrm flipV="1">
          <a:off x="20434300" y="10352315"/>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54791</xdr:rowOff>
    </xdr:from>
    <xdr:to>
      <xdr:col>102</xdr:col>
      <xdr:colOff>165100</xdr:colOff>
      <xdr:row>60</xdr:row>
      <xdr:rowOff>156391</xdr:rowOff>
    </xdr:to>
    <xdr:sp macro="" textlink="">
      <xdr:nvSpPr>
        <xdr:cNvPr id="611" name="楕円 610">
          <a:extLst>
            <a:ext uri="{FF2B5EF4-FFF2-40B4-BE49-F238E27FC236}">
              <a16:creationId xmlns:a16="http://schemas.microsoft.com/office/drawing/2014/main" id="{1289105E-A2E3-4EC5-9924-0A1F744C4A71}"/>
            </a:ext>
          </a:extLst>
        </xdr:cNvPr>
        <xdr:cNvSpPr/>
      </xdr:nvSpPr>
      <xdr:spPr>
        <a:xfrm>
          <a:off x="19494500" y="1034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85997</xdr:rowOff>
    </xdr:from>
    <xdr:to>
      <xdr:col>107</xdr:col>
      <xdr:colOff>50800</xdr:colOff>
      <xdr:row>60</xdr:row>
      <xdr:rowOff>105591</xdr:rowOff>
    </xdr:to>
    <xdr:cxnSp macro="">
      <xdr:nvCxnSpPr>
        <xdr:cNvPr id="612" name="直線コネクタ 611">
          <a:extLst>
            <a:ext uri="{FF2B5EF4-FFF2-40B4-BE49-F238E27FC236}">
              <a16:creationId xmlns:a16="http://schemas.microsoft.com/office/drawing/2014/main" id="{4FDCB634-476C-4F54-B628-923B595C5AD1}"/>
            </a:ext>
          </a:extLst>
        </xdr:cNvPr>
        <xdr:cNvCxnSpPr/>
      </xdr:nvCxnSpPr>
      <xdr:spPr>
        <a:xfrm flipV="1">
          <a:off x="19545300" y="1037299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119017</xdr:rowOff>
    </xdr:from>
    <xdr:to>
      <xdr:col>98</xdr:col>
      <xdr:colOff>38100</xdr:colOff>
      <xdr:row>61</xdr:row>
      <xdr:rowOff>49167</xdr:rowOff>
    </xdr:to>
    <xdr:sp macro="" textlink="">
      <xdr:nvSpPr>
        <xdr:cNvPr id="613" name="楕円 612">
          <a:extLst>
            <a:ext uri="{FF2B5EF4-FFF2-40B4-BE49-F238E27FC236}">
              <a16:creationId xmlns:a16="http://schemas.microsoft.com/office/drawing/2014/main" id="{931DB94A-FB5A-483C-A09B-682C837FBC0D}"/>
            </a:ext>
          </a:extLst>
        </xdr:cNvPr>
        <xdr:cNvSpPr/>
      </xdr:nvSpPr>
      <xdr:spPr>
        <a:xfrm>
          <a:off x="18605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105591</xdr:rowOff>
    </xdr:from>
    <xdr:to>
      <xdr:col>102</xdr:col>
      <xdr:colOff>114300</xdr:colOff>
      <xdr:row>60</xdr:row>
      <xdr:rowOff>169817</xdr:rowOff>
    </xdr:to>
    <xdr:cxnSp macro="">
      <xdr:nvCxnSpPr>
        <xdr:cNvPr id="614" name="直線コネクタ 613">
          <a:extLst>
            <a:ext uri="{FF2B5EF4-FFF2-40B4-BE49-F238E27FC236}">
              <a16:creationId xmlns:a16="http://schemas.microsoft.com/office/drawing/2014/main" id="{AF787213-C3CD-472A-BEDF-6C268CA37873}"/>
            </a:ext>
          </a:extLst>
        </xdr:cNvPr>
        <xdr:cNvCxnSpPr/>
      </xdr:nvCxnSpPr>
      <xdr:spPr>
        <a:xfrm flipV="1">
          <a:off x="18656300" y="10392591"/>
          <a:ext cx="889000" cy="6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483D60F2-47E7-4378-AE54-5F04F03FFC94}"/>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113CD808-CDE2-4E7C-A599-18094877F463}"/>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AB1FF4D3-AFBC-4BB4-9A25-43A41AC97455}"/>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242511DC-8BC9-482C-83DD-B650E6787D2E}"/>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132642</xdr:rowOff>
    </xdr:from>
    <xdr:ext cx="469744" cy="259045"/>
    <xdr:sp macro="" textlink="">
      <xdr:nvSpPr>
        <xdr:cNvPr id="619" name="n_1mainValue【学校施設】&#10;一人当たり面積">
          <a:extLst>
            <a:ext uri="{FF2B5EF4-FFF2-40B4-BE49-F238E27FC236}">
              <a16:creationId xmlns:a16="http://schemas.microsoft.com/office/drawing/2014/main" id="{BD241A8E-5EC2-4191-BE49-F058CF1195E1}"/>
            </a:ext>
          </a:extLst>
        </xdr:cNvPr>
        <xdr:cNvSpPr txBox="1"/>
      </xdr:nvSpPr>
      <xdr:spPr>
        <a:xfrm>
          <a:off x="21075727"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153324</xdr:rowOff>
    </xdr:from>
    <xdr:ext cx="469744" cy="259045"/>
    <xdr:sp macro="" textlink="">
      <xdr:nvSpPr>
        <xdr:cNvPr id="620" name="n_2mainValue【学校施設】&#10;一人当たり面積">
          <a:extLst>
            <a:ext uri="{FF2B5EF4-FFF2-40B4-BE49-F238E27FC236}">
              <a16:creationId xmlns:a16="http://schemas.microsoft.com/office/drawing/2014/main" id="{EB3B22EA-CDC9-46FE-8246-E5E54E60D4B9}"/>
            </a:ext>
          </a:extLst>
        </xdr:cNvPr>
        <xdr:cNvSpPr txBox="1"/>
      </xdr:nvSpPr>
      <xdr:spPr>
        <a:xfrm>
          <a:off x="20199427" y="100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1468</xdr:rowOff>
    </xdr:from>
    <xdr:ext cx="469744" cy="259045"/>
    <xdr:sp macro="" textlink="">
      <xdr:nvSpPr>
        <xdr:cNvPr id="621" name="n_3mainValue【学校施設】&#10;一人当たり面積">
          <a:extLst>
            <a:ext uri="{FF2B5EF4-FFF2-40B4-BE49-F238E27FC236}">
              <a16:creationId xmlns:a16="http://schemas.microsoft.com/office/drawing/2014/main" id="{708EF8D9-0017-4F90-A34B-02EC6BB826EF}"/>
            </a:ext>
          </a:extLst>
        </xdr:cNvPr>
        <xdr:cNvSpPr txBox="1"/>
      </xdr:nvSpPr>
      <xdr:spPr>
        <a:xfrm>
          <a:off x="19310427" y="1011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65694</xdr:rowOff>
    </xdr:from>
    <xdr:ext cx="469744" cy="259045"/>
    <xdr:sp macro="" textlink="">
      <xdr:nvSpPr>
        <xdr:cNvPr id="622" name="n_4mainValue【学校施設】&#10;一人当たり面積">
          <a:extLst>
            <a:ext uri="{FF2B5EF4-FFF2-40B4-BE49-F238E27FC236}">
              <a16:creationId xmlns:a16="http://schemas.microsoft.com/office/drawing/2014/main" id="{8E812415-084B-4E5D-B15E-3F7521BB41F3}"/>
            </a:ext>
          </a:extLst>
        </xdr:cNvPr>
        <xdr:cNvSpPr txBox="1"/>
      </xdr:nvSpPr>
      <xdr:spPr>
        <a:xfrm>
          <a:off x="18421427" y="1018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D1E6F89-8711-4AE7-8890-60D30A8C49C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16A868E-AA47-4345-83EE-D76FB67A105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32B70F2-92CD-44F1-8708-BF61333216D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406F6291-E243-4A2F-9393-9CD247684B9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4E4A25A-768A-41D2-9462-C0FF95F5E83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47DC6E6A-3369-4DD7-9E20-AA4E66DFA4E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BCC56F2-38BC-4756-A181-0EBE33E7A94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3B4F533-2E5C-4473-93C8-B047285A1CE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D52677BC-66C5-4AE4-B851-199CB7E9B75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06283E0-8DD5-463A-8FB5-85F176FFF8F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965CE082-54F4-4021-AD9F-AF74A7F3634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A0AAB67-393D-4D20-BEE6-2E21CD0D456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1D13D2D-1C09-4322-A988-DDD812E2CF6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40A383BD-1326-4D86-80DC-DE9A7AFAC29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FEBA7DD9-627D-419F-9C92-FB59C1621A2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5B21FE90-BF5A-407F-9711-040B4AAA61A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B962F220-2DDB-48EE-A514-B5F9CA9ADE8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1085A37D-EFCA-4CEB-A2A8-CD20C7235F0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A2DE7A44-DD63-4F60-9A36-913CF40DD05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CDE4DEE1-FD92-4580-98AF-032F6148008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F652E866-FACC-4FA5-B5C8-30F99440244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89201B3F-6DC7-4538-859C-0C39032C39D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3958DDBA-6059-43DA-B995-31833ACF82D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E9908FBD-0FE5-4F48-9BE6-F9CBFCB52E8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9F8707B9-94C1-402F-9C8B-57CF43E68210}"/>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AF5873B5-E518-45E1-9306-83E8CDCAAB2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82BF3F64-3908-4ED1-9D2D-732B1ED4996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89809CA9-CEA4-4362-BD7F-2E9F8FD4ADE2}"/>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BC7EB0D5-C1A1-4D2E-A384-E620053F3C2D}"/>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FE1F3812-C9F8-4840-A9EE-A363C15AAE95}"/>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B853F461-5878-4E9A-8BF9-11A094AF4C39}"/>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D099ECEB-D9D8-43CA-B1B9-C092A01A5518}"/>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564EA8AB-C762-432C-899C-FF7785440E4B}"/>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53C5EA12-DC12-4F31-9995-365C056E2BC3}"/>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B8757691-6260-4B58-8279-39F0B3CC0F48}"/>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B9FE83D-DFA7-4FF8-B616-99AB76722CD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11CA412-42AC-4BFE-AF3E-36798BFACC0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E563104-FF3C-4348-8FF7-07C4ECF1907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7EAB4A0-190B-4EDE-9BF6-4F88B669A3A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CF6D5CB-FF97-4E88-AE02-3F787831C65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6350</xdr:rowOff>
    </xdr:from>
    <xdr:to>
      <xdr:col>85</xdr:col>
      <xdr:colOff>177800</xdr:colOff>
      <xdr:row>83</xdr:row>
      <xdr:rowOff>107950</xdr:rowOff>
    </xdr:to>
    <xdr:sp macro="" textlink="">
      <xdr:nvSpPr>
        <xdr:cNvPr id="663" name="楕円 662">
          <a:extLst>
            <a:ext uri="{FF2B5EF4-FFF2-40B4-BE49-F238E27FC236}">
              <a16:creationId xmlns:a16="http://schemas.microsoft.com/office/drawing/2014/main" id="{4317CCEB-6FDA-44B4-B494-726AF6683F04}"/>
            </a:ext>
          </a:extLst>
        </xdr:cNvPr>
        <xdr:cNvSpPr/>
      </xdr:nvSpPr>
      <xdr:spPr>
        <a:xfrm>
          <a:off x="162687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156227</xdr:rowOff>
    </xdr:from>
    <xdr:ext cx="405111" cy="259045"/>
    <xdr:sp macro="" textlink="">
      <xdr:nvSpPr>
        <xdr:cNvPr id="664" name="【児童館】&#10;有形固定資産減価償却率該当値テキスト">
          <a:extLst>
            <a:ext uri="{FF2B5EF4-FFF2-40B4-BE49-F238E27FC236}">
              <a16:creationId xmlns:a16="http://schemas.microsoft.com/office/drawing/2014/main" id="{22FFC2F4-D00F-4B9E-A904-8751F97F8C88}"/>
            </a:ext>
          </a:extLst>
        </xdr:cNvPr>
        <xdr:cNvSpPr txBox="1"/>
      </xdr:nvSpPr>
      <xdr:spPr>
        <a:xfrm>
          <a:off x="16357600"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133986</xdr:rowOff>
    </xdr:from>
    <xdr:to>
      <xdr:col>81</xdr:col>
      <xdr:colOff>101600</xdr:colOff>
      <xdr:row>83</xdr:row>
      <xdr:rowOff>64136</xdr:rowOff>
    </xdr:to>
    <xdr:sp macro="" textlink="">
      <xdr:nvSpPr>
        <xdr:cNvPr id="665" name="楕円 664">
          <a:extLst>
            <a:ext uri="{FF2B5EF4-FFF2-40B4-BE49-F238E27FC236}">
              <a16:creationId xmlns:a16="http://schemas.microsoft.com/office/drawing/2014/main" id="{7A25687C-2BDB-4CEB-A2F7-B6BFCFC88C54}"/>
            </a:ext>
          </a:extLst>
        </xdr:cNvPr>
        <xdr:cNvSpPr/>
      </xdr:nvSpPr>
      <xdr:spPr>
        <a:xfrm>
          <a:off x="154305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13336</xdr:rowOff>
    </xdr:from>
    <xdr:to>
      <xdr:col>85</xdr:col>
      <xdr:colOff>127000</xdr:colOff>
      <xdr:row>83</xdr:row>
      <xdr:rowOff>57150</xdr:rowOff>
    </xdr:to>
    <xdr:cxnSp macro="">
      <xdr:nvCxnSpPr>
        <xdr:cNvPr id="666" name="直線コネクタ 665">
          <a:extLst>
            <a:ext uri="{FF2B5EF4-FFF2-40B4-BE49-F238E27FC236}">
              <a16:creationId xmlns:a16="http://schemas.microsoft.com/office/drawing/2014/main" id="{96C96212-B34E-429C-A245-33CA207C8431}"/>
            </a:ext>
          </a:extLst>
        </xdr:cNvPr>
        <xdr:cNvCxnSpPr/>
      </xdr:nvCxnSpPr>
      <xdr:spPr>
        <a:xfrm>
          <a:off x="15481300" y="14243686"/>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99695</xdr:rowOff>
    </xdr:from>
    <xdr:to>
      <xdr:col>76</xdr:col>
      <xdr:colOff>165100</xdr:colOff>
      <xdr:row>83</xdr:row>
      <xdr:rowOff>29845</xdr:rowOff>
    </xdr:to>
    <xdr:sp macro="" textlink="">
      <xdr:nvSpPr>
        <xdr:cNvPr id="667" name="楕円 666">
          <a:extLst>
            <a:ext uri="{FF2B5EF4-FFF2-40B4-BE49-F238E27FC236}">
              <a16:creationId xmlns:a16="http://schemas.microsoft.com/office/drawing/2014/main" id="{02CFEEDE-9E24-40C4-91F2-4329AB0A9089}"/>
            </a:ext>
          </a:extLst>
        </xdr:cNvPr>
        <xdr:cNvSpPr/>
      </xdr:nvSpPr>
      <xdr:spPr>
        <a:xfrm>
          <a:off x="14541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150495</xdr:rowOff>
    </xdr:from>
    <xdr:to>
      <xdr:col>81</xdr:col>
      <xdr:colOff>50800</xdr:colOff>
      <xdr:row>83</xdr:row>
      <xdr:rowOff>13336</xdr:rowOff>
    </xdr:to>
    <xdr:cxnSp macro="">
      <xdr:nvCxnSpPr>
        <xdr:cNvPr id="668" name="直線コネクタ 667">
          <a:extLst>
            <a:ext uri="{FF2B5EF4-FFF2-40B4-BE49-F238E27FC236}">
              <a16:creationId xmlns:a16="http://schemas.microsoft.com/office/drawing/2014/main" id="{C7A82C28-419A-4AA6-9146-9DC6C05C6E37}"/>
            </a:ext>
          </a:extLst>
        </xdr:cNvPr>
        <xdr:cNvCxnSpPr/>
      </xdr:nvCxnSpPr>
      <xdr:spPr>
        <a:xfrm>
          <a:off x="14592300" y="142093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69" name="楕円 668">
          <a:extLst>
            <a:ext uri="{FF2B5EF4-FFF2-40B4-BE49-F238E27FC236}">
              <a16:creationId xmlns:a16="http://schemas.microsoft.com/office/drawing/2014/main" id="{4071F861-821F-4DD4-BEA3-E1B407911211}"/>
            </a:ext>
          </a:extLst>
        </xdr:cNvPr>
        <xdr:cNvSpPr/>
      </xdr:nvSpPr>
      <xdr:spPr>
        <a:xfrm>
          <a:off x="13652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106680</xdr:rowOff>
    </xdr:from>
    <xdr:to>
      <xdr:col>76</xdr:col>
      <xdr:colOff>114300</xdr:colOff>
      <xdr:row>82</xdr:row>
      <xdr:rowOff>150495</xdr:rowOff>
    </xdr:to>
    <xdr:cxnSp macro="">
      <xdr:nvCxnSpPr>
        <xdr:cNvPr id="670" name="直線コネクタ 669">
          <a:extLst>
            <a:ext uri="{FF2B5EF4-FFF2-40B4-BE49-F238E27FC236}">
              <a16:creationId xmlns:a16="http://schemas.microsoft.com/office/drawing/2014/main" id="{4469C051-B74E-482E-A086-1BA0AF973CE9}"/>
            </a:ext>
          </a:extLst>
        </xdr:cNvPr>
        <xdr:cNvCxnSpPr/>
      </xdr:nvCxnSpPr>
      <xdr:spPr>
        <a:xfrm>
          <a:off x="13703300" y="141655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59689</xdr:rowOff>
    </xdr:from>
    <xdr:to>
      <xdr:col>67</xdr:col>
      <xdr:colOff>101600</xdr:colOff>
      <xdr:row>82</xdr:row>
      <xdr:rowOff>161289</xdr:rowOff>
    </xdr:to>
    <xdr:sp macro="" textlink="">
      <xdr:nvSpPr>
        <xdr:cNvPr id="671" name="楕円 670">
          <a:extLst>
            <a:ext uri="{FF2B5EF4-FFF2-40B4-BE49-F238E27FC236}">
              <a16:creationId xmlns:a16="http://schemas.microsoft.com/office/drawing/2014/main" id="{7A747403-475B-4E49-8602-DE3EA0A0A66F}"/>
            </a:ext>
          </a:extLst>
        </xdr:cNvPr>
        <xdr:cNvSpPr/>
      </xdr:nvSpPr>
      <xdr:spPr>
        <a:xfrm>
          <a:off x="12763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106680</xdr:rowOff>
    </xdr:from>
    <xdr:to>
      <xdr:col>71</xdr:col>
      <xdr:colOff>177800</xdr:colOff>
      <xdr:row>82</xdr:row>
      <xdr:rowOff>110489</xdr:rowOff>
    </xdr:to>
    <xdr:cxnSp macro="">
      <xdr:nvCxnSpPr>
        <xdr:cNvPr id="672" name="直線コネクタ 671">
          <a:extLst>
            <a:ext uri="{FF2B5EF4-FFF2-40B4-BE49-F238E27FC236}">
              <a16:creationId xmlns:a16="http://schemas.microsoft.com/office/drawing/2014/main" id="{3E90345B-3621-4C0D-AEC6-579657F5AEBA}"/>
            </a:ext>
          </a:extLst>
        </xdr:cNvPr>
        <xdr:cNvCxnSpPr/>
      </xdr:nvCxnSpPr>
      <xdr:spPr>
        <a:xfrm flipV="1">
          <a:off x="12814300" y="141655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F3FDF8C0-574E-4E67-99C2-B31FC910589F}"/>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7E4D388B-FAD6-4F8F-937D-729689A27E12}"/>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2B578D78-B1FE-49F7-A542-E479E12D6B72}"/>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9CD52B82-6BC2-4185-AA19-10E6786A800C}"/>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55263</xdr:rowOff>
    </xdr:from>
    <xdr:ext cx="405111" cy="259045"/>
    <xdr:sp macro="" textlink="">
      <xdr:nvSpPr>
        <xdr:cNvPr id="677" name="n_1mainValue【児童館】&#10;有形固定資産減価償却率">
          <a:extLst>
            <a:ext uri="{FF2B5EF4-FFF2-40B4-BE49-F238E27FC236}">
              <a16:creationId xmlns:a16="http://schemas.microsoft.com/office/drawing/2014/main" id="{323CD730-D1FB-4090-998F-A708076A7C56}"/>
            </a:ext>
          </a:extLst>
        </xdr:cNvPr>
        <xdr:cNvSpPr txBox="1"/>
      </xdr:nvSpPr>
      <xdr:spPr>
        <a:xfrm>
          <a:off x="1526604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20972</xdr:rowOff>
    </xdr:from>
    <xdr:ext cx="405111" cy="259045"/>
    <xdr:sp macro="" textlink="">
      <xdr:nvSpPr>
        <xdr:cNvPr id="678" name="n_2mainValue【児童館】&#10;有形固定資産減価償却率">
          <a:extLst>
            <a:ext uri="{FF2B5EF4-FFF2-40B4-BE49-F238E27FC236}">
              <a16:creationId xmlns:a16="http://schemas.microsoft.com/office/drawing/2014/main" id="{60C2ACF4-50B6-4B10-85CE-F72B33E68963}"/>
            </a:ext>
          </a:extLst>
        </xdr:cNvPr>
        <xdr:cNvSpPr txBox="1"/>
      </xdr:nvSpPr>
      <xdr:spPr>
        <a:xfrm>
          <a:off x="14389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679" name="n_3mainValue【児童館】&#10;有形固定資産減価償却率">
          <a:extLst>
            <a:ext uri="{FF2B5EF4-FFF2-40B4-BE49-F238E27FC236}">
              <a16:creationId xmlns:a16="http://schemas.microsoft.com/office/drawing/2014/main" id="{72634AFD-824A-4415-A506-5659EDA52E81}"/>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152416</xdr:rowOff>
    </xdr:from>
    <xdr:ext cx="405111" cy="259045"/>
    <xdr:sp macro="" textlink="">
      <xdr:nvSpPr>
        <xdr:cNvPr id="680" name="n_4mainValue【児童館】&#10;有形固定資産減価償却率">
          <a:extLst>
            <a:ext uri="{FF2B5EF4-FFF2-40B4-BE49-F238E27FC236}">
              <a16:creationId xmlns:a16="http://schemas.microsoft.com/office/drawing/2014/main" id="{D4B88106-F20B-438A-B7EA-493211AA4876}"/>
            </a:ext>
          </a:extLst>
        </xdr:cNvPr>
        <xdr:cNvSpPr txBox="1"/>
      </xdr:nvSpPr>
      <xdr:spPr>
        <a:xfrm>
          <a:off x="12611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164922F4-14B6-43DD-B20E-40BF7232B8D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EE47983E-88A9-43B1-AD80-899F610225B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3C6993EE-82AC-49A4-9A4B-40EBC0FF17D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723CDDF9-3248-427F-A9EE-8B97EA02035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FF8C1FA2-4B2B-4B03-ADEF-F8D8D942594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78F096F7-B232-422F-9D99-0DE6606CAC0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C6F5FFA5-CDE5-4A48-A44D-2008B4E7661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A1292D18-C153-4D37-9E05-140F52857E5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1BCD45FF-1E7E-4AC7-9C13-E0F22268B12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A0D9C96D-1936-4FD7-9CAF-0A2C1291A91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2B2F3938-3CA0-4DC0-BA03-7F69A764549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6A23CFBC-AF07-4A70-AE4A-B4DF233BF2C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83EA0056-8118-47DE-BC74-2FF3E5C2ED5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B702EEEC-18D1-4E58-957E-BF9E504A15D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BF2D7E5E-DBD7-4787-8E2D-C744D489E34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610B0417-96C3-4D61-84E2-48D48BF20E0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07B51AF5-4D9D-4ADD-A163-55B32BCEE56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ED27A3C9-7742-421F-844A-55DA3A07D2E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44F8DB07-B8E7-41AA-8FC3-7F330985AED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2F33273B-B4E1-430F-900A-F525BC01C52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37745993-ACA3-4C02-8C13-CF08132E659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F74B21A8-3B3B-4C64-B86E-9FD7D6E74723}"/>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D824E7C5-9986-485F-9079-67AFA6119D02}"/>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05BEED16-A3C1-44F8-A821-99B3D6F1B911}"/>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85EE60BA-3594-4AA8-89C9-2D75D781B5A6}"/>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EB5AC911-FB8C-406A-8606-E6CAAB516936}"/>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99694EB2-3213-4EA3-9EBB-BB258E04976F}"/>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A8848E34-C7AA-4EB0-8E63-89A82209650C}"/>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D3BCA9A2-06F2-443B-A4A6-8F8B196238C1}"/>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A262D8DF-DAB7-4D86-9D6A-0698FC4EA07C}"/>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21D04BE6-4863-4EE6-BE4D-2636BCCCCBB2}"/>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A45840A0-13FE-40B2-922E-4275FCDA2017}"/>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85E39B7-7DB6-4AD7-8B07-B8B1D1B6C9B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FCB44E58-A71C-4CB9-B2A9-F8F3253F90D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AB91335-E505-4452-8385-43E52B945D4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25D3190D-21EB-4E4A-A050-C35338C212D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FDFB3DB-132C-4579-8C53-296A7AEC497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718" name="楕円 717">
          <a:extLst>
            <a:ext uri="{FF2B5EF4-FFF2-40B4-BE49-F238E27FC236}">
              <a16:creationId xmlns:a16="http://schemas.microsoft.com/office/drawing/2014/main" id="{481BF4D3-9652-46A2-B638-62E255DDB2B3}"/>
            </a:ext>
          </a:extLst>
        </xdr:cNvPr>
        <xdr:cNvSpPr/>
      </xdr:nvSpPr>
      <xdr:spPr>
        <a:xfrm>
          <a:off x="22110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102888</xdr:rowOff>
    </xdr:from>
    <xdr:ext cx="469744" cy="259045"/>
    <xdr:sp macro="" textlink="">
      <xdr:nvSpPr>
        <xdr:cNvPr id="719" name="【児童館】&#10;一人当たり面積該当値テキスト">
          <a:extLst>
            <a:ext uri="{FF2B5EF4-FFF2-40B4-BE49-F238E27FC236}">
              <a16:creationId xmlns:a16="http://schemas.microsoft.com/office/drawing/2014/main" id="{F6B71353-A59B-4C73-AEAF-D42CECD94D04}"/>
            </a:ext>
          </a:extLst>
        </xdr:cNvPr>
        <xdr:cNvSpPr txBox="1"/>
      </xdr:nvSpPr>
      <xdr:spPr>
        <a:xfrm>
          <a:off x="22199600"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720" name="楕円 719">
          <a:extLst>
            <a:ext uri="{FF2B5EF4-FFF2-40B4-BE49-F238E27FC236}">
              <a16:creationId xmlns:a16="http://schemas.microsoft.com/office/drawing/2014/main" id="{C086B1C7-BE3B-4B39-806C-55690E37EC46}"/>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3811</xdr:rowOff>
    </xdr:to>
    <xdr:cxnSp macro="">
      <xdr:nvCxnSpPr>
        <xdr:cNvPr id="721" name="直線コネクタ 720">
          <a:extLst>
            <a:ext uri="{FF2B5EF4-FFF2-40B4-BE49-F238E27FC236}">
              <a16:creationId xmlns:a16="http://schemas.microsoft.com/office/drawing/2014/main" id="{F2E09E75-BB22-4B8F-B69E-28B7B4DC551D}"/>
            </a:ext>
          </a:extLst>
        </xdr:cNvPr>
        <xdr:cNvCxnSpPr/>
      </xdr:nvCxnSpPr>
      <xdr:spPr>
        <a:xfrm>
          <a:off x="21323300" y="14577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722" name="楕円 721">
          <a:extLst>
            <a:ext uri="{FF2B5EF4-FFF2-40B4-BE49-F238E27FC236}">
              <a16:creationId xmlns:a16="http://schemas.microsoft.com/office/drawing/2014/main" id="{CFE1D9CD-C130-4C08-8B58-882DA09C3C4B}"/>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723" name="直線コネクタ 722">
          <a:extLst>
            <a:ext uri="{FF2B5EF4-FFF2-40B4-BE49-F238E27FC236}">
              <a16:creationId xmlns:a16="http://schemas.microsoft.com/office/drawing/2014/main" id="{1B98FC5D-7712-466E-BE8A-D5A11E8DA139}"/>
            </a:ext>
          </a:extLst>
        </xdr:cNvPr>
        <xdr:cNvCxnSpPr/>
      </xdr:nvCxnSpPr>
      <xdr:spPr>
        <a:xfrm>
          <a:off x="20434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124461</xdr:rowOff>
    </xdr:from>
    <xdr:to>
      <xdr:col>102</xdr:col>
      <xdr:colOff>165100</xdr:colOff>
      <xdr:row>85</xdr:row>
      <xdr:rowOff>54611</xdr:rowOff>
    </xdr:to>
    <xdr:sp macro="" textlink="">
      <xdr:nvSpPr>
        <xdr:cNvPr id="724" name="楕円 723">
          <a:extLst>
            <a:ext uri="{FF2B5EF4-FFF2-40B4-BE49-F238E27FC236}">
              <a16:creationId xmlns:a16="http://schemas.microsoft.com/office/drawing/2014/main" id="{F8456522-4553-4A47-AAAA-D4A4FEE09C05}"/>
            </a:ext>
          </a:extLst>
        </xdr:cNvPr>
        <xdr:cNvSpPr/>
      </xdr:nvSpPr>
      <xdr:spPr>
        <a:xfrm>
          <a:off x="19494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3811</xdr:rowOff>
    </xdr:to>
    <xdr:cxnSp macro="">
      <xdr:nvCxnSpPr>
        <xdr:cNvPr id="725" name="直線コネクタ 724">
          <a:extLst>
            <a:ext uri="{FF2B5EF4-FFF2-40B4-BE49-F238E27FC236}">
              <a16:creationId xmlns:a16="http://schemas.microsoft.com/office/drawing/2014/main" id="{BA22719E-96E1-4D24-990A-F5A1BDDAE773}"/>
            </a:ext>
          </a:extLst>
        </xdr:cNvPr>
        <xdr:cNvCxnSpPr/>
      </xdr:nvCxnSpPr>
      <xdr:spPr>
        <a:xfrm>
          <a:off x="19545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124461</xdr:rowOff>
    </xdr:from>
    <xdr:to>
      <xdr:col>98</xdr:col>
      <xdr:colOff>38100</xdr:colOff>
      <xdr:row>85</xdr:row>
      <xdr:rowOff>54611</xdr:rowOff>
    </xdr:to>
    <xdr:sp macro="" textlink="">
      <xdr:nvSpPr>
        <xdr:cNvPr id="726" name="楕円 725">
          <a:extLst>
            <a:ext uri="{FF2B5EF4-FFF2-40B4-BE49-F238E27FC236}">
              <a16:creationId xmlns:a16="http://schemas.microsoft.com/office/drawing/2014/main" id="{883D6D54-51B1-44FE-8F2B-9BA6B0E43742}"/>
            </a:ext>
          </a:extLst>
        </xdr:cNvPr>
        <xdr:cNvSpPr/>
      </xdr:nvSpPr>
      <xdr:spPr>
        <a:xfrm>
          <a:off x="18605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3811</xdr:rowOff>
    </xdr:from>
    <xdr:to>
      <xdr:col>102</xdr:col>
      <xdr:colOff>114300</xdr:colOff>
      <xdr:row>85</xdr:row>
      <xdr:rowOff>3811</xdr:rowOff>
    </xdr:to>
    <xdr:cxnSp macro="">
      <xdr:nvCxnSpPr>
        <xdr:cNvPr id="727" name="直線コネクタ 726">
          <a:extLst>
            <a:ext uri="{FF2B5EF4-FFF2-40B4-BE49-F238E27FC236}">
              <a16:creationId xmlns:a16="http://schemas.microsoft.com/office/drawing/2014/main" id="{9F54CD59-18B9-4EB6-ACB7-0F7D2F5E5607}"/>
            </a:ext>
          </a:extLst>
        </xdr:cNvPr>
        <xdr:cNvCxnSpPr/>
      </xdr:nvCxnSpPr>
      <xdr:spPr>
        <a:xfrm>
          <a:off x="18656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6FCBA253-8B00-4D54-840B-614DFD9285B9}"/>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E51B3FEF-7F01-4CAA-A290-C37F9E970B01}"/>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13B79548-B9EB-4E54-95F2-7E93A6733730}"/>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22AEEF4D-B5DC-4A2F-A907-510AA535E3FE}"/>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732" name="n_1mainValue【児童館】&#10;一人当たり面積">
          <a:extLst>
            <a:ext uri="{FF2B5EF4-FFF2-40B4-BE49-F238E27FC236}">
              <a16:creationId xmlns:a16="http://schemas.microsoft.com/office/drawing/2014/main" id="{D84530FE-2F13-4F30-8642-E2FC52C537A9}"/>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733" name="n_2mainValue【児童館】&#10;一人当たり面積">
          <a:extLst>
            <a:ext uri="{FF2B5EF4-FFF2-40B4-BE49-F238E27FC236}">
              <a16:creationId xmlns:a16="http://schemas.microsoft.com/office/drawing/2014/main" id="{AECF6D24-EFF5-4FA8-976E-9ECFDA5D0E20}"/>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45738</xdr:rowOff>
    </xdr:from>
    <xdr:ext cx="469744" cy="259045"/>
    <xdr:sp macro="" textlink="">
      <xdr:nvSpPr>
        <xdr:cNvPr id="734" name="n_3mainValue【児童館】&#10;一人当たり面積">
          <a:extLst>
            <a:ext uri="{FF2B5EF4-FFF2-40B4-BE49-F238E27FC236}">
              <a16:creationId xmlns:a16="http://schemas.microsoft.com/office/drawing/2014/main" id="{B51050A5-CB8B-442E-9A5B-1CFD9591B9A4}"/>
            </a:ext>
          </a:extLst>
        </xdr:cNvPr>
        <xdr:cNvSpPr txBox="1"/>
      </xdr:nvSpPr>
      <xdr:spPr>
        <a:xfrm>
          <a:off x="19310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735" name="n_4mainValue【児童館】&#10;一人当たり面積">
          <a:extLst>
            <a:ext uri="{FF2B5EF4-FFF2-40B4-BE49-F238E27FC236}">
              <a16:creationId xmlns:a16="http://schemas.microsoft.com/office/drawing/2014/main" id="{AD137D98-FBE5-4CC9-B243-2376FDB44BF5}"/>
            </a:ext>
          </a:extLst>
        </xdr:cNvPr>
        <xdr:cNvSpPr txBox="1"/>
      </xdr:nvSpPr>
      <xdr:spPr>
        <a:xfrm>
          <a:off x="18421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D019DA4F-8AFF-4281-810B-4D576E033E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BA200813-F19A-46D8-9A3E-20695D9E47A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399D6D7C-5436-4854-8066-1902D3CBD23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D9A6C77C-59D6-4062-B8D8-F8CE06BF19B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63FBA975-6400-4A83-8AD0-DA474DF23E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4471CDE7-7C75-4CC6-8D3D-1625E5AC3E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4A8CBC1F-7A36-446A-93D0-CDFEDECB5E9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17B4F7A9-4D39-4C04-9D56-2C717AA42C8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9101D389-ED0C-4386-93C3-8040E023CA7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6D9B3B3A-809A-45A8-B573-5431609508E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F2FDFBB2-AA74-4FDA-9EDF-5C2E09A3C7D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A41D10CC-A985-4C26-9FA1-F9BCCEA07CCC}"/>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E3292092-FE5B-4D47-9EAD-5BDE0100BC82}"/>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D3E20D0E-7D0F-4518-9E15-F142C76B750F}"/>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4CB71286-9D5F-4CDF-A137-EF92BB842C7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FA7727E2-8EB8-413F-8A6E-2731A125E18F}"/>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72565A84-8C1E-4DBF-8E00-350443C3DF29}"/>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F3A91C94-1865-4421-9156-09D3A4A69289}"/>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1BE49C5B-101A-45C5-BE83-32398467D77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99CAC2B0-5DC2-4106-A7D2-F8A76C7B899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EA49671A-8925-4A07-819F-A36EA4B9C081}"/>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F14F92A4-ED7B-4A95-B408-43ED908DF9B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8F3DEC01-FA05-4BEC-8C4A-3A3E6CFFA935}"/>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7FEC2FDF-C40E-484B-995F-0EB66335C405}"/>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259AE4E8-C720-459C-AD05-5959EC800238}"/>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543D53E5-2ED6-4886-8758-3C8110F11DE0}"/>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B1FCD474-F9AB-4EDE-B1C2-AA56868B9BE1}"/>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862E5D8D-7CB9-476E-B212-9DEDBE185604}"/>
            </a:ext>
          </a:extLst>
        </xdr:cNvPr>
        <xdr:cNvSpPr txBox="1"/>
      </xdr:nvSpPr>
      <xdr:spPr>
        <a:xfrm>
          <a:off x="16357600" y="17481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A6752BDA-ED10-402C-94C1-6CAE6CFE41D4}"/>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298AF0B1-143E-46FD-9565-FDC3F96259DA}"/>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FB36A45F-0BD2-4EB2-9E71-B9D2CB9049C9}"/>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25D2D56A-268E-4D6F-A385-D8BF7C08EE7C}"/>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F745106E-E88E-4102-806F-68A0E08B086E}"/>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401A4352-08FE-4337-82AB-916AED91A09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CB12FBE-302C-4B41-8BFC-713B21BD7BA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8F7E0BA-370E-44D1-A7C1-E87AE2F7DA8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DA580049-A316-4FC9-B9F4-A21217544A1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C4A4102D-763E-4EFE-AE57-F6B2760ED0E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157987</xdr:rowOff>
    </xdr:from>
    <xdr:to>
      <xdr:col>85</xdr:col>
      <xdr:colOff>177800</xdr:colOff>
      <xdr:row>104</xdr:row>
      <xdr:rowOff>88137</xdr:rowOff>
    </xdr:to>
    <xdr:sp macro="" textlink="">
      <xdr:nvSpPr>
        <xdr:cNvPr id="774" name="楕円 773">
          <a:extLst>
            <a:ext uri="{FF2B5EF4-FFF2-40B4-BE49-F238E27FC236}">
              <a16:creationId xmlns:a16="http://schemas.microsoft.com/office/drawing/2014/main" id="{2B470441-A94D-4D83-80A1-8E349E7DAD73}"/>
            </a:ext>
          </a:extLst>
        </xdr:cNvPr>
        <xdr:cNvSpPr/>
      </xdr:nvSpPr>
      <xdr:spPr>
        <a:xfrm>
          <a:off x="16268700" y="178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136414</xdr:rowOff>
    </xdr:from>
    <xdr:ext cx="405111" cy="259045"/>
    <xdr:sp macro="" textlink="">
      <xdr:nvSpPr>
        <xdr:cNvPr id="775" name="【公民館】&#10;有形固定資産減価償却率該当値テキスト">
          <a:extLst>
            <a:ext uri="{FF2B5EF4-FFF2-40B4-BE49-F238E27FC236}">
              <a16:creationId xmlns:a16="http://schemas.microsoft.com/office/drawing/2014/main" id="{8B13BA45-D277-4E28-AA29-6FCAA6072038}"/>
            </a:ext>
          </a:extLst>
        </xdr:cNvPr>
        <xdr:cNvSpPr txBox="1"/>
      </xdr:nvSpPr>
      <xdr:spPr>
        <a:xfrm>
          <a:off x="16357600" y="17795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119126</xdr:rowOff>
    </xdr:from>
    <xdr:to>
      <xdr:col>81</xdr:col>
      <xdr:colOff>101600</xdr:colOff>
      <xdr:row>104</xdr:row>
      <xdr:rowOff>49276</xdr:rowOff>
    </xdr:to>
    <xdr:sp macro="" textlink="">
      <xdr:nvSpPr>
        <xdr:cNvPr id="776" name="楕円 775">
          <a:extLst>
            <a:ext uri="{FF2B5EF4-FFF2-40B4-BE49-F238E27FC236}">
              <a16:creationId xmlns:a16="http://schemas.microsoft.com/office/drawing/2014/main" id="{7D4EE2C9-76F9-4871-BF14-B1B720F20CC5}"/>
            </a:ext>
          </a:extLst>
        </xdr:cNvPr>
        <xdr:cNvSpPr/>
      </xdr:nvSpPr>
      <xdr:spPr>
        <a:xfrm>
          <a:off x="154305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169926</xdr:rowOff>
    </xdr:from>
    <xdr:to>
      <xdr:col>85</xdr:col>
      <xdr:colOff>127000</xdr:colOff>
      <xdr:row>104</xdr:row>
      <xdr:rowOff>37337</xdr:rowOff>
    </xdr:to>
    <xdr:cxnSp macro="">
      <xdr:nvCxnSpPr>
        <xdr:cNvPr id="777" name="直線コネクタ 776">
          <a:extLst>
            <a:ext uri="{FF2B5EF4-FFF2-40B4-BE49-F238E27FC236}">
              <a16:creationId xmlns:a16="http://schemas.microsoft.com/office/drawing/2014/main" id="{4E3A43F8-3673-4C7E-AD3C-15081F0603E3}"/>
            </a:ext>
          </a:extLst>
        </xdr:cNvPr>
        <xdr:cNvCxnSpPr/>
      </xdr:nvCxnSpPr>
      <xdr:spPr>
        <a:xfrm>
          <a:off x="15481300" y="17829276"/>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77978</xdr:rowOff>
    </xdr:from>
    <xdr:to>
      <xdr:col>76</xdr:col>
      <xdr:colOff>165100</xdr:colOff>
      <xdr:row>104</xdr:row>
      <xdr:rowOff>8128</xdr:rowOff>
    </xdr:to>
    <xdr:sp macro="" textlink="">
      <xdr:nvSpPr>
        <xdr:cNvPr id="778" name="楕円 777">
          <a:extLst>
            <a:ext uri="{FF2B5EF4-FFF2-40B4-BE49-F238E27FC236}">
              <a16:creationId xmlns:a16="http://schemas.microsoft.com/office/drawing/2014/main" id="{A4E478FD-0606-4841-9554-0C3A12B6AA94}"/>
            </a:ext>
          </a:extLst>
        </xdr:cNvPr>
        <xdr:cNvSpPr/>
      </xdr:nvSpPr>
      <xdr:spPr>
        <a:xfrm>
          <a:off x="14541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128778</xdr:rowOff>
    </xdr:from>
    <xdr:to>
      <xdr:col>81</xdr:col>
      <xdr:colOff>50800</xdr:colOff>
      <xdr:row>103</xdr:row>
      <xdr:rowOff>169926</xdr:rowOff>
    </xdr:to>
    <xdr:cxnSp macro="">
      <xdr:nvCxnSpPr>
        <xdr:cNvPr id="779" name="直線コネクタ 778">
          <a:extLst>
            <a:ext uri="{FF2B5EF4-FFF2-40B4-BE49-F238E27FC236}">
              <a16:creationId xmlns:a16="http://schemas.microsoft.com/office/drawing/2014/main" id="{09E275D0-79F4-43FA-8221-5BFEEC0079DB}"/>
            </a:ext>
          </a:extLst>
        </xdr:cNvPr>
        <xdr:cNvCxnSpPr/>
      </xdr:nvCxnSpPr>
      <xdr:spPr>
        <a:xfrm>
          <a:off x="14592300" y="177881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4826</xdr:rowOff>
    </xdr:from>
    <xdr:to>
      <xdr:col>72</xdr:col>
      <xdr:colOff>38100</xdr:colOff>
      <xdr:row>103</xdr:row>
      <xdr:rowOff>106426</xdr:rowOff>
    </xdr:to>
    <xdr:sp macro="" textlink="">
      <xdr:nvSpPr>
        <xdr:cNvPr id="780" name="楕円 779">
          <a:extLst>
            <a:ext uri="{FF2B5EF4-FFF2-40B4-BE49-F238E27FC236}">
              <a16:creationId xmlns:a16="http://schemas.microsoft.com/office/drawing/2014/main" id="{67EC4B54-2711-4C5E-8E5D-AE21276A8FC0}"/>
            </a:ext>
          </a:extLst>
        </xdr:cNvPr>
        <xdr:cNvSpPr/>
      </xdr:nvSpPr>
      <xdr:spPr>
        <a:xfrm>
          <a:off x="1365250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55626</xdr:rowOff>
    </xdr:from>
    <xdr:to>
      <xdr:col>76</xdr:col>
      <xdr:colOff>114300</xdr:colOff>
      <xdr:row>103</xdr:row>
      <xdr:rowOff>128778</xdr:rowOff>
    </xdr:to>
    <xdr:cxnSp macro="">
      <xdr:nvCxnSpPr>
        <xdr:cNvPr id="781" name="直線コネクタ 780">
          <a:extLst>
            <a:ext uri="{FF2B5EF4-FFF2-40B4-BE49-F238E27FC236}">
              <a16:creationId xmlns:a16="http://schemas.microsoft.com/office/drawing/2014/main" id="{FBF72351-D819-4FB6-BF49-CE613BCFE410}"/>
            </a:ext>
          </a:extLst>
        </xdr:cNvPr>
        <xdr:cNvCxnSpPr/>
      </xdr:nvCxnSpPr>
      <xdr:spPr>
        <a:xfrm>
          <a:off x="13703300" y="177149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84837</xdr:rowOff>
    </xdr:from>
    <xdr:to>
      <xdr:col>67</xdr:col>
      <xdr:colOff>101600</xdr:colOff>
      <xdr:row>103</xdr:row>
      <xdr:rowOff>14987</xdr:rowOff>
    </xdr:to>
    <xdr:sp macro="" textlink="">
      <xdr:nvSpPr>
        <xdr:cNvPr id="782" name="楕円 781">
          <a:extLst>
            <a:ext uri="{FF2B5EF4-FFF2-40B4-BE49-F238E27FC236}">
              <a16:creationId xmlns:a16="http://schemas.microsoft.com/office/drawing/2014/main" id="{8A8D2FBA-5266-4373-B179-AC7CD73972F7}"/>
            </a:ext>
          </a:extLst>
        </xdr:cNvPr>
        <xdr:cNvSpPr/>
      </xdr:nvSpPr>
      <xdr:spPr>
        <a:xfrm>
          <a:off x="12763500" y="1757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135637</xdr:rowOff>
    </xdr:from>
    <xdr:to>
      <xdr:col>71</xdr:col>
      <xdr:colOff>177800</xdr:colOff>
      <xdr:row>103</xdr:row>
      <xdr:rowOff>55626</xdr:rowOff>
    </xdr:to>
    <xdr:cxnSp macro="">
      <xdr:nvCxnSpPr>
        <xdr:cNvPr id="783" name="直線コネクタ 782">
          <a:extLst>
            <a:ext uri="{FF2B5EF4-FFF2-40B4-BE49-F238E27FC236}">
              <a16:creationId xmlns:a16="http://schemas.microsoft.com/office/drawing/2014/main" id="{CA9E1615-BCC2-488E-B7D0-18DDAD247927}"/>
            </a:ext>
          </a:extLst>
        </xdr:cNvPr>
        <xdr:cNvCxnSpPr/>
      </xdr:nvCxnSpPr>
      <xdr:spPr>
        <a:xfrm>
          <a:off x="12814300" y="17623537"/>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0A9BB298-2A2E-4905-89FC-4DE878171BB7}"/>
            </a:ext>
          </a:extLst>
        </xdr:cNvPr>
        <xdr:cNvSpPr txBox="1"/>
      </xdr:nvSpPr>
      <xdr:spPr>
        <a:xfrm>
          <a:off x="15266044" y="1738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96A2BB6D-A993-48E9-A0BE-C5590C2A9F8A}"/>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253D78CB-D691-4111-98FC-2D349F72E5CE}"/>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E330E6A9-1A22-4C8C-97A1-F58C92FC30AD}"/>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40403</xdr:rowOff>
    </xdr:from>
    <xdr:ext cx="405111" cy="259045"/>
    <xdr:sp macro="" textlink="">
      <xdr:nvSpPr>
        <xdr:cNvPr id="788" name="n_1mainValue【公民館】&#10;有形固定資産減価償却率">
          <a:extLst>
            <a:ext uri="{FF2B5EF4-FFF2-40B4-BE49-F238E27FC236}">
              <a16:creationId xmlns:a16="http://schemas.microsoft.com/office/drawing/2014/main" id="{3AABC9B1-4A0E-49E5-82E2-CC48D6CF2337}"/>
            </a:ext>
          </a:extLst>
        </xdr:cNvPr>
        <xdr:cNvSpPr txBox="1"/>
      </xdr:nvSpPr>
      <xdr:spPr>
        <a:xfrm>
          <a:off x="15266044" y="1787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170705</xdr:rowOff>
    </xdr:from>
    <xdr:ext cx="405111" cy="259045"/>
    <xdr:sp macro="" textlink="">
      <xdr:nvSpPr>
        <xdr:cNvPr id="789" name="n_2mainValue【公民館】&#10;有形固定資産減価償却率">
          <a:extLst>
            <a:ext uri="{FF2B5EF4-FFF2-40B4-BE49-F238E27FC236}">
              <a16:creationId xmlns:a16="http://schemas.microsoft.com/office/drawing/2014/main" id="{485545BF-F5DE-45F1-A5B7-7F977715949C}"/>
            </a:ext>
          </a:extLst>
        </xdr:cNvPr>
        <xdr:cNvSpPr txBox="1"/>
      </xdr:nvSpPr>
      <xdr:spPr>
        <a:xfrm>
          <a:off x="14389744" y="1783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97553</xdr:rowOff>
    </xdr:from>
    <xdr:ext cx="405111" cy="259045"/>
    <xdr:sp macro="" textlink="">
      <xdr:nvSpPr>
        <xdr:cNvPr id="790" name="n_3mainValue【公民館】&#10;有形固定資産減価償却率">
          <a:extLst>
            <a:ext uri="{FF2B5EF4-FFF2-40B4-BE49-F238E27FC236}">
              <a16:creationId xmlns:a16="http://schemas.microsoft.com/office/drawing/2014/main" id="{F218DA7E-F016-4897-B297-5E40363A77DC}"/>
            </a:ext>
          </a:extLst>
        </xdr:cNvPr>
        <xdr:cNvSpPr txBox="1"/>
      </xdr:nvSpPr>
      <xdr:spPr>
        <a:xfrm>
          <a:off x="13500744" y="1775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6114</xdr:rowOff>
    </xdr:from>
    <xdr:ext cx="405111" cy="259045"/>
    <xdr:sp macro="" textlink="">
      <xdr:nvSpPr>
        <xdr:cNvPr id="791" name="n_4mainValue【公民館】&#10;有形固定資産減価償却率">
          <a:extLst>
            <a:ext uri="{FF2B5EF4-FFF2-40B4-BE49-F238E27FC236}">
              <a16:creationId xmlns:a16="http://schemas.microsoft.com/office/drawing/2014/main" id="{C7BEE443-6E21-4EF7-AA1C-C1B846240E1E}"/>
            </a:ext>
          </a:extLst>
        </xdr:cNvPr>
        <xdr:cNvSpPr txBox="1"/>
      </xdr:nvSpPr>
      <xdr:spPr>
        <a:xfrm>
          <a:off x="12611744" y="1766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7FFD8383-DB9A-42AC-A8E8-CBF66437C89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7E38D5A1-221B-48AB-A4C5-C13FD4CA109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2220049C-97B8-4303-8801-B8714606D13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CE0F680C-438D-4F98-9EFB-F0A4917E0B4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96230F4C-7968-4BDC-9161-47B967F0974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DFF866EA-ECD2-4247-9C28-A2128E6A67C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203F11EF-D2BC-48C4-9F36-9DDF6BB9B53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D881912F-1FA1-4209-A9A4-7F5D11FDAB7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5CE89775-7C4D-4FB3-9F84-A001158C0C1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5EE32E3F-B770-44D3-8F61-4ABCB23B82F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E38C10FD-974A-455E-8ECB-EC4A6E9DAF4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AB448166-69C6-4401-B502-39AC9EA7A54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9E29586E-C4E0-4C3D-A516-685C984B314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CECA7801-1276-415A-8688-50BEDB90FD7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EAAFF6CC-7160-459F-9EDB-F4F0A3E03C8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856708CB-BFBF-42A9-B582-2443A7FD33C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59482D67-57E2-4B9C-8CB1-3204148BBDE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614EBEFB-F32C-41A4-898F-C555B8BBA08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8F9EEC84-C311-439C-BAB9-C0A73872408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5FA09468-FB5A-4B33-AB0B-280DD39C00B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7DA8BEEA-09F6-4CD4-BFAC-15880DE597F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2BC0C11B-0E67-4C0E-9EF5-A84B2831B2A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C5AF7BED-4D5E-4C11-B910-F79CF5B268C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BECD86B8-11FE-4777-B6F6-F793757A07C5}"/>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91B12AC8-E190-497C-B5EC-08BF46DFD83A}"/>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66EDB033-BF75-4315-8FCD-153796F82594}"/>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9E59CBB7-3284-4822-8FB3-644B68B12D72}"/>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42885F8C-BA89-429C-9303-657EC887DDD9}"/>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088E3D6D-21A6-46A7-9F9C-106A1A410719}"/>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E3F8B384-7033-40BC-A74C-76DA35BBD1B6}"/>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4F90AF41-D921-42A3-9F5C-B4D5779993B8}"/>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5293C8FD-666F-4B42-BAD2-69F26E012269}"/>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BE17F769-80D3-40A9-98BF-C5C3B6EB4D08}"/>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0A3D3C0F-02E7-4CF0-A1A5-710CC173CFBE}"/>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BA7CB53-049A-40F3-B500-C12C3767E6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58A13E6-5939-48B2-ABCC-A8B6B5899DC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CCE56EB-52D2-4BD1-9ED1-BD03DA20E6C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DFAFDAA-A3DD-42F8-8007-5F5D1DCD90C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835D962D-79D3-4059-80D8-F3711B37A96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831" name="楕円 830">
          <a:extLst>
            <a:ext uri="{FF2B5EF4-FFF2-40B4-BE49-F238E27FC236}">
              <a16:creationId xmlns:a16="http://schemas.microsoft.com/office/drawing/2014/main" id="{69D99076-4105-4969-9B2C-DB370F4A1457}"/>
            </a:ext>
          </a:extLst>
        </xdr:cNvPr>
        <xdr:cNvSpPr/>
      </xdr:nvSpPr>
      <xdr:spPr>
        <a:xfrm>
          <a:off x="22110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106697</xdr:rowOff>
    </xdr:from>
    <xdr:ext cx="469744" cy="259045"/>
    <xdr:sp macro="" textlink="">
      <xdr:nvSpPr>
        <xdr:cNvPr id="832" name="【公民館】&#10;一人当たり面積該当値テキスト">
          <a:extLst>
            <a:ext uri="{FF2B5EF4-FFF2-40B4-BE49-F238E27FC236}">
              <a16:creationId xmlns:a16="http://schemas.microsoft.com/office/drawing/2014/main" id="{6035001C-6AD2-47BE-936F-D89ED2D11997}"/>
            </a:ext>
          </a:extLst>
        </xdr:cNvPr>
        <xdr:cNvSpPr txBox="1"/>
      </xdr:nvSpPr>
      <xdr:spPr>
        <a:xfrm>
          <a:off x="22199600"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833" name="楕円 832">
          <a:extLst>
            <a:ext uri="{FF2B5EF4-FFF2-40B4-BE49-F238E27FC236}">
              <a16:creationId xmlns:a16="http://schemas.microsoft.com/office/drawing/2014/main" id="{753B3417-3EEF-44F9-85FD-C1F157DE4997}"/>
            </a:ext>
          </a:extLst>
        </xdr:cNvPr>
        <xdr:cNvSpPr/>
      </xdr:nvSpPr>
      <xdr:spPr>
        <a:xfrm>
          <a:off x="2127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7620</xdr:rowOff>
    </xdr:to>
    <xdr:cxnSp macro="">
      <xdr:nvCxnSpPr>
        <xdr:cNvPr id="834" name="直線コネクタ 833">
          <a:extLst>
            <a:ext uri="{FF2B5EF4-FFF2-40B4-BE49-F238E27FC236}">
              <a16:creationId xmlns:a16="http://schemas.microsoft.com/office/drawing/2014/main" id="{5F9A28C2-DC98-4B2E-BB79-40E8DA4890ED}"/>
            </a:ext>
          </a:extLst>
        </xdr:cNvPr>
        <xdr:cNvCxnSpPr/>
      </xdr:nvCxnSpPr>
      <xdr:spPr>
        <a:xfrm>
          <a:off x="21323300" y="1818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135889</xdr:rowOff>
    </xdr:from>
    <xdr:to>
      <xdr:col>107</xdr:col>
      <xdr:colOff>101600</xdr:colOff>
      <xdr:row>106</xdr:row>
      <xdr:rowOff>66039</xdr:rowOff>
    </xdr:to>
    <xdr:sp macro="" textlink="">
      <xdr:nvSpPr>
        <xdr:cNvPr id="835" name="楕円 834">
          <a:extLst>
            <a:ext uri="{FF2B5EF4-FFF2-40B4-BE49-F238E27FC236}">
              <a16:creationId xmlns:a16="http://schemas.microsoft.com/office/drawing/2014/main" id="{18F6ED41-59BE-4B7D-A59C-E71CAF9A102A}"/>
            </a:ext>
          </a:extLst>
        </xdr:cNvPr>
        <xdr:cNvSpPr/>
      </xdr:nvSpPr>
      <xdr:spPr>
        <a:xfrm>
          <a:off x="20383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15239</xdr:rowOff>
    </xdr:to>
    <xdr:cxnSp macro="">
      <xdr:nvCxnSpPr>
        <xdr:cNvPr id="836" name="直線コネクタ 835">
          <a:extLst>
            <a:ext uri="{FF2B5EF4-FFF2-40B4-BE49-F238E27FC236}">
              <a16:creationId xmlns:a16="http://schemas.microsoft.com/office/drawing/2014/main" id="{AC774ABC-7281-4B60-8A4C-295850E66051}"/>
            </a:ext>
          </a:extLst>
        </xdr:cNvPr>
        <xdr:cNvCxnSpPr/>
      </xdr:nvCxnSpPr>
      <xdr:spPr>
        <a:xfrm flipV="1">
          <a:off x="20434300" y="181813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143511</xdr:rowOff>
    </xdr:from>
    <xdr:to>
      <xdr:col>102</xdr:col>
      <xdr:colOff>165100</xdr:colOff>
      <xdr:row>106</xdr:row>
      <xdr:rowOff>73661</xdr:rowOff>
    </xdr:to>
    <xdr:sp macro="" textlink="">
      <xdr:nvSpPr>
        <xdr:cNvPr id="837" name="楕円 836">
          <a:extLst>
            <a:ext uri="{FF2B5EF4-FFF2-40B4-BE49-F238E27FC236}">
              <a16:creationId xmlns:a16="http://schemas.microsoft.com/office/drawing/2014/main" id="{61E25F9D-97E7-40F1-B209-F8BBC448450C}"/>
            </a:ext>
          </a:extLst>
        </xdr:cNvPr>
        <xdr:cNvSpPr/>
      </xdr:nvSpPr>
      <xdr:spPr>
        <a:xfrm>
          <a:off x="19494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15239</xdr:rowOff>
    </xdr:from>
    <xdr:to>
      <xdr:col>107</xdr:col>
      <xdr:colOff>50800</xdr:colOff>
      <xdr:row>106</xdr:row>
      <xdr:rowOff>22861</xdr:rowOff>
    </xdr:to>
    <xdr:cxnSp macro="">
      <xdr:nvCxnSpPr>
        <xdr:cNvPr id="838" name="直線コネクタ 837">
          <a:extLst>
            <a:ext uri="{FF2B5EF4-FFF2-40B4-BE49-F238E27FC236}">
              <a16:creationId xmlns:a16="http://schemas.microsoft.com/office/drawing/2014/main" id="{94D41100-4EE4-402F-A683-3176EC80E7A4}"/>
            </a:ext>
          </a:extLst>
        </xdr:cNvPr>
        <xdr:cNvCxnSpPr/>
      </xdr:nvCxnSpPr>
      <xdr:spPr>
        <a:xfrm flipV="1">
          <a:off x="19545300" y="181889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839" name="楕円 838">
          <a:extLst>
            <a:ext uri="{FF2B5EF4-FFF2-40B4-BE49-F238E27FC236}">
              <a16:creationId xmlns:a16="http://schemas.microsoft.com/office/drawing/2014/main" id="{D7C8D537-53A9-4C35-A7E1-7C13DF522296}"/>
            </a:ext>
          </a:extLst>
        </xdr:cNvPr>
        <xdr:cNvSpPr/>
      </xdr:nvSpPr>
      <xdr:spPr>
        <a:xfrm>
          <a:off x="18605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22861</xdr:rowOff>
    </xdr:from>
    <xdr:to>
      <xdr:col>102</xdr:col>
      <xdr:colOff>114300</xdr:colOff>
      <xdr:row>106</xdr:row>
      <xdr:rowOff>106680</xdr:rowOff>
    </xdr:to>
    <xdr:cxnSp macro="">
      <xdr:nvCxnSpPr>
        <xdr:cNvPr id="840" name="直線コネクタ 839">
          <a:extLst>
            <a:ext uri="{FF2B5EF4-FFF2-40B4-BE49-F238E27FC236}">
              <a16:creationId xmlns:a16="http://schemas.microsoft.com/office/drawing/2014/main" id="{829BEF2C-EE93-4A9D-9E56-94A95501C2CB}"/>
            </a:ext>
          </a:extLst>
        </xdr:cNvPr>
        <xdr:cNvCxnSpPr/>
      </xdr:nvCxnSpPr>
      <xdr:spPr>
        <a:xfrm flipV="1">
          <a:off x="18656300" y="181965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1DC8FD5B-D074-4CA9-87F8-242482E033C6}"/>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3F17C9CC-2BCB-4022-9041-B23C85905A51}"/>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B901D340-C1BA-482E-9CF4-4564315A4F20}"/>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0C3CB380-8B0F-43F1-8818-3203DD371623}"/>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49547</xdr:rowOff>
    </xdr:from>
    <xdr:ext cx="469744" cy="259045"/>
    <xdr:sp macro="" textlink="">
      <xdr:nvSpPr>
        <xdr:cNvPr id="845" name="n_1mainValue【公民館】&#10;一人当たり面積">
          <a:extLst>
            <a:ext uri="{FF2B5EF4-FFF2-40B4-BE49-F238E27FC236}">
              <a16:creationId xmlns:a16="http://schemas.microsoft.com/office/drawing/2014/main" id="{95457C76-E69A-4476-9064-4F00B97D2D18}"/>
            </a:ext>
          </a:extLst>
        </xdr:cNvPr>
        <xdr:cNvSpPr txBox="1"/>
      </xdr:nvSpPr>
      <xdr:spPr>
        <a:xfrm>
          <a:off x="210757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57166</xdr:rowOff>
    </xdr:from>
    <xdr:ext cx="469744" cy="259045"/>
    <xdr:sp macro="" textlink="">
      <xdr:nvSpPr>
        <xdr:cNvPr id="846" name="n_2mainValue【公民館】&#10;一人当たり面積">
          <a:extLst>
            <a:ext uri="{FF2B5EF4-FFF2-40B4-BE49-F238E27FC236}">
              <a16:creationId xmlns:a16="http://schemas.microsoft.com/office/drawing/2014/main" id="{C6DBB1B3-654E-48D6-9411-FB0ED73CFE56}"/>
            </a:ext>
          </a:extLst>
        </xdr:cNvPr>
        <xdr:cNvSpPr txBox="1"/>
      </xdr:nvSpPr>
      <xdr:spPr>
        <a:xfrm>
          <a:off x="20199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64788</xdr:rowOff>
    </xdr:from>
    <xdr:ext cx="469744" cy="259045"/>
    <xdr:sp macro="" textlink="">
      <xdr:nvSpPr>
        <xdr:cNvPr id="847" name="n_3mainValue【公民館】&#10;一人当たり面積">
          <a:extLst>
            <a:ext uri="{FF2B5EF4-FFF2-40B4-BE49-F238E27FC236}">
              <a16:creationId xmlns:a16="http://schemas.microsoft.com/office/drawing/2014/main" id="{5E919B51-D123-460F-BD48-6D5DE3F72827}"/>
            </a:ext>
          </a:extLst>
        </xdr:cNvPr>
        <xdr:cNvSpPr txBox="1"/>
      </xdr:nvSpPr>
      <xdr:spPr>
        <a:xfrm>
          <a:off x="19310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848" name="n_4mainValue【公民館】&#10;一人当たり面積">
          <a:extLst>
            <a:ext uri="{FF2B5EF4-FFF2-40B4-BE49-F238E27FC236}">
              <a16:creationId xmlns:a16="http://schemas.microsoft.com/office/drawing/2014/main" id="{5C86A97A-EEA7-431F-99D0-05F5421FAF37}"/>
            </a:ext>
          </a:extLst>
        </xdr:cNvPr>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8CFBFA2B-8F5C-4D58-9C15-5E0688F32D9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09A00E0B-C7B2-4241-8D03-309D07CCB20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9FFBDC5F-8CAC-420A-9FA9-4017F40DB29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全体的に有形固定資産減価償却率が前年度に比べ上昇傾向にあり、老朽化が進んでおり、今後、施設の改修、除却等を計画に進めていく必要がある。</a:t>
          </a:r>
          <a:endParaRPr lang="ja-JP" altLang="ja-JP" sz="1400">
            <a:effectLst/>
          </a:endParaRPr>
        </a:p>
        <a:p>
          <a:r>
            <a:rPr kumimoji="1" lang="ja-JP" altLang="ja-JP" sz="1100">
              <a:solidFill>
                <a:schemeClr val="dk1"/>
              </a:solidFill>
              <a:effectLst/>
              <a:latin typeface="+mn-lt"/>
              <a:ea typeface="+mn-ea"/>
              <a:cs typeface="+mn-cs"/>
            </a:rPr>
            <a:t>　なお、橋りょう・トンネルの一人当たり有形固定資産額が類似団体を大きく上回っているのは、大小１３０もの河川を抱える</a:t>
          </a:r>
          <a:r>
            <a:rPr kumimoji="1" lang="ja-JP" altLang="en-US" sz="1100">
              <a:solidFill>
                <a:schemeClr val="dk1"/>
              </a:solidFill>
              <a:effectLst/>
              <a:latin typeface="+mn-lt"/>
              <a:ea typeface="+mn-ea"/>
              <a:cs typeface="+mn-cs"/>
            </a:rPr>
            <a:t>当市</a:t>
          </a:r>
          <a:r>
            <a:rPr kumimoji="1" lang="ja-JP" altLang="ja-JP" sz="1100">
              <a:solidFill>
                <a:schemeClr val="dk1"/>
              </a:solidFill>
              <a:effectLst/>
              <a:latin typeface="+mn-lt"/>
              <a:ea typeface="+mn-ea"/>
              <a:cs typeface="+mn-cs"/>
            </a:rPr>
            <a:t>の特性が要因となっている。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EEE9DB-209E-4AB4-B659-5A59D085B5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907A2F-AF27-4116-AF03-D65CC04B215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502E398-B04B-40A9-911B-3324E1B912B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DC16676-F452-4B04-8CEC-D91B28DA0EE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北海道旭川市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BBD9F2-8C13-4213-BF1B-AE4F94CE459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9CFBCF-0927-4A0E-910D-DFC41F4E0C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1ACA224-0820-472C-B1ED-4CDFE541F09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B83D6C-77F1-4313-9C86-31594C15DC5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24CC72-D8A1-428B-B6F8-B0B2CDDEB19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834BA2B-3D20-47F9-AB27-BA84B5054BD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316,183
314,269
747.66
184,503,987
182,744,530
1,476,749
86,037,239
164,281,281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F3CF30-7274-4A1C-B83E-624C6B1FFA2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3673AB3-5AF7-4B76-8596-2325112BCD4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CB4FD3-2FDF-42F0-A531-9CF47E58FAD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F1D066-1F08-4E9C-AF33-9AC10B24BA8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29044BC-B6B7-45B2-9942-79D4F1AAF63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A4408B9-5675-474D-8477-FC9DCD3683E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014D4C9-1D4E-4E38-B27B-33D6E5774E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26FD87-F29E-473D-82F0-057980E26A9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F828C1-1405-4C3C-BA99-03EA7B4E408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66A221-6A5E-4884-BF5E-5A8BC4B9C64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1A16AB6-348E-434C-B35F-CD50965BEE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EF1CEB8-B951-4C4F-ABBE-69BAABA1B62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C0B842-D132-466D-89B4-96E3A8EDA83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D960D61-68C6-434C-BDD5-C95C719F174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704D38-3CFE-4264-9AA8-5BEF83D084E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CED085C-FF90-48A3-9B21-90D5ED3C63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6AC06DE-6886-4078-9DD1-75C1A7A10F4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0C2523-C096-459F-B325-96ECB15AB8C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597D15F-9A4C-4845-AD21-9F64631B04D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E6D2958-B9CA-49FF-9138-50D39C703BF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3C4D45A-63C9-473A-BC4D-2BDEBE4C423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4D92662-A808-42BD-A573-DB396872277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E3A96CF-44CF-4CB6-BEAD-A1752504123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BB6B87-B975-46BB-8E14-7181B681A92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D21D006-2A22-4028-BDA4-5FE5770FA72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1C6DC0-BA97-4827-87A4-59905DBAA71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3950F7-642D-45BF-9501-1D87EB880B2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94208D-E371-4FBD-9596-2E2B73B60A9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32262D-1E48-4C4E-B98F-46B225974DC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5A891FC-4323-4789-999F-0BC0E630ED3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64DB917-5A7A-45C5-B7E7-18302772D3C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ADA9025-0D7D-4543-BF36-0F2CDB88CEF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DCD97CA-CB9B-44E4-BB02-4EFF5A3CEC5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EDA8F9E-B9AA-4B7A-90D4-C15DBACC61B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F105EBC-83AB-4BC5-A2B1-C384DFBE83E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6D84F3E-27EE-42F5-AADC-3C92C0E3C7B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0E7D80C-4482-454A-AAEE-A69B97A77E1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A51B047-26BF-4222-AE8A-700CCF89C21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853B39A-136E-4F8C-92EF-647687C75E3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9C7DC16-F55E-4B0C-8081-6BB3113429F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9C93B51-E45B-48C7-88A1-53A0FD819B6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6E0087C-E451-409F-8F9E-1B638AF71DE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83B7827-67B3-4520-986B-FD56752AB5D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E8D8BDE-8AFB-4774-830D-5A686C560EC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2E65664-1668-4608-AA3E-B9290524EE8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FD4BF064-897D-4087-AD41-5AB9B04F05A2}"/>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48FA898A-7A32-4226-ADFB-DB7376B8A660}"/>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F505FDAE-723F-4820-9FDC-3D489282E39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9698C06F-DE18-44A9-9EA3-E366CD950AED}"/>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2F884B11-8F15-4B48-B567-E59A2F585455}"/>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E8159733-E5B3-4C53-8BAB-335031CF2936}"/>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8F5FF631-5595-4332-A5DA-F20696A5A5B8}"/>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5A4B9A71-5B2B-493D-A9C9-E64E7A2D66E5}"/>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C2C7EBAA-873F-4ED9-9A15-9297B9A9672E}"/>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F9031AC7-F1FE-4316-871C-3ABCA01C0E6C}"/>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491DF2BA-8449-47B2-B18C-5E3F57AC007C}"/>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453483B-8B4F-411A-8E0F-7FFD065122B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B490962-0F1C-48AF-9185-0D8375CDE14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B7B0DB-790D-4CCD-8A7D-8E4B6F8564A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F123DAD-004D-4467-A2B9-67ADD5D23A0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445174C-2015-4570-BC79-415D1C0C15D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73" name="楕円 72">
          <a:extLst>
            <a:ext uri="{FF2B5EF4-FFF2-40B4-BE49-F238E27FC236}">
              <a16:creationId xmlns:a16="http://schemas.microsoft.com/office/drawing/2014/main" id="{06AA85DA-26B3-4CDA-BF27-52E21AF181AB}"/>
            </a:ext>
          </a:extLst>
        </xdr:cNvPr>
        <xdr:cNvSpPr/>
      </xdr:nvSpPr>
      <xdr:spPr>
        <a:xfrm>
          <a:off x="45847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15257</xdr:rowOff>
    </xdr:from>
    <xdr:ext cx="405111" cy="259045"/>
    <xdr:sp macro="" textlink="">
      <xdr:nvSpPr>
        <xdr:cNvPr id="74" name="【図書館】&#10;有形固定資産減価償却率該当値テキスト">
          <a:extLst>
            <a:ext uri="{FF2B5EF4-FFF2-40B4-BE49-F238E27FC236}">
              <a16:creationId xmlns:a16="http://schemas.microsoft.com/office/drawing/2014/main" id="{928E6FD5-ACC9-49DB-87BD-E111497167AC}"/>
            </a:ext>
          </a:extLst>
        </xdr:cNvPr>
        <xdr:cNvSpPr txBox="1"/>
      </xdr:nvSpPr>
      <xdr:spPr>
        <a:xfrm>
          <a:off x="4673600"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170180</xdr:rowOff>
    </xdr:from>
    <xdr:to>
      <xdr:col>20</xdr:col>
      <xdr:colOff>38100</xdr:colOff>
      <xdr:row>37</xdr:row>
      <xdr:rowOff>100330</xdr:rowOff>
    </xdr:to>
    <xdr:sp macro="" textlink="">
      <xdr:nvSpPr>
        <xdr:cNvPr id="75" name="楕円 74">
          <a:extLst>
            <a:ext uri="{FF2B5EF4-FFF2-40B4-BE49-F238E27FC236}">
              <a16:creationId xmlns:a16="http://schemas.microsoft.com/office/drawing/2014/main" id="{9874D704-27E7-4FDF-A0A7-6A561C3F1E08}"/>
            </a:ext>
          </a:extLst>
        </xdr:cNvPr>
        <xdr:cNvSpPr/>
      </xdr:nvSpPr>
      <xdr:spPr>
        <a:xfrm>
          <a:off x="3746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49530</xdr:rowOff>
    </xdr:from>
    <xdr:to>
      <xdr:col>24</xdr:col>
      <xdr:colOff>63500</xdr:colOff>
      <xdr:row>37</xdr:row>
      <xdr:rowOff>87630</xdr:rowOff>
    </xdr:to>
    <xdr:cxnSp macro="">
      <xdr:nvCxnSpPr>
        <xdr:cNvPr id="76" name="直線コネクタ 75">
          <a:extLst>
            <a:ext uri="{FF2B5EF4-FFF2-40B4-BE49-F238E27FC236}">
              <a16:creationId xmlns:a16="http://schemas.microsoft.com/office/drawing/2014/main" id="{4D8DD863-E85D-4748-AEB6-FEBDF1F137D3}"/>
            </a:ext>
          </a:extLst>
        </xdr:cNvPr>
        <xdr:cNvCxnSpPr/>
      </xdr:nvCxnSpPr>
      <xdr:spPr>
        <a:xfrm>
          <a:off x="3797300" y="63931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132080</xdr:rowOff>
    </xdr:from>
    <xdr:to>
      <xdr:col>15</xdr:col>
      <xdr:colOff>101600</xdr:colOff>
      <xdr:row>37</xdr:row>
      <xdr:rowOff>62230</xdr:rowOff>
    </xdr:to>
    <xdr:sp macro="" textlink="">
      <xdr:nvSpPr>
        <xdr:cNvPr id="77" name="楕円 76">
          <a:extLst>
            <a:ext uri="{FF2B5EF4-FFF2-40B4-BE49-F238E27FC236}">
              <a16:creationId xmlns:a16="http://schemas.microsoft.com/office/drawing/2014/main" id="{10053576-D61C-4A15-A707-B8EC6D7F8EBB}"/>
            </a:ext>
          </a:extLst>
        </xdr:cNvPr>
        <xdr:cNvSpPr/>
      </xdr:nvSpPr>
      <xdr:spPr>
        <a:xfrm>
          <a:off x="2857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xdr:rowOff>
    </xdr:from>
    <xdr:to>
      <xdr:col>19</xdr:col>
      <xdr:colOff>177800</xdr:colOff>
      <xdr:row>37</xdr:row>
      <xdr:rowOff>49530</xdr:rowOff>
    </xdr:to>
    <xdr:cxnSp macro="">
      <xdr:nvCxnSpPr>
        <xdr:cNvPr id="78" name="直線コネクタ 77">
          <a:extLst>
            <a:ext uri="{FF2B5EF4-FFF2-40B4-BE49-F238E27FC236}">
              <a16:creationId xmlns:a16="http://schemas.microsoft.com/office/drawing/2014/main" id="{148683D5-E16F-4C40-BAC8-7E888DEE5743}"/>
            </a:ext>
          </a:extLst>
        </xdr:cNvPr>
        <xdr:cNvCxnSpPr/>
      </xdr:nvCxnSpPr>
      <xdr:spPr>
        <a:xfrm>
          <a:off x="2908300" y="6355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93980</xdr:rowOff>
    </xdr:from>
    <xdr:to>
      <xdr:col>10</xdr:col>
      <xdr:colOff>165100</xdr:colOff>
      <xdr:row>37</xdr:row>
      <xdr:rowOff>24130</xdr:rowOff>
    </xdr:to>
    <xdr:sp macro="" textlink="">
      <xdr:nvSpPr>
        <xdr:cNvPr id="79" name="楕円 78">
          <a:extLst>
            <a:ext uri="{FF2B5EF4-FFF2-40B4-BE49-F238E27FC236}">
              <a16:creationId xmlns:a16="http://schemas.microsoft.com/office/drawing/2014/main" id="{9C6FBBFF-ECCA-4DE7-AF9E-EDA197A320FC}"/>
            </a:ext>
          </a:extLst>
        </xdr:cNvPr>
        <xdr:cNvSpPr/>
      </xdr:nvSpPr>
      <xdr:spPr>
        <a:xfrm>
          <a:off x="1968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144780</xdr:rowOff>
    </xdr:from>
    <xdr:to>
      <xdr:col>15</xdr:col>
      <xdr:colOff>50800</xdr:colOff>
      <xdr:row>37</xdr:row>
      <xdr:rowOff>11430</xdr:rowOff>
    </xdr:to>
    <xdr:cxnSp macro="">
      <xdr:nvCxnSpPr>
        <xdr:cNvPr id="80" name="直線コネクタ 79">
          <a:extLst>
            <a:ext uri="{FF2B5EF4-FFF2-40B4-BE49-F238E27FC236}">
              <a16:creationId xmlns:a16="http://schemas.microsoft.com/office/drawing/2014/main" id="{716986A0-02E3-4117-B25A-6BDE03426EC8}"/>
            </a:ext>
          </a:extLst>
        </xdr:cNvPr>
        <xdr:cNvCxnSpPr/>
      </xdr:nvCxnSpPr>
      <xdr:spPr>
        <a:xfrm>
          <a:off x="2019300" y="6316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55880</xdr:rowOff>
    </xdr:from>
    <xdr:to>
      <xdr:col>6</xdr:col>
      <xdr:colOff>38100</xdr:colOff>
      <xdr:row>36</xdr:row>
      <xdr:rowOff>157480</xdr:rowOff>
    </xdr:to>
    <xdr:sp macro="" textlink="">
      <xdr:nvSpPr>
        <xdr:cNvPr id="81" name="楕円 80">
          <a:extLst>
            <a:ext uri="{FF2B5EF4-FFF2-40B4-BE49-F238E27FC236}">
              <a16:creationId xmlns:a16="http://schemas.microsoft.com/office/drawing/2014/main" id="{CF66FC08-3267-4083-B2F2-51792EDFD93C}"/>
            </a:ext>
          </a:extLst>
        </xdr:cNvPr>
        <xdr:cNvSpPr/>
      </xdr:nvSpPr>
      <xdr:spPr>
        <a:xfrm>
          <a:off x="10795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106680</xdr:rowOff>
    </xdr:from>
    <xdr:to>
      <xdr:col>10</xdr:col>
      <xdr:colOff>114300</xdr:colOff>
      <xdr:row>36</xdr:row>
      <xdr:rowOff>144780</xdr:rowOff>
    </xdr:to>
    <xdr:cxnSp macro="">
      <xdr:nvCxnSpPr>
        <xdr:cNvPr id="82" name="直線コネクタ 81">
          <a:extLst>
            <a:ext uri="{FF2B5EF4-FFF2-40B4-BE49-F238E27FC236}">
              <a16:creationId xmlns:a16="http://schemas.microsoft.com/office/drawing/2014/main" id="{9ABDD1D0-9292-47F8-AD0F-A01AC0AC1E03}"/>
            </a:ext>
          </a:extLst>
        </xdr:cNvPr>
        <xdr:cNvCxnSpPr/>
      </xdr:nvCxnSpPr>
      <xdr:spPr>
        <a:xfrm>
          <a:off x="1130300" y="6278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1C22207B-6903-4DFA-AC75-79E524A78B12}"/>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6432F207-7793-43A0-A982-F869E700E8C5}"/>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0C97261F-A5C7-4405-AAC3-403ADE1C7B9C}"/>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FE2CB976-B122-48F9-92D4-55CE7A51F488}"/>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91457</xdr:rowOff>
    </xdr:from>
    <xdr:ext cx="405111" cy="259045"/>
    <xdr:sp macro="" textlink="">
      <xdr:nvSpPr>
        <xdr:cNvPr id="87" name="n_1mainValue【図書館】&#10;有形固定資産減価償却率">
          <a:extLst>
            <a:ext uri="{FF2B5EF4-FFF2-40B4-BE49-F238E27FC236}">
              <a16:creationId xmlns:a16="http://schemas.microsoft.com/office/drawing/2014/main" id="{6237AA83-D67D-4AF0-8C18-827AA1D7C1B3}"/>
            </a:ext>
          </a:extLst>
        </xdr:cNvPr>
        <xdr:cNvSpPr txBox="1"/>
      </xdr:nvSpPr>
      <xdr:spPr>
        <a:xfrm>
          <a:off x="358204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8" name="n_2mainValue【図書館】&#10;有形固定資産減価償却率">
          <a:extLst>
            <a:ext uri="{FF2B5EF4-FFF2-40B4-BE49-F238E27FC236}">
              <a16:creationId xmlns:a16="http://schemas.microsoft.com/office/drawing/2014/main" id="{B73C9BD3-502B-475B-BD53-065A4955782D}"/>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15257</xdr:rowOff>
    </xdr:from>
    <xdr:ext cx="405111" cy="259045"/>
    <xdr:sp macro="" textlink="">
      <xdr:nvSpPr>
        <xdr:cNvPr id="89" name="n_3mainValue【図書館】&#10;有形固定資産減価償却率">
          <a:extLst>
            <a:ext uri="{FF2B5EF4-FFF2-40B4-BE49-F238E27FC236}">
              <a16:creationId xmlns:a16="http://schemas.microsoft.com/office/drawing/2014/main" id="{45E2FAC1-9D98-4D97-9587-51A7FFD7A2A6}"/>
            </a:ext>
          </a:extLst>
        </xdr:cNvPr>
        <xdr:cNvSpPr txBox="1"/>
      </xdr:nvSpPr>
      <xdr:spPr>
        <a:xfrm>
          <a:off x="1816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148607</xdr:rowOff>
    </xdr:from>
    <xdr:ext cx="405111" cy="259045"/>
    <xdr:sp macro="" textlink="">
      <xdr:nvSpPr>
        <xdr:cNvPr id="90" name="n_4mainValue【図書館】&#10;有形固定資産減価償却率">
          <a:extLst>
            <a:ext uri="{FF2B5EF4-FFF2-40B4-BE49-F238E27FC236}">
              <a16:creationId xmlns:a16="http://schemas.microsoft.com/office/drawing/2014/main" id="{2083AB01-7638-4E18-8BA9-A51C87588BDE}"/>
            </a:ext>
          </a:extLst>
        </xdr:cNvPr>
        <xdr:cNvSpPr txBox="1"/>
      </xdr:nvSpPr>
      <xdr:spPr>
        <a:xfrm>
          <a:off x="927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C0010EB-20A7-4F61-9F04-8574BFBC7FA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E25AB2F-E682-4C5B-9178-AA354FEBEA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7E1268F-B29D-45EF-9418-5D3192A8B1C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1CDC3FE-813D-4975-ACA2-335426D1EB0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48061EB-C2C7-4A32-9EE5-F31310EBCAB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97E3B69-88E3-46EC-9043-349F497ED6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A2EF82E-3E69-477D-92CD-B0C0210394B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89BAEDC-B3CD-4C02-A047-C84F0B47448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2B47196-45A2-4710-821D-187DC8DFE66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5607BD5-65B5-48AC-B0F1-C96E7A48DCF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B2AF36C-C822-4021-B1AD-AC0AC72D428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1091C1B-B41D-4363-93A6-321D8A221B4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2E1F274-568D-4D02-BCD1-350E981A05C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968E27D9-08E2-4C60-AB53-1803AA7D207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663ED46-1DEB-4075-842E-DC293475BD6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60C9F4AE-BBF8-4F8D-8804-99CFEBAA1CF5}"/>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47D4ECB-AF17-4A81-9915-EAFDE3EC187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6CB3E6A1-7F79-4A95-A1F3-7C878E328D43}"/>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6ED77E2-368F-4F7C-B42B-41DB3C35E85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C651CB7D-9498-409C-93BF-24AF1A2B886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916255FB-D79E-4D95-8DEE-1A3D4789D98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217B5EED-4045-49DC-B4D6-7202F4C6EA82}"/>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49672485-756E-468D-9BB6-4BFDF4ABAE1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D52A3349-0B0F-48DA-8F51-FCBCA0AA2EA1}"/>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45BB5FCA-8465-4BF6-95F4-22F879D1CAD9}"/>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FAE3743E-ABED-4403-A6D1-2B772FB770CB}"/>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E0CA2F39-3E82-49B2-A5F7-23D586EC3343}"/>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F767AF36-1BA1-45A2-9C90-910B2433F6D8}"/>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0A8E8F3A-5EF8-4629-9AD1-150985B7DC0F}"/>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9D4EEE58-3F60-40C7-AFB8-DA201B76974E}"/>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3C1F680-DC5D-4C12-96DE-9856DC74EAC9}"/>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46F50D97-FFFF-4A19-9CF7-0A95C51C6DB0}"/>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D5075A5-0AFF-4A81-B5A5-821D378BB6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FE58834-884B-4169-834C-A3495967787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38DC886-2F22-4A42-B70A-0769A5B5FD5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CE77DE9-684D-4083-9C78-F63B571BDBF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07CA793-A031-47B5-9B8E-69DDA77506D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13970</xdr:rowOff>
    </xdr:from>
    <xdr:to>
      <xdr:col>55</xdr:col>
      <xdr:colOff>50800</xdr:colOff>
      <xdr:row>37</xdr:row>
      <xdr:rowOff>115570</xdr:rowOff>
    </xdr:to>
    <xdr:sp macro="" textlink="">
      <xdr:nvSpPr>
        <xdr:cNvPr id="128" name="楕円 127">
          <a:extLst>
            <a:ext uri="{FF2B5EF4-FFF2-40B4-BE49-F238E27FC236}">
              <a16:creationId xmlns:a16="http://schemas.microsoft.com/office/drawing/2014/main" id="{40AE426A-9C84-4C5A-87C0-B70362CE8E68}"/>
            </a:ext>
          </a:extLst>
        </xdr:cNvPr>
        <xdr:cNvSpPr/>
      </xdr:nvSpPr>
      <xdr:spPr>
        <a:xfrm>
          <a:off x="10426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36847</xdr:rowOff>
    </xdr:from>
    <xdr:ext cx="469744" cy="259045"/>
    <xdr:sp macro="" textlink="">
      <xdr:nvSpPr>
        <xdr:cNvPr id="129" name="【図書館】&#10;一人当たり面積該当値テキスト">
          <a:extLst>
            <a:ext uri="{FF2B5EF4-FFF2-40B4-BE49-F238E27FC236}">
              <a16:creationId xmlns:a16="http://schemas.microsoft.com/office/drawing/2014/main" id="{A6E51D4A-56F0-4338-B7F6-301EC52A16B1}"/>
            </a:ext>
          </a:extLst>
        </xdr:cNvPr>
        <xdr:cNvSpPr txBox="1"/>
      </xdr:nvSpPr>
      <xdr:spPr>
        <a:xfrm>
          <a:off x="10515600"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13970</xdr:rowOff>
    </xdr:from>
    <xdr:to>
      <xdr:col>50</xdr:col>
      <xdr:colOff>165100</xdr:colOff>
      <xdr:row>37</xdr:row>
      <xdr:rowOff>115570</xdr:rowOff>
    </xdr:to>
    <xdr:sp macro="" textlink="">
      <xdr:nvSpPr>
        <xdr:cNvPr id="130" name="楕円 129">
          <a:extLst>
            <a:ext uri="{FF2B5EF4-FFF2-40B4-BE49-F238E27FC236}">
              <a16:creationId xmlns:a16="http://schemas.microsoft.com/office/drawing/2014/main" id="{2E81F83C-AB8C-475E-B265-75CD51F6F951}"/>
            </a:ext>
          </a:extLst>
        </xdr:cNvPr>
        <xdr:cNvSpPr/>
      </xdr:nvSpPr>
      <xdr:spPr>
        <a:xfrm>
          <a:off x="9588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64770</xdr:rowOff>
    </xdr:from>
    <xdr:to>
      <xdr:col>55</xdr:col>
      <xdr:colOff>0</xdr:colOff>
      <xdr:row>37</xdr:row>
      <xdr:rowOff>64770</xdr:rowOff>
    </xdr:to>
    <xdr:cxnSp macro="">
      <xdr:nvCxnSpPr>
        <xdr:cNvPr id="131" name="直線コネクタ 130">
          <a:extLst>
            <a:ext uri="{FF2B5EF4-FFF2-40B4-BE49-F238E27FC236}">
              <a16:creationId xmlns:a16="http://schemas.microsoft.com/office/drawing/2014/main" id="{D2A74B33-B178-42F8-ADEE-403887E2BC03}"/>
            </a:ext>
          </a:extLst>
        </xdr:cNvPr>
        <xdr:cNvCxnSpPr/>
      </xdr:nvCxnSpPr>
      <xdr:spPr>
        <a:xfrm>
          <a:off x="9639300" y="6408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36830</xdr:rowOff>
    </xdr:from>
    <xdr:to>
      <xdr:col>46</xdr:col>
      <xdr:colOff>38100</xdr:colOff>
      <xdr:row>37</xdr:row>
      <xdr:rowOff>138430</xdr:rowOff>
    </xdr:to>
    <xdr:sp macro="" textlink="">
      <xdr:nvSpPr>
        <xdr:cNvPr id="132" name="楕円 131">
          <a:extLst>
            <a:ext uri="{FF2B5EF4-FFF2-40B4-BE49-F238E27FC236}">
              <a16:creationId xmlns:a16="http://schemas.microsoft.com/office/drawing/2014/main" id="{42C8E249-A8C2-425E-99ED-60C84D8E1EBB}"/>
            </a:ext>
          </a:extLst>
        </xdr:cNvPr>
        <xdr:cNvSpPr/>
      </xdr:nvSpPr>
      <xdr:spPr>
        <a:xfrm>
          <a:off x="869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64770</xdr:rowOff>
    </xdr:from>
    <xdr:to>
      <xdr:col>50</xdr:col>
      <xdr:colOff>114300</xdr:colOff>
      <xdr:row>37</xdr:row>
      <xdr:rowOff>87630</xdr:rowOff>
    </xdr:to>
    <xdr:cxnSp macro="">
      <xdr:nvCxnSpPr>
        <xdr:cNvPr id="133" name="直線コネクタ 132">
          <a:extLst>
            <a:ext uri="{FF2B5EF4-FFF2-40B4-BE49-F238E27FC236}">
              <a16:creationId xmlns:a16="http://schemas.microsoft.com/office/drawing/2014/main" id="{3C3605FD-EF77-4C8D-91FC-BFFCB2C8DEB6}"/>
            </a:ext>
          </a:extLst>
        </xdr:cNvPr>
        <xdr:cNvCxnSpPr/>
      </xdr:nvCxnSpPr>
      <xdr:spPr>
        <a:xfrm flipV="1">
          <a:off x="8750300" y="6408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36830</xdr:rowOff>
    </xdr:from>
    <xdr:to>
      <xdr:col>41</xdr:col>
      <xdr:colOff>101600</xdr:colOff>
      <xdr:row>37</xdr:row>
      <xdr:rowOff>138430</xdr:rowOff>
    </xdr:to>
    <xdr:sp macro="" textlink="">
      <xdr:nvSpPr>
        <xdr:cNvPr id="134" name="楕円 133">
          <a:extLst>
            <a:ext uri="{FF2B5EF4-FFF2-40B4-BE49-F238E27FC236}">
              <a16:creationId xmlns:a16="http://schemas.microsoft.com/office/drawing/2014/main" id="{DF4B95F5-1C0E-4F67-8A39-C2B5EAAB5CDD}"/>
            </a:ext>
          </a:extLst>
        </xdr:cNvPr>
        <xdr:cNvSpPr/>
      </xdr:nvSpPr>
      <xdr:spPr>
        <a:xfrm>
          <a:off x="7810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87630</xdr:rowOff>
    </xdr:from>
    <xdr:to>
      <xdr:col>45</xdr:col>
      <xdr:colOff>177800</xdr:colOff>
      <xdr:row>37</xdr:row>
      <xdr:rowOff>87630</xdr:rowOff>
    </xdr:to>
    <xdr:cxnSp macro="">
      <xdr:nvCxnSpPr>
        <xdr:cNvPr id="135" name="直線コネクタ 134">
          <a:extLst>
            <a:ext uri="{FF2B5EF4-FFF2-40B4-BE49-F238E27FC236}">
              <a16:creationId xmlns:a16="http://schemas.microsoft.com/office/drawing/2014/main" id="{61A9BA3D-E9D8-44FA-A829-A5DB521DB66E}"/>
            </a:ext>
          </a:extLst>
        </xdr:cNvPr>
        <xdr:cNvCxnSpPr/>
      </xdr:nvCxnSpPr>
      <xdr:spPr>
        <a:xfrm>
          <a:off x="7861300" y="6431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105410</xdr:rowOff>
    </xdr:from>
    <xdr:to>
      <xdr:col>36</xdr:col>
      <xdr:colOff>165100</xdr:colOff>
      <xdr:row>38</xdr:row>
      <xdr:rowOff>35560</xdr:rowOff>
    </xdr:to>
    <xdr:sp macro="" textlink="">
      <xdr:nvSpPr>
        <xdr:cNvPr id="136" name="楕円 135">
          <a:extLst>
            <a:ext uri="{FF2B5EF4-FFF2-40B4-BE49-F238E27FC236}">
              <a16:creationId xmlns:a16="http://schemas.microsoft.com/office/drawing/2014/main" id="{5D408280-C1EA-485F-B3B2-EC39B8E2D019}"/>
            </a:ext>
          </a:extLst>
        </xdr:cNvPr>
        <xdr:cNvSpPr/>
      </xdr:nvSpPr>
      <xdr:spPr>
        <a:xfrm>
          <a:off x="6921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87630</xdr:rowOff>
    </xdr:from>
    <xdr:to>
      <xdr:col>41</xdr:col>
      <xdr:colOff>50800</xdr:colOff>
      <xdr:row>37</xdr:row>
      <xdr:rowOff>156210</xdr:rowOff>
    </xdr:to>
    <xdr:cxnSp macro="">
      <xdr:nvCxnSpPr>
        <xdr:cNvPr id="137" name="直線コネクタ 136">
          <a:extLst>
            <a:ext uri="{FF2B5EF4-FFF2-40B4-BE49-F238E27FC236}">
              <a16:creationId xmlns:a16="http://schemas.microsoft.com/office/drawing/2014/main" id="{B18F9CB6-A53F-4485-A49D-D1377588A77E}"/>
            </a:ext>
          </a:extLst>
        </xdr:cNvPr>
        <xdr:cNvCxnSpPr/>
      </xdr:nvCxnSpPr>
      <xdr:spPr>
        <a:xfrm flipV="1">
          <a:off x="6972300" y="64312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DFDABD5C-70D5-47A5-B3DB-0EF41850C47A}"/>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4A7C4D79-BA2D-41C5-AE09-F8B46572C282}"/>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5C8F6449-5FD3-45A6-80D1-E6D702E3C797}"/>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6F664B98-5D3A-43FD-8B44-B80C21ECD296}"/>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132097</xdr:rowOff>
    </xdr:from>
    <xdr:ext cx="469744" cy="259045"/>
    <xdr:sp macro="" textlink="">
      <xdr:nvSpPr>
        <xdr:cNvPr id="142" name="n_1mainValue【図書館】&#10;一人当たり面積">
          <a:extLst>
            <a:ext uri="{FF2B5EF4-FFF2-40B4-BE49-F238E27FC236}">
              <a16:creationId xmlns:a16="http://schemas.microsoft.com/office/drawing/2014/main" id="{A59464EF-0A74-4E34-B1F0-C6B0FCD76023}"/>
            </a:ext>
          </a:extLst>
        </xdr:cNvPr>
        <xdr:cNvSpPr txBox="1"/>
      </xdr:nvSpPr>
      <xdr:spPr>
        <a:xfrm>
          <a:off x="93917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154957</xdr:rowOff>
    </xdr:from>
    <xdr:ext cx="469744" cy="259045"/>
    <xdr:sp macro="" textlink="">
      <xdr:nvSpPr>
        <xdr:cNvPr id="143" name="n_2mainValue【図書館】&#10;一人当たり面積">
          <a:extLst>
            <a:ext uri="{FF2B5EF4-FFF2-40B4-BE49-F238E27FC236}">
              <a16:creationId xmlns:a16="http://schemas.microsoft.com/office/drawing/2014/main" id="{B6590C26-BD7F-4EE3-BFA2-FDB3114BB7F9}"/>
            </a:ext>
          </a:extLst>
        </xdr:cNvPr>
        <xdr:cNvSpPr txBox="1"/>
      </xdr:nvSpPr>
      <xdr:spPr>
        <a:xfrm>
          <a:off x="8515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154957</xdr:rowOff>
    </xdr:from>
    <xdr:ext cx="469744" cy="259045"/>
    <xdr:sp macro="" textlink="">
      <xdr:nvSpPr>
        <xdr:cNvPr id="144" name="n_3mainValue【図書館】&#10;一人当たり面積">
          <a:extLst>
            <a:ext uri="{FF2B5EF4-FFF2-40B4-BE49-F238E27FC236}">
              <a16:creationId xmlns:a16="http://schemas.microsoft.com/office/drawing/2014/main" id="{C5C0055B-0EBA-4E5E-9EC2-33095D7D41D7}"/>
            </a:ext>
          </a:extLst>
        </xdr:cNvPr>
        <xdr:cNvSpPr txBox="1"/>
      </xdr:nvSpPr>
      <xdr:spPr>
        <a:xfrm>
          <a:off x="7626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52087</xdr:rowOff>
    </xdr:from>
    <xdr:ext cx="469744" cy="259045"/>
    <xdr:sp macro="" textlink="">
      <xdr:nvSpPr>
        <xdr:cNvPr id="145" name="n_4mainValue【図書館】&#10;一人当たり面積">
          <a:extLst>
            <a:ext uri="{FF2B5EF4-FFF2-40B4-BE49-F238E27FC236}">
              <a16:creationId xmlns:a16="http://schemas.microsoft.com/office/drawing/2014/main" id="{4CE7D831-2186-4F68-A8B9-0D0CDFB3ED16}"/>
            </a:ext>
          </a:extLst>
        </xdr:cNvPr>
        <xdr:cNvSpPr txBox="1"/>
      </xdr:nvSpPr>
      <xdr:spPr>
        <a:xfrm>
          <a:off x="6737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FD1D630-673C-4427-8F46-4792DA054A2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2C3049C-56A8-47E8-94F7-66A8140DD90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47E8D4C-4BED-45BE-95C8-7D6C42D3A58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71FE56C-4715-449B-AE7E-E28CA12DE8F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D85F1DA-BD38-40CB-BF8E-FE0A5DD160B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48785D4-EFF0-4380-856E-8A0E90575B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438C35B-743E-41B0-A06D-EA1F117349F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11AEADE-11CC-495B-AE7E-49B2545DCC2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6E1840B-F0A0-4779-9B99-74FED6E8D1A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2907506-6A14-480A-A222-D8E09F05062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3B27B41-73E3-4CDA-BB8A-BDF50C9F430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5CDEE88-888C-4F7D-ADE6-9746DBF04F6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8BE5AF4C-DFE7-4EEC-9A18-9E79E7DCEE1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FAA2799-CC8C-4366-8A43-70012B2B9E1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BB5E1072-8DE5-48D8-800D-07A6B517A2F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53DA2EA-DF2E-4A52-A460-F43E46B75B1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1F14A76-9188-4708-A336-A3A9736BD7A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DEC5551-FBFE-4988-B52B-3F3DBE0326C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8C258C6F-E147-4243-82E1-0A381C16BED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C5D7872-FE86-4503-A928-D11172383FB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CF44D06E-91B7-4297-8472-59213A5CC4D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165E301-DCFC-4A11-B8C9-9A6C2B06666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4338AD1D-2449-47D2-BFB4-25488367F90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3DEF91A0-869C-4F22-90E5-8F420460B8E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839828A4-D3B9-406F-A3EB-F8ED9E240014}"/>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2EE0F416-A478-44EB-A0A2-C19249DED3F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C72A8D2C-309D-4BB8-9108-74106115FE4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3FE498EA-4FE8-425A-AF27-A6F756A00CA5}"/>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68B25A11-A4FD-44EC-AC35-21085916DEC5}"/>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662F2285-16CC-40AE-A963-ECA1BD1BA688}"/>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6869D1A2-868E-4CEE-9E18-D2938AAE1FAE}"/>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EE71BF79-C1F6-4A0C-AE6F-E769DCECB398}"/>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F31F6E39-FF6C-416C-BE52-6379008CF951}"/>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AABDFD2A-5320-4B3E-B375-537345E9021F}"/>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F4CF991E-DDD8-4ECE-8A38-5431A65D6115}"/>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9137AB1-86B7-4D04-A90A-FE8D64117ED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B5F7D31-DA84-4728-9F6F-6737A8C0D1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27DE8A6-2F29-444B-A7A5-040FA5C31DD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AD9BC72-F78D-400E-8CFC-BB1651D56D7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793F34C-66DE-4D99-81F9-3B2EDB3B7CA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82550</xdr:rowOff>
    </xdr:from>
    <xdr:to>
      <xdr:col>24</xdr:col>
      <xdr:colOff>114300</xdr:colOff>
      <xdr:row>62</xdr:row>
      <xdr:rowOff>12700</xdr:rowOff>
    </xdr:to>
    <xdr:sp macro="" textlink="">
      <xdr:nvSpPr>
        <xdr:cNvPr id="186" name="楕円 185">
          <a:extLst>
            <a:ext uri="{FF2B5EF4-FFF2-40B4-BE49-F238E27FC236}">
              <a16:creationId xmlns:a16="http://schemas.microsoft.com/office/drawing/2014/main" id="{107D6CE0-EE92-470C-871F-D2B744DF852D}"/>
            </a:ext>
          </a:extLst>
        </xdr:cNvPr>
        <xdr:cNvSpPr/>
      </xdr:nvSpPr>
      <xdr:spPr>
        <a:xfrm>
          <a:off x="45847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60977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158F9CB3-68A2-4B42-BD3A-D6D4644138B1}"/>
            </a:ext>
          </a:extLst>
        </xdr:cNvPr>
        <xdr:cNvSpPr txBox="1"/>
      </xdr:nvSpPr>
      <xdr:spPr>
        <a:xfrm>
          <a:off x="4673600"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42545</xdr:rowOff>
    </xdr:from>
    <xdr:to>
      <xdr:col>20</xdr:col>
      <xdr:colOff>38100</xdr:colOff>
      <xdr:row>61</xdr:row>
      <xdr:rowOff>144145</xdr:rowOff>
    </xdr:to>
    <xdr:sp macro="" textlink="">
      <xdr:nvSpPr>
        <xdr:cNvPr id="188" name="楕円 187">
          <a:extLst>
            <a:ext uri="{FF2B5EF4-FFF2-40B4-BE49-F238E27FC236}">
              <a16:creationId xmlns:a16="http://schemas.microsoft.com/office/drawing/2014/main" id="{D34CBD6E-6FDE-4F56-89B9-48EB2AFE0B8B}"/>
            </a:ext>
          </a:extLst>
        </xdr:cNvPr>
        <xdr:cNvSpPr/>
      </xdr:nvSpPr>
      <xdr:spPr>
        <a:xfrm>
          <a:off x="3746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93345</xdr:rowOff>
    </xdr:from>
    <xdr:to>
      <xdr:col>24</xdr:col>
      <xdr:colOff>63500</xdr:colOff>
      <xdr:row>61</xdr:row>
      <xdr:rowOff>133350</xdr:rowOff>
    </xdr:to>
    <xdr:cxnSp macro="">
      <xdr:nvCxnSpPr>
        <xdr:cNvPr id="189" name="直線コネクタ 188">
          <a:extLst>
            <a:ext uri="{FF2B5EF4-FFF2-40B4-BE49-F238E27FC236}">
              <a16:creationId xmlns:a16="http://schemas.microsoft.com/office/drawing/2014/main" id="{5420DB37-B573-4844-9F14-37379B6D6016}"/>
            </a:ext>
          </a:extLst>
        </xdr:cNvPr>
        <xdr:cNvCxnSpPr/>
      </xdr:nvCxnSpPr>
      <xdr:spPr>
        <a:xfrm>
          <a:off x="3797300" y="105517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4445</xdr:rowOff>
    </xdr:from>
    <xdr:to>
      <xdr:col>15</xdr:col>
      <xdr:colOff>101600</xdr:colOff>
      <xdr:row>61</xdr:row>
      <xdr:rowOff>106045</xdr:rowOff>
    </xdr:to>
    <xdr:sp macro="" textlink="">
      <xdr:nvSpPr>
        <xdr:cNvPr id="190" name="楕円 189">
          <a:extLst>
            <a:ext uri="{FF2B5EF4-FFF2-40B4-BE49-F238E27FC236}">
              <a16:creationId xmlns:a16="http://schemas.microsoft.com/office/drawing/2014/main" id="{6ADAFDED-E55C-4CD9-BCB6-088298DA2E26}"/>
            </a:ext>
          </a:extLst>
        </xdr:cNvPr>
        <xdr:cNvSpPr/>
      </xdr:nvSpPr>
      <xdr:spPr>
        <a:xfrm>
          <a:off x="2857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55245</xdr:rowOff>
    </xdr:from>
    <xdr:to>
      <xdr:col>19</xdr:col>
      <xdr:colOff>177800</xdr:colOff>
      <xdr:row>61</xdr:row>
      <xdr:rowOff>93345</xdr:rowOff>
    </xdr:to>
    <xdr:cxnSp macro="">
      <xdr:nvCxnSpPr>
        <xdr:cNvPr id="191" name="直線コネクタ 190">
          <a:extLst>
            <a:ext uri="{FF2B5EF4-FFF2-40B4-BE49-F238E27FC236}">
              <a16:creationId xmlns:a16="http://schemas.microsoft.com/office/drawing/2014/main" id="{248C99D3-B2A1-4FD5-B59E-9CDCBE54A975}"/>
            </a:ext>
          </a:extLst>
        </xdr:cNvPr>
        <xdr:cNvCxnSpPr/>
      </xdr:nvCxnSpPr>
      <xdr:spPr>
        <a:xfrm>
          <a:off x="2908300" y="105136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135890</xdr:rowOff>
    </xdr:from>
    <xdr:to>
      <xdr:col>10</xdr:col>
      <xdr:colOff>165100</xdr:colOff>
      <xdr:row>61</xdr:row>
      <xdr:rowOff>66040</xdr:rowOff>
    </xdr:to>
    <xdr:sp macro="" textlink="">
      <xdr:nvSpPr>
        <xdr:cNvPr id="192" name="楕円 191">
          <a:extLst>
            <a:ext uri="{FF2B5EF4-FFF2-40B4-BE49-F238E27FC236}">
              <a16:creationId xmlns:a16="http://schemas.microsoft.com/office/drawing/2014/main" id="{2D7337E8-7D3A-4922-BE53-EA837E5B60FD}"/>
            </a:ext>
          </a:extLst>
        </xdr:cNvPr>
        <xdr:cNvSpPr/>
      </xdr:nvSpPr>
      <xdr:spPr>
        <a:xfrm>
          <a:off x="1968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15240</xdr:rowOff>
    </xdr:from>
    <xdr:to>
      <xdr:col>15</xdr:col>
      <xdr:colOff>50800</xdr:colOff>
      <xdr:row>61</xdr:row>
      <xdr:rowOff>55245</xdr:rowOff>
    </xdr:to>
    <xdr:cxnSp macro="">
      <xdr:nvCxnSpPr>
        <xdr:cNvPr id="193" name="直線コネクタ 192">
          <a:extLst>
            <a:ext uri="{FF2B5EF4-FFF2-40B4-BE49-F238E27FC236}">
              <a16:creationId xmlns:a16="http://schemas.microsoft.com/office/drawing/2014/main" id="{B9CF95E9-5983-4763-8D88-D33BE32B8FCB}"/>
            </a:ext>
          </a:extLst>
        </xdr:cNvPr>
        <xdr:cNvCxnSpPr/>
      </xdr:nvCxnSpPr>
      <xdr:spPr>
        <a:xfrm>
          <a:off x="2019300" y="104736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95885</xdr:rowOff>
    </xdr:from>
    <xdr:to>
      <xdr:col>6</xdr:col>
      <xdr:colOff>38100</xdr:colOff>
      <xdr:row>61</xdr:row>
      <xdr:rowOff>26035</xdr:rowOff>
    </xdr:to>
    <xdr:sp macro="" textlink="">
      <xdr:nvSpPr>
        <xdr:cNvPr id="194" name="楕円 193">
          <a:extLst>
            <a:ext uri="{FF2B5EF4-FFF2-40B4-BE49-F238E27FC236}">
              <a16:creationId xmlns:a16="http://schemas.microsoft.com/office/drawing/2014/main" id="{A723DE4C-62AA-4556-B77F-916E2F2416BE}"/>
            </a:ext>
          </a:extLst>
        </xdr:cNvPr>
        <xdr:cNvSpPr/>
      </xdr:nvSpPr>
      <xdr:spPr>
        <a:xfrm>
          <a:off x="1079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146685</xdr:rowOff>
    </xdr:from>
    <xdr:to>
      <xdr:col>10</xdr:col>
      <xdr:colOff>114300</xdr:colOff>
      <xdr:row>61</xdr:row>
      <xdr:rowOff>15240</xdr:rowOff>
    </xdr:to>
    <xdr:cxnSp macro="">
      <xdr:nvCxnSpPr>
        <xdr:cNvPr id="195" name="直線コネクタ 194">
          <a:extLst>
            <a:ext uri="{FF2B5EF4-FFF2-40B4-BE49-F238E27FC236}">
              <a16:creationId xmlns:a16="http://schemas.microsoft.com/office/drawing/2014/main" id="{D6B2942C-2D75-463D-9535-AE53808E09CD}"/>
            </a:ext>
          </a:extLst>
        </xdr:cNvPr>
        <xdr:cNvCxnSpPr/>
      </xdr:nvCxnSpPr>
      <xdr:spPr>
        <a:xfrm>
          <a:off x="1130300" y="104336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2919C0E1-70C9-4E4E-81F6-66740588BF35}"/>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47F79734-0EB4-4FD9-ADE6-D2B1281FC42B}"/>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6E0220F2-D881-44AE-A9B4-F79A26555947}"/>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E9F8AB85-0F17-491C-B570-07C3FCC22C39}"/>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135272</xdr:rowOff>
    </xdr:from>
    <xdr:ext cx="405111" cy="259045"/>
    <xdr:sp macro="" textlink="">
      <xdr:nvSpPr>
        <xdr:cNvPr id="200" name="n_1mainValue【体育館・プール】&#10;有形固定資産減価償却率">
          <a:extLst>
            <a:ext uri="{FF2B5EF4-FFF2-40B4-BE49-F238E27FC236}">
              <a16:creationId xmlns:a16="http://schemas.microsoft.com/office/drawing/2014/main" id="{0ADCFCD5-9A16-4FA6-A514-9574288F442D}"/>
            </a:ext>
          </a:extLst>
        </xdr:cNvPr>
        <xdr:cNvSpPr txBox="1"/>
      </xdr:nvSpPr>
      <xdr:spPr>
        <a:xfrm>
          <a:off x="35820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97172</xdr:rowOff>
    </xdr:from>
    <xdr:ext cx="405111" cy="259045"/>
    <xdr:sp macro="" textlink="">
      <xdr:nvSpPr>
        <xdr:cNvPr id="201" name="n_2mainValue【体育館・プール】&#10;有形固定資産減価償却率">
          <a:extLst>
            <a:ext uri="{FF2B5EF4-FFF2-40B4-BE49-F238E27FC236}">
              <a16:creationId xmlns:a16="http://schemas.microsoft.com/office/drawing/2014/main" id="{0CF3857F-3042-4878-A7B9-CEA87720DE57}"/>
            </a:ext>
          </a:extLst>
        </xdr:cNvPr>
        <xdr:cNvSpPr txBox="1"/>
      </xdr:nvSpPr>
      <xdr:spPr>
        <a:xfrm>
          <a:off x="2705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57167</xdr:rowOff>
    </xdr:from>
    <xdr:ext cx="405111" cy="259045"/>
    <xdr:sp macro="" textlink="">
      <xdr:nvSpPr>
        <xdr:cNvPr id="202" name="n_3mainValue【体育館・プール】&#10;有形固定資産減価償却率">
          <a:extLst>
            <a:ext uri="{FF2B5EF4-FFF2-40B4-BE49-F238E27FC236}">
              <a16:creationId xmlns:a16="http://schemas.microsoft.com/office/drawing/2014/main" id="{3BE6AD10-DE3D-4928-8EF0-8FD46988CE84}"/>
            </a:ext>
          </a:extLst>
        </xdr:cNvPr>
        <xdr:cNvSpPr txBox="1"/>
      </xdr:nvSpPr>
      <xdr:spPr>
        <a:xfrm>
          <a:off x="1816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17162</xdr:rowOff>
    </xdr:from>
    <xdr:ext cx="405111" cy="259045"/>
    <xdr:sp macro="" textlink="">
      <xdr:nvSpPr>
        <xdr:cNvPr id="203" name="n_4mainValue【体育館・プール】&#10;有形固定資産減価償却率">
          <a:extLst>
            <a:ext uri="{FF2B5EF4-FFF2-40B4-BE49-F238E27FC236}">
              <a16:creationId xmlns:a16="http://schemas.microsoft.com/office/drawing/2014/main" id="{FCB6F1CC-640C-4CA7-998E-C104DF7E4544}"/>
            </a:ext>
          </a:extLst>
        </xdr:cNvPr>
        <xdr:cNvSpPr txBox="1"/>
      </xdr:nvSpPr>
      <xdr:spPr>
        <a:xfrm>
          <a:off x="927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A0D2537-8837-4897-8693-E60E4AF15B6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8E581F27-ED5B-4D80-96AB-F837C8B50DE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68A3F58-95B8-4F8C-87E5-A49407CDC93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8909D026-EB1C-4479-A0AB-246CAE9179D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6F6694B-B1AC-4FE8-9A42-D14B0590543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F37AA6F-820E-4E37-B73F-3EFFFFBEF7A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EE8374E-98FC-43B7-89A5-D0E5C2A1EAB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F27FD76-FDA0-4F1D-B1AD-0B41FDC95D5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66CA5BCF-C9E0-4D2D-A365-49427DDADFD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4954841-F2D9-4BB3-9853-377B08C7926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6DE8830D-70E1-4CD7-8E8F-7D7502FA4C1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FBF24D2D-E838-4E52-9AAB-717EABB73F8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D0F07446-7D11-4FDD-9BB4-36846434C4C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4D5664D6-F223-4CFA-AC3B-125F55D683AD}"/>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7E2D91FD-6D66-4937-8CDF-92D68A3A3583}"/>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2A067B51-A388-4174-BA16-1B9654954629}"/>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EB2CA3B3-7601-4297-AD07-81A3E4C3AD2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CD16E100-7FB4-486C-B142-CC4CD86B88C6}"/>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B4CD2B6F-35C4-4185-8659-11D2D495183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1CC60A5B-CC87-41A9-85FD-31790B03491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CECB29D1-DB8C-41D4-9F03-2AEAD1C45F1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F87DAC50-CCBF-4956-A77A-A2427CCAADF1}"/>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32311AA1-2A88-47A8-883D-2E5C40231102}"/>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321ABF0B-D0BD-4BD4-BE16-0F7CF70DDB7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B7ACCBB4-9D1F-4EEA-B816-084CE22B4EC3}"/>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CCB0F91D-EC4B-4289-8FA6-55005B83BE9E}"/>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0100A2EB-E8DA-4013-844A-58C4F82D1349}"/>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69D76CE4-D31B-4809-BB57-EA1B8A75F525}"/>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D007AF15-1249-427E-9E82-276FFD39981C}"/>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DA167ADD-0791-4F85-8ED4-862F8461D9A8}"/>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5261C463-842C-43C7-97AD-6D9CB40903D4}"/>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FE81B85-230F-477D-AE1C-DDD05CA37314}"/>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0494380-B224-4EE6-9E01-E2F174E2B4A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31E6FC3-4017-44B9-94F6-3FA4D59CE8F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EB803ED-2477-4FF1-8134-4EED941A328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84A6C7B-7D0B-465E-B961-7B051F5DB2F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20524BB-BF33-4054-919E-AD9A328BF6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170942</xdr:rowOff>
    </xdr:from>
    <xdr:to>
      <xdr:col>55</xdr:col>
      <xdr:colOff>50800</xdr:colOff>
      <xdr:row>63</xdr:row>
      <xdr:rowOff>101092</xdr:rowOff>
    </xdr:to>
    <xdr:sp macro="" textlink="">
      <xdr:nvSpPr>
        <xdr:cNvPr id="241" name="楕円 240">
          <a:extLst>
            <a:ext uri="{FF2B5EF4-FFF2-40B4-BE49-F238E27FC236}">
              <a16:creationId xmlns:a16="http://schemas.microsoft.com/office/drawing/2014/main" id="{AD2C0C67-345B-4C2B-8A8E-B2D6ED23D6CC}"/>
            </a:ext>
          </a:extLst>
        </xdr:cNvPr>
        <xdr:cNvSpPr/>
      </xdr:nvSpPr>
      <xdr:spPr>
        <a:xfrm>
          <a:off x="10426700" y="108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85869</xdr:rowOff>
    </xdr:from>
    <xdr:ext cx="469744" cy="259045"/>
    <xdr:sp macro="" textlink="">
      <xdr:nvSpPr>
        <xdr:cNvPr id="242" name="【体育館・プール】&#10;一人当たり面積該当値テキスト">
          <a:extLst>
            <a:ext uri="{FF2B5EF4-FFF2-40B4-BE49-F238E27FC236}">
              <a16:creationId xmlns:a16="http://schemas.microsoft.com/office/drawing/2014/main" id="{818359AA-D668-450B-B074-3283C5296968}"/>
            </a:ext>
          </a:extLst>
        </xdr:cNvPr>
        <xdr:cNvSpPr txBox="1"/>
      </xdr:nvSpPr>
      <xdr:spPr>
        <a:xfrm>
          <a:off x="10515600" y="1071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1778</xdr:rowOff>
    </xdr:from>
    <xdr:to>
      <xdr:col>50</xdr:col>
      <xdr:colOff>165100</xdr:colOff>
      <xdr:row>63</xdr:row>
      <xdr:rowOff>103378</xdr:rowOff>
    </xdr:to>
    <xdr:sp macro="" textlink="">
      <xdr:nvSpPr>
        <xdr:cNvPr id="243" name="楕円 242">
          <a:extLst>
            <a:ext uri="{FF2B5EF4-FFF2-40B4-BE49-F238E27FC236}">
              <a16:creationId xmlns:a16="http://schemas.microsoft.com/office/drawing/2014/main" id="{740029BB-3026-4639-9586-49CBEC2B1586}"/>
            </a:ext>
          </a:extLst>
        </xdr:cNvPr>
        <xdr:cNvSpPr/>
      </xdr:nvSpPr>
      <xdr:spPr>
        <a:xfrm>
          <a:off x="9588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50292</xdr:rowOff>
    </xdr:from>
    <xdr:to>
      <xdr:col>55</xdr:col>
      <xdr:colOff>0</xdr:colOff>
      <xdr:row>63</xdr:row>
      <xdr:rowOff>52578</xdr:rowOff>
    </xdr:to>
    <xdr:cxnSp macro="">
      <xdr:nvCxnSpPr>
        <xdr:cNvPr id="244" name="直線コネクタ 243">
          <a:extLst>
            <a:ext uri="{FF2B5EF4-FFF2-40B4-BE49-F238E27FC236}">
              <a16:creationId xmlns:a16="http://schemas.microsoft.com/office/drawing/2014/main" id="{279A8E57-C34C-4656-962E-3E31C48DCB33}"/>
            </a:ext>
          </a:extLst>
        </xdr:cNvPr>
        <xdr:cNvCxnSpPr/>
      </xdr:nvCxnSpPr>
      <xdr:spPr>
        <a:xfrm flipV="1">
          <a:off x="9639300" y="1085164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4064</xdr:rowOff>
    </xdr:from>
    <xdr:to>
      <xdr:col>46</xdr:col>
      <xdr:colOff>38100</xdr:colOff>
      <xdr:row>63</xdr:row>
      <xdr:rowOff>105664</xdr:rowOff>
    </xdr:to>
    <xdr:sp macro="" textlink="">
      <xdr:nvSpPr>
        <xdr:cNvPr id="245" name="楕円 244">
          <a:extLst>
            <a:ext uri="{FF2B5EF4-FFF2-40B4-BE49-F238E27FC236}">
              <a16:creationId xmlns:a16="http://schemas.microsoft.com/office/drawing/2014/main" id="{830DD403-AE02-4482-9E85-CA4C62B6D5E1}"/>
            </a:ext>
          </a:extLst>
        </xdr:cNvPr>
        <xdr:cNvSpPr/>
      </xdr:nvSpPr>
      <xdr:spPr>
        <a:xfrm>
          <a:off x="86995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52578</xdr:rowOff>
    </xdr:from>
    <xdr:to>
      <xdr:col>50</xdr:col>
      <xdr:colOff>114300</xdr:colOff>
      <xdr:row>63</xdr:row>
      <xdr:rowOff>54864</xdr:rowOff>
    </xdr:to>
    <xdr:cxnSp macro="">
      <xdr:nvCxnSpPr>
        <xdr:cNvPr id="246" name="直線コネクタ 245">
          <a:extLst>
            <a:ext uri="{FF2B5EF4-FFF2-40B4-BE49-F238E27FC236}">
              <a16:creationId xmlns:a16="http://schemas.microsoft.com/office/drawing/2014/main" id="{C100971D-CB70-4BA8-A433-988C08858F9C}"/>
            </a:ext>
          </a:extLst>
        </xdr:cNvPr>
        <xdr:cNvCxnSpPr/>
      </xdr:nvCxnSpPr>
      <xdr:spPr>
        <a:xfrm flipV="1">
          <a:off x="8750300" y="108539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4064</xdr:rowOff>
    </xdr:from>
    <xdr:to>
      <xdr:col>41</xdr:col>
      <xdr:colOff>101600</xdr:colOff>
      <xdr:row>63</xdr:row>
      <xdr:rowOff>105664</xdr:rowOff>
    </xdr:to>
    <xdr:sp macro="" textlink="">
      <xdr:nvSpPr>
        <xdr:cNvPr id="247" name="楕円 246">
          <a:extLst>
            <a:ext uri="{FF2B5EF4-FFF2-40B4-BE49-F238E27FC236}">
              <a16:creationId xmlns:a16="http://schemas.microsoft.com/office/drawing/2014/main" id="{E71C83E5-9C0B-4814-A776-95C3FDFE6AFB}"/>
            </a:ext>
          </a:extLst>
        </xdr:cNvPr>
        <xdr:cNvSpPr/>
      </xdr:nvSpPr>
      <xdr:spPr>
        <a:xfrm>
          <a:off x="78105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54864</xdr:rowOff>
    </xdr:from>
    <xdr:to>
      <xdr:col>45</xdr:col>
      <xdr:colOff>177800</xdr:colOff>
      <xdr:row>63</xdr:row>
      <xdr:rowOff>54864</xdr:rowOff>
    </xdr:to>
    <xdr:cxnSp macro="">
      <xdr:nvCxnSpPr>
        <xdr:cNvPr id="248" name="直線コネクタ 247">
          <a:extLst>
            <a:ext uri="{FF2B5EF4-FFF2-40B4-BE49-F238E27FC236}">
              <a16:creationId xmlns:a16="http://schemas.microsoft.com/office/drawing/2014/main" id="{BA7EC2E8-7226-472E-BAC5-C184218FA9C9}"/>
            </a:ext>
          </a:extLst>
        </xdr:cNvPr>
        <xdr:cNvCxnSpPr/>
      </xdr:nvCxnSpPr>
      <xdr:spPr>
        <a:xfrm>
          <a:off x="7861300" y="10856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6350</xdr:rowOff>
    </xdr:from>
    <xdr:to>
      <xdr:col>36</xdr:col>
      <xdr:colOff>165100</xdr:colOff>
      <xdr:row>63</xdr:row>
      <xdr:rowOff>107950</xdr:rowOff>
    </xdr:to>
    <xdr:sp macro="" textlink="">
      <xdr:nvSpPr>
        <xdr:cNvPr id="249" name="楕円 248">
          <a:extLst>
            <a:ext uri="{FF2B5EF4-FFF2-40B4-BE49-F238E27FC236}">
              <a16:creationId xmlns:a16="http://schemas.microsoft.com/office/drawing/2014/main" id="{083C0B31-DB2C-4911-9EA1-C29762608516}"/>
            </a:ext>
          </a:extLst>
        </xdr:cNvPr>
        <xdr:cNvSpPr/>
      </xdr:nvSpPr>
      <xdr:spPr>
        <a:xfrm>
          <a:off x="6921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54864</xdr:rowOff>
    </xdr:from>
    <xdr:to>
      <xdr:col>41</xdr:col>
      <xdr:colOff>50800</xdr:colOff>
      <xdr:row>63</xdr:row>
      <xdr:rowOff>57150</xdr:rowOff>
    </xdr:to>
    <xdr:cxnSp macro="">
      <xdr:nvCxnSpPr>
        <xdr:cNvPr id="250" name="直線コネクタ 249">
          <a:extLst>
            <a:ext uri="{FF2B5EF4-FFF2-40B4-BE49-F238E27FC236}">
              <a16:creationId xmlns:a16="http://schemas.microsoft.com/office/drawing/2014/main" id="{56BA642D-C6A2-4E73-9AC4-D314F3DF1D69}"/>
            </a:ext>
          </a:extLst>
        </xdr:cNvPr>
        <xdr:cNvCxnSpPr/>
      </xdr:nvCxnSpPr>
      <xdr:spPr>
        <a:xfrm flipV="1">
          <a:off x="6972300" y="108562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BCFC1400-1A02-4BC1-A8B9-A7872DE1E91D}"/>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11432F2A-B957-4B7E-856E-E694FAC6E23F}"/>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FB81DCCB-1640-4A51-8170-11C4047D9AF6}"/>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97426F4B-4102-433C-85F6-84EDC390C1B2}"/>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94505</xdr:rowOff>
    </xdr:from>
    <xdr:ext cx="469744" cy="259045"/>
    <xdr:sp macro="" textlink="">
      <xdr:nvSpPr>
        <xdr:cNvPr id="255" name="n_1mainValue【体育館・プール】&#10;一人当たり面積">
          <a:extLst>
            <a:ext uri="{FF2B5EF4-FFF2-40B4-BE49-F238E27FC236}">
              <a16:creationId xmlns:a16="http://schemas.microsoft.com/office/drawing/2014/main" id="{13C47357-997C-4FC2-8D93-646EDF3FF9B2}"/>
            </a:ext>
          </a:extLst>
        </xdr:cNvPr>
        <xdr:cNvSpPr txBox="1"/>
      </xdr:nvSpPr>
      <xdr:spPr>
        <a:xfrm>
          <a:off x="93917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96791</xdr:rowOff>
    </xdr:from>
    <xdr:ext cx="469744" cy="259045"/>
    <xdr:sp macro="" textlink="">
      <xdr:nvSpPr>
        <xdr:cNvPr id="256" name="n_2mainValue【体育館・プール】&#10;一人当たり面積">
          <a:extLst>
            <a:ext uri="{FF2B5EF4-FFF2-40B4-BE49-F238E27FC236}">
              <a16:creationId xmlns:a16="http://schemas.microsoft.com/office/drawing/2014/main" id="{6093AFA8-5B6D-40F8-BC68-EAFE5E1A23CB}"/>
            </a:ext>
          </a:extLst>
        </xdr:cNvPr>
        <xdr:cNvSpPr txBox="1"/>
      </xdr:nvSpPr>
      <xdr:spPr>
        <a:xfrm>
          <a:off x="8515427" y="1089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96791</xdr:rowOff>
    </xdr:from>
    <xdr:ext cx="469744" cy="259045"/>
    <xdr:sp macro="" textlink="">
      <xdr:nvSpPr>
        <xdr:cNvPr id="257" name="n_3mainValue【体育館・プール】&#10;一人当たり面積">
          <a:extLst>
            <a:ext uri="{FF2B5EF4-FFF2-40B4-BE49-F238E27FC236}">
              <a16:creationId xmlns:a16="http://schemas.microsoft.com/office/drawing/2014/main" id="{AB253AE1-842B-42A7-989F-50220FAE545F}"/>
            </a:ext>
          </a:extLst>
        </xdr:cNvPr>
        <xdr:cNvSpPr txBox="1"/>
      </xdr:nvSpPr>
      <xdr:spPr>
        <a:xfrm>
          <a:off x="7626427" y="1089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99077</xdr:rowOff>
    </xdr:from>
    <xdr:ext cx="469744" cy="259045"/>
    <xdr:sp macro="" textlink="">
      <xdr:nvSpPr>
        <xdr:cNvPr id="258" name="n_4mainValue【体育館・プール】&#10;一人当たり面積">
          <a:extLst>
            <a:ext uri="{FF2B5EF4-FFF2-40B4-BE49-F238E27FC236}">
              <a16:creationId xmlns:a16="http://schemas.microsoft.com/office/drawing/2014/main" id="{0B45FAED-3AB6-435F-916F-46EF2E9F7313}"/>
            </a:ext>
          </a:extLst>
        </xdr:cNvPr>
        <xdr:cNvSpPr txBox="1"/>
      </xdr:nvSpPr>
      <xdr:spPr>
        <a:xfrm>
          <a:off x="6737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D8A845CB-ADC4-45BD-A267-9B94EFD7F53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D3A18DFF-4495-48E2-87C2-C8C2C56590B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CC7959C9-A65C-44AB-BF8E-17C4E75CFE3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EC946C4-ACC0-4863-A83D-9BE10C32260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22F19967-8CC6-49AC-B07A-05E375AB4C3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AFBA85D-03AB-4543-946F-35340BA3E90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AB08F772-627D-4A6F-9BD8-D55ACA5F5F7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B338DBB1-D4D6-43CA-B002-B4A70A8BF9E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D3BACB9-84D0-4D6E-89C4-E03EA22931C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352FB4B1-1A6C-4F8D-A1C6-F66D1A0E32D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C9F4B43A-C5BE-43E5-A191-C14C42F00D6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391FE83E-3D95-4971-BF60-3D11E0DFFC2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8CC209BB-1FF0-45C8-B2AF-A83C3BE34A9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BBB4A082-AD6A-4510-BC1F-6D6A8C3F4A0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52D1C631-846B-4E95-87ED-8B1D8EECE21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D9C5D346-A0C5-48AE-8D23-D64DF070A30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E94C961B-8D0C-4034-8C6C-7CBBE5DBAF3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8117C5EB-9FB6-4877-82BD-3F820D31FDC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AB4E9AA2-5683-4A93-9191-8AB04907919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57F8F72-08B5-4B01-AE55-BC1957C0153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6E5F9E69-6353-4C37-9AEA-FF5A4888B95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48980BA9-5F38-4C55-AE01-249B0BEFBCF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D258E424-F6FC-4B1C-8B7A-8A5A735D061F}"/>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F22E1742-E35E-4EF6-AF57-929D28B99F81}"/>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3F345F79-7A56-4456-815E-A6E5B7900A1B}"/>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A42626A4-3F0F-4D40-9A67-C8E46281DF7C}"/>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739C6125-0219-4198-8407-482D71031044}"/>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616FA9CC-E2C4-4FC3-919D-311CFBC7918B}"/>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92BA664F-0B0B-40AE-9CBF-389583B1476C}"/>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B5CCA1AC-7324-45DA-9690-DEB3CEF03A49}"/>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D1348BC1-91B3-4080-90EB-62254302E36F}"/>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9C81A779-5460-408E-8E16-91D557F6E997}"/>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1ACA55F3-7D74-4C7B-B639-1091F68FEFAF}"/>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34FA769-1C20-4268-B02D-A5772AC9062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63972E6-7345-4558-8C08-79BB9CAAEF9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632E666-4046-4680-97DA-717653BF353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8DA840D-CC93-460E-8680-CF2BB7F976C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24EFD00-B822-4A63-9F83-8210B2E4AAE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37592</xdr:rowOff>
    </xdr:from>
    <xdr:to>
      <xdr:col>24</xdr:col>
      <xdr:colOff>114300</xdr:colOff>
      <xdr:row>82</xdr:row>
      <xdr:rowOff>139192</xdr:rowOff>
    </xdr:to>
    <xdr:sp macro="" textlink="">
      <xdr:nvSpPr>
        <xdr:cNvPr id="297" name="楕円 296">
          <a:extLst>
            <a:ext uri="{FF2B5EF4-FFF2-40B4-BE49-F238E27FC236}">
              <a16:creationId xmlns:a16="http://schemas.microsoft.com/office/drawing/2014/main" id="{27DFE4DD-94CF-4AB2-B01D-74106072F9D0}"/>
            </a:ext>
          </a:extLst>
        </xdr:cNvPr>
        <xdr:cNvSpPr/>
      </xdr:nvSpPr>
      <xdr:spPr>
        <a:xfrm>
          <a:off x="45847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16019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91A897E0-68D9-4385-9DE3-428B4BCE49F5}"/>
            </a:ext>
          </a:extLst>
        </xdr:cNvPr>
        <xdr:cNvSpPr txBox="1"/>
      </xdr:nvSpPr>
      <xdr:spPr>
        <a:xfrm>
          <a:off x="4673600"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149606</xdr:rowOff>
    </xdr:from>
    <xdr:to>
      <xdr:col>20</xdr:col>
      <xdr:colOff>38100</xdr:colOff>
      <xdr:row>82</xdr:row>
      <xdr:rowOff>79756</xdr:rowOff>
    </xdr:to>
    <xdr:sp macro="" textlink="">
      <xdr:nvSpPr>
        <xdr:cNvPr id="299" name="楕円 298">
          <a:extLst>
            <a:ext uri="{FF2B5EF4-FFF2-40B4-BE49-F238E27FC236}">
              <a16:creationId xmlns:a16="http://schemas.microsoft.com/office/drawing/2014/main" id="{75E11E14-F556-43F4-A64D-8B5DA633E708}"/>
            </a:ext>
          </a:extLst>
        </xdr:cNvPr>
        <xdr:cNvSpPr/>
      </xdr:nvSpPr>
      <xdr:spPr>
        <a:xfrm>
          <a:off x="3746500" y="1403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28956</xdr:rowOff>
    </xdr:from>
    <xdr:to>
      <xdr:col>24</xdr:col>
      <xdr:colOff>63500</xdr:colOff>
      <xdr:row>82</xdr:row>
      <xdr:rowOff>88392</xdr:rowOff>
    </xdr:to>
    <xdr:cxnSp macro="">
      <xdr:nvCxnSpPr>
        <xdr:cNvPr id="300" name="直線コネクタ 299">
          <a:extLst>
            <a:ext uri="{FF2B5EF4-FFF2-40B4-BE49-F238E27FC236}">
              <a16:creationId xmlns:a16="http://schemas.microsoft.com/office/drawing/2014/main" id="{1D50D892-6E34-46B9-81A4-3F24CE9F794F}"/>
            </a:ext>
          </a:extLst>
        </xdr:cNvPr>
        <xdr:cNvCxnSpPr/>
      </xdr:nvCxnSpPr>
      <xdr:spPr>
        <a:xfrm>
          <a:off x="3797300" y="1408785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108458</xdr:rowOff>
    </xdr:from>
    <xdr:to>
      <xdr:col>15</xdr:col>
      <xdr:colOff>101600</xdr:colOff>
      <xdr:row>82</xdr:row>
      <xdr:rowOff>38608</xdr:rowOff>
    </xdr:to>
    <xdr:sp macro="" textlink="">
      <xdr:nvSpPr>
        <xdr:cNvPr id="301" name="楕円 300">
          <a:extLst>
            <a:ext uri="{FF2B5EF4-FFF2-40B4-BE49-F238E27FC236}">
              <a16:creationId xmlns:a16="http://schemas.microsoft.com/office/drawing/2014/main" id="{C4C05E75-F3C8-4E42-8018-8FCD65D1C887}"/>
            </a:ext>
          </a:extLst>
        </xdr:cNvPr>
        <xdr:cNvSpPr/>
      </xdr:nvSpPr>
      <xdr:spPr>
        <a:xfrm>
          <a:off x="2857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159258</xdr:rowOff>
    </xdr:from>
    <xdr:to>
      <xdr:col>19</xdr:col>
      <xdr:colOff>177800</xdr:colOff>
      <xdr:row>82</xdr:row>
      <xdr:rowOff>28956</xdr:rowOff>
    </xdr:to>
    <xdr:cxnSp macro="">
      <xdr:nvCxnSpPr>
        <xdr:cNvPr id="302" name="直線コネクタ 301">
          <a:extLst>
            <a:ext uri="{FF2B5EF4-FFF2-40B4-BE49-F238E27FC236}">
              <a16:creationId xmlns:a16="http://schemas.microsoft.com/office/drawing/2014/main" id="{BFAA81F9-E919-4326-9801-C617CF34F9E4}"/>
            </a:ext>
          </a:extLst>
        </xdr:cNvPr>
        <xdr:cNvCxnSpPr/>
      </xdr:nvCxnSpPr>
      <xdr:spPr>
        <a:xfrm>
          <a:off x="2908300" y="140467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58165</xdr:rowOff>
    </xdr:from>
    <xdr:to>
      <xdr:col>10</xdr:col>
      <xdr:colOff>165100</xdr:colOff>
      <xdr:row>81</xdr:row>
      <xdr:rowOff>159765</xdr:rowOff>
    </xdr:to>
    <xdr:sp macro="" textlink="">
      <xdr:nvSpPr>
        <xdr:cNvPr id="303" name="楕円 302">
          <a:extLst>
            <a:ext uri="{FF2B5EF4-FFF2-40B4-BE49-F238E27FC236}">
              <a16:creationId xmlns:a16="http://schemas.microsoft.com/office/drawing/2014/main" id="{A1157F15-7DEB-4E08-A6AC-A7686E0E241C}"/>
            </a:ext>
          </a:extLst>
        </xdr:cNvPr>
        <xdr:cNvSpPr/>
      </xdr:nvSpPr>
      <xdr:spPr>
        <a:xfrm>
          <a:off x="19685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108965</xdr:rowOff>
    </xdr:from>
    <xdr:to>
      <xdr:col>15</xdr:col>
      <xdr:colOff>50800</xdr:colOff>
      <xdr:row>81</xdr:row>
      <xdr:rowOff>159258</xdr:rowOff>
    </xdr:to>
    <xdr:cxnSp macro="">
      <xdr:nvCxnSpPr>
        <xdr:cNvPr id="304" name="直線コネクタ 303">
          <a:extLst>
            <a:ext uri="{FF2B5EF4-FFF2-40B4-BE49-F238E27FC236}">
              <a16:creationId xmlns:a16="http://schemas.microsoft.com/office/drawing/2014/main" id="{C1B4EAC5-0D24-45E2-AF24-094987481229}"/>
            </a:ext>
          </a:extLst>
        </xdr:cNvPr>
        <xdr:cNvCxnSpPr/>
      </xdr:nvCxnSpPr>
      <xdr:spPr>
        <a:xfrm>
          <a:off x="2019300" y="13996415"/>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14732</xdr:rowOff>
    </xdr:from>
    <xdr:to>
      <xdr:col>6</xdr:col>
      <xdr:colOff>38100</xdr:colOff>
      <xdr:row>81</xdr:row>
      <xdr:rowOff>116332</xdr:rowOff>
    </xdr:to>
    <xdr:sp macro="" textlink="">
      <xdr:nvSpPr>
        <xdr:cNvPr id="305" name="楕円 304">
          <a:extLst>
            <a:ext uri="{FF2B5EF4-FFF2-40B4-BE49-F238E27FC236}">
              <a16:creationId xmlns:a16="http://schemas.microsoft.com/office/drawing/2014/main" id="{D3018CA4-04CB-4C2D-AD1E-7AEC2AD8AB0C}"/>
            </a:ext>
          </a:extLst>
        </xdr:cNvPr>
        <xdr:cNvSpPr/>
      </xdr:nvSpPr>
      <xdr:spPr>
        <a:xfrm>
          <a:off x="1079500" y="139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65532</xdr:rowOff>
    </xdr:from>
    <xdr:to>
      <xdr:col>10</xdr:col>
      <xdr:colOff>114300</xdr:colOff>
      <xdr:row>81</xdr:row>
      <xdr:rowOff>108965</xdr:rowOff>
    </xdr:to>
    <xdr:cxnSp macro="">
      <xdr:nvCxnSpPr>
        <xdr:cNvPr id="306" name="直線コネクタ 305">
          <a:extLst>
            <a:ext uri="{FF2B5EF4-FFF2-40B4-BE49-F238E27FC236}">
              <a16:creationId xmlns:a16="http://schemas.microsoft.com/office/drawing/2014/main" id="{43A28BEE-EB83-4F98-9970-3F3C97088BA1}"/>
            </a:ext>
          </a:extLst>
        </xdr:cNvPr>
        <xdr:cNvCxnSpPr/>
      </xdr:nvCxnSpPr>
      <xdr:spPr>
        <a:xfrm>
          <a:off x="1130300" y="1395298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33318CAA-2A07-4FBE-8724-D1B2031C754E}"/>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A6616A13-7752-4199-A8CD-F09E9304C353}"/>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84AAEBBA-FCAE-452B-9A0E-4E0C2D8532B0}"/>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8B30D2D3-061C-4746-8392-8CC78079C534}"/>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70883</xdr:rowOff>
    </xdr:from>
    <xdr:ext cx="405111" cy="259045"/>
    <xdr:sp macro="" textlink="">
      <xdr:nvSpPr>
        <xdr:cNvPr id="311" name="n_1mainValue【福祉施設】&#10;有形固定資産減価償却率">
          <a:extLst>
            <a:ext uri="{FF2B5EF4-FFF2-40B4-BE49-F238E27FC236}">
              <a16:creationId xmlns:a16="http://schemas.microsoft.com/office/drawing/2014/main" id="{67109EB9-FBED-492E-8FA0-647704A3D1EC}"/>
            </a:ext>
          </a:extLst>
        </xdr:cNvPr>
        <xdr:cNvSpPr txBox="1"/>
      </xdr:nvSpPr>
      <xdr:spPr>
        <a:xfrm>
          <a:off x="3582044" y="1412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29735</xdr:rowOff>
    </xdr:from>
    <xdr:ext cx="405111" cy="259045"/>
    <xdr:sp macro="" textlink="">
      <xdr:nvSpPr>
        <xdr:cNvPr id="312" name="n_2mainValue【福祉施設】&#10;有形固定資産減価償却率">
          <a:extLst>
            <a:ext uri="{FF2B5EF4-FFF2-40B4-BE49-F238E27FC236}">
              <a16:creationId xmlns:a16="http://schemas.microsoft.com/office/drawing/2014/main" id="{123C778B-C2E1-40E4-A6C4-3FE21E26183C}"/>
            </a:ext>
          </a:extLst>
        </xdr:cNvPr>
        <xdr:cNvSpPr txBox="1"/>
      </xdr:nvSpPr>
      <xdr:spPr>
        <a:xfrm>
          <a:off x="2705744" y="1408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313" name="n_3mainValue【福祉施設】&#10;有形固定資産減価償却率">
          <a:extLst>
            <a:ext uri="{FF2B5EF4-FFF2-40B4-BE49-F238E27FC236}">
              <a16:creationId xmlns:a16="http://schemas.microsoft.com/office/drawing/2014/main" id="{711FF466-3C27-4DFD-901A-EB470AC2658B}"/>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107459</xdr:rowOff>
    </xdr:from>
    <xdr:ext cx="405111" cy="259045"/>
    <xdr:sp macro="" textlink="">
      <xdr:nvSpPr>
        <xdr:cNvPr id="314" name="n_4mainValue【福祉施設】&#10;有形固定資産減価償却率">
          <a:extLst>
            <a:ext uri="{FF2B5EF4-FFF2-40B4-BE49-F238E27FC236}">
              <a16:creationId xmlns:a16="http://schemas.microsoft.com/office/drawing/2014/main" id="{CBE25F11-8972-4E7F-931D-20CA44D66251}"/>
            </a:ext>
          </a:extLst>
        </xdr:cNvPr>
        <xdr:cNvSpPr txBox="1"/>
      </xdr:nvSpPr>
      <xdr:spPr>
        <a:xfrm>
          <a:off x="927744" y="1399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4A8738A9-E3BC-447E-8C44-71B7B895252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F4C1EFB-0800-4A02-BD77-76E4C4C4401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1208099E-EEB1-4FAC-9AEA-A6140275806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1B206191-919E-4D83-8C5D-36181CA37E7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39F67F65-563A-4E8E-B526-D90DA6065C8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71447196-3477-4C24-A0A8-E994ACF9C4B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D41043C7-E341-4EE9-AF7A-643E5B50B4D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B8BF4B86-1003-4649-A9B4-3C8B13B086A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3BE1AB2A-E10F-4A8A-A578-0C1D3F15190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529367F3-0878-4E4B-90BC-42EE9B04718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95C32AB-21EB-4F83-9B48-6E8606EC7D5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E30379B2-A059-404D-A07F-7B04DFD4EBE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645BB8D3-BB26-4618-8B28-B7922AD7071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9D24282D-4E42-4F1E-A374-73541701A7E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ED3557C3-8BB4-4515-9A17-19A1747ACDC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8B27CE92-7BBC-452A-A60C-FC208802CCA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B1D4CDB1-3203-4BEB-A88E-E9485F4C031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865E943-49C5-4EA3-9696-9AD8D6CCFEB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10B01CD6-08CA-4205-B784-DDBA36BA2E3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72D9EA95-8E91-485C-B396-F9C70B9ECE7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4C1DF249-1568-43B7-B0AA-589A22F36B8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D89DDC2F-E0CC-4A6F-A1AF-42767C0986B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FC40F811-EBA1-4CBF-AD56-7181D161F23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9098C1D0-8727-4DF5-9DAD-6402BBCA93D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59B0F8E2-1AE5-4F5D-8C13-0CE301AB274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F5EAE6FA-C875-4955-8371-084EC152FAC5}"/>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2FC15AAE-FB06-44BE-BFF8-A36A4733B770}"/>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9EDE5CB4-F717-4D2B-A1FF-22B54A3A4D87}"/>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A0A85D0A-8F23-45B6-9019-1DCC85F6A909}"/>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05577F6F-D18A-4267-B84F-285AABBDD995}"/>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8EEB8B06-A499-4DDB-923A-98870C53BC08}"/>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5C5779E0-543B-4B87-8380-DE2694C65F3F}"/>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205EC53D-DF2E-43DA-AAA7-FB018EBBFA6E}"/>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8198903C-FC49-488E-80FD-D533A18BF3CF}"/>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271CCC2E-1FF2-4072-A095-5FA9B0129919}"/>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28208526-38ED-4DCA-87A9-B7365121078E}"/>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48E8EE5-2C70-4CE7-BCDC-C68B2444530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5D63383-7567-4B43-9D4A-A0B192F57A1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6D3CE9B-ACDD-4A4A-8C60-6D8EA911E33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FDB88E8-5736-4533-8354-F95A527428B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E8DDFDE-B631-4C88-86CA-96F988EE59F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14514</xdr:rowOff>
    </xdr:from>
    <xdr:to>
      <xdr:col>55</xdr:col>
      <xdr:colOff>50800</xdr:colOff>
      <xdr:row>84</xdr:row>
      <xdr:rowOff>116114</xdr:rowOff>
    </xdr:to>
    <xdr:sp macro="" textlink="">
      <xdr:nvSpPr>
        <xdr:cNvPr id="356" name="楕円 355">
          <a:extLst>
            <a:ext uri="{FF2B5EF4-FFF2-40B4-BE49-F238E27FC236}">
              <a16:creationId xmlns:a16="http://schemas.microsoft.com/office/drawing/2014/main" id="{6985B369-C1D6-48F9-918F-403AA4C0BB2D}"/>
            </a:ext>
          </a:extLst>
        </xdr:cNvPr>
        <xdr:cNvSpPr/>
      </xdr:nvSpPr>
      <xdr:spPr>
        <a:xfrm>
          <a:off x="104267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164391</xdr:rowOff>
    </xdr:from>
    <xdr:ext cx="469744" cy="259045"/>
    <xdr:sp macro="" textlink="">
      <xdr:nvSpPr>
        <xdr:cNvPr id="357" name="【福祉施設】&#10;一人当たり面積該当値テキスト">
          <a:extLst>
            <a:ext uri="{FF2B5EF4-FFF2-40B4-BE49-F238E27FC236}">
              <a16:creationId xmlns:a16="http://schemas.microsoft.com/office/drawing/2014/main" id="{7E9131BD-15A4-445A-B6A6-1F5C721B1A1E}"/>
            </a:ext>
          </a:extLst>
        </xdr:cNvPr>
        <xdr:cNvSpPr txBox="1"/>
      </xdr:nvSpPr>
      <xdr:spPr>
        <a:xfrm>
          <a:off x="10515600" y="1439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14514</xdr:rowOff>
    </xdr:from>
    <xdr:to>
      <xdr:col>50</xdr:col>
      <xdr:colOff>165100</xdr:colOff>
      <xdr:row>84</xdr:row>
      <xdr:rowOff>116114</xdr:rowOff>
    </xdr:to>
    <xdr:sp macro="" textlink="">
      <xdr:nvSpPr>
        <xdr:cNvPr id="358" name="楕円 357">
          <a:extLst>
            <a:ext uri="{FF2B5EF4-FFF2-40B4-BE49-F238E27FC236}">
              <a16:creationId xmlns:a16="http://schemas.microsoft.com/office/drawing/2014/main" id="{0B7E585F-4E1A-4C7B-B994-944FD7E4D139}"/>
            </a:ext>
          </a:extLst>
        </xdr:cNvPr>
        <xdr:cNvSpPr/>
      </xdr:nvSpPr>
      <xdr:spPr>
        <a:xfrm>
          <a:off x="95885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65314</xdr:rowOff>
    </xdr:from>
    <xdr:to>
      <xdr:col>55</xdr:col>
      <xdr:colOff>0</xdr:colOff>
      <xdr:row>84</xdr:row>
      <xdr:rowOff>65314</xdr:rowOff>
    </xdr:to>
    <xdr:cxnSp macro="">
      <xdr:nvCxnSpPr>
        <xdr:cNvPr id="359" name="直線コネクタ 358">
          <a:extLst>
            <a:ext uri="{FF2B5EF4-FFF2-40B4-BE49-F238E27FC236}">
              <a16:creationId xmlns:a16="http://schemas.microsoft.com/office/drawing/2014/main" id="{44563DAE-0381-4DDF-985F-3A0FCD082466}"/>
            </a:ext>
          </a:extLst>
        </xdr:cNvPr>
        <xdr:cNvCxnSpPr/>
      </xdr:nvCxnSpPr>
      <xdr:spPr>
        <a:xfrm>
          <a:off x="9639300" y="144671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25400</xdr:rowOff>
    </xdr:from>
    <xdr:to>
      <xdr:col>46</xdr:col>
      <xdr:colOff>38100</xdr:colOff>
      <xdr:row>84</xdr:row>
      <xdr:rowOff>127000</xdr:rowOff>
    </xdr:to>
    <xdr:sp macro="" textlink="">
      <xdr:nvSpPr>
        <xdr:cNvPr id="360" name="楕円 359">
          <a:extLst>
            <a:ext uri="{FF2B5EF4-FFF2-40B4-BE49-F238E27FC236}">
              <a16:creationId xmlns:a16="http://schemas.microsoft.com/office/drawing/2014/main" id="{445DBF01-F486-4076-B4B0-B28C24A169B4}"/>
            </a:ext>
          </a:extLst>
        </xdr:cNvPr>
        <xdr:cNvSpPr/>
      </xdr:nvSpPr>
      <xdr:spPr>
        <a:xfrm>
          <a:off x="8699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65314</xdr:rowOff>
    </xdr:from>
    <xdr:to>
      <xdr:col>50</xdr:col>
      <xdr:colOff>114300</xdr:colOff>
      <xdr:row>84</xdr:row>
      <xdr:rowOff>76200</xdr:rowOff>
    </xdr:to>
    <xdr:cxnSp macro="">
      <xdr:nvCxnSpPr>
        <xdr:cNvPr id="361" name="直線コネクタ 360">
          <a:extLst>
            <a:ext uri="{FF2B5EF4-FFF2-40B4-BE49-F238E27FC236}">
              <a16:creationId xmlns:a16="http://schemas.microsoft.com/office/drawing/2014/main" id="{9D2FD00B-AFEB-4DB0-974B-BA10A434E7C4}"/>
            </a:ext>
          </a:extLst>
        </xdr:cNvPr>
        <xdr:cNvCxnSpPr/>
      </xdr:nvCxnSpPr>
      <xdr:spPr>
        <a:xfrm flipV="1">
          <a:off x="8750300" y="144671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25400</xdr:rowOff>
    </xdr:from>
    <xdr:to>
      <xdr:col>41</xdr:col>
      <xdr:colOff>101600</xdr:colOff>
      <xdr:row>84</xdr:row>
      <xdr:rowOff>127000</xdr:rowOff>
    </xdr:to>
    <xdr:sp macro="" textlink="">
      <xdr:nvSpPr>
        <xdr:cNvPr id="362" name="楕円 361">
          <a:extLst>
            <a:ext uri="{FF2B5EF4-FFF2-40B4-BE49-F238E27FC236}">
              <a16:creationId xmlns:a16="http://schemas.microsoft.com/office/drawing/2014/main" id="{71B10B80-36D7-4952-B2F8-68774819DAFD}"/>
            </a:ext>
          </a:extLst>
        </xdr:cNvPr>
        <xdr:cNvSpPr/>
      </xdr:nvSpPr>
      <xdr:spPr>
        <a:xfrm>
          <a:off x="7810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76200</xdr:rowOff>
    </xdr:from>
    <xdr:to>
      <xdr:col>45</xdr:col>
      <xdr:colOff>177800</xdr:colOff>
      <xdr:row>84</xdr:row>
      <xdr:rowOff>76200</xdr:rowOff>
    </xdr:to>
    <xdr:cxnSp macro="">
      <xdr:nvCxnSpPr>
        <xdr:cNvPr id="363" name="直線コネクタ 362">
          <a:extLst>
            <a:ext uri="{FF2B5EF4-FFF2-40B4-BE49-F238E27FC236}">
              <a16:creationId xmlns:a16="http://schemas.microsoft.com/office/drawing/2014/main" id="{B1CF9A93-AA45-4710-B0BE-380874E2681B}"/>
            </a:ext>
          </a:extLst>
        </xdr:cNvPr>
        <xdr:cNvCxnSpPr/>
      </xdr:nvCxnSpPr>
      <xdr:spPr>
        <a:xfrm>
          <a:off x="7861300" y="1447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47171</xdr:rowOff>
    </xdr:from>
    <xdr:to>
      <xdr:col>36</xdr:col>
      <xdr:colOff>165100</xdr:colOff>
      <xdr:row>84</xdr:row>
      <xdr:rowOff>148771</xdr:rowOff>
    </xdr:to>
    <xdr:sp macro="" textlink="">
      <xdr:nvSpPr>
        <xdr:cNvPr id="364" name="楕円 363">
          <a:extLst>
            <a:ext uri="{FF2B5EF4-FFF2-40B4-BE49-F238E27FC236}">
              <a16:creationId xmlns:a16="http://schemas.microsoft.com/office/drawing/2014/main" id="{48668D93-F49A-4996-B416-193516D73B9B}"/>
            </a:ext>
          </a:extLst>
        </xdr:cNvPr>
        <xdr:cNvSpPr/>
      </xdr:nvSpPr>
      <xdr:spPr>
        <a:xfrm>
          <a:off x="6921500" y="144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76200</xdr:rowOff>
    </xdr:from>
    <xdr:to>
      <xdr:col>41</xdr:col>
      <xdr:colOff>50800</xdr:colOff>
      <xdr:row>84</xdr:row>
      <xdr:rowOff>97971</xdr:rowOff>
    </xdr:to>
    <xdr:cxnSp macro="">
      <xdr:nvCxnSpPr>
        <xdr:cNvPr id="365" name="直線コネクタ 364">
          <a:extLst>
            <a:ext uri="{FF2B5EF4-FFF2-40B4-BE49-F238E27FC236}">
              <a16:creationId xmlns:a16="http://schemas.microsoft.com/office/drawing/2014/main" id="{A12A126F-F4AE-4721-A270-08AF9CE1E7A4}"/>
            </a:ext>
          </a:extLst>
        </xdr:cNvPr>
        <xdr:cNvCxnSpPr/>
      </xdr:nvCxnSpPr>
      <xdr:spPr>
        <a:xfrm flipV="1">
          <a:off x="6972300" y="144780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3D0CEE97-F9F2-4FE5-961A-B897BBC26427}"/>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B1D75FA2-FB1A-4275-96E4-0C84779B8E9C}"/>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AF11D57A-804D-499C-B141-4A1E46B2C188}"/>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61C3C02E-52E9-46AF-B687-C899210A93C8}"/>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107241</xdr:rowOff>
    </xdr:from>
    <xdr:ext cx="469744" cy="259045"/>
    <xdr:sp macro="" textlink="">
      <xdr:nvSpPr>
        <xdr:cNvPr id="370" name="n_1mainValue【福祉施設】&#10;一人当たり面積">
          <a:extLst>
            <a:ext uri="{FF2B5EF4-FFF2-40B4-BE49-F238E27FC236}">
              <a16:creationId xmlns:a16="http://schemas.microsoft.com/office/drawing/2014/main" id="{C8A80FCA-413F-4B31-9D73-EB8600F926EF}"/>
            </a:ext>
          </a:extLst>
        </xdr:cNvPr>
        <xdr:cNvSpPr txBox="1"/>
      </xdr:nvSpPr>
      <xdr:spPr>
        <a:xfrm>
          <a:off x="9391727" y="1450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118127</xdr:rowOff>
    </xdr:from>
    <xdr:ext cx="469744" cy="259045"/>
    <xdr:sp macro="" textlink="">
      <xdr:nvSpPr>
        <xdr:cNvPr id="371" name="n_2mainValue【福祉施設】&#10;一人当たり面積">
          <a:extLst>
            <a:ext uri="{FF2B5EF4-FFF2-40B4-BE49-F238E27FC236}">
              <a16:creationId xmlns:a16="http://schemas.microsoft.com/office/drawing/2014/main" id="{31C8EC13-3F67-4324-A02C-25AD3ACED379}"/>
            </a:ext>
          </a:extLst>
        </xdr:cNvPr>
        <xdr:cNvSpPr txBox="1"/>
      </xdr:nvSpPr>
      <xdr:spPr>
        <a:xfrm>
          <a:off x="8515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118127</xdr:rowOff>
    </xdr:from>
    <xdr:ext cx="469744" cy="259045"/>
    <xdr:sp macro="" textlink="">
      <xdr:nvSpPr>
        <xdr:cNvPr id="372" name="n_3mainValue【福祉施設】&#10;一人当たり面積">
          <a:extLst>
            <a:ext uri="{FF2B5EF4-FFF2-40B4-BE49-F238E27FC236}">
              <a16:creationId xmlns:a16="http://schemas.microsoft.com/office/drawing/2014/main" id="{F94AE388-9CC1-4B23-8848-3DADB96B493F}"/>
            </a:ext>
          </a:extLst>
        </xdr:cNvPr>
        <xdr:cNvSpPr txBox="1"/>
      </xdr:nvSpPr>
      <xdr:spPr>
        <a:xfrm>
          <a:off x="7626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139898</xdr:rowOff>
    </xdr:from>
    <xdr:ext cx="469744" cy="259045"/>
    <xdr:sp macro="" textlink="">
      <xdr:nvSpPr>
        <xdr:cNvPr id="373" name="n_4mainValue【福祉施設】&#10;一人当たり面積">
          <a:extLst>
            <a:ext uri="{FF2B5EF4-FFF2-40B4-BE49-F238E27FC236}">
              <a16:creationId xmlns:a16="http://schemas.microsoft.com/office/drawing/2014/main" id="{139804FA-EF39-4F33-A8CA-12C0D025841D}"/>
            </a:ext>
          </a:extLst>
        </xdr:cNvPr>
        <xdr:cNvSpPr txBox="1"/>
      </xdr:nvSpPr>
      <xdr:spPr>
        <a:xfrm>
          <a:off x="6737427" y="1454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ADB5A9BE-8C74-42C4-BD4A-E28204C1E42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EE50C61A-67DB-4834-B05E-07B06DD294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695C4B69-E8D6-4318-A04B-55448DC2420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44AA28B6-F24E-4672-81A7-D15A30069E4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C15D928E-6274-4C3A-9F4A-F982E672D6B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C8B44705-BFF3-47CB-923E-8162E0838D4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E0BC8B4-70A3-4C4F-B551-D10AED7F022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59288F5-BC6F-484F-AB4E-2D217FA1CF8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6C17B6E4-3B17-4301-9B83-4017B361878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D54C29BA-166F-4A53-BCB1-AAC6CCA25AA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453354D0-561F-46F4-9514-1CD2FD1B746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8F44EEFB-4058-42EB-A5F3-E1340C2D57E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8C96A73A-108B-4477-A0E6-241D43FEA1E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F988C4E3-8CF4-42D3-A373-5B319812CC5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7EBBDF13-9991-43A6-9D2E-DBE8D258372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3A2210ED-94DE-4C40-BCA4-828F0B4C348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853C7988-6452-4495-B0ED-9522FEDC725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F4AC6FA1-7D6D-479C-928C-ED8E7DDDF41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A3DFB188-0679-48F9-8D0C-DD93649DDBB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435086AE-F8C9-4656-8B58-78561EEFEA3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4FA47916-4E5C-4C2C-B473-0B83DB8AB7B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B30BDD4-151C-4036-B5D2-72770EC019E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AD9ED80-E1A4-4132-ABFF-09E08E6C36F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511BB2F3-C2B7-4B03-A47D-FC24A278180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835C9A80-C9ED-492C-BCAF-5BDC36AEA335}"/>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F2B14BA7-8A24-4461-8DE1-902C629BBD9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619E204C-941C-4877-91CD-DCC20EA751FB}"/>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FFD34FD4-1E16-47E8-B6E2-EB611B2EC823}"/>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88AA0758-8786-45F4-8A29-568969D1F521}"/>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E3C1C295-8406-48A5-BD5C-8639001456D7}"/>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1C8D8032-5EE4-4C92-8A84-5F42E0D99C81}"/>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3E5C5A69-4285-468C-BF59-36A0E6E0E771}"/>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979083CC-5F02-47E0-BCCD-6EBF2E347D21}"/>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1210AFB3-E01E-42E1-B83E-2A871A82636B}"/>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E752C8E7-B5AB-484F-98A7-E13944290BFB}"/>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734355E-4A0D-44EA-BBB5-CD18072BEEB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7AF62699-9C7A-43D1-901F-588F2F4E2EC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897DECE-4CB4-4D87-8D72-13B37738C87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240516B-DA8C-4B3A-99F2-108F523E995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3C9196D-D7C9-48A4-B792-07070418318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82550</xdr:rowOff>
    </xdr:from>
    <xdr:to>
      <xdr:col>24</xdr:col>
      <xdr:colOff>114300</xdr:colOff>
      <xdr:row>107</xdr:row>
      <xdr:rowOff>12700</xdr:rowOff>
    </xdr:to>
    <xdr:sp macro="" textlink="">
      <xdr:nvSpPr>
        <xdr:cNvPr id="414" name="楕円 413">
          <a:extLst>
            <a:ext uri="{FF2B5EF4-FFF2-40B4-BE49-F238E27FC236}">
              <a16:creationId xmlns:a16="http://schemas.microsoft.com/office/drawing/2014/main" id="{9F3290FD-B453-4DCC-8869-7FDF4C093E0A}"/>
            </a:ext>
          </a:extLst>
        </xdr:cNvPr>
        <xdr:cNvSpPr/>
      </xdr:nvSpPr>
      <xdr:spPr>
        <a:xfrm>
          <a:off x="4584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60977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1B07E42F-BB15-4E51-9A6C-639869EB30F8}"/>
            </a:ext>
          </a:extLst>
        </xdr:cNvPr>
        <xdr:cNvSpPr txBox="1"/>
      </xdr:nvSpPr>
      <xdr:spPr>
        <a:xfrm>
          <a:off x="4673600"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67311</xdr:rowOff>
    </xdr:from>
    <xdr:to>
      <xdr:col>20</xdr:col>
      <xdr:colOff>38100</xdr:colOff>
      <xdr:row>106</xdr:row>
      <xdr:rowOff>168911</xdr:rowOff>
    </xdr:to>
    <xdr:sp macro="" textlink="">
      <xdr:nvSpPr>
        <xdr:cNvPr id="416" name="楕円 415">
          <a:extLst>
            <a:ext uri="{FF2B5EF4-FFF2-40B4-BE49-F238E27FC236}">
              <a16:creationId xmlns:a16="http://schemas.microsoft.com/office/drawing/2014/main" id="{D1AFB474-86FE-42AF-8D46-B919C9FEC1E3}"/>
            </a:ext>
          </a:extLst>
        </xdr:cNvPr>
        <xdr:cNvSpPr/>
      </xdr:nvSpPr>
      <xdr:spPr>
        <a:xfrm>
          <a:off x="3746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118111</xdr:rowOff>
    </xdr:from>
    <xdr:to>
      <xdr:col>24</xdr:col>
      <xdr:colOff>63500</xdr:colOff>
      <xdr:row>106</xdr:row>
      <xdr:rowOff>133350</xdr:rowOff>
    </xdr:to>
    <xdr:cxnSp macro="">
      <xdr:nvCxnSpPr>
        <xdr:cNvPr id="417" name="直線コネクタ 416">
          <a:extLst>
            <a:ext uri="{FF2B5EF4-FFF2-40B4-BE49-F238E27FC236}">
              <a16:creationId xmlns:a16="http://schemas.microsoft.com/office/drawing/2014/main" id="{8BAA74F9-1724-4A03-89D4-D5FDD41E0AD3}"/>
            </a:ext>
          </a:extLst>
        </xdr:cNvPr>
        <xdr:cNvCxnSpPr/>
      </xdr:nvCxnSpPr>
      <xdr:spPr>
        <a:xfrm>
          <a:off x="3797300" y="1829181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52070</xdr:rowOff>
    </xdr:from>
    <xdr:to>
      <xdr:col>15</xdr:col>
      <xdr:colOff>101600</xdr:colOff>
      <xdr:row>106</xdr:row>
      <xdr:rowOff>153670</xdr:rowOff>
    </xdr:to>
    <xdr:sp macro="" textlink="">
      <xdr:nvSpPr>
        <xdr:cNvPr id="418" name="楕円 417">
          <a:extLst>
            <a:ext uri="{FF2B5EF4-FFF2-40B4-BE49-F238E27FC236}">
              <a16:creationId xmlns:a16="http://schemas.microsoft.com/office/drawing/2014/main" id="{9E313C1F-2942-4FE8-9E92-AD027ACD5019}"/>
            </a:ext>
          </a:extLst>
        </xdr:cNvPr>
        <xdr:cNvSpPr/>
      </xdr:nvSpPr>
      <xdr:spPr>
        <a:xfrm>
          <a:off x="2857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102870</xdr:rowOff>
    </xdr:from>
    <xdr:to>
      <xdr:col>19</xdr:col>
      <xdr:colOff>177800</xdr:colOff>
      <xdr:row>106</xdr:row>
      <xdr:rowOff>118111</xdr:rowOff>
    </xdr:to>
    <xdr:cxnSp macro="">
      <xdr:nvCxnSpPr>
        <xdr:cNvPr id="419" name="直線コネクタ 418">
          <a:extLst>
            <a:ext uri="{FF2B5EF4-FFF2-40B4-BE49-F238E27FC236}">
              <a16:creationId xmlns:a16="http://schemas.microsoft.com/office/drawing/2014/main" id="{D6257B4F-AD64-4DF4-A560-4A126A6B2711}"/>
            </a:ext>
          </a:extLst>
        </xdr:cNvPr>
        <xdr:cNvCxnSpPr/>
      </xdr:nvCxnSpPr>
      <xdr:spPr>
        <a:xfrm>
          <a:off x="2908300" y="182765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36830</xdr:rowOff>
    </xdr:from>
    <xdr:to>
      <xdr:col>10</xdr:col>
      <xdr:colOff>165100</xdr:colOff>
      <xdr:row>106</xdr:row>
      <xdr:rowOff>138430</xdr:rowOff>
    </xdr:to>
    <xdr:sp macro="" textlink="">
      <xdr:nvSpPr>
        <xdr:cNvPr id="420" name="楕円 419">
          <a:extLst>
            <a:ext uri="{FF2B5EF4-FFF2-40B4-BE49-F238E27FC236}">
              <a16:creationId xmlns:a16="http://schemas.microsoft.com/office/drawing/2014/main" id="{57B95FD6-A569-4692-8A73-469D9E0CD00F}"/>
            </a:ext>
          </a:extLst>
        </xdr:cNvPr>
        <xdr:cNvSpPr/>
      </xdr:nvSpPr>
      <xdr:spPr>
        <a:xfrm>
          <a:off x="1968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87630</xdr:rowOff>
    </xdr:from>
    <xdr:to>
      <xdr:col>15</xdr:col>
      <xdr:colOff>50800</xdr:colOff>
      <xdr:row>106</xdr:row>
      <xdr:rowOff>102870</xdr:rowOff>
    </xdr:to>
    <xdr:cxnSp macro="">
      <xdr:nvCxnSpPr>
        <xdr:cNvPr id="421" name="直線コネクタ 420">
          <a:extLst>
            <a:ext uri="{FF2B5EF4-FFF2-40B4-BE49-F238E27FC236}">
              <a16:creationId xmlns:a16="http://schemas.microsoft.com/office/drawing/2014/main" id="{8468A7C9-7499-4C9D-B14D-4C0A5CF04D8F}"/>
            </a:ext>
          </a:extLst>
        </xdr:cNvPr>
        <xdr:cNvCxnSpPr/>
      </xdr:nvCxnSpPr>
      <xdr:spPr>
        <a:xfrm>
          <a:off x="2019300" y="182613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21589</xdr:rowOff>
    </xdr:from>
    <xdr:to>
      <xdr:col>6</xdr:col>
      <xdr:colOff>38100</xdr:colOff>
      <xdr:row>106</xdr:row>
      <xdr:rowOff>123189</xdr:rowOff>
    </xdr:to>
    <xdr:sp macro="" textlink="">
      <xdr:nvSpPr>
        <xdr:cNvPr id="422" name="楕円 421">
          <a:extLst>
            <a:ext uri="{FF2B5EF4-FFF2-40B4-BE49-F238E27FC236}">
              <a16:creationId xmlns:a16="http://schemas.microsoft.com/office/drawing/2014/main" id="{1C394458-BD0E-44DE-A41E-2F046278D0BC}"/>
            </a:ext>
          </a:extLst>
        </xdr:cNvPr>
        <xdr:cNvSpPr/>
      </xdr:nvSpPr>
      <xdr:spPr>
        <a:xfrm>
          <a:off x="1079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72389</xdr:rowOff>
    </xdr:from>
    <xdr:to>
      <xdr:col>10</xdr:col>
      <xdr:colOff>114300</xdr:colOff>
      <xdr:row>106</xdr:row>
      <xdr:rowOff>87630</xdr:rowOff>
    </xdr:to>
    <xdr:cxnSp macro="">
      <xdr:nvCxnSpPr>
        <xdr:cNvPr id="423" name="直線コネクタ 422">
          <a:extLst>
            <a:ext uri="{FF2B5EF4-FFF2-40B4-BE49-F238E27FC236}">
              <a16:creationId xmlns:a16="http://schemas.microsoft.com/office/drawing/2014/main" id="{BEF5AAC6-8A29-4658-99EA-63DEC2572072}"/>
            </a:ext>
          </a:extLst>
        </xdr:cNvPr>
        <xdr:cNvCxnSpPr/>
      </xdr:nvCxnSpPr>
      <xdr:spPr>
        <a:xfrm>
          <a:off x="1130300" y="182460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1D851018-E78D-4822-A494-2BA62B8220F1}"/>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A139A7A8-31F9-447E-9D61-3E7076993401}"/>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383C9FF9-B171-4918-814B-6848ADC61895}"/>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ABDC6AD8-248E-4612-BADD-1BFBA2BFE0E7}"/>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160038</xdr:rowOff>
    </xdr:from>
    <xdr:ext cx="405111" cy="259045"/>
    <xdr:sp macro="" textlink="">
      <xdr:nvSpPr>
        <xdr:cNvPr id="428" name="n_1mainValue【市民会館】&#10;有形固定資産減価償却率">
          <a:extLst>
            <a:ext uri="{FF2B5EF4-FFF2-40B4-BE49-F238E27FC236}">
              <a16:creationId xmlns:a16="http://schemas.microsoft.com/office/drawing/2014/main" id="{BA35C53D-60AB-45B7-912C-648C97311549}"/>
            </a:ext>
          </a:extLst>
        </xdr:cNvPr>
        <xdr:cNvSpPr txBox="1"/>
      </xdr:nvSpPr>
      <xdr:spPr>
        <a:xfrm>
          <a:off x="3582044" y="1833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144797</xdr:rowOff>
    </xdr:from>
    <xdr:ext cx="405111" cy="259045"/>
    <xdr:sp macro="" textlink="">
      <xdr:nvSpPr>
        <xdr:cNvPr id="429" name="n_2mainValue【市民会館】&#10;有形固定資産減価償却率">
          <a:extLst>
            <a:ext uri="{FF2B5EF4-FFF2-40B4-BE49-F238E27FC236}">
              <a16:creationId xmlns:a16="http://schemas.microsoft.com/office/drawing/2014/main" id="{5B40BE2D-6F35-47E6-A6EB-430C1A3F4E27}"/>
            </a:ext>
          </a:extLst>
        </xdr:cNvPr>
        <xdr:cNvSpPr txBox="1"/>
      </xdr:nvSpPr>
      <xdr:spPr>
        <a:xfrm>
          <a:off x="2705744"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129557</xdr:rowOff>
    </xdr:from>
    <xdr:ext cx="405111" cy="259045"/>
    <xdr:sp macro="" textlink="">
      <xdr:nvSpPr>
        <xdr:cNvPr id="430" name="n_3mainValue【市民会館】&#10;有形固定資産減価償却率">
          <a:extLst>
            <a:ext uri="{FF2B5EF4-FFF2-40B4-BE49-F238E27FC236}">
              <a16:creationId xmlns:a16="http://schemas.microsoft.com/office/drawing/2014/main" id="{5674961F-105B-457B-96CD-F82F86FAA9EC}"/>
            </a:ext>
          </a:extLst>
        </xdr:cNvPr>
        <xdr:cNvSpPr txBox="1"/>
      </xdr:nvSpPr>
      <xdr:spPr>
        <a:xfrm>
          <a:off x="1816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114316</xdr:rowOff>
    </xdr:from>
    <xdr:ext cx="405111" cy="259045"/>
    <xdr:sp macro="" textlink="">
      <xdr:nvSpPr>
        <xdr:cNvPr id="431" name="n_4mainValue【市民会館】&#10;有形固定資産減価償却率">
          <a:extLst>
            <a:ext uri="{FF2B5EF4-FFF2-40B4-BE49-F238E27FC236}">
              <a16:creationId xmlns:a16="http://schemas.microsoft.com/office/drawing/2014/main" id="{694E28C9-BBA7-41E9-B04C-52DD79CD2B86}"/>
            </a:ext>
          </a:extLst>
        </xdr:cNvPr>
        <xdr:cNvSpPr txBox="1"/>
      </xdr:nvSpPr>
      <xdr:spPr>
        <a:xfrm>
          <a:off x="927744" y="1828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564613A3-3E29-47C0-8FF8-152ABBF55FA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F83B990D-B0E3-4C4D-8787-5AE0EBA5C15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9BB846B3-9280-4C69-A9FF-3FC18ED8E9F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BB48514A-6B7D-4183-BB77-C5BEBC0E5BA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C9F454E2-1ACD-4025-97F4-ECE35CFC2E6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7B1EAE9-0714-4FEE-ADD4-724E32E542F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484ECCD1-D71F-49DD-A835-CC40AB38C90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31AC52AF-880A-4176-A857-592EB371D2D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847CC6F9-C647-4431-A77D-57F9CF0C399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A15DB71E-BE90-44E6-AD54-F147E1FC24B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ABE7429E-2F59-42EE-A2B9-602F3ACE95E8}"/>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525E6297-BB41-4558-952B-8F364EC7C534}"/>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CF4D1C71-7BA4-4CD9-8C3E-9ABA542E47E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B3E3F2E5-ABD5-4794-B8B6-8DF8EE93D28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97AEC60A-4C5F-4F22-8313-61F2AC02B91E}"/>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138D0569-2C67-449F-A366-B285916A8B38}"/>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85D5651A-7EAC-4A44-889A-6B50570F209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29C8F36A-7E05-432A-B472-3FD1ECBC02C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F1265AE-DEB1-4B3D-BD37-C401B869EA2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3A5243DC-30AD-4036-910F-720EF48AE7AF}"/>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568C4226-6FAF-43A9-885B-B054029944B3}"/>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621F97E9-630C-4AF5-8855-293777742134}"/>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D181203F-F72F-41C2-A071-8F454341B1F5}"/>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7EAF4B6C-E13C-4CD1-B07B-9FC02FC1AA51}"/>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46D9E2B5-6C11-4D78-B0F5-E83B4B2DB0C5}"/>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2EA52B97-3EC8-40C0-82AD-CED42F6494D0}"/>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3603A09-136E-4860-B1A4-7533E3F550BC}"/>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6ED4BB9D-2AA4-4BA7-9CE7-E7BB7D6638A4}"/>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1FD2FBA6-670B-4B8A-9BB7-7B64954B579B}"/>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F6F593E5-1E54-4752-9FDF-4C9E4192311B}"/>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706D1E1F-14AB-43C9-B621-B15D1C0D956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3CDF8EF9-66D4-4FA7-A5BC-B3647698171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62E37E25-EC34-429D-9C0C-1D4EB66A81F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1C4A9608-E147-4E26-A3D6-229516468A3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396E54D-9E51-4CEC-959F-98127C9EFB4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116839</xdr:rowOff>
    </xdr:from>
    <xdr:to>
      <xdr:col>55</xdr:col>
      <xdr:colOff>50800</xdr:colOff>
      <xdr:row>106</xdr:row>
      <xdr:rowOff>46989</xdr:rowOff>
    </xdr:to>
    <xdr:sp macro="" textlink="">
      <xdr:nvSpPr>
        <xdr:cNvPr id="467" name="楕円 466">
          <a:extLst>
            <a:ext uri="{FF2B5EF4-FFF2-40B4-BE49-F238E27FC236}">
              <a16:creationId xmlns:a16="http://schemas.microsoft.com/office/drawing/2014/main" id="{3F9E54C6-B177-4933-AE22-DD2161045BB9}"/>
            </a:ext>
          </a:extLst>
        </xdr:cNvPr>
        <xdr:cNvSpPr/>
      </xdr:nvSpPr>
      <xdr:spPr>
        <a:xfrm>
          <a:off x="104267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95266</xdr:rowOff>
    </xdr:from>
    <xdr:ext cx="469744" cy="259045"/>
    <xdr:sp macro="" textlink="">
      <xdr:nvSpPr>
        <xdr:cNvPr id="468" name="【市民会館】&#10;一人当たり面積該当値テキスト">
          <a:extLst>
            <a:ext uri="{FF2B5EF4-FFF2-40B4-BE49-F238E27FC236}">
              <a16:creationId xmlns:a16="http://schemas.microsoft.com/office/drawing/2014/main" id="{4BB04FF7-5072-4F8A-889F-932492C65A08}"/>
            </a:ext>
          </a:extLst>
        </xdr:cNvPr>
        <xdr:cNvSpPr txBox="1"/>
      </xdr:nvSpPr>
      <xdr:spPr>
        <a:xfrm>
          <a:off x="10515600"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122555</xdr:rowOff>
    </xdr:from>
    <xdr:to>
      <xdr:col>50</xdr:col>
      <xdr:colOff>165100</xdr:colOff>
      <xdr:row>106</xdr:row>
      <xdr:rowOff>52705</xdr:rowOff>
    </xdr:to>
    <xdr:sp macro="" textlink="">
      <xdr:nvSpPr>
        <xdr:cNvPr id="469" name="楕円 468">
          <a:extLst>
            <a:ext uri="{FF2B5EF4-FFF2-40B4-BE49-F238E27FC236}">
              <a16:creationId xmlns:a16="http://schemas.microsoft.com/office/drawing/2014/main" id="{8174380D-66D2-48A5-9DB9-AC49CE84F2EF}"/>
            </a:ext>
          </a:extLst>
        </xdr:cNvPr>
        <xdr:cNvSpPr/>
      </xdr:nvSpPr>
      <xdr:spPr>
        <a:xfrm>
          <a:off x="95885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167639</xdr:rowOff>
    </xdr:from>
    <xdr:to>
      <xdr:col>55</xdr:col>
      <xdr:colOff>0</xdr:colOff>
      <xdr:row>106</xdr:row>
      <xdr:rowOff>1905</xdr:rowOff>
    </xdr:to>
    <xdr:cxnSp macro="">
      <xdr:nvCxnSpPr>
        <xdr:cNvPr id="470" name="直線コネクタ 469">
          <a:extLst>
            <a:ext uri="{FF2B5EF4-FFF2-40B4-BE49-F238E27FC236}">
              <a16:creationId xmlns:a16="http://schemas.microsoft.com/office/drawing/2014/main" id="{0653F940-A1C6-491B-92EE-8F53243F334A}"/>
            </a:ext>
          </a:extLst>
        </xdr:cNvPr>
        <xdr:cNvCxnSpPr/>
      </xdr:nvCxnSpPr>
      <xdr:spPr>
        <a:xfrm flipV="1">
          <a:off x="9639300" y="1816988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128270</xdr:rowOff>
    </xdr:from>
    <xdr:to>
      <xdr:col>46</xdr:col>
      <xdr:colOff>38100</xdr:colOff>
      <xdr:row>106</xdr:row>
      <xdr:rowOff>58420</xdr:rowOff>
    </xdr:to>
    <xdr:sp macro="" textlink="">
      <xdr:nvSpPr>
        <xdr:cNvPr id="471" name="楕円 470">
          <a:extLst>
            <a:ext uri="{FF2B5EF4-FFF2-40B4-BE49-F238E27FC236}">
              <a16:creationId xmlns:a16="http://schemas.microsoft.com/office/drawing/2014/main" id="{C59B5A4A-2237-4485-8797-A8BA02F42E16}"/>
            </a:ext>
          </a:extLst>
        </xdr:cNvPr>
        <xdr:cNvSpPr/>
      </xdr:nvSpPr>
      <xdr:spPr>
        <a:xfrm>
          <a:off x="8699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1905</xdr:rowOff>
    </xdr:from>
    <xdr:to>
      <xdr:col>50</xdr:col>
      <xdr:colOff>114300</xdr:colOff>
      <xdr:row>106</xdr:row>
      <xdr:rowOff>7620</xdr:rowOff>
    </xdr:to>
    <xdr:cxnSp macro="">
      <xdr:nvCxnSpPr>
        <xdr:cNvPr id="472" name="直線コネクタ 471">
          <a:extLst>
            <a:ext uri="{FF2B5EF4-FFF2-40B4-BE49-F238E27FC236}">
              <a16:creationId xmlns:a16="http://schemas.microsoft.com/office/drawing/2014/main" id="{2D4B2FC5-9816-43BF-9BA1-8EB774941FAD}"/>
            </a:ext>
          </a:extLst>
        </xdr:cNvPr>
        <xdr:cNvCxnSpPr/>
      </xdr:nvCxnSpPr>
      <xdr:spPr>
        <a:xfrm flipV="1">
          <a:off x="8750300" y="181756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128270</xdr:rowOff>
    </xdr:from>
    <xdr:to>
      <xdr:col>41</xdr:col>
      <xdr:colOff>101600</xdr:colOff>
      <xdr:row>106</xdr:row>
      <xdr:rowOff>58420</xdr:rowOff>
    </xdr:to>
    <xdr:sp macro="" textlink="">
      <xdr:nvSpPr>
        <xdr:cNvPr id="473" name="楕円 472">
          <a:extLst>
            <a:ext uri="{FF2B5EF4-FFF2-40B4-BE49-F238E27FC236}">
              <a16:creationId xmlns:a16="http://schemas.microsoft.com/office/drawing/2014/main" id="{F0B6BB07-094D-429D-B62E-4E6FF21ED3B8}"/>
            </a:ext>
          </a:extLst>
        </xdr:cNvPr>
        <xdr:cNvSpPr/>
      </xdr:nvSpPr>
      <xdr:spPr>
        <a:xfrm>
          <a:off x="7810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7620</xdr:rowOff>
    </xdr:from>
    <xdr:to>
      <xdr:col>45</xdr:col>
      <xdr:colOff>177800</xdr:colOff>
      <xdr:row>106</xdr:row>
      <xdr:rowOff>7620</xdr:rowOff>
    </xdr:to>
    <xdr:cxnSp macro="">
      <xdr:nvCxnSpPr>
        <xdr:cNvPr id="474" name="直線コネクタ 473">
          <a:extLst>
            <a:ext uri="{FF2B5EF4-FFF2-40B4-BE49-F238E27FC236}">
              <a16:creationId xmlns:a16="http://schemas.microsoft.com/office/drawing/2014/main" id="{473457EE-60F7-4A7E-B20F-46E431B203EC}"/>
            </a:ext>
          </a:extLst>
        </xdr:cNvPr>
        <xdr:cNvCxnSpPr/>
      </xdr:nvCxnSpPr>
      <xdr:spPr>
        <a:xfrm>
          <a:off x="7861300" y="1818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128270</xdr:rowOff>
    </xdr:from>
    <xdr:to>
      <xdr:col>36</xdr:col>
      <xdr:colOff>165100</xdr:colOff>
      <xdr:row>106</xdr:row>
      <xdr:rowOff>58420</xdr:rowOff>
    </xdr:to>
    <xdr:sp macro="" textlink="">
      <xdr:nvSpPr>
        <xdr:cNvPr id="475" name="楕円 474">
          <a:extLst>
            <a:ext uri="{FF2B5EF4-FFF2-40B4-BE49-F238E27FC236}">
              <a16:creationId xmlns:a16="http://schemas.microsoft.com/office/drawing/2014/main" id="{1CAEBB88-26A4-43B6-B3A5-ECC8C31E5555}"/>
            </a:ext>
          </a:extLst>
        </xdr:cNvPr>
        <xdr:cNvSpPr/>
      </xdr:nvSpPr>
      <xdr:spPr>
        <a:xfrm>
          <a:off x="6921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7620</xdr:rowOff>
    </xdr:from>
    <xdr:to>
      <xdr:col>41</xdr:col>
      <xdr:colOff>50800</xdr:colOff>
      <xdr:row>106</xdr:row>
      <xdr:rowOff>7620</xdr:rowOff>
    </xdr:to>
    <xdr:cxnSp macro="">
      <xdr:nvCxnSpPr>
        <xdr:cNvPr id="476" name="直線コネクタ 475">
          <a:extLst>
            <a:ext uri="{FF2B5EF4-FFF2-40B4-BE49-F238E27FC236}">
              <a16:creationId xmlns:a16="http://schemas.microsoft.com/office/drawing/2014/main" id="{0E711EEB-4BB2-44D7-A9C7-BB8F52BFBA2C}"/>
            </a:ext>
          </a:extLst>
        </xdr:cNvPr>
        <xdr:cNvCxnSpPr/>
      </xdr:nvCxnSpPr>
      <xdr:spPr>
        <a:xfrm>
          <a:off x="6972300" y="1818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FC867704-D296-42A4-843E-EC88AEDFB309}"/>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EA42C141-FD78-484F-9167-63DA881C596E}"/>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A50FE162-D29F-4E7C-A148-CADBB84DC92F}"/>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C869D015-29AA-4D99-A13C-C795E351A493}"/>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43832</xdr:rowOff>
    </xdr:from>
    <xdr:ext cx="469744" cy="259045"/>
    <xdr:sp macro="" textlink="">
      <xdr:nvSpPr>
        <xdr:cNvPr id="481" name="n_1mainValue【市民会館】&#10;一人当たり面積">
          <a:extLst>
            <a:ext uri="{FF2B5EF4-FFF2-40B4-BE49-F238E27FC236}">
              <a16:creationId xmlns:a16="http://schemas.microsoft.com/office/drawing/2014/main" id="{1E4B05AD-5108-4E60-8747-E6B75252A15A}"/>
            </a:ext>
          </a:extLst>
        </xdr:cNvPr>
        <xdr:cNvSpPr txBox="1"/>
      </xdr:nvSpPr>
      <xdr:spPr>
        <a:xfrm>
          <a:off x="9391727"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49547</xdr:rowOff>
    </xdr:from>
    <xdr:ext cx="469744" cy="259045"/>
    <xdr:sp macro="" textlink="">
      <xdr:nvSpPr>
        <xdr:cNvPr id="482" name="n_2mainValue【市民会館】&#10;一人当たり面積">
          <a:extLst>
            <a:ext uri="{FF2B5EF4-FFF2-40B4-BE49-F238E27FC236}">
              <a16:creationId xmlns:a16="http://schemas.microsoft.com/office/drawing/2014/main" id="{DCC83262-E04E-441C-98C2-65D01BF2C944}"/>
            </a:ext>
          </a:extLst>
        </xdr:cNvPr>
        <xdr:cNvSpPr txBox="1"/>
      </xdr:nvSpPr>
      <xdr:spPr>
        <a:xfrm>
          <a:off x="8515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49547</xdr:rowOff>
    </xdr:from>
    <xdr:ext cx="469744" cy="259045"/>
    <xdr:sp macro="" textlink="">
      <xdr:nvSpPr>
        <xdr:cNvPr id="483" name="n_3mainValue【市民会館】&#10;一人当たり面積">
          <a:extLst>
            <a:ext uri="{FF2B5EF4-FFF2-40B4-BE49-F238E27FC236}">
              <a16:creationId xmlns:a16="http://schemas.microsoft.com/office/drawing/2014/main" id="{FC17FAA8-6EE7-4909-A96C-6BF02BD59A68}"/>
            </a:ext>
          </a:extLst>
        </xdr:cNvPr>
        <xdr:cNvSpPr txBox="1"/>
      </xdr:nvSpPr>
      <xdr:spPr>
        <a:xfrm>
          <a:off x="7626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49547</xdr:rowOff>
    </xdr:from>
    <xdr:ext cx="469744" cy="259045"/>
    <xdr:sp macro="" textlink="">
      <xdr:nvSpPr>
        <xdr:cNvPr id="484" name="n_4mainValue【市民会館】&#10;一人当たり面積">
          <a:extLst>
            <a:ext uri="{FF2B5EF4-FFF2-40B4-BE49-F238E27FC236}">
              <a16:creationId xmlns:a16="http://schemas.microsoft.com/office/drawing/2014/main" id="{2367DFF2-2685-4301-BF30-EBC7876CAD3B}"/>
            </a:ext>
          </a:extLst>
        </xdr:cNvPr>
        <xdr:cNvSpPr txBox="1"/>
      </xdr:nvSpPr>
      <xdr:spPr>
        <a:xfrm>
          <a:off x="6737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E7703D6A-CBE3-4B2B-83AA-174CC8543E7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A5704C8B-8C78-44EF-9D8D-B635486C92E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C9E6C8CF-711C-4D2D-B662-D539E59F922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D17076A2-6F94-42D4-BA61-8DB62A13C15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87F0E3AD-DF75-496D-B944-375BDFA4C0B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86BAFDA9-2CA0-441C-BEEC-8241D91F873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9BEF817D-0D63-48FC-8430-9092ECD3644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EC63E332-E61E-4200-8C23-CD7689908C1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B29112C4-AE1D-43A3-8FD8-52AF58B01D1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17C7769B-0BC8-447C-85F4-D1A48D3038D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5B357D63-66EE-4E69-B4C4-4B6E96E1F1B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68F7A617-0B92-4B10-A5F0-01D3317EFDE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55D24DBB-0E4D-404D-93BE-D7EF053584C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687ED951-971B-41B6-B9BF-F62CA00DE39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7A2B8DE8-49B1-4224-8A11-62BE8648DD8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13692619-C7A6-44C5-BB13-0A944C36598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0DA45B56-3319-4623-BC97-E0DAD949C50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7D6F66A2-B51F-4995-B00B-203F04844D7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C37EB9E4-5DF6-4038-B3D5-19B11BA97DF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BE06983A-72E7-4F3A-8344-A5C21649AA9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C654BC98-9DD3-426D-9459-423C3145F1F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C7426671-DAFF-451A-9179-E83343246FD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CDC7B46A-FA7B-4EFA-B453-5066E2620B9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E2500998-A9BD-4131-8B3F-1BF5EE247BE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C26D9163-6319-4AB2-B4AE-3155E84E5B3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706FF847-BA73-4128-A624-A1F0D74479ED}"/>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E791E46A-142A-4422-ADD4-2F1402048620}"/>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59AD1CFB-4340-42A2-9D7B-FB310D09CD29}"/>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88B65F14-9D33-429B-A6FE-C9FDEF119D14}"/>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E9AD6E49-76AC-4330-9BEA-0DB56DD03419}"/>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B814520B-00FD-4233-BCF0-B4A0A87B1445}"/>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50503FC4-9943-4F9A-8A84-462F469B04E2}"/>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8FA818E4-7E71-4D74-BDEA-D59B950BF253}"/>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7A6B84FC-AB57-4B1E-B69A-B5140AD4676F}"/>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A4551172-D396-42CA-93E6-2391C6B5499C}"/>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4F5BDE9F-65C2-48C8-8D64-B406398CC53C}"/>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D9BE98A8-9D38-4C77-A466-36A6F1EA76B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AA175D21-58ED-4ACB-93C4-828EBCA7D46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C3181A9-EE01-4088-82B8-2B312226772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D4E7F08-B53F-478D-9F59-69645BB7C06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F13C6E2E-189D-4280-AFA6-8EC529117DF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526" name="楕円 525">
          <a:extLst>
            <a:ext uri="{FF2B5EF4-FFF2-40B4-BE49-F238E27FC236}">
              <a16:creationId xmlns:a16="http://schemas.microsoft.com/office/drawing/2014/main" id="{49FA884C-EF23-418F-9085-7BDE68E829A8}"/>
            </a:ext>
          </a:extLst>
        </xdr:cNvPr>
        <xdr:cNvSpPr/>
      </xdr:nvSpPr>
      <xdr:spPr>
        <a:xfrm>
          <a:off x="162687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170741</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F6200FBE-EF3F-4F28-9306-2EE994BC507A}"/>
            </a:ext>
          </a:extLst>
        </xdr:cNvPr>
        <xdr:cNvSpPr txBox="1"/>
      </xdr:nvSpPr>
      <xdr:spPr>
        <a:xfrm>
          <a:off x="16357600" y="6342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129903</xdr:rowOff>
    </xdr:from>
    <xdr:to>
      <xdr:col>81</xdr:col>
      <xdr:colOff>101600</xdr:colOff>
      <xdr:row>40</xdr:row>
      <xdr:rowOff>60053</xdr:rowOff>
    </xdr:to>
    <xdr:sp macro="" textlink="">
      <xdr:nvSpPr>
        <xdr:cNvPr id="528" name="楕円 527">
          <a:extLst>
            <a:ext uri="{FF2B5EF4-FFF2-40B4-BE49-F238E27FC236}">
              <a16:creationId xmlns:a16="http://schemas.microsoft.com/office/drawing/2014/main" id="{57EE8CBF-AC83-4E55-8E1C-2432426E3933}"/>
            </a:ext>
          </a:extLst>
        </xdr:cNvPr>
        <xdr:cNvSpPr/>
      </xdr:nvSpPr>
      <xdr:spPr>
        <a:xfrm>
          <a:off x="154305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27215</xdr:rowOff>
    </xdr:from>
    <xdr:to>
      <xdr:col>85</xdr:col>
      <xdr:colOff>127000</xdr:colOff>
      <xdr:row>40</xdr:row>
      <xdr:rowOff>9253</xdr:rowOff>
    </xdr:to>
    <xdr:cxnSp macro="">
      <xdr:nvCxnSpPr>
        <xdr:cNvPr id="529" name="直線コネクタ 528">
          <a:extLst>
            <a:ext uri="{FF2B5EF4-FFF2-40B4-BE49-F238E27FC236}">
              <a16:creationId xmlns:a16="http://schemas.microsoft.com/office/drawing/2014/main" id="{E9DE8485-C31C-456F-A987-471503A718E5}"/>
            </a:ext>
          </a:extLst>
        </xdr:cNvPr>
        <xdr:cNvCxnSpPr/>
      </xdr:nvCxnSpPr>
      <xdr:spPr>
        <a:xfrm flipV="1">
          <a:off x="15481300" y="6542315"/>
          <a:ext cx="838200" cy="32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85816</xdr:rowOff>
    </xdr:from>
    <xdr:to>
      <xdr:col>76</xdr:col>
      <xdr:colOff>165100</xdr:colOff>
      <xdr:row>40</xdr:row>
      <xdr:rowOff>15966</xdr:rowOff>
    </xdr:to>
    <xdr:sp macro="" textlink="">
      <xdr:nvSpPr>
        <xdr:cNvPr id="530" name="楕円 529">
          <a:extLst>
            <a:ext uri="{FF2B5EF4-FFF2-40B4-BE49-F238E27FC236}">
              <a16:creationId xmlns:a16="http://schemas.microsoft.com/office/drawing/2014/main" id="{353AE738-30A1-4C3A-B7F8-D93E44A71F64}"/>
            </a:ext>
          </a:extLst>
        </xdr:cNvPr>
        <xdr:cNvSpPr/>
      </xdr:nvSpPr>
      <xdr:spPr>
        <a:xfrm>
          <a:off x="145415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136616</xdr:rowOff>
    </xdr:from>
    <xdr:to>
      <xdr:col>81</xdr:col>
      <xdr:colOff>50800</xdr:colOff>
      <xdr:row>40</xdr:row>
      <xdr:rowOff>9253</xdr:rowOff>
    </xdr:to>
    <xdr:cxnSp macro="">
      <xdr:nvCxnSpPr>
        <xdr:cNvPr id="531" name="直線コネクタ 530">
          <a:extLst>
            <a:ext uri="{FF2B5EF4-FFF2-40B4-BE49-F238E27FC236}">
              <a16:creationId xmlns:a16="http://schemas.microsoft.com/office/drawing/2014/main" id="{F176944D-B3CD-4727-BD05-F817B81C1EA2}"/>
            </a:ext>
          </a:extLst>
        </xdr:cNvPr>
        <xdr:cNvCxnSpPr/>
      </xdr:nvCxnSpPr>
      <xdr:spPr>
        <a:xfrm>
          <a:off x="14592300" y="682316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58057</xdr:rowOff>
    </xdr:from>
    <xdr:to>
      <xdr:col>72</xdr:col>
      <xdr:colOff>38100</xdr:colOff>
      <xdr:row>39</xdr:row>
      <xdr:rowOff>159657</xdr:rowOff>
    </xdr:to>
    <xdr:sp macro="" textlink="">
      <xdr:nvSpPr>
        <xdr:cNvPr id="532" name="楕円 531">
          <a:extLst>
            <a:ext uri="{FF2B5EF4-FFF2-40B4-BE49-F238E27FC236}">
              <a16:creationId xmlns:a16="http://schemas.microsoft.com/office/drawing/2014/main" id="{3E557343-B4B2-41D8-890A-C50F28BFACCA}"/>
            </a:ext>
          </a:extLst>
        </xdr:cNvPr>
        <xdr:cNvSpPr/>
      </xdr:nvSpPr>
      <xdr:spPr>
        <a:xfrm>
          <a:off x="13652500" y="67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108857</xdr:rowOff>
    </xdr:from>
    <xdr:to>
      <xdr:col>76</xdr:col>
      <xdr:colOff>114300</xdr:colOff>
      <xdr:row>39</xdr:row>
      <xdr:rowOff>136616</xdr:rowOff>
    </xdr:to>
    <xdr:cxnSp macro="">
      <xdr:nvCxnSpPr>
        <xdr:cNvPr id="533" name="直線コネクタ 532">
          <a:extLst>
            <a:ext uri="{FF2B5EF4-FFF2-40B4-BE49-F238E27FC236}">
              <a16:creationId xmlns:a16="http://schemas.microsoft.com/office/drawing/2014/main" id="{8E4836CC-5659-4900-A60F-BD279E5EF5DA}"/>
            </a:ext>
          </a:extLst>
        </xdr:cNvPr>
        <xdr:cNvCxnSpPr/>
      </xdr:nvCxnSpPr>
      <xdr:spPr>
        <a:xfrm>
          <a:off x="13703300" y="679540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167459</xdr:rowOff>
    </xdr:from>
    <xdr:to>
      <xdr:col>67</xdr:col>
      <xdr:colOff>101600</xdr:colOff>
      <xdr:row>39</xdr:row>
      <xdr:rowOff>97609</xdr:rowOff>
    </xdr:to>
    <xdr:sp macro="" textlink="">
      <xdr:nvSpPr>
        <xdr:cNvPr id="534" name="楕円 533">
          <a:extLst>
            <a:ext uri="{FF2B5EF4-FFF2-40B4-BE49-F238E27FC236}">
              <a16:creationId xmlns:a16="http://schemas.microsoft.com/office/drawing/2014/main" id="{560E9EB6-D4DE-4834-8C2D-2317EF169E31}"/>
            </a:ext>
          </a:extLst>
        </xdr:cNvPr>
        <xdr:cNvSpPr/>
      </xdr:nvSpPr>
      <xdr:spPr>
        <a:xfrm>
          <a:off x="12763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46809</xdr:rowOff>
    </xdr:from>
    <xdr:to>
      <xdr:col>71</xdr:col>
      <xdr:colOff>177800</xdr:colOff>
      <xdr:row>39</xdr:row>
      <xdr:rowOff>108857</xdr:rowOff>
    </xdr:to>
    <xdr:cxnSp macro="">
      <xdr:nvCxnSpPr>
        <xdr:cNvPr id="535" name="直線コネクタ 534">
          <a:extLst>
            <a:ext uri="{FF2B5EF4-FFF2-40B4-BE49-F238E27FC236}">
              <a16:creationId xmlns:a16="http://schemas.microsoft.com/office/drawing/2014/main" id="{67814AC5-C42C-4A67-BD5B-885B586F0547}"/>
            </a:ext>
          </a:extLst>
        </xdr:cNvPr>
        <xdr:cNvCxnSpPr/>
      </xdr:nvCxnSpPr>
      <xdr:spPr>
        <a:xfrm>
          <a:off x="12814300" y="673335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1F1775D5-CD42-4714-932A-DFF9EA4E9116}"/>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568A8526-E8D3-48FC-A379-68D62DA36238}"/>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D00235AE-7435-482D-B5DF-6A3E4F6861DE}"/>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0131986B-8005-4EF8-A464-50F4C1AF6F73}"/>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51180</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2A480F59-E700-4809-B8BE-A4E251F14FF4}"/>
            </a:ext>
          </a:extLst>
        </xdr:cNvPr>
        <xdr:cNvSpPr txBox="1"/>
      </xdr:nvSpPr>
      <xdr:spPr>
        <a:xfrm>
          <a:off x="15266044" y="690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7093</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A2CC044E-9C7A-4574-BC20-B290F826641F}"/>
            </a:ext>
          </a:extLst>
        </xdr:cNvPr>
        <xdr:cNvSpPr txBox="1"/>
      </xdr:nvSpPr>
      <xdr:spPr>
        <a:xfrm>
          <a:off x="143897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150784</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145689DF-5893-4A5C-AAF1-D7EBF3161D16}"/>
            </a:ext>
          </a:extLst>
        </xdr:cNvPr>
        <xdr:cNvSpPr txBox="1"/>
      </xdr:nvSpPr>
      <xdr:spPr>
        <a:xfrm>
          <a:off x="13500744" y="683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88736</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C1374AA5-0B0F-4DE0-8DC8-836135C11E80}"/>
            </a:ext>
          </a:extLst>
        </xdr:cNvPr>
        <xdr:cNvSpPr txBox="1"/>
      </xdr:nvSpPr>
      <xdr:spPr>
        <a:xfrm>
          <a:off x="126117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566F2993-F374-4062-84E4-60A4C03EC1C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D72B0101-88CF-4D72-BBBF-42BEE7C7DB2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3316EC4E-3FEF-4381-8456-8F932922D3C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4D3E35F7-BC1C-40C5-B632-97A812E12F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DBB25994-B9DE-4E06-9705-A2A384E76DD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FC2C0F64-8DAE-421D-B3F0-5AAFAA4050D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5FC1A9BC-6722-42CD-9D5B-3C91845567D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980475BA-0BED-491B-B76C-FC1D05D79A1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22770594-7052-4B10-BDDD-E7548B07976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43A5C449-DCAC-4A1B-B0B5-C756C647964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1ACF28FC-890E-4F05-AB9F-84D55C0B63D9}"/>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5D7C9781-4942-48D9-91B0-38E667AFB146}"/>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6D4A7C62-7ABB-4E7D-9391-A529BBEF24F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FEFEACB2-043E-4500-98AA-A8C1693E3B7F}"/>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3F0A6F44-6423-452F-8FD1-FAB9A2A2DEBE}"/>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5A1EB2AB-0E36-4F82-9F69-D27E040E408E}"/>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406FFACD-ADAC-4CAA-84FD-0F7290205AD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632B8260-3332-4C3A-B50F-7AC4BC72982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7F5617B3-7B71-41EB-BBBE-657D194BAB1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4FC35220-1697-4794-A162-3B4BBB0536C7}"/>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A0612372-FABB-48B2-8764-DF2A23389E27}"/>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9D15BB19-E0F5-4AC9-B920-30833DE0EA7D}"/>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CEEE86A9-24E5-453A-857D-1D28E529635E}"/>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F1FCB34B-0AD8-42B2-BCCE-D5F656774C4B}"/>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2FB04AD9-51B7-4A19-9CEF-A4E894653DF7}"/>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8C5ECDDA-74C9-4E1F-9A2A-D1E603DFFF0F}"/>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CA829368-58E7-4DB4-90BC-D79358A2775B}"/>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150AFF60-4136-43DF-B5BA-522F79DD9BFB}"/>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D7871FB6-0B54-433B-985F-121B7AF3D96A}"/>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A5104077-914C-4211-BDB4-2560B8256F8A}"/>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729526D1-C29E-4322-96FF-403DC3BA18E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28E6112B-EF24-4057-B7E4-ABE6936DF5E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46748C7D-83D7-4585-9BAC-8DD16411D09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7444378-63FE-4368-A4B1-159FAF206F3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CE7FDF40-76AB-4673-8B92-55E3927E4D1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32618</xdr:rowOff>
    </xdr:from>
    <xdr:to>
      <xdr:col>116</xdr:col>
      <xdr:colOff>114300</xdr:colOff>
      <xdr:row>40</xdr:row>
      <xdr:rowOff>134218</xdr:rowOff>
    </xdr:to>
    <xdr:sp macro="" textlink="">
      <xdr:nvSpPr>
        <xdr:cNvPr id="579" name="楕円 578">
          <a:extLst>
            <a:ext uri="{FF2B5EF4-FFF2-40B4-BE49-F238E27FC236}">
              <a16:creationId xmlns:a16="http://schemas.microsoft.com/office/drawing/2014/main" id="{A1A44BE1-3C0B-48DD-A876-F64617C4D557}"/>
            </a:ext>
          </a:extLst>
        </xdr:cNvPr>
        <xdr:cNvSpPr/>
      </xdr:nvSpPr>
      <xdr:spPr>
        <a:xfrm>
          <a:off x="22110700" y="689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118995</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32B4582B-5D5D-458F-9597-C59BE7E938D3}"/>
            </a:ext>
          </a:extLst>
        </xdr:cNvPr>
        <xdr:cNvSpPr txBox="1"/>
      </xdr:nvSpPr>
      <xdr:spPr>
        <a:xfrm>
          <a:off x="22199600" y="680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65194</xdr:rowOff>
    </xdr:from>
    <xdr:to>
      <xdr:col>112</xdr:col>
      <xdr:colOff>38100</xdr:colOff>
      <xdr:row>40</xdr:row>
      <xdr:rowOff>166794</xdr:rowOff>
    </xdr:to>
    <xdr:sp macro="" textlink="">
      <xdr:nvSpPr>
        <xdr:cNvPr id="581" name="楕円 580">
          <a:extLst>
            <a:ext uri="{FF2B5EF4-FFF2-40B4-BE49-F238E27FC236}">
              <a16:creationId xmlns:a16="http://schemas.microsoft.com/office/drawing/2014/main" id="{0EBF9B0D-4251-4FE4-A56F-4A30C4E10A25}"/>
            </a:ext>
          </a:extLst>
        </xdr:cNvPr>
        <xdr:cNvSpPr/>
      </xdr:nvSpPr>
      <xdr:spPr>
        <a:xfrm>
          <a:off x="21272500" y="692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83418</xdr:rowOff>
    </xdr:from>
    <xdr:to>
      <xdr:col>116</xdr:col>
      <xdr:colOff>63500</xdr:colOff>
      <xdr:row>40</xdr:row>
      <xdr:rowOff>115994</xdr:rowOff>
    </xdr:to>
    <xdr:cxnSp macro="">
      <xdr:nvCxnSpPr>
        <xdr:cNvPr id="582" name="直線コネクタ 581">
          <a:extLst>
            <a:ext uri="{FF2B5EF4-FFF2-40B4-BE49-F238E27FC236}">
              <a16:creationId xmlns:a16="http://schemas.microsoft.com/office/drawing/2014/main" id="{0619C483-DF38-42D1-8516-643016373098}"/>
            </a:ext>
          </a:extLst>
        </xdr:cNvPr>
        <xdr:cNvCxnSpPr/>
      </xdr:nvCxnSpPr>
      <xdr:spPr>
        <a:xfrm flipV="1">
          <a:off x="21323300" y="6941418"/>
          <a:ext cx="8382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66056</xdr:rowOff>
    </xdr:from>
    <xdr:to>
      <xdr:col>107</xdr:col>
      <xdr:colOff>101600</xdr:colOff>
      <xdr:row>40</xdr:row>
      <xdr:rowOff>167656</xdr:rowOff>
    </xdr:to>
    <xdr:sp macro="" textlink="">
      <xdr:nvSpPr>
        <xdr:cNvPr id="583" name="楕円 582">
          <a:extLst>
            <a:ext uri="{FF2B5EF4-FFF2-40B4-BE49-F238E27FC236}">
              <a16:creationId xmlns:a16="http://schemas.microsoft.com/office/drawing/2014/main" id="{4731783D-93A1-4A9C-8C12-550C5F051838}"/>
            </a:ext>
          </a:extLst>
        </xdr:cNvPr>
        <xdr:cNvSpPr/>
      </xdr:nvSpPr>
      <xdr:spPr>
        <a:xfrm>
          <a:off x="20383500" y="692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115994</xdr:rowOff>
    </xdr:from>
    <xdr:to>
      <xdr:col>111</xdr:col>
      <xdr:colOff>177800</xdr:colOff>
      <xdr:row>40</xdr:row>
      <xdr:rowOff>116856</xdr:rowOff>
    </xdr:to>
    <xdr:cxnSp macro="">
      <xdr:nvCxnSpPr>
        <xdr:cNvPr id="584" name="直線コネクタ 583">
          <a:extLst>
            <a:ext uri="{FF2B5EF4-FFF2-40B4-BE49-F238E27FC236}">
              <a16:creationId xmlns:a16="http://schemas.microsoft.com/office/drawing/2014/main" id="{D8A6FAC0-520A-414C-A4C6-43D6559705DD}"/>
            </a:ext>
          </a:extLst>
        </xdr:cNvPr>
        <xdr:cNvCxnSpPr/>
      </xdr:nvCxnSpPr>
      <xdr:spPr>
        <a:xfrm flipV="1">
          <a:off x="20434300" y="6973994"/>
          <a:ext cx="889000" cy="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67948</xdr:rowOff>
    </xdr:from>
    <xdr:to>
      <xdr:col>102</xdr:col>
      <xdr:colOff>165100</xdr:colOff>
      <xdr:row>40</xdr:row>
      <xdr:rowOff>169548</xdr:rowOff>
    </xdr:to>
    <xdr:sp macro="" textlink="">
      <xdr:nvSpPr>
        <xdr:cNvPr id="585" name="楕円 584">
          <a:extLst>
            <a:ext uri="{FF2B5EF4-FFF2-40B4-BE49-F238E27FC236}">
              <a16:creationId xmlns:a16="http://schemas.microsoft.com/office/drawing/2014/main" id="{040B3004-EED3-488C-804C-A48BA98A368A}"/>
            </a:ext>
          </a:extLst>
        </xdr:cNvPr>
        <xdr:cNvSpPr/>
      </xdr:nvSpPr>
      <xdr:spPr>
        <a:xfrm>
          <a:off x="19494500" y="69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116856</xdr:rowOff>
    </xdr:from>
    <xdr:to>
      <xdr:col>107</xdr:col>
      <xdr:colOff>50800</xdr:colOff>
      <xdr:row>40</xdr:row>
      <xdr:rowOff>118748</xdr:rowOff>
    </xdr:to>
    <xdr:cxnSp macro="">
      <xdr:nvCxnSpPr>
        <xdr:cNvPr id="586" name="直線コネクタ 585">
          <a:extLst>
            <a:ext uri="{FF2B5EF4-FFF2-40B4-BE49-F238E27FC236}">
              <a16:creationId xmlns:a16="http://schemas.microsoft.com/office/drawing/2014/main" id="{F47E1A77-11F7-467E-857C-B011F1412569}"/>
            </a:ext>
          </a:extLst>
        </xdr:cNvPr>
        <xdr:cNvCxnSpPr/>
      </xdr:nvCxnSpPr>
      <xdr:spPr>
        <a:xfrm flipV="1">
          <a:off x="19545300" y="6974856"/>
          <a:ext cx="889000" cy="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67656</xdr:rowOff>
    </xdr:from>
    <xdr:to>
      <xdr:col>98</xdr:col>
      <xdr:colOff>38100</xdr:colOff>
      <xdr:row>40</xdr:row>
      <xdr:rowOff>169256</xdr:rowOff>
    </xdr:to>
    <xdr:sp macro="" textlink="">
      <xdr:nvSpPr>
        <xdr:cNvPr id="587" name="楕円 586">
          <a:extLst>
            <a:ext uri="{FF2B5EF4-FFF2-40B4-BE49-F238E27FC236}">
              <a16:creationId xmlns:a16="http://schemas.microsoft.com/office/drawing/2014/main" id="{5A0887AE-8C55-4C4A-A358-FD16745E1780}"/>
            </a:ext>
          </a:extLst>
        </xdr:cNvPr>
        <xdr:cNvSpPr/>
      </xdr:nvSpPr>
      <xdr:spPr>
        <a:xfrm>
          <a:off x="18605500" y="692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118456</xdr:rowOff>
    </xdr:from>
    <xdr:to>
      <xdr:col>102</xdr:col>
      <xdr:colOff>114300</xdr:colOff>
      <xdr:row>40</xdr:row>
      <xdr:rowOff>118748</xdr:rowOff>
    </xdr:to>
    <xdr:cxnSp macro="">
      <xdr:nvCxnSpPr>
        <xdr:cNvPr id="588" name="直線コネクタ 587">
          <a:extLst>
            <a:ext uri="{FF2B5EF4-FFF2-40B4-BE49-F238E27FC236}">
              <a16:creationId xmlns:a16="http://schemas.microsoft.com/office/drawing/2014/main" id="{0E74C063-242D-4615-99E2-F1C0DE6BEC67}"/>
            </a:ext>
          </a:extLst>
        </xdr:cNvPr>
        <xdr:cNvCxnSpPr/>
      </xdr:nvCxnSpPr>
      <xdr:spPr>
        <a:xfrm>
          <a:off x="18656300" y="6976456"/>
          <a:ext cx="889000" cy="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6DA35F03-0395-4891-B41B-3097E15A92AE}"/>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E703AB8A-0AF9-4389-8F26-8CE2FF67FC9C}"/>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1B28A4D9-DAB6-4879-9117-F6017A581161}"/>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1AB3891-684D-4D8C-ABD9-C9B579BECA54}"/>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157921</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C72553B7-D0BB-4A5D-A9AD-340FFA5A3B25}"/>
            </a:ext>
          </a:extLst>
        </xdr:cNvPr>
        <xdr:cNvSpPr txBox="1"/>
      </xdr:nvSpPr>
      <xdr:spPr>
        <a:xfrm>
          <a:off x="21043411" y="701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158783</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1CF606B1-112C-4C62-9389-FB5684883A81}"/>
            </a:ext>
          </a:extLst>
        </xdr:cNvPr>
        <xdr:cNvSpPr txBox="1"/>
      </xdr:nvSpPr>
      <xdr:spPr>
        <a:xfrm>
          <a:off x="20167111" y="701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160675</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B6ACD891-F01F-4DA6-AF2D-2C242F67486A}"/>
            </a:ext>
          </a:extLst>
        </xdr:cNvPr>
        <xdr:cNvSpPr txBox="1"/>
      </xdr:nvSpPr>
      <xdr:spPr>
        <a:xfrm>
          <a:off x="19278111" y="701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160383</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714C4FFA-4763-4A1B-9A87-0CF51151490A}"/>
            </a:ext>
          </a:extLst>
        </xdr:cNvPr>
        <xdr:cNvSpPr txBox="1"/>
      </xdr:nvSpPr>
      <xdr:spPr>
        <a:xfrm>
          <a:off x="18389111" y="701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6B2CFAC7-36D1-45E5-8813-DE22E88CA6B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18845693-F701-4E1E-8A40-79E40C092B9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BDFBDBBF-9D55-487F-AB17-77C9F7B08C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86B61598-9E30-4499-8B5A-6DF789433F4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0C20155C-4CB0-4B91-8597-8FEE59BF6D2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9D91598D-5B29-4219-9BCF-F1D51570E71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A3AD65A6-2835-4EDF-B4AF-4F44DF00666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01FF6D35-6265-4931-833C-1303519C1BC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05" name="正方形/長方形 604">
          <a:extLst>
            <a:ext uri="{FF2B5EF4-FFF2-40B4-BE49-F238E27FC236}">
              <a16:creationId xmlns:a16="http://schemas.microsoft.com/office/drawing/2014/main" id="{319ABDC7-5EFD-485A-9AFC-9BBB5E512CB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06" name="正方形/長方形 605">
          <a:extLst>
            <a:ext uri="{FF2B5EF4-FFF2-40B4-BE49-F238E27FC236}">
              <a16:creationId xmlns:a16="http://schemas.microsoft.com/office/drawing/2014/main" id="{57A49936-80BB-4DDD-A6AE-4D274903CF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07" name="正方形/長方形 606">
          <a:extLst>
            <a:ext uri="{FF2B5EF4-FFF2-40B4-BE49-F238E27FC236}">
              <a16:creationId xmlns:a16="http://schemas.microsoft.com/office/drawing/2014/main" id="{73AD3F23-C340-49E6-80B1-F82BA1C19D4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8" name="正方形/長方形 607">
          <a:extLst>
            <a:ext uri="{FF2B5EF4-FFF2-40B4-BE49-F238E27FC236}">
              <a16:creationId xmlns:a16="http://schemas.microsoft.com/office/drawing/2014/main" id="{EF17FE22-88D9-491D-986A-2E26594CBA4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9" name="正方形/長方形 608">
          <a:extLst>
            <a:ext uri="{FF2B5EF4-FFF2-40B4-BE49-F238E27FC236}">
              <a16:creationId xmlns:a16="http://schemas.microsoft.com/office/drawing/2014/main" id="{477D1DC2-09A0-4E2C-9387-A8E32EBC44A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0" name="正方形/長方形 609">
          <a:extLst>
            <a:ext uri="{FF2B5EF4-FFF2-40B4-BE49-F238E27FC236}">
              <a16:creationId xmlns:a16="http://schemas.microsoft.com/office/drawing/2014/main" id="{AA16F00A-7D5A-4AFF-859C-E8D01301BE0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1" name="正方形/長方形 610">
          <a:extLst>
            <a:ext uri="{FF2B5EF4-FFF2-40B4-BE49-F238E27FC236}">
              <a16:creationId xmlns:a16="http://schemas.microsoft.com/office/drawing/2014/main" id="{528B630A-888F-4FEF-A8E2-B79893C21CC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2" name="正方形/長方形 611">
          <a:extLst>
            <a:ext uri="{FF2B5EF4-FFF2-40B4-BE49-F238E27FC236}">
              <a16:creationId xmlns:a16="http://schemas.microsoft.com/office/drawing/2014/main" id="{2E91EE13-CC2F-40F6-9D3F-7E649A8A9EF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3" name="正方形/長方形 612">
          <a:extLst>
            <a:ext uri="{FF2B5EF4-FFF2-40B4-BE49-F238E27FC236}">
              <a16:creationId xmlns:a16="http://schemas.microsoft.com/office/drawing/2014/main" id="{C7A745BE-E556-4EB2-A729-017E10749DB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4" name="正方形/長方形 613">
          <a:extLst>
            <a:ext uri="{FF2B5EF4-FFF2-40B4-BE49-F238E27FC236}">
              <a16:creationId xmlns:a16="http://schemas.microsoft.com/office/drawing/2014/main" id="{4B823638-09C6-494C-9444-9FF0CA432DE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5" name="正方形/長方形 614">
          <a:extLst>
            <a:ext uri="{FF2B5EF4-FFF2-40B4-BE49-F238E27FC236}">
              <a16:creationId xmlns:a16="http://schemas.microsoft.com/office/drawing/2014/main" id="{47857854-BF16-419B-94D5-BC05CF24A8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6" name="正方形/長方形 615">
          <a:extLst>
            <a:ext uri="{FF2B5EF4-FFF2-40B4-BE49-F238E27FC236}">
              <a16:creationId xmlns:a16="http://schemas.microsoft.com/office/drawing/2014/main" id="{5B0B5423-5217-4738-891F-C9768F44545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7" name="正方形/長方形 616">
          <a:extLst>
            <a:ext uri="{FF2B5EF4-FFF2-40B4-BE49-F238E27FC236}">
              <a16:creationId xmlns:a16="http://schemas.microsoft.com/office/drawing/2014/main" id="{44E252EA-58C5-4445-B87F-6461DAA5F3D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8" name="正方形/長方形 617">
          <a:extLst>
            <a:ext uri="{FF2B5EF4-FFF2-40B4-BE49-F238E27FC236}">
              <a16:creationId xmlns:a16="http://schemas.microsoft.com/office/drawing/2014/main" id="{B8FCB0A9-9F3B-4832-9ED7-8EF1BC651E7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9" name="正方形/長方形 618">
          <a:extLst>
            <a:ext uri="{FF2B5EF4-FFF2-40B4-BE49-F238E27FC236}">
              <a16:creationId xmlns:a16="http://schemas.microsoft.com/office/drawing/2014/main" id="{14234905-0DB4-4BA0-A9A4-ACAE2CD62DD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0" name="正方形/長方形 619">
          <a:extLst>
            <a:ext uri="{FF2B5EF4-FFF2-40B4-BE49-F238E27FC236}">
              <a16:creationId xmlns:a16="http://schemas.microsoft.com/office/drawing/2014/main" id="{E8EAD7F7-405C-407A-B26B-B910DFCA19F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1" name="テキスト ボックス 620">
          <a:extLst>
            <a:ext uri="{FF2B5EF4-FFF2-40B4-BE49-F238E27FC236}">
              <a16:creationId xmlns:a16="http://schemas.microsoft.com/office/drawing/2014/main" id="{1F072E03-A963-40DD-A012-F99D059A3D2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2" name="直線コネクタ 621">
          <a:extLst>
            <a:ext uri="{FF2B5EF4-FFF2-40B4-BE49-F238E27FC236}">
              <a16:creationId xmlns:a16="http://schemas.microsoft.com/office/drawing/2014/main" id="{85B58957-07C7-4CC5-A921-15F70B2831B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3" name="テキスト ボックス 622">
          <a:extLst>
            <a:ext uri="{FF2B5EF4-FFF2-40B4-BE49-F238E27FC236}">
              <a16:creationId xmlns:a16="http://schemas.microsoft.com/office/drawing/2014/main" id="{E6190428-FCB9-45B7-9254-94FEE791108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4" name="直線コネクタ 623">
          <a:extLst>
            <a:ext uri="{FF2B5EF4-FFF2-40B4-BE49-F238E27FC236}">
              <a16:creationId xmlns:a16="http://schemas.microsoft.com/office/drawing/2014/main" id="{588F713A-6274-4997-BAF0-7CA4884D6CC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5" name="テキスト ボックス 624">
          <a:extLst>
            <a:ext uri="{FF2B5EF4-FFF2-40B4-BE49-F238E27FC236}">
              <a16:creationId xmlns:a16="http://schemas.microsoft.com/office/drawing/2014/main" id="{3A72FC09-A4D8-4167-9DB6-21565435F5D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6" name="直線コネクタ 625">
          <a:extLst>
            <a:ext uri="{FF2B5EF4-FFF2-40B4-BE49-F238E27FC236}">
              <a16:creationId xmlns:a16="http://schemas.microsoft.com/office/drawing/2014/main" id="{DD78405F-0AD2-4D49-B1AA-0D4243E0748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7" name="テキスト ボックス 626">
          <a:extLst>
            <a:ext uri="{FF2B5EF4-FFF2-40B4-BE49-F238E27FC236}">
              <a16:creationId xmlns:a16="http://schemas.microsoft.com/office/drawing/2014/main" id="{8971AD74-AA90-4CAF-A89B-0A7071B9F61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8" name="直線コネクタ 627">
          <a:extLst>
            <a:ext uri="{FF2B5EF4-FFF2-40B4-BE49-F238E27FC236}">
              <a16:creationId xmlns:a16="http://schemas.microsoft.com/office/drawing/2014/main" id="{A97D9180-2F08-4802-9679-D262045960E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9" name="テキスト ボックス 628">
          <a:extLst>
            <a:ext uri="{FF2B5EF4-FFF2-40B4-BE49-F238E27FC236}">
              <a16:creationId xmlns:a16="http://schemas.microsoft.com/office/drawing/2014/main" id="{17F77929-2ABB-4A9B-B1E3-C057939DE45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0" name="直線コネクタ 629">
          <a:extLst>
            <a:ext uri="{FF2B5EF4-FFF2-40B4-BE49-F238E27FC236}">
              <a16:creationId xmlns:a16="http://schemas.microsoft.com/office/drawing/2014/main" id="{26E281C2-0A95-40B6-AD00-5473C0A14FD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1" name="テキスト ボックス 630">
          <a:extLst>
            <a:ext uri="{FF2B5EF4-FFF2-40B4-BE49-F238E27FC236}">
              <a16:creationId xmlns:a16="http://schemas.microsoft.com/office/drawing/2014/main" id="{E8C9EE56-2D3D-454C-9474-CCE9531F32C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2" name="直線コネクタ 631">
          <a:extLst>
            <a:ext uri="{FF2B5EF4-FFF2-40B4-BE49-F238E27FC236}">
              <a16:creationId xmlns:a16="http://schemas.microsoft.com/office/drawing/2014/main" id="{4255C910-1EFB-4F0F-9247-7AA0285BF5A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3" name="テキスト ボックス 632">
          <a:extLst>
            <a:ext uri="{FF2B5EF4-FFF2-40B4-BE49-F238E27FC236}">
              <a16:creationId xmlns:a16="http://schemas.microsoft.com/office/drawing/2014/main" id="{6E98C787-3E4E-4C6B-A7B0-88424C0FAC9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4" name="直線コネクタ 633">
          <a:extLst>
            <a:ext uri="{FF2B5EF4-FFF2-40B4-BE49-F238E27FC236}">
              <a16:creationId xmlns:a16="http://schemas.microsoft.com/office/drawing/2014/main" id="{DED4563F-D917-4A90-AC26-F9FFA2E3E88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5" name="テキスト ボックス 634">
          <a:extLst>
            <a:ext uri="{FF2B5EF4-FFF2-40B4-BE49-F238E27FC236}">
              <a16:creationId xmlns:a16="http://schemas.microsoft.com/office/drawing/2014/main" id="{BC927522-D179-4D5E-B14E-A89F79F43C5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6" name="【消防施設】&#10;有形固定資産減価償却率グラフ枠">
          <a:extLst>
            <a:ext uri="{FF2B5EF4-FFF2-40B4-BE49-F238E27FC236}">
              <a16:creationId xmlns:a16="http://schemas.microsoft.com/office/drawing/2014/main" id="{85584C12-89A0-43E2-9BB8-A496E9EBAF7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637" name="直線コネクタ 636">
          <a:extLst>
            <a:ext uri="{FF2B5EF4-FFF2-40B4-BE49-F238E27FC236}">
              <a16:creationId xmlns:a16="http://schemas.microsoft.com/office/drawing/2014/main" id="{9155CCFC-9611-41E7-BD75-2188EE755CC3}"/>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638" name="【消防施設】&#10;有形固定資産減価償却率最小値テキスト">
          <a:extLst>
            <a:ext uri="{FF2B5EF4-FFF2-40B4-BE49-F238E27FC236}">
              <a16:creationId xmlns:a16="http://schemas.microsoft.com/office/drawing/2014/main" id="{48246D94-8C71-4905-93F9-E24A37DE1927}"/>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639" name="直線コネクタ 638">
          <a:extLst>
            <a:ext uri="{FF2B5EF4-FFF2-40B4-BE49-F238E27FC236}">
              <a16:creationId xmlns:a16="http://schemas.microsoft.com/office/drawing/2014/main" id="{E9C3828B-3258-4F20-A95A-3A68BC29FBDC}"/>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640" name="【消防施設】&#10;有形固定資産減価償却率最大値テキスト">
          <a:extLst>
            <a:ext uri="{FF2B5EF4-FFF2-40B4-BE49-F238E27FC236}">
              <a16:creationId xmlns:a16="http://schemas.microsoft.com/office/drawing/2014/main" id="{4DCE5C95-7204-43E8-9B7F-55966D3A4047}"/>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641" name="直線コネクタ 640">
          <a:extLst>
            <a:ext uri="{FF2B5EF4-FFF2-40B4-BE49-F238E27FC236}">
              <a16:creationId xmlns:a16="http://schemas.microsoft.com/office/drawing/2014/main" id="{0C98FB5A-78AD-4993-BA1A-00D69DC7674B}"/>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642" name="【消防施設】&#10;有形固定資産減価償却率平均値テキスト">
          <a:extLst>
            <a:ext uri="{FF2B5EF4-FFF2-40B4-BE49-F238E27FC236}">
              <a16:creationId xmlns:a16="http://schemas.microsoft.com/office/drawing/2014/main" id="{E9FBB52C-91E9-4AE1-8A29-1AF6A48913FA}"/>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643" name="フローチャート: 判断 642">
          <a:extLst>
            <a:ext uri="{FF2B5EF4-FFF2-40B4-BE49-F238E27FC236}">
              <a16:creationId xmlns:a16="http://schemas.microsoft.com/office/drawing/2014/main" id="{094682C3-144A-4065-A352-DC1168E73981}"/>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644" name="フローチャート: 判断 643">
          <a:extLst>
            <a:ext uri="{FF2B5EF4-FFF2-40B4-BE49-F238E27FC236}">
              <a16:creationId xmlns:a16="http://schemas.microsoft.com/office/drawing/2014/main" id="{B91D4968-D525-487A-8E4A-E2DFF37D7E37}"/>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45" name="フローチャート: 判断 644">
          <a:extLst>
            <a:ext uri="{FF2B5EF4-FFF2-40B4-BE49-F238E27FC236}">
              <a16:creationId xmlns:a16="http://schemas.microsoft.com/office/drawing/2014/main" id="{F3C3D2AF-8BE1-47F4-99F5-479050E26ED9}"/>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6" name="フローチャート: 判断 645">
          <a:extLst>
            <a:ext uri="{FF2B5EF4-FFF2-40B4-BE49-F238E27FC236}">
              <a16:creationId xmlns:a16="http://schemas.microsoft.com/office/drawing/2014/main" id="{98BECF50-0354-4132-B7D9-D071DA2D256A}"/>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647" name="フローチャート: 判断 646">
          <a:extLst>
            <a:ext uri="{FF2B5EF4-FFF2-40B4-BE49-F238E27FC236}">
              <a16:creationId xmlns:a16="http://schemas.microsoft.com/office/drawing/2014/main" id="{9646F099-767F-4F64-9C46-148DB4171660}"/>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15FB38C5-F8B4-41DE-9A81-81AD1C0B1C1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074631A4-16AE-4FC8-B6DF-7D6C06F1042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B176AF19-89DD-477F-A4DD-0D58996835D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DA88AE0A-F749-4CED-8A09-AE69CC68F0E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837E3FB6-95B6-4C29-8718-45945917CA4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653" name="楕円 652">
          <a:extLst>
            <a:ext uri="{FF2B5EF4-FFF2-40B4-BE49-F238E27FC236}">
              <a16:creationId xmlns:a16="http://schemas.microsoft.com/office/drawing/2014/main" id="{A307B223-7500-40E3-ADD2-3C280B0C1E61}"/>
            </a:ext>
          </a:extLst>
        </xdr:cNvPr>
        <xdr:cNvSpPr/>
      </xdr:nvSpPr>
      <xdr:spPr>
        <a:xfrm>
          <a:off x="162687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78757</xdr:rowOff>
    </xdr:from>
    <xdr:ext cx="405111" cy="259045"/>
    <xdr:sp macro="" textlink="">
      <xdr:nvSpPr>
        <xdr:cNvPr id="654" name="【消防施設】&#10;有形固定資産減価償却率該当値テキスト">
          <a:extLst>
            <a:ext uri="{FF2B5EF4-FFF2-40B4-BE49-F238E27FC236}">
              <a16:creationId xmlns:a16="http://schemas.microsoft.com/office/drawing/2014/main" id="{B9303443-0E45-4813-94D4-A9D3943BA926}"/>
            </a:ext>
          </a:extLst>
        </xdr:cNvPr>
        <xdr:cNvSpPr txBox="1"/>
      </xdr:nvSpPr>
      <xdr:spPr>
        <a:xfrm>
          <a:off x="16357600"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84455</xdr:rowOff>
    </xdr:from>
    <xdr:to>
      <xdr:col>81</xdr:col>
      <xdr:colOff>101600</xdr:colOff>
      <xdr:row>82</xdr:row>
      <xdr:rowOff>14605</xdr:rowOff>
    </xdr:to>
    <xdr:sp macro="" textlink="">
      <xdr:nvSpPr>
        <xdr:cNvPr id="655" name="楕円 654">
          <a:extLst>
            <a:ext uri="{FF2B5EF4-FFF2-40B4-BE49-F238E27FC236}">
              <a16:creationId xmlns:a16="http://schemas.microsoft.com/office/drawing/2014/main" id="{7151CB72-EE57-4D94-B829-FBF0F5CF69BF}"/>
            </a:ext>
          </a:extLst>
        </xdr:cNvPr>
        <xdr:cNvSpPr/>
      </xdr:nvSpPr>
      <xdr:spPr>
        <a:xfrm>
          <a:off x="15430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106680</xdr:rowOff>
    </xdr:from>
    <xdr:to>
      <xdr:col>85</xdr:col>
      <xdr:colOff>127000</xdr:colOff>
      <xdr:row>81</xdr:row>
      <xdr:rowOff>135255</xdr:rowOff>
    </xdr:to>
    <xdr:cxnSp macro="">
      <xdr:nvCxnSpPr>
        <xdr:cNvPr id="656" name="直線コネクタ 655">
          <a:extLst>
            <a:ext uri="{FF2B5EF4-FFF2-40B4-BE49-F238E27FC236}">
              <a16:creationId xmlns:a16="http://schemas.microsoft.com/office/drawing/2014/main" id="{CDF5C97F-A3D5-4EB6-9D7A-D27207175D39}"/>
            </a:ext>
          </a:extLst>
        </xdr:cNvPr>
        <xdr:cNvCxnSpPr/>
      </xdr:nvCxnSpPr>
      <xdr:spPr>
        <a:xfrm flipV="1">
          <a:off x="15481300" y="1399413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2539</xdr:rowOff>
    </xdr:from>
    <xdr:to>
      <xdr:col>76</xdr:col>
      <xdr:colOff>165100</xdr:colOff>
      <xdr:row>81</xdr:row>
      <xdr:rowOff>104139</xdr:rowOff>
    </xdr:to>
    <xdr:sp macro="" textlink="">
      <xdr:nvSpPr>
        <xdr:cNvPr id="657" name="楕円 656">
          <a:extLst>
            <a:ext uri="{FF2B5EF4-FFF2-40B4-BE49-F238E27FC236}">
              <a16:creationId xmlns:a16="http://schemas.microsoft.com/office/drawing/2014/main" id="{249E2188-D31F-4C96-B788-08C858D16ABF}"/>
            </a:ext>
          </a:extLst>
        </xdr:cNvPr>
        <xdr:cNvSpPr/>
      </xdr:nvSpPr>
      <xdr:spPr>
        <a:xfrm>
          <a:off x="14541500" y="138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53339</xdr:rowOff>
    </xdr:from>
    <xdr:to>
      <xdr:col>81</xdr:col>
      <xdr:colOff>50800</xdr:colOff>
      <xdr:row>81</xdr:row>
      <xdr:rowOff>135255</xdr:rowOff>
    </xdr:to>
    <xdr:cxnSp macro="">
      <xdr:nvCxnSpPr>
        <xdr:cNvPr id="658" name="直線コネクタ 657">
          <a:extLst>
            <a:ext uri="{FF2B5EF4-FFF2-40B4-BE49-F238E27FC236}">
              <a16:creationId xmlns:a16="http://schemas.microsoft.com/office/drawing/2014/main" id="{1E88EDEE-BEAD-40C8-9D4A-830CFDACD4F9}"/>
            </a:ext>
          </a:extLst>
        </xdr:cNvPr>
        <xdr:cNvCxnSpPr/>
      </xdr:nvCxnSpPr>
      <xdr:spPr>
        <a:xfrm>
          <a:off x="14592300" y="13940789"/>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13970</xdr:rowOff>
    </xdr:from>
    <xdr:to>
      <xdr:col>72</xdr:col>
      <xdr:colOff>38100</xdr:colOff>
      <xdr:row>81</xdr:row>
      <xdr:rowOff>115570</xdr:rowOff>
    </xdr:to>
    <xdr:sp macro="" textlink="">
      <xdr:nvSpPr>
        <xdr:cNvPr id="659" name="楕円 658">
          <a:extLst>
            <a:ext uri="{FF2B5EF4-FFF2-40B4-BE49-F238E27FC236}">
              <a16:creationId xmlns:a16="http://schemas.microsoft.com/office/drawing/2014/main" id="{DCC3C328-B33C-4653-8608-55D50EC4D2FB}"/>
            </a:ext>
          </a:extLst>
        </xdr:cNvPr>
        <xdr:cNvSpPr/>
      </xdr:nvSpPr>
      <xdr:spPr>
        <a:xfrm>
          <a:off x="13652500" y="139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53339</xdr:rowOff>
    </xdr:from>
    <xdr:to>
      <xdr:col>76</xdr:col>
      <xdr:colOff>114300</xdr:colOff>
      <xdr:row>81</xdr:row>
      <xdr:rowOff>64770</xdr:rowOff>
    </xdr:to>
    <xdr:cxnSp macro="">
      <xdr:nvCxnSpPr>
        <xdr:cNvPr id="660" name="直線コネクタ 659">
          <a:extLst>
            <a:ext uri="{FF2B5EF4-FFF2-40B4-BE49-F238E27FC236}">
              <a16:creationId xmlns:a16="http://schemas.microsoft.com/office/drawing/2014/main" id="{FE54AE2D-EEB0-4CC5-B9DA-006B3EF01D5D}"/>
            </a:ext>
          </a:extLst>
        </xdr:cNvPr>
        <xdr:cNvCxnSpPr/>
      </xdr:nvCxnSpPr>
      <xdr:spPr>
        <a:xfrm flipV="1">
          <a:off x="13703300" y="139407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139700</xdr:rowOff>
    </xdr:from>
    <xdr:to>
      <xdr:col>67</xdr:col>
      <xdr:colOff>101600</xdr:colOff>
      <xdr:row>81</xdr:row>
      <xdr:rowOff>69850</xdr:rowOff>
    </xdr:to>
    <xdr:sp macro="" textlink="">
      <xdr:nvSpPr>
        <xdr:cNvPr id="661" name="楕円 660">
          <a:extLst>
            <a:ext uri="{FF2B5EF4-FFF2-40B4-BE49-F238E27FC236}">
              <a16:creationId xmlns:a16="http://schemas.microsoft.com/office/drawing/2014/main" id="{199F6ADC-FCC6-47EF-9267-EBB30200E624}"/>
            </a:ext>
          </a:extLst>
        </xdr:cNvPr>
        <xdr:cNvSpPr/>
      </xdr:nvSpPr>
      <xdr:spPr>
        <a:xfrm>
          <a:off x="12763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19050</xdr:rowOff>
    </xdr:from>
    <xdr:to>
      <xdr:col>71</xdr:col>
      <xdr:colOff>177800</xdr:colOff>
      <xdr:row>81</xdr:row>
      <xdr:rowOff>64770</xdr:rowOff>
    </xdr:to>
    <xdr:cxnSp macro="">
      <xdr:nvCxnSpPr>
        <xdr:cNvPr id="662" name="直線コネクタ 661">
          <a:extLst>
            <a:ext uri="{FF2B5EF4-FFF2-40B4-BE49-F238E27FC236}">
              <a16:creationId xmlns:a16="http://schemas.microsoft.com/office/drawing/2014/main" id="{D5BD609D-ED79-4AD3-B5D9-0C38D6102E41}"/>
            </a:ext>
          </a:extLst>
        </xdr:cNvPr>
        <xdr:cNvCxnSpPr/>
      </xdr:nvCxnSpPr>
      <xdr:spPr>
        <a:xfrm>
          <a:off x="12814300" y="13906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663" name="n_1aveValue【消防施設】&#10;有形固定資産減価償却率">
          <a:extLst>
            <a:ext uri="{FF2B5EF4-FFF2-40B4-BE49-F238E27FC236}">
              <a16:creationId xmlns:a16="http://schemas.microsoft.com/office/drawing/2014/main" id="{5C60A9B1-4D31-4268-AE0C-7E92E27DB39B}"/>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664" name="n_2aveValue【消防施設】&#10;有形固定資産減価償却率">
          <a:extLst>
            <a:ext uri="{FF2B5EF4-FFF2-40B4-BE49-F238E27FC236}">
              <a16:creationId xmlns:a16="http://schemas.microsoft.com/office/drawing/2014/main" id="{6B5FD111-F1A9-448E-8B65-AB16DD143F02}"/>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65" name="n_3aveValue【消防施設】&#10;有形固定資産減価償却率">
          <a:extLst>
            <a:ext uri="{FF2B5EF4-FFF2-40B4-BE49-F238E27FC236}">
              <a16:creationId xmlns:a16="http://schemas.microsoft.com/office/drawing/2014/main" id="{572B9A00-2A35-4775-BC2C-38C2B9934C4B}"/>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666" name="n_4aveValue【消防施設】&#10;有形固定資産減価償却率">
          <a:extLst>
            <a:ext uri="{FF2B5EF4-FFF2-40B4-BE49-F238E27FC236}">
              <a16:creationId xmlns:a16="http://schemas.microsoft.com/office/drawing/2014/main" id="{10EEBEA2-16EF-4894-89E4-BB57A3E8E083}"/>
            </a:ext>
          </a:extLst>
        </xdr:cNvPr>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31132</xdr:rowOff>
    </xdr:from>
    <xdr:ext cx="405111" cy="259045"/>
    <xdr:sp macro="" textlink="">
      <xdr:nvSpPr>
        <xdr:cNvPr id="667" name="n_1mainValue【消防施設】&#10;有形固定資産減価償却率">
          <a:extLst>
            <a:ext uri="{FF2B5EF4-FFF2-40B4-BE49-F238E27FC236}">
              <a16:creationId xmlns:a16="http://schemas.microsoft.com/office/drawing/2014/main" id="{227EE9E1-44C3-4285-B0A9-43C71FB6E2AD}"/>
            </a:ext>
          </a:extLst>
        </xdr:cNvPr>
        <xdr:cNvSpPr txBox="1"/>
      </xdr:nvSpPr>
      <xdr:spPr>
        <a:xfrm>
          <a:off x="152660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120666</xdr:rowOff>
    </xdr:from>
    <xdr:ext cx="405111" cy="259045"/>
    <xdr:sp macro="" textlink="">
      <xdr:nvSpPr>
        <xdr:cNvPr id="668" name="n_2mainValue【消防施設】&#10;有形固定資産減価償却率">
          <a:extLst>
            <a:ext uri="{FF2B5EF4-FFF2-40B4-BE49-F238E27FC236}">
              <a16:creationId xmlns:a16="http://schemas.microsoft.com/office/drawing/2014/main" id="{983B7CBB-6FFD-430E-9573-8B6BEE0434A7}"/>
            </a:ext>
          </a:extLst>
        </xdr:cNvPr>
        <xdr:cNvSpPr txBox="1"/>
      </xdr:nvSpPr>
      <xdr:spPr>
        <a:xfrm>
          <a:off x="143897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132097</xdr:rowOff>
    </xdr:from>
    <xdr:ext cx="405111" cy="259045"/>
    <xdr:sp macro="" textlink="">
      <xdr:nvSpPr>
        <xdr:cNvPr id="669" name="n_3mainValue【消防施設】&#10;有形固定資産減価償却率">
          <a:extLst>
            <a:ext uri="{FF2B5EF4-FFF2-40B4-BE49-F238E27FC236}">
              <a16:creationId xmlns:a16="http://schemas.microsoft.com/office/drawing/2014/main" id="{85D9250C-F5CF-462F-9E34-82478B01D62E}"/>
            </a:ext>
          </a:extLst>
        </xdr:cNvPr>
        <xdr:cNvSpPr txBox="1"/>
      </xdr:nvSpPr>
      <xdr:spPr>
        <a:xfrm>
          <a:off x="135007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86377</xdr:rowOff>
    </xdr:from>
    <xdr:ext cx="405111" cy="259045"/>
    <xdr:sp macro="" textlink="">
      <xdr:nvSpPr>
        <xdr:cNvPr id="670" name="n_4mainValue【消防施設】&#10;有形固定資産減価償却率">
          <a:extLst>
            <a:ext uri="{FF2B5EF4-FFF2-40B4-BE49-F238E27FC236}">
              <a16:creationId xmlns:a16="http://schemas.microsoft.com/office/drawing/2014/main" id="{86213772-60F9-4A22-A3DB-53588EEF46A2}"/>
            </a:ext>
          </a:extLst>
        </xdr:cNvPr>
        <xdr:cNvSpPr txBox="1"/>
      </xdr:nvSpPr>
      <xdr:spPr>
        <a:xfrm>
          <a:off x="12611744" y="1363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1" name="正方形/長方形 670">
          <a:extLst>
            <a:ext uri="{FF2B5EF4-FFF2-40B4-BE49-F238E27FC236}">
              <a16:creationId xmlns:a16="http://schemas.microsoft.com/office/drawing/2014/main" id="{B7EEF635-1FA1-47E5-BC55-0617117C40B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2" name="正方形/長方形 671">
          <a:extLst>
            <a:ext uri="{FF2B5EF4-FFF2-40B4-BE49-F238E27FC236}">
              <a16:creationId xmlns:a16="http://schemas.microsoft.com/office/drawing/2014/main" id="{E8EE0DF9-E010-4227-83E4-B3CF657954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3" name="正方形/長方形 672">
          <a:extLst>
            <a:ext uri="{FF2B5EF4-FFF2-40B4-BE49-F238E27FC236}">
              <a16:creationId xmlns:a16="http://schemas.microsoft.com/office/drawing/2014/main" id="{1C7DDB7F-7E51-4D57-813F-84C665651D5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4" name="正方形/長方形 673">
          <a:extLst>
            <a:ext uri="{FF2B5EF4-FFF2-40B4-BE49-F238E27FC236}">
              <a16:creationId xmlns:a16="http://schemas.microsoft.com/office/drawing/2014/main" id="{8413B323-F85C-4084-8CA2-DCBEC940FFA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5" name="正方形/長方形 674">
          <a:extLst>
            <a:ext uri="{FF2B5EF4-FFF2-40B4-BE49-F238E27FC236}">
              <a16:creationId xmlns:a16="http://schemas.microsoft.com/office/drawing/2014/main" id="{16977EB6-4D1D-4C08-8AFD-BDE559E7B18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6" name="正方形/長方形 675">
          <a:extLst>
            <a:ext uri="{FF2B5EF4-FFF2-40B4-BE49-F238E27FC236}">
              <a16:creationId xmlns:a16="http://schemas.microsoft.com/office/drawing/2014/main" id="{F6F5B9F0-218E-47A4-9ABA-FF9D85D81E4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7" name="正方形/長方形 676">
          <a:extLst>
            <a:ext uri="{FF2B5EF4-FFF2-40B4-BE49-F238E27FC236}">
              <a16:creationId xmlns:a16="http://schemas.microsoft.com/office/drawing/2014/main" id="{F401ADBA-0A2F-4E18-8B2C-2D2927EB4CC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8" name="正方形/長方形 677">
          <a:extLst>
            <a:ext uri="{FF2B5EF4-FFF2-40B4-BE49-F238E27FC236}">
              <a16:creationId xmlns:a16="http://schemas.microsoft.com/office/drawing/2014/main" id="{1990FA45-7AB4-4CC3-8D25-4AD41141B26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9" name="テキスト ボックス 678">
          <a:extLst>
            <a:ext uri="{FF2B5EF4-FFF2-40B4-BE49-F238E27FC236}">
              <a16:creationId xmlns:a16="http://schemas.microsoft.com/office/drawing/2014/main" id="{D4D5F11A-F03A-4A1F-9C19-5499D6F9E35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0" name="直線コネクタ 679">
          <a:extLst>
            <a:ext uri="{FF2B5EF4-FFF2-40B4-BE49-F238E27FC236}">
              <a16:creationId xmlns:a16="http://schemas.microsoft.com/office/drawing/2014/main" id="{8A3BC2A3-E06C-4671-84FF-E6D6BD92451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1" name="直線コネクタ 680">
          <a:extLst>
            <a:ext uri="{FF2B5EF4-FFF2-40B4-BE49-F238E27FC236}">
              <a16:creationId xmlns:a16="http://schemas.microsoft.com/office/drawing/2014/main" id="{7AD74FB6-61F7-4457-B84E-C2BBC9D7BDB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2" name="テキスト ボックス 681">
          <a:extLst>
            <a:ext uri="{FF2B5EF4-FFF2-40B4-BE49-F238E27FC236}">
              <a16:creationId xmlns:a16="http://schemas.microsoft.com/office/drawing/2014/main" id="{ECED0C27-99AF-4F44-BF33-C56A06F2742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3" name="直線コネクタ 682">
          <a:extLst>
            <a:ext uri="{FF2B5EF4-FFF2-40B4-BE49-F238E27FC236}">
              <a16:creationId xmlns:a16="http://schemas.microsoft.com/office/drawing/2014/main" id="{9E2191A5-06BD-4800-BCC4-54D4D9AE766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4" name="テキスト ボックス 683">
          <a:extLst>
            <a:ext uri="{FF2B5EF4-FFF2-40B4-BE49-F238E27FC236}">
              <a16:creationId xmlns:a16="http://schemas.microsoft.com/office/drawing/2014/main" id="{06D04FB4-2C51-41B1-982A-DA035AD5054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5" name="直線コネクタ 684">
          <a:extLst>
            <a:ext uri="{FF2B5EF4-FFF2-40B4-BE49-F238E27FC236}">
              <a16:creationId xmlns:a16="http://schemas.microsoft.com/office/drawing/2014/main" id="{257357E6-167E-4F1F-B43F-7ACE9D526F2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6" name="テキスト ボックス 685">
          <a:extLst>
            <a:ext uri="{FF2B5EF4-FFF2-40B4-BE49-F238E27FC236}">
              <a16:creationId xmlns:a16="http://schemas.microsoft.com/office/drawing/2014/main" id="{7A5E8315-EBA5-4C1A-B2EA-484B1C498AF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7" name="直線コネクタ 686">
          <a:extLst>
            <a:ext uri="{FF2B5EF4-FFF2-40B4-BE49-F238E27FC236}">
              <a16:creationId xmlns:a16="http://schemas.microsoft.com/office/drawing/2014/main" id="{D7682A05-028E-4497-9E7B-48CC251A477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8" name="テキスト ボックス 687">
          <a:extLst>
            <a:ext uri="{FF2B5EF4-FFF2-40B4-BE49-F238E27FC236}">
              <a16:creationId xmlns:a16="http://schemas.microsoft.com/office/drawing/2014/main" id="{F67D76DB-6F00-49D7-AE18-2D1A4962AA6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9" name="直線コネクタ 688">
          <a:extLst>
            <a:ext uri="{FF2B5EF4-FFF2-40B4-BE49-F238E27FC236}">
              <a16:creationId xmlns:a16="http://schemas.microsoft.com/office/drawing/2014/main" id="{2F0EFE76-F07D-46FC-A94C-EDE3163C2B6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0" name="テキスト ボックス 689">
          <a:extLst>
            <a:ext uri="{FF2B5EF4-FFF2-40B4-BE49-F238E27FC236}">
              <a16:creationId xmlns:a16="http://schemas.microsoft.com/office/drawing/2014/main" id="{D6C4F1E1-7014-4BD8-B424-8D180A94F10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a:extLst>
            <a:ext uri="{FF2B5EF4-FFF2-40B4-BE49-F238E27FC236}">
              <a16:creationId xmlns:a16="http://schemas.microsoft.com/office/drawing/2014/main" id="{5C569E3A-D53E-422E-87A2-89D14F8B6D3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2" name="テキスト ボックス 691">
          <a:extLst>
            <a:ext uri="{FF2B5EF4-FFF2-40B4-BE49-F238E27FC236}">
              <a16:creationId xmlns:a16="http://schemas.microsoft.com/office/drawing/2014/main" id="{B84C10EC-8B23-4407-9183-71F3BE950BA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消防施設】&#10;一人当たり面積グラフ枠">
          <a:extLst>
            <a:ext uri="{FF2B5EF4-FFF2-40B4-BE49-F238E27FC236}">
              <a16:creationId xmlns:a16="http://schemas.microsoft.com/office/drawing/2014/main" id="{54EC0838-EA18-40CF-94A2-1E5ACAC7CCC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694" name="直線コネクタ 693">
          <a:extLst>
            <a:ext uri="{FF2B5EF4-FFF2-40B4-BE49-F238E27FC236}">
              <a16:creationId xmlns:a16="http://schemas.microsoft.com/office/drawing/2014/main" id="{CD3B17EE-AA7D-4FF4-AB84-0EE695A5F881}"/>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695" name="【消防施設】&#10;一人当たり面積最小値テキスト">
          <a:extLst>
            <a:ext uri="{FF2B5EF4-FFF2-40B4-BE49-F238E27FC236}">
              <a16:creationId xmlns:a16="http://schemas.microsoft.com/office/drawing/2014/main" id="{BCD366EA-FF9D-41EA-87D6-3855A083D979}"/>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696" name="直線コネクタ 695">
          <a:extLst>
            <a:ext uri="{FF2B5EF4-FFF2-40B4-BE49-F238E27FC236}">
              <a16:creationId xmlns:a16="http://schemas.microsoft.com/office/drawing/2014/main" id="{61AA49E5-ACB8-4C50-9756-724C384ABD0A}"/>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697" name="【消防施設】&#10;一人当たり面積最大値テキスト">
          <a:extLst>
            <a:ext uri="{FF2B5EF4-FFF2-40B4-BE49-F238E27FC236}">
              <a16:creationId xmlns:a16="http://schemas.microsoft.com/office/drawing/2014/main" id="{CA54A4BF-11C2-4A6C-B0D3-80E7FD73C0E7}"/>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698" name="直線コネクタ 697">
          <a:extLst>
            <a:ext uri="{FF2B5EF4-FFF2-40B4-BE49-F238E27FC236}">
              <a16:creationId xmlns:a16="http://schemas.microsoft.com/office/drawing/2014/main" id="{2DAEE1BB-A2DC-4397-834F-3C949B3A7A70}"/>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699" name="【消防施設】&#10;一人当たり面積平均値テキスト">
          <a:extLst>
            <a:ext uri="{FF2B5EF4-FFF2-40B4-BE49-F238E27FC236}">
              <a16:creationId xmlns:a16="http://schemas.microsoft.com/office/drawing/2014/main" id="{D2242467-E83F-42A5-8558-A6AD2563E750}"/>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00" name="フローチャート: 判断 699">
          <a:extLst>
            <a:ext uri="{FF2B5EF4-FFF2-40B4-BE49-F238E27FC236}">
              <a16:creationId xmlns:a16="http://schemas.microsoft.com/office/drawing/2014/main" id="{34DE6F73-E5DE-4D1E-92FD-45542D51FD72}"/>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01" name="フローチャート: 判断 700">
          <a:extLst>
            <a:ext uri="{FF2B5EF4-FFF2-40B4-BE49-F238E27FC236}">
              <a16:creationId xmlns:a16="http://schemas.microsoft.com/office/drawing/2014/main" id="{1EF57D20-1E9D-4489-B8FA-06041909F2D8}"/>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02" name="フローチャート: 判断 701">
          <a:extLst>
            <a:ext uri="{FF2B5EF4-FFF2-40B4-BE49-F238E27FC236}">
              <a16:creationId xmlns:a16="http://schemas.microsoft.com/office/drawing/2014/main" id="{54463725-73CC-4A4F-B9B7-21C8CF4196F9}"/>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03" name="フローチャート: 判断 702">
          <a:extLst>
            <a:ext uri="{FF2B5EF4-FFF2-40B4-BE49-F238E27FC236}">
              <a16:creationId xmlns:a16="http://schemas.microsoft.com/office/drawing/2014/main" id="{58E3A2E8-4C0B-4241-B20B-D8537E7328B1}"/>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04" name="フローチャート: 判断 703">
          <a:extLst>
            <a:ext uri="{FF2B5EF4-FFF2-40B4-BE49-F238E27FC236}">
              <a16:creationId xmlns:a16="http://schemas.microsoft.com/office/drawing/2014/main" id="{02EEB137-BD66-4B00-B09A-052C77363405}"/>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6BA3F06B-301E-4C0C-80C5-8874A7D9053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5D5D8CF8-B1DE-4398-B914-DE1BB7F8788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88E1B770-66B1-4897-897F-718AD2D99DC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2B627195-A237-4546-999E-B4949EB9D24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13C395C4-7B96-40D9-8285-CB4356C5A00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152400</xdr:rowOff>
    </xdr:from>
    <xdr:to>
      <xdr:col>116</xdr:col>
      <xdr:colOff>114300</xdr:colOff>
      <xdr:row>83</xdr:row>
      <xdr:rowOff>82550</xdr:rowOff>
    </xdr:to>
    <xdr:sp macro="" textlink="">
      <xdr:nvSpPr>
        <xdr:cNvPr id="710" name="楕円 709">
          <a:extLst>
            <a:ext uri="{FF2B5EF4-FFF2-40B4-BE49-F238E27FC236}">
              <a16:creationId xmlns:a16="http://schemas.microsoft.com/office/drawing/2014/main" id="{D7699813-DD30-4F53-933F-F35B5BAA78A6}"/>
            </a:ext>
          </a:extLst>
        </xdr:cNvPr>
        <xdr:cNvSpPr/>
      </xdr:nvSpPr>
      <xdr:spPr>
        <a:xfrm>
          <a:off x="22110700" y="1421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130827</xdr:rowOff>
    </xdr:from>
    <xdr:ext cx="469744" cy="259045"/>
    <xdr:sp macro="" textlink="">
      <xdr:nvSpPr>
        <xdr:cNvPr id="711" name="【消防施設】&#10;一人当たり面積該当値テキスト">
          <a:extLst>
            <a:ext uri="{FF2B5EF4-FFF2-40B4-BE49-F238E27FC236}">
              <a16:creationId xmlns:a16="http://schemas.microsoft.com/office/drawing/2014/main" id="{1709648F-3E20-4908-9FCB-4A8F1923D8E9}"/>
            </a:ext>
          </a:extLst>
        </xdr:cNvPr>
        <xdr:cNvSpPr txBox="1"/>
      </xdr:nvSpPr>
      <xdr:spPr>
        <a:xfrm>
          <a:off x="22199600"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165100</xdr:rowOff>
    </xdr:from>
    <xdr:to>
      <xdr:col>112</xdr:col>
      <xdr:colOff>38100</xdr:colOff>
      <xdr:row>83</xdr:row>
      <xdr:rowOff>95250</xdr:rowOff>
    </xdr:to>
    <xdr:sp macro="" textlink="">
      <xdr:nvSpPr>
        <xdr:cNvPr id="712" name="楕円 711">
          <a:extLst>
            <a:ext uri="{FF2B5EF4-FFF2-40B4-BE49-F238E27FC236}">
              <a16:creationId xmlns:a16="http://schemas.microsoft.com/office/drawing/2014/main" id="{FD6627A5-7598-45DC-B4CD-341BFE9E45BB}"/>
            </a:ext>
          </a:extLst>
        </xdr:cNvPr>
        <xdr:cNvSpPr/>
      </xdr:nvSpPr>
      <xdr:spPr>
        <a:xfrm>
          <a:off x="212725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31750</xdr:rowOff>
    </xdr:from>
    <xdr:to>
      <xdr:col>116</xdr:col>
      <xdr:colOff>63500</xdr:colOff>
      <xdr:row>83</xdr:row>
      <xdr:rowOff>44450</xdr:rowOff>
    </xdr:to>
    <xdr:cxnSp macro="">
      <xdr:nvCxnSpPr>
        <xdr:cNvPr id="713" name="直線コネクタ 712">
          <a:extLst>
            <a:ext uri="{FF2B5EF4-FFF2-40B4-BE49-F238E27FC236}">
              <a16:creationId xmlns:a16="http://schemas.microsoft.com/office/drawing/2014/main" id="{4729527D-0214-4BA1-83DB-518916EF5975}"/>
            </a:ext>
          </a:extLst>
        </xdr:cNvPr>
        <xdr:cNvCxnSpPr/>
      </xdr:nvCxnSpPr>
      <xdr:spPr>
        <a:xfrm flipV="1">
          <a:off x="21323300" y="14262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165100</xdr:rowOff>
    </xdr:from>
    <xdr:to>
      <xdr:col>107</xdr:col>
      <xdr:colOff>101600</xdr:colOff>
      <xdr:row>83</xdr:row>
      <xdr:rowOff>95250</xdr:rowOff>
    </xdr:to>
    <xdr:sp macro="" textlink="">
      <xdr:nvSpPr>
        <xdr:cNvPr id="714" name="楕円 713">
          <a:extLst>
            <a:ext uri="{FF2B5EF4-FFF2-40B4-BE49-F238E27FC236}">
              <a16:creationId xmlns:a16="http://schemas.microsoft.com/office/drawing/2014/main" id="{F2C0070C-AFE1-414E-9815-AB5994C6FF7A}"/>
            </a:ext>
          </a:extLst>
        </xdr:cNvPr>
        <xdr:cNvSpPr/>
      </xdr:nvSpPr>
      <xdr:spPr>
        <a:xfrm>
          <a:off x="203835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44450</xdr:rowOff>
    </xdr:from>
    <xdr:to>
      <xdr:col>111</xdr:col>
      <xdr:colOff>177800</xdr:colOff>
      <xdr:row>83</xdr:row>
      <xdr:rowOff>44450</xdr:rowOff>
    </xdr:to>
    <xdr:cxnSp macro="">
      <xdr:nvCxnSpPr>
        <xdr:cNvPr id="715" name="直線コネクタ 714">
          <a:extLst>
            <a:ext uri="{FF2B5EF4-FFF2-40B4-BE49-F238E27FC236}">
              <a16:creationId xmlns:a16="http://schemas.microsoft.com/office/drawing/2014/main" id="{B3C53902-F609-49CF-BFC1-D349FBA1BC1E}"/>
            </a:ext>
          </a:extLst>
        </xdr:cNvPr>
        <xdr:cNvCxnSpPr/>
      </xdr:nvCxnSpPr>
      <xdr:spPr>
        <a:xfrm>
          <a:off x="20434300" y="1427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31750</xdr:rowOff>
    </xdr:from>
    <xdr:to>
      <xdr:col>102</xdr:col>
      <xdr:colOff>165100</xdr:colOff>
      <xdr:row>83</xdr:row>
      <xdr:rowOff>133350</xdr:rowOff>
    </xdr:to>
    <xdr:sp macro="" textlink="">
      <xdr:nvSpPr>
        <xdr:cNvPr id="716" name="楕円 715">
          <a:extLst>
            <a:ext uri="{FF2B5EF4-FFF2-40B4-BE49-F238E27FC236}">
              <a16:creationId xmlns:a16="http://schemas.microsoft.com/office/drawing/2014/main" id="{42F090D4-A870-4179-81F0-13128BC3360A}"/>
            </a:ext>
          </a:extLst>
        </xdr:cNvPr>
        <xdr:cNvSpPr/>
      </xdr:nvSpPr>
      <xdr:spPr>
        <a:xfrm>
          <a:off x="19494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44450</xdr:rowOff>
    </xdr:from>
    <xdr:to>
      <xdr:col>107</xdr:col>
      <xdr:colOff>50800</xdr:colOff>
      <xdr:row>83</xdr:row>
      <xdr:rowOff>82550</xdr:rowOff>
    </xdr:to>
    <xdr:cxnSp macro="">
      <xdr:nvCxnSpPr>
        <xdr:cNvPr id="717" name="直線コネクタ 716">
          <a:extLst>
            <a:ext uri="{FF2B5EF4-FFF2-40B4-BE49-F238E27FC236}">
              <a16:creationId xmlns:a16="http://schemas.microsoft.com/office/drawing/2014/main" id="{841B9452-C6BC-4C8F-87D6-CB5F21D71C88}"/>
            </a:ext>
          </a:extLst>
        </xdr:cNvPr>
        <xdr:cNvCxnSpPr/>
      </xdr:nvCxnSpPr>
      <xdr:spPr>
        <a:xfrm flipV="1">
          <a:off x="19545300" y="14274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19050</xdr:rowOff>
    </xdr:from>
    <xdr:to>
      <xdr:col>98</xdr:col>
      <xdr:colOff>38100</xdr:colOff>
      <xdr:row>83</xdr:row>
      <xdr:rowOff>120650</xdr:rowOff>
    </xdr:to>
    <xdr:sp macro="" textlink="">
      <xdr:nvSpPr>
        <xdr:cNvPr id="718" name="楕円 717">
          <a:extLst>
            <a:ext uri="{FF2B5EF4-FFF2-40B4-BE49-F238E27FC236}">
              <a16:creationId xmlns:a16="http://schemas.microsoft.com/office/drawing/2014/main" id="{CA3FEAD8-9711-4883-BAF7-BCE1F6607031}"/>
            </a:ext>
          </a:extLst>
        </xdr:cNvPr>
        <xdr:cNvSpPr/>
      </xdr:nvSpPr>
      <xdr:spPr>
        <a:xfrm>
          <a:off x="18605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69850</xdr:rowOff>
    </xdr:from>
    <xdr:to>
      <xdr:col>102</xdr:col>
      <xdr:colOff>114300</xdr:colOff>
      <xdr:row>83</xdr:row>
      <xdr:rowOff>82550</xdr:rowOff>
    </xdr:to>
    <xdr:cxnSp macro="">
      <xdr:nvCxnSpPr>
        <xdr:cNvPr id="719" name="直線コネクタ 718">
          <a:extLst>
            <a:ext uri="{FF2B5EF4-FFF2-40B4-BE49-F238E27FC236}">
              <a16:creationId xmlns:a16="http://schemas.microsoft.com/office/drawing/2014/main" id="{2D755986-9E2B-4D39-BF79-929FAD35104E}"/>
            </a:ext>
          </a:extLst>
        </xdr:cNvPr>
        <xdr:cNvCxnSpPr/>
      </xdr:nvCxnSpPr>
      <xdr:spPr>
        <a:xfrm>
          <a:off x="18656300" y="14300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720" name="n_1aveValue【消防施設】&#10;一人当たり面積">
          <a:extLst>
            <a:ext uri="{FF2B5EF4-FFF2-40B4-BE49-F238E27FC236}">
              <a16:creationId xmlns:a16="http://schemas.microsoft.com/office/drawing/2014/main" id="{CB47405C-4D81-402C-B1BB-D78429860977}"/>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721" name="n_2aveValue【消防施設】&#10;一人当たり面積">
          <a:extLst>
            <a:ext uri="{FF2B5EF4-FFF2-40B4-BE49-F238E27FC236}">
              <a16:creationId xmlns:a16="http://schemas.microsoft.com/office/drawing/2014/main" id="{39073650-7CAD-4430-B359-C33FDBA04A63}"/>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722" name="n_3aveValue【消防施設】&#10;一人当たり面積">
          <a:extLst>
            <a:ext uri="{FF2B5EF4-FFF2-40B4-BE49-F238E27FC236}">
              <a16:creationId xmlns:a16="http://schemas.microsoft.com/office/drawing/2014/main" id="{0AB2B154-6B49-4C3F-AFD6-3DCCF2DBC4F8}"/>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723" name="n_4aveValue【消防施設】&#10;一人当たり面積">
          <a:extLst>
            <a:ext uri="{FF2B5EF4-FFF2-40B4-BE49-F238E27FC236}">
              <a16:creationId xmlns:a16="http://schemas.microsoft.com/office/drawing/2014/main" id="{1E570AE9-9B5F-4296-95DD-3ACCCACCC2E3}"/>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86377</xdr:rowOff>
    </xdr:from>
    <xdr:ext cx="469744" cy="259045"/>
    <xdr:sp macro="" textlink="">
      <xdr:nvSpPr>
        <xdr:cNvPr id="724" name="n_1mainValue【消防施設】&#10;一人当たり面積">
          <a:extLst>
            <a:ext uri="{FF2B5EF4-FFF2-40B4-BE49-F238E27FC236}">
              <a16:creationId xmlns:a16="http://schemas.microsoft.com/office/drawing/2014/main" id="{15B8C85F-DA81-4F3B-83F9-098FDE01D9D5}"/>
            </a:ext>
          </a:extLst>
        </xdr:cNvPr>
        <xdr:cNvSpPr txBox="1"/>
      </xdr:nvSpPr>
      <xdr:spPr>
        <a:xfrm>
          <a:off x="210757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86377</xdr:rowOff>
    </xdr:from>
    <xdr:ext cx="469744" cy="259045"/>
    <xdr:sp macro="" textlink="">
      <xdr:nvSpPr>
        <xdr:cNvPr id="725" name="n_2mainValue【消防施設】&#10;一人当たり面積">
          <a:extLst>
            <a:ext uri="{FF2B5EF4-FFF2-40B4-BE49-F238E27FC236}">
              <a16:creationId xmlns:a16="http://schemas.microsoft.com/office/drawing/2014/main" id="{5D4A1592-FC17-4C8B-BAAB-CFC22ED18DC7}"/>
            </a:ext>
          </a:extLst>
        </xdr:cNvPr>
        <xdr:cNvSpPr txBox="1"/>
      </xdr:nvSpPr>
      <xdr:spPr>
        <a:xfrm>
          <a:off x="201994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124477</xdr:rowOff>
    </xdr:from>
    <xdr:ext cx="469744" cy="259045"/>
    <xdr:sp macro="" textlink="">
      <xdr:nvSpPr>
        <xdr:cNvPr id="726" name="n_3mainValue【消防施設】&#10;一人当たり面積">
          <a:extLst>
            <a:ext uri="{FF2B5EF4-FFF2-40B4-BE49-F238E27FC236}">
              <a16:creationId xmlns:a16="http://schemas.microsoft.com/office/drawing/2014/main" id="{F9555454-CCB5-4ED2-A16F-A1E1E045DAA0}"/>
            </a:ext>
          </a:extLst>
        </xdr:cNvPr>
        <xdr:cNvSpPr txBox="1"/>
      </xdr:nvSpPr>
      <xdr:spPr>
        <a:xfrm>
          <a:off x="19310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111777</xdr:rowOff>
    </xdr:from>
    <xdr:ext cx="469744" cy="259045"/>
    <xdr:sp macro="" textlink="">
      <xdr:nvSpPr>
        <xdr:cNvPr id="727" name="n_4mainValue【消防施設】&#10;一人当たり面積">
          <a:extLst>
            <a:ext uri="{FF2B5EF4-FFF2-40B4-BE49-F238E27FC236}">
              <a16:creationId xmlns:a16="http://schemas.microsoft.com/office/drawing/2014/main" id="{EF54BE07-2E95-4159-B651-20266DA6CFF2}"/>
            </a:ext>
          </a:extLst>
        </xdr:cNvPr>
        <xdr:cNvSpPr txBox="1"/>
      </xdr:nvSpPr>
      <xdr:spPr>
        <a:xfrm>
          <a:off x="184214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8" name="正方形/長方形 727">
          <a:extLst>
            <a:ext uri="{FF2B5EF4-FFF2-40B4-BE49-F238E27FC236}">
              <a16:creationId xmlns:a16="http://schemas.microsoft.com/office/drawing/2014/main" id="{DE8409F5-EB9D-4FF9-8F42-16F7C6DBBCC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9" name="正方形/長方形 728">
          <a:extLst>
            <a:ext uri="{FF2B5EF4-FFF2-40B4-BE49-F238E27FC236}">
              <a16:creationId xmlns:a16="http://schemas.microsoft.com/office/drawing/2014/main" id="{9EF4605F-99E4-4921-96B1-3314A401D1B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0" name="正方形/長方形 729">
          <a:extLst>
            <a:ext uri="{FF2B5EF4-FFF2-40B4-BE49-F238E27FC236}">
              <a16:creationId xmlns:a16="http://schemas.microsoft.com/office/drawing/2014/main" id="{9FA5D0E6-2831-4639-BC03-7671C60027D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1" name="正方形/長方形 730">
          <a:extLst>
            <a:ext uri="{FF2B5EF4-FFF2-40B4-BE49-F238E27FC236}">
              <a16:creationId xmlns:a16="http://schemas.microsoft.com/office/drawing/2014/main" id="{48133DC3-2C9C-4C5B-AEEE-088A7DEFACA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2" name="正方形/長方形 731">
          <a:extLst>
            <a:ext uri="{FF2B5EF4-FFF2-40B4-BE49-F238E27FC236}">
              <a16:creationId xmlns:a16="http://schemas.microsoft.com/office/drawing/2014/main" id="{EF2938B0-BDF8-4F2A-B7E7-894180E485B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3" name="正方形/長方形 732">
          <a:extLst>
            <a:ext uri="{FF2B5EF4-FFF2-40B4-BE49-F238E27FC236}">
              <a16:creationId xmlns:a16="http://schemas.microsoft.com/office/drawing/2014/main" id="{3EE00846-74DA-41E2-B227-2A9155CA9D4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4" name="正方形/長方形 733">
          <a:extLst>
            <a:ext uri="{FF2B5EF4-FFF2-40B4-BE49-F238E27FC236}">
              <a16:creationId xmlns:a16="http://schemas.microsoft.com/office/drawing/2014/main" id="{5668D483-28B6-4812-8C72-09EA4CE8199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正方形/長方形 734">
          <a:extLst>
            <a:ext uri="{FF2B5EF4-FFF2-40B4-BE49-F238E27FC236}">
              <a16:creationId xmlns:a16="http://schemas.microsoft.com/office/drawing/2014/main" id="{A82885E0-72AC-420E-A6D2-9754B17F07E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6" name="テキスト ボックス 735">
          <a:extLst>
            <a:ext uri="{FF2B5EF4-FFF2-40B4-BE49-F238E27FC236}">
              <a16:creationId xmlns:a16="http://schemas.microsoft.com/office/drawing/2014/main" id="{30B0CFB7-419C-489B-8BED-CBF507A66B1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7" name="直線コネクタ 736">
          <a:extLst>
            <a:ext uri="{FF2B5EF4-FFF2-40B4-BE49-F238E27FC236}">
              <a16:creationId xmlns:a16="http://schemas.microsoft.com/office/drawing/2014/main" id="{8D7C8A9E-2FB4-4298-8F06-43D6B6C3F32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8" name="テキスト ボックス 737">
          <a:extLst>
            <a:ext uri="{FF2B5EF4-FFF2-40B4-BE49-F238E27FC236}">
              <a16:creationId xmlns:a16="http://schemas.microsoft.com/office/drawing/2014/main" id="{8AED0C68-2CEF-4805-BD31-0A506A17BE1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9" name="直線コネクタ 738">
          <a:extLst>
            <a:ext uri="{FF2B5EF4-FFF2-40B4-BE49-F238E27FC236}">
              <a16:creationId xmlns:a16="http://schemas.microsoft.com/office/drawing/2014/main" id="{26E81D7E-995F-4A7D-9A0F-C0D8259DCA1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0" name="テキスト ボックス 739">
          <a:extLst>
            <a:ext uri="{FF2B5EF4-FFF2-40B4-BE49-F238E27FC236}">
              <a16:creationId xmlns:a16="http://schemas.microsoft.com/office/drawing/2014/main" id="{7DD87FA5-1986-44A2-BB11-60B758DCE18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1" name="直線コネクタ 740">
          <a:extLst>
            <a:ext uri="{FF2B5EF4-FFF2-40B4-BE49-F238E27FC236}">
              <a16:creationId xmlns:a16="http://schemas.microsoft.com/office/drawing/2014/main" id="{36DC5D7E-75C8-4FAA-B65B-1694C824C8B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2" name="テキスト ボックス 741">
          <a:extLst>
            <a:ext uri="{FF2B5EF4-FFF2-40B4-BE49-F238E27FC236}">
              <a16:creationId xmlns:a16="http://schemas.microsoft.com/office/drawing/2014/main" id="{CABFA9EE-8000-4DB6-B8CE-70B90ABD145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3" name="直線コネクタ 742">
          <a:extLst>
            <a:ext uri="{FF2B5EF4-FFF2-40B4-BE49-F238E27FC236}">
              <a16:creationId xmlns:a16="http://schemas.microsoft.com/office/drawing/2014/main" id="{CCAE42CE-1BE0-470E-9548-8B602476639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4" name="テキスト ボックス 743">
          <a:extLst>
            <a:ext uri="{FF2B5EF4-FFF2-40B4-BE49-F238E27FC236}">
              <a16:creationId xmlns:a16="http://schemas.microsoft.com/office/drawing/2014/main" id="{827FB3AA-1551-49D3-924F-50B5F78A696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5" name="直線コネクタ 744">
          <a:extLst>
            <a:ext uri="{FF2B5EF4-FFF2-40B4-BE49-F238E27FC236}">
              <a16:creationId xmlns:a16="http://schemas.microsoft.com/office/drawing/2014/main" id="{559619CD-8E08-4F5B-B278-1C785FEC6CC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6" name="テキスト ボックス 745">
          <a:extLst>
            <a:ext uri="{FF2B5EF4-FFF2-40B4-BE49-F238E27FC236}">
              <a16:creationId xmlns:a16="http://schemas.microsoft.com/office/drawing/2014/main" id="{46DBCA6C-74F3-4558-8004-42243311D1E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7" name="直線コネクタ 746">
          <a:extLst>
            <a:ext uri="{FF2B5EF4-FFF2-40B4-BE49-F238E27FC236}">
              <a16:creationId xmlns:a16="http://schemas.microsoft.com/office/drawing/2014/main" id="{8639FFB5-39E7-496E-A040-408F373E176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8" name="テキスト ボックス 747">
          <a:extLst>
            <a:ext uri="{FF2B5EF4-FFF2-40B4-BE49-F238E27FC236}">
              <a16:creationId xmlns:a16="http://schemas.microsoft.com/office/drawing/2014/main" id="{5F520454-3016-4BFE-B16F-2A0A43C3A9E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9" name="直線コネクタ 748">
          <a:extLst>
            <a:ext uri="{FF2B5EF4-FFF2-40B4-BE49-F238E27FC236}">
              <a16:creationId xmlns:a16="http://schemas.microsoft.com/office/drawing/2014/main" id="{CA27B4B3-1E3D-4AC8-A47B-7796C58CDBF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0" name="テキスト ボックス 749">
          <a:extLst>
            <a:ext uri="{FF2B5EF4-FFF2-40B4-BE49-F238E27FC236}">
              <a16:creationId xmlns:a16="http://schemas.microsoft.com/office/drawing/2014/main" id="{9ACCC0E5-9E7A-4134-AE17-95615C45663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1" name="【庁舎】&#10;有形固定資産減価償却率グラフ枠">
          <a:extLst>
            <a:ext uri="{FF2B5EF4-FFF2-40B4-BE49-F238E27FC236}">
              <a16:creationId xmlns:a16="http://schemas.microsoft.com/office/drawing/2014/main" id="{1F8711A8-DE9C-4A87-846E-36A0627B0DE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752" name="直線コネクタ 751">
          <a:extLst>
            <a:ext uri="{FF2B5EF4-FFF2-40B4-BE49-F238E27FC236}">
              <a16:creationId xmlns:a16="http://schemas.microsoft.com/office/drawing/2014/main" id="{B4C6E41D-770C-47A4-BE3F-9FC1341AC412}"/>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753" name="【庁舎】&#10;有形固定資産減価償却率最小値テキスト">
          <a:extLst>
            <a:ext uri="{FF2B5EF4-FFF2-40B4-BE49-F238E27FC236}">
              <a16:creationId xmlns:a16="http://schemas.microsoft.com/office/drawing/2014/main" id="{F6FD0FDD-C7F8-4F39-A352-712AB6CFF67E}"/>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754" name="直線コネクタ 753">
          <a:extLst>
            <a:ext uri="{FF2B5EF4-FFF2-40B4-BE49-F238E27FC236}">
              <a16:creationId xmlns:a16="http://schemas.microsoft.com/office/drawing/2014/main" id="{86800923-EFA2-48E8-9AF2-B160C91D8E33}"/>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755" name="【庁舎】&#10;有形固定資産減価償却率最大値テキスト">
          <a:extLst>
            <a:ext uri="{FF2B5EF4-FFF2-40B4-BE49-F238E27FC236}">
              <a16:creationId xmlns:a16="http://schemas.microsoft.com/office/drawing/2014/main" id="{68FAE4F3-02CA-477E-A920-39BD1169D64E}"/>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56" name="直線コネクタ 755">
          <a:extLst>
            <a:ext uri="{FF2B5EF4-FFF2-40B4-BE49-F238E27FC236}">
              <a16:creationId xmlns:a16="http://schemas.microsoft.com/office/drawing/2014/main" id="{5950A206-5262-4EDA-9C03-C88207B6D99F}"/>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757" name="【庁舎】&#10;有形固定資産減価償却率平均値テキスト">
          <a:extLst>
            <a:ext uri="{FF2B5EF4-FFF2-40B4-BE49-F238E27FC236}">
              <a16:creationId xmlns:a16="http://schemas.microsoft.com/office/drawing/2014/main" id="{C3558753-F291-4258-8EDA-6E98ECCD9882}"/>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758" name="フローチャート: 判断 757">
          <a:extLst>
            <a:ext uri="{FF2B5EF4-FFF2-40B4-BE49-F238E27FC236}">
              <a16:creationId xmlns:a16="http://schemas.microsoft.com/office/drawing/2014/main" id="{2B8746EB-9B05-4F46-AD59-BCC9264C6E3C}"/>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759" name="フローチャート: 判断 758">
          <a:extLst>
            <a:ext uri="{FF2B5EF4-FFF2-40B4-BE49-F238E27FC236}">
              <a16:creationId xmlns:a16="http://schemas.microsoft.com/office/drawing/2014/main" id="{06C27E54-6346-4656-AEF4-29B6019281E6}"/>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760" name="フローチャート: 判断 759">
          <a:extLst>
            <a:ext uri="{FF2B5EF4-FFF2-40B4-BE49-F238E27FC236}">
              <a16:creationId xmlns:a16="http://schemas.microsoft.com/office/drawing/2014/main" id="{9B0A7DB3-7A5E-4FFB-8D35-1A7EF0669B72}"/>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761" name="フローチャート: 判断 760">
          <a:extLst>
            <a:ext uri="{FF2B5EF4-FFF2-40B4-BE49-F238E27FC236}">
              <a16:creationId xmlns:a16="http://schemas.microsoft.com/office/drawing/2014/main" id="{27528AD8-D1DA-4D35-8ECE-A98DC234E743}"/>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62" name="フローチャート: 判断 761">
          <a:extLst>
            <a:ext uri="{FF2B5EF4-FFF2-40B4-BE49-F238E27FC236}">
              <a16:creationId xmlns:a16="http://schemas.microsoft.com/office/drawing/2014/main" id="{645B9A05-E208-42C6-AA60-E5BBDA009912}"/>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BCADF06C-0069-4EEE-BE9B-468FE9E3542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51BCEFA8-6A93-4F25-B4C5-6D486736D0B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D4125C2A-D4CD-4077-8DDB-C0F7CF6BB8C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64212D03-AA8C-491D-8777-60299428EB9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6188CB87-0963-4D67-8E71-C5826994055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63500</xdr:rowOff>
    </xdr:from>
    <xdr:to>
      <xdr:col>85</xdr:col>
      <xdr:colOff>177800</xdr:colOff>
      <xdr:row>100</xdr:row>
      <xdr:rowOff>165100</xdr:rowOff>
    </xdr:to>
    <xdr:sp macro="" textlink="">
      <xdr:nvSpPr>
        <xdr:cNvPr id="768" name="楕円 767">
          <a:extLst>
            <a:ext uri="{FF2B5EF4-FFF2-40B4-BE49-F238E27FC236}">
              <a16:creationId xmlns:a16="http://schemas.microsoft.com/office/drawing/2014/main" id="{98795F8D-9430-4374-A7D5-319C5FE15695}"/>
            </a:ext>
          </a:extLst>
        </xdr:cNvPr>
        <xdr:cNvSpPr/>
      </xdr:nvSpPr>
      <xdr:spPr>
        <a:xfrm>
          <a:off x="16268700" y="172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149877</xdr:rowOff>
    </xdr:from>
    <xdr:ext cx="405111" cy="259045"/>
    <xdr:sp macro="" textlink="">
      <xdr:nvSpPr>
        <xdr:cNvPr id="769" name="【庁舎】&#10;有形固定資産減価償却率該当値テキスト">
          <a:extLst>
            <a:ext uri="{FF2B5EF4-FFF2-40B4-BE49-F238E27FC236}">
              <a16:creationId xmlns:a16="http://schemas.microsoft.com/office/drawing/2014/main" id="{ACCB4558-CDB3-4C18-96CA-78478E182D49}"/>
            </a:ext>
          </a:extLst>
        </xdr:cNvPr>
        <xdr:cNvSpPr txBox="1"/>
      </xdr:nvSpPr>
      <xdr:spPr>
        <a:xfrm>
          <a:off x="16357600" y="1712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59689</xdr:rowOff>
    </xdr:from>
    <xdr:to>
      <xdr:col>81</xdr:col>
      <xdr:colOff>101600</xdr:colOff>
      <xdr:row>100</xdr:row>
      <xdr:rowOff>161289</xdr:rowOff>
    </xdr:to>
    <xdr:sp macro="" textlink="">
      <xdr:nvSpPr>
        <xdr:cNvPr id="770" name="楕円 769">
          <a:extLst>
            <a:ext uri="{FF2B5EF4-FFF2-40B4-BE49-F238E27FC236}">
              <a16:creationId xmlns:a16="http://schemas.microsoft.com/office/drawing/2014/main" id="{242250D7-1456-4C08-A5C5-E6FB03438882}"/>
            </a:ext>
          </a:extLst>
        </xdr:cNvPr>
        <xdr:cNvSpPr/>
      </xdr:nvSpPr>
      <xdr:spPr>
        <a:xfrm>
          <a:off x="15430500" y="1720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110489</xdr:rowOff>
    </xdr:from>
    <xdr:to>
      <xdr:col>85</xdr:col>
      <xdr:colOff>127000</xdr:colOff>
      <xdr:row>100</xdr:row>
      <xdr:rowOff>114300</xdr:rowOff>
    </xdr:to>
    <xdr:cxnSp macro="">
      <xdr:nvCxnSpPr>
        <xdr:cNvPr id="771" name="直線コネクタ 770">
          <a:extLst>
            <a:ext uri="{FF2B5EF4-FFF2-40B4-BE49-F238E27FC236}">
              <a16:creationId xmlns:a16="http://schemas.microsoft.com/office/drawing/2014/main" id="{082CCC3E-EC6C-4F23-9CAC-A8F3EEE53E84}"/>
            </a:ext>
          </a:extLst>
        </xdr:cNvPr>
        <xdr:cNvCxnSpPr/>
      </xdr:nvCxnSpPr>
      <xdr:spPr>
        <a:xfrm>
          <a:off x="15481300" y="172554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116839</xdr:rowOff>
    </xdr:from>
    <xdr:to>
      <xdr:col>76</xdr:col>
      <xdr:colOff>165100</xdr:colOff>
      <xdr:row>107</xdr:row>
      <xdr:rowOff>46989</xdr:rowOff>
    </xdr:to>
    <xdr:sp macro="" textlink="">
      <xdr:nvSpPr>
        <xdr:cNvPr id="772" name="楕円 771">
          <a:extLst>
            <a:ext uri="{FF2B5EF4-FFF2-40B4-BE49-F238E27FC236}">
              <a16:creationId xmlns:a16="http://schemas.microsoft.com/office/drawing/2014/main" id="{162FEB13-8ACD-4973-B6CB-9664FEAFA3CE}"/>
            </a:ext>
          </a:extLst>
        </xdr:cNvPr>
        <xdr:cNvSpPr/>
      </xdr:nvSpPr>
      <xdr:spPr>
        <a:xfrm>
          <a:off x="14541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110489</xdr:rowOff>
    </xdr:from>
    <xdr:to>
      <xdr:col>81</xdr:col>
      <xdr:colOff>50800</xdr:colOff>
      <xdr:row>106</xdr:row>
      <xdr:rowOff>167639</xdr:rowOff>
    </xdr:to>
    <xdr:cxnSp macro="">
      <xdr:nvCxnSpPr>
        <xdr:cNvPr id="773" name="直線コネクタ 772">
          <a:extLst>
            <a:ext uri="{FF2B5EF4-FFF2-40B4-BE49-F238E27FC236}">
              <a16:creationId xmlns:a16="http://schemas.microsoft.com/office/drawing/2014/main" id="{7302CB79-8760-4461-B312-1DB26DAEA340}"/>
            </a:ext>
          </a:extLst>
        </xdr:cNvPr>
        <xdr:cNvCxnSpPr/>
      </xdr:nvCxnSpPr>
      <xdr:spPr>
        <a:xfrm flipV="1">
          <a:off x="14592300" y="17255489"/>
          <a:ext cx="889000" cy="108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128270</xdr:rowOff>
    </xdr:from>
    <xdr:to>
      <xdr:col>72</xdr:col>
      <xdr:colOff>38100</xdr:colOff>
      <xdr:row>107</xdr:row>
      <xdr:rowOff>58420</xdr:rowOff>
    </xdr:to>
    <xdr:sp macro="" textlink="">
      <xdr:nvSpPr>
        <xdr:cNvPr id="774" name="楕円 773">
          <a:extLst>
            <a:ext uri="{FF2B5EF4-FFF2-40B4-BE49-F238E27FC236}">
              <a16:creationId xmlns:a16="http://schemas.microsoft.com/office/drawing/2014/main" id="{2CB98CE2-AE1D-4C63-80EC-73409D239E3E}"/>
            </a:ext>
          </a:extLst>
        </xdr:cNvPr>
        <xdr:cNvSpPr/>
      </xdr:nvSpPr>
      <xdr:spPr>
        <a:xfrm>
          <a:off x="13652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167639</xdr:rowOff>
    </xdr:from>
    <xdr:to>
      <xdr:col>76</xdr:col>
      <xdr:colOff>114300</xdr:colOff>
      <xdr:row>107</xdr:row>
      <xdr:rowOff>7620</xdr:rowOff>
    </xdr:to>
    <xdr:cxnSp macro="">
      <xdr:nvCxnSpPr>
        <xdr:cNvPr id="775" name="直線コネクタ 774">
          <a:extLst>
            <a:ext uri="{FF2B5EF4-FFF2-40B4-BE49-F238E27FC236}">
              <a16:creationId xmlns:a16="http://schemas.microsoft.com/office/drawing/2014/main" id="{3A81568F-913E-497D-8BD0-10849B615267}"/>
            </a:ext>
          </a:extLst>
        </xdr:cNvPr>
        <xdr:cNvCxnSpPr/>
      </xdr:nvCxnSpPr>
      <xdr:spPr>
        <a:xfrm flipV="1">
          <a:off x="13703300" y="183413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82550</xdr:rowOff>
    </xdr:from>
    <xdr:to>
      <xdr:col>67</xdr:col>
      <xdr:colOff>101600</xdr:colOff>
      <xdr:row>107</xdr:row>
      <xdr:rowOff>12700</xdr:rowOff>
    </xdr:to>
    <xdr:sp macro="" textlink="">
      <xdr:nvSpPr>
        <xdr:cNvPr id="776" name="楕円 775">
          <a:extLst>
            <a:ext uri="{FF2B5EF4-FFF2-40B4-BE49-F238E27FC236}">
              <a16:creationId xmlns:a16="http://schemas.microsoft.com/office/drawing/2014/main" id="{1711D23C-A69B-4E3E-BBE7-6977259E942A}"/>
            </a:ext>
          </a:extLst>
        </xdr:cNvPr>
        <xdr:cNvSpPr/>
      </xdr:nvSpPr>
      <xdr:spPr>
        <a:xfrm>
          <a:off x="12763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133350</xdr:rowOff>
    </xdr:from>
    <xdr:to>
      <xdr:col>71</xdr:col>
      <xdr:colOff>177800</xdr:colOff>
      <xdr:row>107</xdr:row>
      <xdr:rowOff>7620</xdr:rowOff>
    </xdr:to>
    <xdr:cxnSp macro="">
      <xdr:nvCxnSpPr>
        <xdr:cNvPr id="777" name="直線コネクタ 776">
          <a:extLst>
            <a:ext uri="{FF2B5EF4-FFF2-40B4-BE49-F238E27FC236}">
              <a16:creationId xmlns:a16="http://schemas.microsoft.com/office/drawing/2014/main" id="{D75F1AAD-C89E-4001-AA92-ACFB2C61FB9A}"/>
            </a:ext>
          </a:extLst>
        </xdr:cNvPr>
        <xdr:cNvCxnSpPr/>
      </xdr:nvCxnSpPr>
      <xdr:spPr>
        <a:xfrm>
          <a:off x="12814300" y="183070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778" name="n_1aveValue【庁舎】&#10;有形固定資産減価償却率">
          <a:extLst>
            <a:ext uri="{FF2B5EF4-FFF2-40B4-BE49-F238E27FC236}">
              <a16:creationId xmlns:a16="http://schemas.microsoft.com/office/drawing/2014/main" id="{A23C2D00-964D-44F7-BD3E-307ECA02DDE0}"/>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779" name="n_2aveValue【庁舎】&#10;有形固定資産減価償却率">
          <a:extLst>
            <a:ext uri="{FF2B5EF4-FFF2-40B4-BE49-F238E27FC236}">
              <a16:creationId xmlns:a16="http://schemas.microsoft.com/office/drawing/2014/main" id="{E5F4AACC-DCEB-4619-8A03-69A6DC6A6260}"/>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780" name="n_3aveValue【庁舎】&#10;有形固定資産減価償却率">
          <a:extLst>
            <a:ext uri="{FF2B5EF4-FFF2-40B4-BE49-F238E27FC236}">
              <a16:creationId xmlns:a16="http://schemas.microsoft.com/office/drawing/2014/main" id="{C6651D3F-B49C-400B-8C80-ED4AB451AFF3}"/>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781" name="n_4aveValue【庁舎】&#10;有形固定資産減価償却率">
          <a:extLst>
            <a:ext uri="{FF2B5EF4-FFF2-40B4-BE49-F238E27FC236}">
              <a16:creationId xmlns:a16="http://schemas.microsoft.com/office/drawing/2014/main" id="{D109EEDE-379E-4221-B230-C257E2823F07}"/>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6366</xdr:rowOff>
    </xdr:from>
    <xdr:ext cx="405111" cy="259045"/>
    <xdr:sp macro="" textlink="">
      <xdr:nvSpPr>
        <xdr:cNvPr id="782" name="n_1mainValue【庁舎】&#10;有形固定資産減価償却率">
          <a:extLst>
            <a:ext uri="{FF2B5EF4-FFF2-40B4-BE49-F238E27FC236}">
              <a16:creationId xmlns:a16="http://schemas.microsoft.com/office/drawing/2014/main" id="{7057A192-2FD0-4023-80E1-3818C236ADFA}"/>
            </a:ext>
          </a:extLst>
        </xdr:cNvPr>
        <xdr:cNvSpPr txBox="1"/>
      </xdr:nvSpPr>
      <xdr:spPr>
        <a:xfrm>
          <a:off x="15266044" y="1697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38116</xdr:rowOff>
    </xdr:from>
    <xdr:ext cx="405111" cy="259045"/>
    <xdr:sp macro="" textlink="">
      <xdr:nvSpPr>
        <xdr:cNvPr id="783" name="n_2mainValue【庁舎】&#10;有形固定資産減価償却率">
          <a:extLst>
            <a:ext uri="{FF2B5EF4-FFF2-40B4-BE49-F238E27FC236}">
              <a16:creationId xmlns:a16="http://schemas.microsoft.com/office/drawing/2014/main" id="{EB965F24-200E-4588-B899-63F837ACC292}"/>
            </a:ext>
          </a:extLst>
        </xdr:cNvPr>
        <xdr:cNvSpPr txBox="1"/>
      </xdr:nvSpPr>
      <xdr:spPr>
        <a:xfrm>
          <a:off x="14389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49547</xdr:rowOff>
    </xdr:from>
    <xdr:ext cx="405111" cy="259045"/>
    <xdr:sp macro="" textlink="">
      <xdr:nvSpPr>
        <xdr:cNvPr id="784" name="n_3mainValue【庁舎】&#10;有形固定資産減価償却率">
          <a:extLst>
            <a:ext uri="{FF2B5EF4-FFF2-40B4-BE49-F238E27FC236}">
              <a16:creationId xmlns:a16="http://schemas.microsoft.com/office/drawing/2014/main" id="{13A64EBE-24CA-4616-BBA9-BC936D0F5D32}"/>
            </a:ext>
          </a:extLst>
        </xdr:cNvPr>
        <xdr:cNvSpPr txBox="1"/>
      </xdr:nvSpPr>
      <xdr:spPr>
        <a:xfrm>
          <a:off x="135007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3827</xdr:rowOff>
    </xdr:from>
    <xdr:ext cx="405111" cy="259045"/>
    <xdr:sp macro="" textlink="">
      <xdr:nvSpPr>
        <xdr:cNvPr id="785" name="n_4mainValue【庁舎】&#10;有形固定資産減価償却率">
          <a:extLst>
            <a:ext uri="{FF2B5EF4-FFF2-40B4-BE49-F238E27FC236}">
              <a16:creationId xmlns:a16="http://schemas.microsoft.com/office/drawing/2014/main" id="{B09BF7CD-0B18-4DA0-8AC7-A1C731D8AF7F}"/>
            </a:ext>
          </a:extLst>
        </xdr:cNvPr>
        <xdr:cNvSpPr txBox="1"/>
      </xdr:nvSpPr>
      <xdr:spPr>
        <a:xfrm>
          <a:off x="12611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33BFEFFB-181F-4726-A05F-F5922682D43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93C6F78F-FF1E-44D5-9325-AB7B188D36E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86A45C83-4B02-4D91-8789-1FACD8CF89C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D24B171E-5D0E-4870-B9CC-DE649DDAE14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F2BE1E3C-DF27-4D77-BA62-CAAECD0C06E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728C9B72-2F3B-41C7-A585-DD819C00480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3D64F841-EF0A-4E87-B17A-FF6C565C732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0BE1A7FA-0EBE-4D70-8969-0432B591959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D1E82A70-9117-45A1-A86E-DD0D7202E51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8461F768-30F6-4386-9FEF-7BCEBA19877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6" name="直線コネクタ 795">
          <a:extLst>
            <a:ext uri="{FF2B5EF4-FFF2-40B4-BE49-F238E27FC236}">
              <a16:creationId xmlns:a16="http://schemas.microsoft.com/office/drawing/2014/main" id="{A9945194-DBBC-46B1-89BD-A65C48C376C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7" name="テキスト ボックス 796">
          <a:extLst>
            <a:ext uri="{FF2B5EF4-FFF2-40B4-BE49-F238E27FC236}">
              <a16:creationId xmlns:a16="http://schemas.microsoft.com/office/drawing/2014/main" id="{F1B4CA85-E4B7-46F9-A6E4-174E9DABCC3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8" name="直線コネクタ 797">
          <a:extLst>
            <a:ext uri="{FF2B5EF4-FFF2-40B4-BE49-F238E27FC236}">
              <a16:creationId xmlns:a16="http://schemas.microsoft.com/office/drawing/2014/main" id="{BB9460F4-E8AF-4DF2-A5E9-AEE1D98A605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9" name="テキスト ボックス 798">
          <a:extLst>
            <a:ext uri="{FF2B5EF4-FFF2-40B4-BE49-F238E27FC236}">
              <a16:creationId xmlns:a16="http://schemas.microsoft.com/office/drawing/2014/main" id="{AB539AEE-916D-44AB-8063-89CAE50C474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0" name="直線コネクタ 799">
          <a:extLst>
            <a:ext uri="{FF2B5EF4-FFF2-40B4-BE49-F238E27FC236}">
              <a16:creationId xmlns:a16="http://schemas.microsoft.com/office/drawing/2014/main" id="{2171053C-8E7C-46AC-BC4F-F1B51D4C6BD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1" name="テキスト ボックス 800">
          <a:extLst>
            <a:ext uri="{FF2B5EF4-FFF2-40B4-BE49-F238E27FC236}">
              <a16:creationId xmlns:a16="http://schemas.microsoft.com/office/drawing/2014/main" id="{A8A5859D-526D-4A07-A61D-EE31FEB7E10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2" name="直線コネクタ 801">
          <a:extLst>
            <a:ext uri="{FF2B5EF4-FFF2-40B4-BE49-F238E27FC236}">
              <a16:creationId xmlns:a16="http://schemas.microsoft.com/office/drawing/2014/main" id="{7D81FD18-F9FC-4A76-9F04-85C184B7374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3" name="テキスト ボックス 802">
          <a:extLst>
            <a:ext uri="{FF2B5EF4-FFF2-40B4-BE49-F238E27FC236}">
              <a16:creationId xmlns:a16="http://schemas.microsoft.com/office/drawing/2014/main" id="{762E30B9-A838-479E-959A-E96F5C9896A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4" name="直線コネクタ 803">
          <a:extLst>
            <a:ext uri="{FF2B5EF4-FFF2-40B4-BE49-F238E27FC236}">
              <a16:creationId xmlns:a16="http://schemas.microsoft.com/office/drawing/2014/main" id="{AAEC3B03-E224-4593-B9BC-1E3F2C6A3A7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5" name="テキスト ボックス 804">
          <a:extLst>
            <a:ext uri="{FF2B5EF4-FFF2-40B4-BE49-F238E27FC236}">
              <a16:creationId xmlns:a16="http://schemas.microsoft.com/office/drawing/2014/main" id="{E843649B-57F3-4459-9BA7-B20FF1C2BE6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BE10EC62-9EBF-4F31-A34E-13510318169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C9C42660-70AB-47E7-97B0-711701F0311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庁舎】&#10;一人当たり面積グラフ枠">
          <a:extLst>
            <a:ext uri="{FF2B5EF4-FFF2-40B4-BE49-F238E27FC236}">
              <a16:creationId xmlns:a16="http://schemas.microsoft.com/office/drawing/2014/main" id="{9099FC12-3F23-49DD-8A55-2B648DC0F50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809" name="直線コネクタ 808">
          <a:extLst>
            <a:ext uri="{FF2B5EF4-FFF2-40B4-BE49-F238E27FC236}">
              <a16:creationId xmlns:a16="http://schemas.microsoft.com/office/drawing/2014/main" id="{1105E8E5-FEDE-414E-BF18-577D15325F12}"/>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810" name="【庁舎】&#10;一人当たり面積最小値テキスト">
          <a:extLst>
            <a:ext uri="{FF2B5EF4-FFF2-40B4-BE49-F238E27FC236}">
              <a16:creationId xmlns:a16="http://schemas.microsoft.com/office/drawing/2014/main" id="{04CCE394-8BFC-4D44-8D81-A704B8D36AE8}"/>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811" name="直線コネクタ 810">
          <a:extLst>
            <a:ext uri="{FF2B5EF4-FFF2-40B4-BE49-F238E27FC236}">
              <a16:creationId xmlns:a16="http://schemas.microsoft.com/office/drawing/2014/main" id="{4E8B2399-8653-4A6D-8D8F-BC389AE4A6E1}"/>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812" name="【庁舎】&#10;一人当たり面積最大値テキスト">
          <a:extLst>
            <a:ext uri="{FF2B5EF4-FFF2-40B4-BE49-F238E27FC236}">
              <a16:creationId xmlns:a16="http://schemas.microsoft.com/office/drawing/2014/main" id="{B121A678-86BF-4D3A-8550-B8D850968EC9}"/>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813" name="直線コネクタ 812">
          <a:extLst>
            <a:ext uri="{FF2B5EF4-FFF2-40B4-BE49-F238E27FC236}">
              <a16:creationId xmlns:a16="http://schemas.microsoft.com/office/drawing/2014/main" id="{C45A825E-0805-42D4-8919-669BEF483832}"/>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814" name="【庁舎】&#10;一人当たり面積平均値テキスト">
          <a:extLst>
            <a:ext uri="{FF2B5EF4-FFF2-40B4-BE49-F238E27FC236}">
              <a16:creationId xmlns:a16="http://schemas.microsoft.com/office/drawing/2014/main" id="{DC3F3554-7378-4944-8FDA-3BF44E5B5460}"/>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815" name="フローチャート: 判断 814">
          <a:extLst>
            <a:ext uri="{FF2B5EF4-FFF2-40B4-BE49-F238E27FC236}">
              <a16:creationId xmlns:a16="http://schemas.microsoft.com/office/drawing/2014/main" id="{D5BC7C73-AF62-47FD-92C0-E2386456786F}"/>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816" name="フローチャート: 判断 815">
          <a:extLst>
            <a:ext uri="{FF2B5EF4-FFF2-40B4-BE49-F238E27FC236}">
              <a16:creationId xmlns:a16="http://schemas.microsoft.com/office/drawing/2014/main" id="{D377BBE9-99D6-4AE5-8F47-6FB74289866C}"/>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17" name="フローチャート: 判断 816">
          <a:extLst>
            <a:ext uri="{FF2B5EF4-FFF2-40B4-BE49-F238E27FC236}">
              <a16:creationId xmlns:a16="http://schemas.microsoft.com/office/drawing/2014/main" id="{0455C250-DB9E-4257-973C-27E84568E816}"/>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18" name="フローチャート: 判断 817">
          <a:extLst>
            <a:ext uri="{FF2B5EF4-FFF2-40B4-BE49-F238E27FC236}">
              <a16:creationId xmlns:a16="http://schemas.microsoft.com/office/drawing/2014/main" id="{F2C029D7-3250-4E61-B107-8162036CE082}"/>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819" name="フローチャート: 判断 818">
          <a:extLst>
            <a:ext uri="{FF2B5EF4-FFF2-40B4-BE49-F238E27FC236}">
              <a16:creationId xmlns:a16="http://schemas.microsoft.com/office/drawing/2014/main" id="{8D319649-597F-4EBD-A78E-F528F8DE8E17}"/>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CA4CC4A8-DABC-4CBF-BF68-7AD0A2C84D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ACCA2A13-BE71-4DB3-91F6-295DB4B0F05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C6EDD48-8E3D-46B6-B957-4519597A3CF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4B691461-686E-4F65-9394-4870D1B4722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F12E6EAA-C2FF-487A-8A70-012300D8252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825" name="楕円 824">
          <a:extLst>
            <a:ext uri="{FF2B5EF4-FFF2-40B4-BE49-F238E27FC236}">
              <a16:creationId xmlns:a16="http://schemas.microsoft.com/office/drawing/2014/main" id="{EF3BA8B0-82A9-43D0-BF46-B39826D31A31}"/>
            </a:ext>
          </a:extLst>
        </xdr:cNvPr>
        <xdr:cNvSpPr/>
      </xdr:nvSpPr>
      <xdr:spPr>
        <a:xfrm>
          <a:off x="22110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13988</xdr:rowOff>
    </xdr:from>
    <xdr:ext cx="469744" cy="259045"/>
    <xdr:sp macro="" textlink="">
      <xdr:nvSpPr>
        <xdr:cNvPr id="826" name="【庁舎】&#10;一人当たり面積該当値テキスト">
          <a:extLst>
            <a:ext uri="{FF2B5EF4-FFF2-40B4-BE49-F238E27FC236}">
              <a16:creationId xmlns:a16="http://schemas.microsoft.com/office/drawing/2014/main" id="{6523C37F-1AB3-4FB1-9D02-84203F45E25F}"/>
            </a:ext>
          </a:extLst>
        </xdr:cNvPr>
        <xdr:cNvSpPr txBox="1"/>
      </xdr:nvSpPr>
      <xdr:spPr>
        <a:xfrm>
          <a:off x="22199600"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170180</xdr:rowOff>
    </xdr:from>
    <xdr:to>
      <xdr:col>112</xdr:col>
      <xdr:colOff>38100</xdr:colOff>
      <xdr:row>105</xdr:row>
      <xdr:rowOff>100330</xdr:rowOff>
    </xdr:to>
    <xdr:sp macro="" textlink="">
      <xdr:nvSpPr>
        <xdr:cNvPr id="827" name="楕円 826">
          <a:extLst>
            <a:ext uri="{FF2B5EF4-FFF2-40B4-BE49-F238E27FC236}">
              <a16:creationId xmlns:a16="http://schemas.microsoft.com/office/drawing/2014/main" id="{CA10C069-344C-4402-8B16-4447E0D63019}"/>
            </a:ext>
          </a:extLst>
        </xdr:cNvPr>
        <xdr:cNvSpPr/>
      </xdr:nvSpPr>
      <xdr:spPr>
        <a:xfrm>
          <a:off x="21272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41911</xdr:rowOff>
    </xdr:from>
    <xdr:to>
      <xdr:col>116</xdr:col>
      <xdr:colOff>63500</xdr:colOff>
      <xdr:row>105</xdr:row>
      <xdr:rowOff>49530</xdr:rowOff>
    </xdr:to>
    <xdr:cxnSp macro="">
      <xdr:nvCxnSpPr>
        <xdr:cNvPr id="828" name="直線コネクタ 827">
          <a:extLst>
            <a:ext uri="{FF2B5EF4-FFF2-40B4-BE49-F238E27FC236}">
              <a16:creationId xmlns:a16="http://schemas.microsoft.com/office/drawing/2014/main" id="{33825CD6-C314-4C78-BFB6-FE205D9B8313}"/>
            </a:ext>
          </a:extLst>
        </xdr:cNvPr>
        <xdr:cNvCxnSpPr/>
      </xdr:nvCxnSpPr>
      <xdr:spPr>
        <a:xfrm flipV="1">
          <a:off x="21323300" y="180441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124461</xdr:rowOff>
    </xdr:from>
    <xdr:to>
      <xdr:col>107</xdr:col>
      <xdr:colOff>101600</xdr:colOff>
      <xdr:row>107</xdr:row>
      <xdr:rowOff>54611</xdr:rowOff>
    </xdr:to>
    <xdr:sp macro="" textlink="">
      <xdr:nvSpPr>
        <xdr:cNvPr id="829" name="楕円 828">
          <a:extLst>
            <a:ext uri="{FF2B5EF4-FFF2-40B4-BE49-F238E27FC236}">
              <a16:creationId xmlns:a16="http://schemas.microsoft.com/office/drawing/2014/main" id="{60D1B05C-35A9-46F7-A5D1-62539CB796CE}"/>
            </a:ext>
          </a:extLst>
        </xdr:cNvPr>
        <xdr:cNvSpPr/>
      </xdr:nvSpPr>
      <xdr:spPr>
        <a:xfrm>
          <a:off x="20383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49530</xdr:rowOff>
    </xdr:from>
    <xdr:to>
      <xdr:col>111</xdr:col>
      <xdr:colOff>177800</xdr:colOff>
      <xdr:row>107</xdr:row>
      <xdr:rowOff>3811</xdr:rowOff>
    </xdr:to>
    <xdr:cxnSp macro="">
      <xdr:nvCxnSpPr>
        <xdr:cNvPr id="830" name="直線コネクタ 829">
          <a:extLst>
            <a:ext uri="{FF2B5EF4-FFF2-40B4-BE49-F238E27FC236}">
              <a16:creationId xmlns:a16="http://schemas.microsoft.com/office/drawing/2014/main" id="{8F212A83-EC90-4EB0-8BA2-72CF79301C86}"/>
            </a:ext>
          </a:extLst>
        </xdr:cNvPr>
        <xdr:cNvCxnSpPr/>
      </xdr:nvCxnSpPr>
      <xdr:spPr>
        <a:xfrm flipV="1">
          <a:off x="20434300" y="18051780"/>
          <a:ext cx="889000" cy="29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831" name="楕円 830">
          <a:extLst>
            <a:ext uri="{FF2B5EF4-FFF2-40B4-BE49-F238E27FC236}">
              <a16:creationId xmlns:a16="http://schemas.microsoft.com/office/drawing/2014/main" id="{93839275-4401-4135-B9EC-6C383CF0F91C}"/>
            </a:ext>
          </a:extLst>
        </xdr:cNvPr>
        <xdr:cNvSpPr/>
      </xdr:nvSpPr>
      <xdr:spPr>
        <a:xfrm>
          <a:off x="19494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3811</xdr:rowOff>
    </xdr:from>
    <xdr:to>
      <xdr:col>107</xdr:col>
      <xdr:colOff>50800</xdr:colOff>
      <xdr:row>107</xdr:row>
      <xdr:rowOff>7620</xdr:rowOff>
    </xdr:to>
    <xdr:cxnSp macro="">
      <xdr:nvCxnSpPr>
        <xdr:cNvPr id="832" name="直線コネクタ 831">
          <a:extLst>
            <a:ext uri="{FF2B5EF4-FFF2-40B4-BE49-F238E27FC236}">
              <a16:creationId xmlns:a16="http://schemas.microsoft.com/office/drawing/2014/main" id="{6DBAF839-E573-4BA3-8AAA-C757A7302FC3}"/>
            </a:ext>
          </a:extLst>
        </xdr:cNvPr>
        <xdr:cNvCxnSpPr/>
      </xdr:nvCxnSpPr>
      <xdr:spPr>
        <a:xfrm flipV="1">
          <a:off x="19545300" y="183489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63500</xdr:rowOff>
    </xdr:from>
    <xdr:to>
      <xdr:col>98</xdr:col>
      <xdr:colOff>38100</xdr:colOff>
      <xdr:row>106</xdr:row>
      <xdr:rowOff>165100</xdr:rowOff>
    </xdr:to>
    <xdr:sp macro="" textlink="">
      <xdr:nvSpPr>
        <xdr:cNvPr id="833" name="楕円 832">
          <a:extLst>
            <a:ext uri="{FF2B5EF4-FFF2-40B4-BE49-F238E27FC236}">
              <a16:creationId xmlns:a16="http://schemas.microsoft.com/office/drawing/2014/main" id="{68EF2F2E-C98D-4CCB-B755-867609593600}"/>
            </a:ext>
          </a:extLst>
        </xdr:cNvPr>
        <xdr:cNvSpPr/>
      </xdr:nvSpPr>
      <xdr:spPr>
        <a:xfrm>
          <a:off x="18605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114300</xdr:rowOff>
    </xdr:from>
    <xdr:to>
      <xdr:col>102</xdr:col>
      <xdr:colOff>114300</xdr:colOff>
      <xdr:row>107</xdr:row>
      <xdr:rowOff>7620</xdr:rowOff>
    </xdr:to>
    <xdr:cxnSp macro="">
      <xdr:nvCxnSpPr>
        <xdr:cNvPr id="834" name="直線コネクタ 833">
          <a:extLst>
            <a:ext uri="{FF2B5EF4-FFF2-40B4-BE49-F238E27FC236}">
              <a16:creationId xmlns:a16="http://schemas.microsoft.com/office/drawing/2014/main" id="{2AD0B96C-F5C4-445D-B625-06C2E368C464}"/>
            </a:ext>
          </a:extLst>
        </xdr:cNvPr>
        <xdr:cNvCxnSpPr/>
      </xdr:nvCxnSpPr>
      <xdr:spPr>
        <a:xfrm>
          <a:off x="18656300" y="182880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835" name="n_1aveValue【庁舎】&#10;一人当たり面積">
          <a:extLst>
            <a:ext uri="{FF2B5EF4-FFF2-40B4-BE49-F238E27FC236}">
              <a16:creationId xmlns:a16="http://schemas.microsoft.com/office/drawing/2014/main" id="{097EDA8E-20A7-457A-968B-225953A26382}"/>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836" name="n_2aveValue【庁舎】&#10;一人当たり面積">
          <a:extLst>
            <a:ext uri="{FF2B5EF4-FFF2-40B4-BE49-F238E27FC236}">
              <a16:creationId xmlns:a16="http://schemas.microsoft.com/office/drawing/2014/main" id="{6639B3F1-A3FF-4F27-AC16-5F817659DD2A}"/>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37" name="n_3aveValue【庁舎】&#10;一人当たり面積">
          <a:extLst>
            <a:ext uri="{FF2B5EF4-FFF2-40B4-BE49-F238E27FC236}">
              <a16:creationId xmlns:a16="http://schemas.microsoft.com/office/drawing/2014/main" id="{25624FDA-E9C8-48C8-9970-118D578875B5}"/>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838" name="n_4aveValue【庁舎】&#10;一人当たり面積">
          <a:extLst>
            <a:ext uri="{FF2B5EF4-FFF2-40B4-BE49-F238E27FC236}">
              <a16:creationId xmlns:a16="http://schemas.microsoft.com/office/drawing/2014/main" id="{6DD3B393-2C9B-42B6-BBCD-CD3909C7FE28}"/>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116857</xdr:rowOff>
    </xdr:from>
    <xdr:ext cx="469744" cy="259045"/>
    <xdr:sp macro="" textlink="">
      <xdr:nvSpPr>
        <xdr:cNvPr id="839" name="n_1mainValue【庁舎】&#10;一人当たり面積">
          <a:extLst>
            <a:ext uri="{FF2B5EF4-FFF2-40B4-BE49-F238E27FC236}">
              <a16:creationId xmlns:a16="http://schemas.microsoft.com/office/drawing/2014/main" id="{6FD22A29-65B6-4F02-B08F-C417AEF0A958}"/>
            </a:ext>
          </a:extLst>
        </xdr:cNvPr>
        <xdr:cNvSpPr txBox="1"/>
      </xdr:nvSpPr>
      <xdr:spPr>
        <a:xfrm>
          <a:off x="210757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45738</xdr:rowOff>
    </xdr:from>
    <xdr:ext cx="469744" cy="259045"/>
    <xdr:sp macro="" textlink="">
      <xdr:nvSpPr>
        <xdr:cNvPr id="840" name="n_2mainValue【庁舎】&#10;一人当たり面積">
          <a:extLst>
            <a:ext uri="{FF2B5EF4-FFF2-40B4-BE49-F238E27FC236}">
              <a16:creationId xmlns:a16="http://schemas.microsoft.com/office/drawing/2014/main" id="{BB99339B-EACD-4248-BFAC-AF98BC6D02FE}"/>
            </a:ext>
          </a:extLst>
        </xdr:cNvPr>
        <xdr:cNvSpPr txBox="1"/>
      </xdr:nvSpPr>
      <xdr:spPr>
        <a:xfrm>
          <a:off x="20199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841" name="n_3mainValue【庁舎】&#10;一人当たり面積">
          <a:extLst>
            <a:ext uri="{FF2B5EF4-FFF2-40B4-BE49-F238E27FC236}">
              <a16:creationId xmlns:a16="http://schemas.microsoft.com/office/drawing/2014/main" id="{FE652F91-B54E-4673-A6D5-E80D69038B7C}"/>
            </a:ext>
          </a:extLst>
        </xdr:cNvPr>
        <xdr:cNvSpPr txBox="1"/>
      </xdr:nvSpPr>
      <xdr:spPr>
        <a:xfrm>
          <a:off x="19310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156227</xdr:rowOff>
    </xdr:from>
    <xdr:ext cx="469744" cy="259045"/>
    <xdr:sp macro="" textlink="">
      <xdr:nvSpPr>
        <xdr:cNvPr id="842" name="n_4mainValue【庁舎】&#10;一人当たり面積">
          <a:extLst>
            <a:ext uri="{FF2B5EF4-FFF2-40B4-BE49-F238E27FC236}">
              <a16:creationId xmlns:a16="http://schemas.microsoft.com/office/drawing/2014/main" id="{5171872E-39D2-47B2-BDCC-AE5B8F19515A}"/>
            </a:ext>
          </a:extLst>
        </xdr:cNvPr>
        <xdr:cNvSpPr txBox="1"/>
      </xdr:nvSpPr>
      <xdr:spPr>
        <a:xfrm>
          <a:off x="184214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FF8CB178-9E99-43AB-9515-C377723522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25F8E7C2-49A9-4E66-B487-C491E53394C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A6E75BA8-1670-4B32-9D1E-943564E1A99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令和５年度において庁舎の改築が完了したことから、庁舎に係る有形固定資産原価償却率は改善した。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また、</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年度において一般廃棄物処理施設</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更新が</a:t>
          </a:r>
          <a:r>
            <a:rPr kumimoji="1" lang="ja-JP" altLang="en-US" sz="1100">
              <a:solidFill>
                <a:schemeClr val="dk1"/>
              </a:solidFill>
              <a:effectLst/>
              <a:latin typeface="+mn-lt"/>
              <a:ea typeface="+mn-ea"/>
              <a:cs typeface="+mn-cs"/>
            </a:rPr>
            <a:t>一部</a:t>
          </a:r>
          <a:r>
            <a:rPr kumimoji="1" lang="ja-JP" altLang="ja-JP" sz="1100">
              <a:solidFill>
                <a:schemeClr val="dk1"/>
              </a:solidFill>
              <a:effectLst/>
              <a:latin typeface="+mn-lt"/>
              <a:ea typeface="+mn-ea"/>
              <a:cs typeface="+mn-cs"/>
            </a:rPr>
            <a:t>完了したことから、一般廃棄物処理施設</a:t>
          </a:r>
          <a:r>
            <a:rPr kumimoji="1" lang="ja-JP" altLang="en-US" sz="1100">
              <a:solidFill>
                <a:schemeClr val="dk1"/>
              </a:solidFill>
              <a:effectLst/>
              <a:latin typeface="+mn-lt"/>
              <a:ea typeface="+mn-ea"/>
              <a:cs typeface="+mn-cs"/>
            </a:rPr>
            <a:t>に係る</a:t>
          </a:r>
          <a:r>
            <a:rPr kumimoji="1" lang="ja-JP" altLang="ja-JP" sz="1100">
              <a:solidFill>
                <a:schemeClr val="dk1"/>
              </a:solidFill>
              <a:effectLst/>
              <a:latin typeface="+mn-lt"/>
              <a:ea typeface="+mn-ea"/>
              <a:cs typeface="+mn-cs"/>
            </a:rPr>
            <a:t>有形固定資産原価償却率は</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その他は、いずれの施設においても有形固定資産減価償却率が前年度に比べ上昇</a:t>
          </a:r>
          <a:r>
            <a:rPr kumimoji="1" lang="ja-JP" altLang="en-US" sz="1100">
              <a:solidFill>
                <a:schemeClr val="dk1"/>
              </a:solidFill>
              <a:effectLst/>
              <a:latin typeface="+mn-lt"/>
              <a:ea typeface="+mn-ea"/>
              <a:cs typeface="+mn-cs"/>
            </a:rPr>
            <a:t>傾向</a:t>
          </a:r>
          <a:r>
            <a:rPr kumimoji="1" lang="ja-JP" altLang="ja-JP" sz="1100">
              <a:solidFill>
                <a:schemeClr val="dk1"/>
              </a:solidFill>
              <a:effectLst/>
              <a:latin typeface="+mn-lt"/>
              <a:ea typeface="+mn-ea"/>
              <a:cs typeface="+mn-cs"/>
            </a:rPr>
            <a:t>にあり、今後、施設の改修、除却等を計画的に進めていく必要がある。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184503987</v>
      </c>
      <c r="BO4" s="485"/>
      <c r="BP4" s="485"/>
      <c r="BQ4" s="485"/>
      <c r="BR4" s="485"/>
      <c r="BS4" s="485"/>
      <c r="BT4" s="485"/>
      <c r="BU4" s="486"/>
      <c r="BV4" s="484">
        <v>184224999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1.7</v>
      </c>
      <c r="CU4" s="625"/>
      <c r="CV4" s="625"/>
      <c r="CW4" s="625"/>
      <c r="CX4" s="625"/>
      <c r="CY4" s="625"/>
      <c r="CZ4" s="625"/>
      <c r="DA4" s="626"/>
      <c r="DB4" s="624">
        <v>1.2</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182744530</v>
      </c>
      <c r="BO5" s="456"/>
      <c r="BP5" s="456"/>
      <c r="BQ5" s="456"/>
      <c r="BR5" s="456"/>
      <c r="BS5" s="456"/>
      <c r="BT5" s="456"/>
      <c r="BU5" s="457"/>
      <c r="BV5" s="455">
        <v>182404023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96.2</v>
      </c>
      <c r="CU5" s="453"/>
      <c r="CV5" s="453"/>
      <c r="CW5" s="453"/>
      <c r="CX5" s="453"/>
      <c r="CY5" s="453"/>
      <c r="CZ5" s="453"/>
      <c r="DA5" s="454"/>
      <c r="DB5" s="452">
        <v>96.6</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1759457</v>
      </c>
      <c r="BO6" s="456"/>
      <c r="BP6" s="456"/>
      <c r="BQ6" s="456"/>
      <c r="BR6" s="456"/>
      <c r="BS6" s="456"/>
      <c r="BT6" s="456"/>
      <c r="BU6" s="457"/>
      <c r="BV6" s="455">
        <v>1820976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97.1</v>
      </c>
      <c r="CU6" s="599"/>
      <c r="CV6" s="599"/>
      <c r="CW6" s="599"/>
      <c r="CX6" s="599"/>
      <c r="CY6" s="599"/>
      <c r="CZ6" s="599"/>
      <c r="DA6" s="600"/>
      <c r="DB6" s="598">
        <v>98.5</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282708</v>
      </c>
      <c r="BO7" s="456"/>
      <c r="BP7" s="456"/>
      <c r="BQ7" s="456"/>
      <c r="BR7" s="456"/>
      <c r="BS7" s="456"/>
      <c r="BT7" s="456"/>
      <c r="BU7" s="457"/>
      <c r="BV7" s="455">
        <v>781344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86037239</v>
      </c>
      <c r="CU7" s="456"/>
      <c r="CV7" s="456"/>
      <c r="CW7" s="456"/>
      <c r="CX7" s="456"/>
      <c r="CY7" s="456"/>
      <c r="CZ7" s="456"/>
      <c r="DA7" s="457"/>
      <c r="DB7" s="455">
        <v>84466207</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1476749</v>
      </c>
      <c r="BO8" s="456"/>
      <c r="BP8" s="456"/>
      <c r="BQ8" s="456"/>
      <c r="BR8" s="456"/>
      <c r="BS8" s="456"/>
      <c r="BT8" s="456"/>
      <c r="BU8" s="457"/>
      <c r="BV8" s="455">
        <v>1039632</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0.53</v>
      </c>
      <c r="CU8" s="559"/>
      <c r="CV8" s="559"/>
      <c r="CW8" s="559"/>
      <c r="CX8" s="559"/>
      <c r="CY8" s="559"/>
      <c r="CZ8" s="559"/>
      <c r="DA8" s="560"/>
      <c r="DB8" s="558">
        <v>0.53</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329306</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437117</v>
      </c>
      <c r="BO9" s="456"/>
      <c r="BP9" s="456"/>
      <c r="BQ9" s="456"/>
      <c r="BR9" s="456"/>
      <c r="BS9" s="456"/>
      <c r="BT9" s="456"/>
      <c r="BU9" s="457"/>
      <c r="BV9" s="455">
        <v>-2845369</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15.7</v>
      </c>
      <c r="CU9" s="453"/>
      <c r="CV9" s="453"/>
      <c r="CW9" s="453"/>
      <c r="CX9" s="453"/>
      <c r="CY9" s="453"/>
      <c r="CZ9" s="453"/>
      <c r="DA9" s="454"/>
      <c r="DB9" s="452">
        <v>15.6</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339605</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16838</v>
      </c>
      <c r="BO10" s="456"/>
      <c r="BP10" s="456"/>
      <c r="BQ10" s="456"/>
      <c r="BR10" s="456"/>
      <c r="BS10" s="456"/>
      <c r="BT10" s="456"/>
      <c r="BU10" s="457"/>
      <c r="BV10" s="455">
        <v>18464</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119</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316183</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2000000</v>
      </c>
      <c r="BO12" s="456"/>
      <c r="BP12" s="456"/>
      <c r="BQ12" s="456"/>
      <c r="BR12" s="456"/>
      <c r="BS12" s="456"/>
      <c r="BT12" s="456"/>
      <c r="BU12" s="457"/>
      <c r="BV12" s="455">
        <v>3000000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314269</v>
      </c>
      <c r="S13" s="543"/>
      <c r="T13" s="543"/>
      <c r="U13" s="543"/>
      <c r="V13" s="544"/>
      <c r="W13" s="545" t="s">
        <v>131</v>
      </c>
      <c r="X13" s="441"/>
      <c r="Y13" s="441"/>
      <c r="Z13" s="441"/>
      <c r="AA13" s="441"/>
      <c r="AB13" s="442"/>
      <c r="AC13" s="408">
        <v>3761</v>
      </c>
      <c r="AD13" s="409"/>
      <c r="AE13" s="409"/>
      <c r="AF13" s="409"/>
      <c r="AG13" s="410"/>
      <c r="AH13" s="408">
        <v>4069</v>
      </c>
      <c r="AI13" s="409"/>
      <c r="AJ13" s="409"/>
      <c r="AK13" s="409"/>
      <c r="AL13" s="468"/>
      <c r="AM13" s="512" t="s">
        <v>132</v>
      </c>
      <c r="AN13" s="412"/>
      <c r="AO13" s="412"/>
      <c r="AP13" s="412"/>
      <c r="AQ13" s="412"/>
      <c r="AR13" s="412"/>
      <c r="AS13" s="412"/>
      <c r="AT13" s="413"/>
      <c r="AU13" s="513" t="s">
        <v>119</v>
      </c>
      <c r="AV13" s="514"/>
      <c r="AW13" s="514"/>
      <c r="AX13" s="514"/>
      <c r="AY13" s="469" t="s">
        <v>133</v>
      </c>
      <c r="AZ13" s="470"/>
      <c r="BA13" s="470"/>
      <c r="BB13" s="470"/>
      <c r="BC13" s="470"/>
      <c r="BD13" s="470"/>
      <c r="BE13" s="470"/>
      <c r="BF13" s="470"/>
      <c r="BG13" s="470"/>
      <c r="BH13" s="470"/>
      <c r="BI13" s="470"/>
      <c r="BJ13" s="470"/>
      <c r="BK13" s="470"/>
      <c r="BL13" s="470"/>
      <c r="BM13" s="471"/>
      <c r="BN13" s="455">
        <v>-1546045</v>
      </c>
      <c r="BO13" s="456"/>
      <c r="BP13" s="456"/>
      <c r="BQ13" s="456"/>
      <c r="BR13" s="456"/>
      <c r="BS13" s="456"/>
      <c r="BT13" s="456"/>
      <c r="BU13" s="457"/>
      <c r="BV13" s="455">
        <v>-5826905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9.1</v>
      </c>
      <c r="CU13" s="453"/>
      <c r="CV13" s="453"/>
      <c r="CW13" s="453"/>
      <c r="CX13" s="453"/>
      <c r="CY13" s="453"/>
      <c r="CZ13" s="453"/>
      <c r="DA13" s="454"/>
      <c r="DB13" s="452">
        <v>8.9</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320436</v>
      </c>
      <c r="S14" s="543"/>
      <c r="T14" s="543"/>
      <c r="U14" s="543"/>
      <c r="V14" s="544"/>
      <c r="W14" s="546"/>
      <c r="X14" s="444"/>
      <c r="Y14" s="444"/>
      <c r="Z14" s="444"/>
      <c r="AA14" s="444"/>
      <c r="AB14" s="445"/>
      <c r="AC14" s="535">
        <v>2.6</v>
      </c>
      <c r="AD14" s="536"/>
      <c r="AE14" s="536"/>
      <c r="AF14" s="536"/>
      <c r="AG14" s="537"/>
      <c r="AH14" s="535">
        <v>2.8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84.2</v>
      </c>
      <c r="CU14" s="553"/>
      <c r="CV14" s="553"/>
      <c r="CW14" s="553"/>
      <c r="CX14" s="553"/>
      <c r="CY14" s="553"/>
      <c r="CZ14" s="553"/>
      <c r="DA14" s="554"/>
      <c r="DB14" s="552">
        <v>82.8</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318860</v>
      </c>
      <c r="S15" s="543"/>
      <c r="T15" s="543"/>
      <c r="U15" s="543"/>
      <c r="V15" s="544"/>
      <c r="W15" s="545" t="s">
        <v>137</v>
      </c>
      <c r="X15" s="441"/>
      <c r="Y15" s="441"/>
      <c r="Z15" s="441"/>
      <c r="AA15" s="441"/>
      <c r="AB15" s="442"/>
      <c r="AC15" s="408">
        <v>24253</v>
      </c>
      <c r="AD15" s="409"/>
      <c r="AE15" s="409"/>
      <c r="AF15" s="409"/>
      <c r="AG15" s="410"/>
      <c r="AH15" s="408">
        <v>26028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38893923</v>
      </c>
      <c r="BO15" s="485"/>
      <c r="BP15" s="485"/>
      <c r="BQ15" s="485"/>
      <c r="BR15" s="485"/>
      <c r="BS15" s="485"/>
      <c r="BT15" s="485"/>
      <c r="BU15" s="486"/>
      <c r="BV15" s="484">
        <v>38911741</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17</v>
      </c>
      <c r="AD16" s="536"/>
      <c r="AE16" s="536"/>
      <c r="AF16" s="536"/>
      <c r="AG16" s="537"/>
      <c r="AH16" s="535">
        <v>17.8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75240039</v>
      </c>
      <c r="BO16" s="456"/>
      <c r="BP16" s="456"/>
      <c r="BQ16" s="456"/>
      <c r="BR16" s="456"/>
      <c r="BS16" s="456"/>
      <c r="BT16" s="456"/>
      <c r="BU16" s="457"/>
      <c r="BV16" s="455">
        <v>73071186</v>
      </c>
      <c r="BW16" s="456"/>
      <c r="BX16" s="456"/>
      <c r="BY16" s="456"/>
      <c r="BZ16" s="456"/>
      <c r="CA16" s="456"/>
      <c r="CB16" s="456"/>
      <c r="CC16" s="457"/>
      <c r="CD16" s="182"/>
      <c r="CE16" s="487" t="s">
        <v>143</v>
      </c>
      <c r="CF16" s="487"/>
      <c r="CG16" s="487"/>
      <c r="CH16" s="487"/>
      <c r="CI16" s="487"/>
      <c r="CJ16" s="487"/>
      <c r="CK16" s="487"/>
      <c r="CL16" s="487"/>
      <c r="CM16" s="487"/>
      <c r="CN16" s="487"/>
      <c r="CO16" s="487"/>
      <c r="CP16" s="487"/>
      <c r="CQ16" s="487"/>
      <c r="CR16" s="487"/>
      <c r="CS16" s="488"/>
      <c r="CT16" s="452">
        <v>6.9</v>
      </c>
      <c r="CU16" s="453"/>
      <c r="CV16" s="453"/>
      <c r="CW16" s="453"/>
      <c r="CX16" s="453"/>
      <c r="CY16" s="453"/>
      <c r="CZ16" s="453"/>
      <c r="DA16" s="454"/>
      <c r="DB16" s="452" t="s">
        <v>122</v>
      </c>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144</v>
      </c>
      <c r="N17" s="549"/>
      <c r="O17" s="549"/>
      <c r="P17" s="549"/>
      <c r="Q17" s="550"/>
      <c r="R17" s="532" t="s">
        <v>145</v>
      </c>
      <c r="S17" s="533"/>
      <c r="T17" s="533"/>
      <c r="U17" s="533"/>
      <c r="V17" s="534"/>
      <c r="W17" s="545" t="s">
        <v>146</v>
      </c>
      <c r="X17" s="441"/>
      <c r="Y17" s="441"/>
      <c r="Z17" s="441"/>
      <c r="AA17" s="441"/>
      <c r="AB17" s="442"/>
      <c r="AC17" s="408">
        <v>114977</v>
      </c>
      <c r="AD17" s="409"/>
      <c r="AE17" s="409"/>
      <c r="AF17" s="409"/>
      <c r="AG17" s="410"/>
      <c r="AH17" s="408">
        <v>116152</v>
      </c>
      <c r="AI17" s="409"/>
      <c r="AJ17" s="409"/>
      <c r="AK17" s="409"/>
      <c r="AL17" s="468"/>
      <c r="AM17" s="512"/>
      <c r="AN17" s="412"/>
      <c r="AO17" s="412"/>
      <c r="AP17" s="412"/>
      <c r="AQ17" s="412"/>
      <c r="AR17" s="412"/>
      <c r="AS17" s="412"/>
      <c r="AT17" s="413"/>
      <c r="AU17" s="513"/>
      <c r="AV17" s="514"/>
      <c r="AW17" s="514"/>
      <c r="AX17" s="514"/>
      <c r="AY17" s="469" t="s">
        <v>147</v>
      </c>
      <c r="AZ17" s="470"/>
      <c r="BA17" s="470"/>
      <c r="BB17" s="470"/>
      <c r="BC17" s="470"/>
      <c r="BD17" s="470"/>
      <c r="BE17" s="470"/>
      <c r="BF17" s="470"/>
      <c r="BG17" s="470"/>
      <c r="BH17" s="470"/>
      <c r="BI17" s="470"/>
      <c r="BJ17" s="470"/>
      <c r="BK17" s="470"/>
      <c r="BL17" s="470"/>
      <c r="BM17" s="471"/>
      <c r="BN17" s="455">
        <v>48837990</v>
      </c>
      <c r="BO17" s="456"/>
      <c r="BP17" s="456"/>
      <c r="BQ17" s="456"/>
      <c r="BR17" s="456"/>
      <c r="BS17" s="456"/>
      <c r="BT17" s="456"/>
      <c r="BU17" s="457"/>
      <c r="BV17" s="455">
        <v>48789987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148</v>
      </c>
      <c r="C18" s="506"/>
      <c r="D18" s="506"/>
      <c r="E18" s="507"/>
      <c r="F18" s="507"/>
      <c r="G18" s="507"/>
      <c r="H18" s="507"/>
      <c r="I18" s="507"/>
      <c r="J18" s="507"/>
      <c r="K18" s="507"/>
      <c r="L18" s="508">
        <v>747.66</v>
      </c>
      <c r="M18" s="508"/>
      <c r="N18" s="508"/>
      <c r="O18" s="508"/>
      <c r="P18" s="508"/>
      <c r="Q18" s="508"/>
      <c r="R18" s="509"/>
      <c r="S18" s="509"/>
      <c r="T18" s="509"/>
      <c r="U18" s="509"/>
      <c r="V18" s="510"/>
      <c r="W18" s="526"/>
      <c r="X18" s="527"/>
      <c r="Y18" s="527"/>
      <c r="Z18" s="527"/>
      <c r="AA18" s="527"/>
      <c r="AB18" s="551"/>
      <c r="AC18" s="425">
        <v>80.400000000000006</v>
      </c>
      <c r="AD18" s="426"/>
      <c r="AE18" s="426"/>
      <c r="AF18" s="426"/>
      <c r="AG18" s="511"/>
      <c r="AH18" s="425">
        <v>79.400000000000006</v>
      </c>
      <c r="AI18" s="426"/>
      <c r="AJ18" s="426"/>
      <c r="AK18" s="426"/>
      <c r="AL18" s="427"/>
      <c r="AM18" s="512"/>
      <c r="AN18" s="412"/>
      <c r="AO18" s="412"/>
      <c r="AP18" s="412"/>
      <c r="AQ18" s="412"/>
      <c r="AR18" s="412"/>
      <c r="AS18" s="412"/>
      <c r="AT18" s="413"/>
      <c r="AU18" s="513"/>
      <c r="AV18" s="514"/>
      <c r="AW18" s="514"/>
      <c r="AX18" s="514"/>
      <c r="AY18" s="469" t="s">
        <v>149</v>
      </c>
      <c r="AZ18" s="470"/>
      <c r="BA18" s="470"/>
      <c r="BB18" s="470"/>
      <c r="BC18" s="470"/>
      <c r="BD18" s="470"/>
      <c r="BE18" s="470"/>
      <c r="BF18" s="470"/>
      <c r="BG18" s="470"/>
      <c r="BH18" s="470"/>
      <c r="BI18" s="470"/>
      <c r="BJ18" s="470"/>
      <c r="BK18" s="470"/>
      <c r="BL18" s="470"/>
      <c r="BM18" s="471"/>
      <c r="BN18" s="455">
        <v>84613557</v>
      </c>
      <c r="BO18" s="456"/>
      <c r="BP18" s="456"/>
      <c r="BQ18" s="456"/>
      <c r="BR18" s="456"/>
      <c r="BS18" s="456"/>
      <c r="BT18" s="456"/>
      <c r="BU18" s="457"/>
      <c r="BV18" s="455">
        <v>82541269</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150</v>
      </c>
      <c r="C19" s="506"/>
      <c r="D19" s="506"/>
      <c r="E19" s="507"/>
      <c r="F19" s="507"/>
      <c r="G19" s="507"/>
      <c r="H19" s="507"/>
      <c r="I19" s="507"/>
      <c r="J19" s="507"/>
      <c r="K19" s="507"/>
      <c r="L19" s="515">
        <v>440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151</v>
      </c>
      <c r="AZ19" s="470"/>
      <c r="BA19" s="470"/>
      <c r="BB19" s="470"/>
      <c r="BC19" s="470"/>
      <c r="BD19" s="470"/>
      <c r="BE19" s="470"/>
      <c r="BF19" s="470"/>
      <c r="BG19" s="470"/>
      <c r="BH19" s="470"/>
      <c r="BI19" s="470"/>
      <c r="BJ19" s="470"/>
      <c r="BK19" s="470"/>
      <c r="BL19" s="470"/>
      <c r="BM19" s="471"/>
      <c r="BN19" s="455">
        <v>102536337</v>
      </c>
      <c r="BO19" s="456"/>
      <c r="BP19" s="456"/>
      <c r="BQ19" s="456"/>
      <c r="BR19" s="456"/>
      <c r="BS19" s="456"/>
      <c r="BT19" s="456"/>
      <c r="BU19" s="457"/>
      <c r="BV19" s="455">
        <v>105220517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152</v>
      </c>
      <c r="C20" s="506"/>
      <c r="D20" s="506"/>
      <c r="E20" s="507"/>
      <c r="F20" s="507"/>
      <c r="G20" s="507"/>
      <c r="H20" s="507"/>
      <c r="I20" s="507"/>
      <c r="J20" s="507"/>
      <c r="K20" s="507"/>
      <c r="L20" s="515">
        <v>156195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153</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154</v>
      </c>
      <c r="C22" s="432"/>
      <c r="D22" s="433"/>
      <c r="E22" s="440" t="s">
        <v>1</v>
      </c>
      <c r="F22" s="441"/>
      <c r="G22" s="441"/>
      <c r="H22" s="441"/>
      <c r="I22" s="441"/>
      <c r="J22" s="441"/>
      <c r="K22" s="442"/>
      <c r="L22" s="440" t="s">
        <v>155</v>
      </c>
      <c r="M22" s="441"/>
      <c r="N22" s="441"/>
      <c r="O22" s="441"/>
      <c r="P22" s="442"/>
      <c r="Q22" s="446" t="s">
        <v>156</v>
      </c>
      <c r="R22" s="447"/>
      <c r="S22" s="447"/>
      <c r="T22" s="447"/>
      <c r="U22" s="447"/>
      <c r="V22" s="448"/>
      <c r="W22" s="497" t="s">
        <v>157</v>
      </c>
      <c r="X22" s="432"/>
      <c r="Y22" s="433"/>
      <c r="Z22" s="440" t="s">
        <v>1</v>
      </c>
      <c r="AA22" s="441"/>
      <c r="AB22" s="441"/>
      <c r="AC22" s="441"/>
      <c r="AD22" s="441"/>
      <c r="AE22" s="441"/>
      <c r="AF22" s="441"/>
      <c r="AG22" s="442"/>
      <c r="AH22" s="458" t="s">
        <v>158</v>
      </c>
      <c r="AI22" s="441"/>
      <c r="AJ22" s="441"/>
      <c r="AK22" s="441"/>
      <c r="AL22" s="442"/>
      <c r="AM22" s="458" t="s">
        <v>159</v>
      </c>
      <c r="AN22" s="459"/>
      <c r="AO22" s="459"/>
      <c r="AP22" s="459"/>
      <c r="AQ22" s="459"/>
      <c r="AR22" s="460"/>
      <c r="AS22" s="446" t="s">
        <v>156</v>
      </c>
      <c r="AT22" s="447"/>
      <c r="AU22" s="447"/>
      <c r="AV22" s="447"/>
      <c r="AW22" s="447"/>
      <c r="AX22" s="464"/>
      <c r="AY22" s="481" t="s">
        <v>160</v>
      </c>
      <c r="AZ22" s="482"/>
      <c r="BA22" s="482"/>
      <c r="BB22" s="482"/>
      <c r="BC22" s="482"/>
      <c r="BD22" s="482"/>
      <c r="BE22" s="482"/>
      <c r="BF22" s="482"/>
      <c r="BG22" s="482"/>
      <c r="BH22" s="482"/>
      <c r="BI22" s="482"/>
      <c r="BJ22" s="482"/>
      <c r="BK22" s="482"/>
      <c r="BL22" s="482"/>
      <c r="BM22" s="483"/>
      <c r="BN22" s="484">
        <v>164281281</v>
      </c>
      <c r="BO22" s="485"/>
      <c r="BP22" s="485"/>
      <c r="BQ22" s="485"/>
      <c r="BR22" s="485"/>
      <c r="BS22" s="485"/>
      <c r="BT22" s="485"/>
      <c r="BU22" s="486"/>
      <c r="BV22" s="484">
        <v>168062555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161</v>
      </c>
      <c r="AZ23" s="470"/>
      <c r="BA23" s="470"/>
      <c r="BB23" s="470"/>
      <c r="BC23" s="470"/>
      <c r="BD23" s="470"/>
      <c r="BE23" s="470"/>
      <c r="BF23" s="470"/>
      <c r="BG23" s="470"/>
      <c r="BH23" s="470"/>
      <c r="BI23" s="470"/>
      <c r="BJ23" s="470"/>
      <c r="BK23" s="470"/>
      <c r="BL23" s="470"/>
      <c r="BM23" s="471"/>
      <c r="BN23" s="455">
        <v>104454858</v>
      </c>
      <c r="BO23" s="456"/>
      <c r="BP23" s="456"/>
      <c r="BQ23" s="456"/>
      <c r="BR23" s="456"/>
      <c r="BS23" s="456"/>
      <c r="BT23" s="456"/>
      <c r="BU23" s="457"/>
      <c r="BV23" s="455">
        <v>107791554</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162</v>
      </c>
      <c r="F24" s="412"/>
      <c r="G24" s="412"/>
      <c r="H24" s="412"/>
      <c r="I24" s="412"/>
      <c r="J24" s="412"/>
      <c r="K24" s="413"/>
      <c r="L24" s="408">
        <v>1</v>
      </c>
      <c r="M24" s="409"/>
      <c r="N24" s="409"/>
      <c r="O24" s="409"/>
      <c r="P24" s="410"/>
      <c r="Q24" s="408">
        <v>10500</v>
      </c>
      <c r="R24" s="409"/>
      <c r="S24" s="409"/>
      <c r="T24" s="409"/>
      <c r="U24" s="409"/>
      <c r="V24" s="410"/>
      <c r="W24" s="498"/>
      <c r="X24" s="435"/>
      <c r="Y24" s="436"/>
      <c r="Z24" s="411" t="s">
        <v>163</v>
      </c>
      <c r="AA24" s="412"/>
      <c r="AB24" s="412"/>
      <c r="AC24" s="412"/>
      <c r="AD24" s="412"/>
      <c r="AE24" s="412"/>
      <c r="AF24" s="412"/>
      <c r="AG24" s="413"/>
      <c r="AH24" s="408">
        <v>2174</v>
      </c>
      <c r="AI24" s="409"/>
      <c r="AJ24" s="409"/>
      <c r="AK24" s="409"/>
      <c r="AL24" s="410"/>
      <c r="AM24" s="408">
        <v>7169852</v>
      </c>
      <c r="AN24" s="409"/>
      <c r="AO24" s="409"/>
      <c r="AP24" s="409"/>
      <c r="AQ24" s="409"/>
      <c r="AR24" s="410"/>
      <c r="AS24" s="408">
        <v>3298</v>
      </c>
      <c r="AT24" s="409"/>
      <c r="AU24" s="409"/>
      <c r="AV24" s="409"/>
      <c r="AW24" s="409"/>
      <c r="AX24" s="468"/>
      <c r="AY24" s="428" t="s">
        <v>164</v>
      </c>
      <c r="AZ24" s="429"/>
      <c r="BA24" s="429"/>
      <c r="BB24" s="429"/>
      <c r="BC24" s="429"/>
      <c r="BD24" s="429"/>
      <c r="BE24" s="429"/>
      <c r="BF24" s="429"/>
      <c r="BG24" s="429"/>
      <c r="BH24" s="429"/>
      <c r="BI24" s="429"/>
      <c r="BJ24" s="429"/>
      <c r="BK24" s="429"/>
      <c r="BL24" s="429"/>
      <c r="BM24" s="430"/>
      <c r="BN24" s="455">
        <v>114543051</v>
      </c>
      <c r="BO24" s="456"/>
      <c r="BP24" s="456"/>
      <c r="BQ24" s="456"/>
      <c r="BR24" s="456"/>
      <c r="BS24" s="456"/>
      <c r="BT24" s="456"/>
      <c r="BU24" s="457"/>
      <c r="BV24" s="455">
        <v>114346047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165</v>
      </c>
      <c r="F25" s="412"/>
      <c r="G25" s="412"/>
      <c r="H25" s="412"/>
      <c r="I25" s="412"/>
      <c r="J25" s="412"/>
      <c r="K25" s="413"/>
      <c r="L25" s="408">
        <v>3</v>
      </c>
      <c r="M25" s="409"/>
      <c r="N25" s="409"/>
      <c r="O25" s="409"/>
      <c r="P25" s="410"/>
      <c r="Q25" s="408">
        <v>8650</v>
      </c>
      <c r="R25" s="409"/>
      <c r="S25" s="409"/>
      <c r="T25" s="409"/>
      <c r="U25" s="409"/>
      <c r="V25" s="410"/>
      <c r="W25" s="498"/>
      <c r="X25" s="435"/>
      <c r="Y25" s="436"/>
      <c r="Z25" s="411" t="s">
        <v>166</v>
      </c>
      <c r="AA25" s="412"/>
      <c r="AB25" s="412"/>
      <c r="AC25" s="412"/>
      <c r="AD25" s="412"/>
      <c r="AE25" s="412"/>
      <c r="AF25" s="412"/>
      <c r="AG25" s="413"/>
      <c r="AH25" s="408">
        <v>403</v>
      </c>
      <c r="AI25" s="409"/>
      <c r="AJ25" s="409"/>
      <c r="AK25" s="409"/>
      <c r="AL25" s="410"/>
      <c r="AM25" s="408">
        <v>1294033</v>
      </c>
      <c r="AN25" s="409"/>
      <c r="AO25" s="409"/>
      <c r="AP25" s="409"/>
      <c r="AQ25" s="409"/>
      <c r="AR25" s="410"/>
      <c r="AS25" s="408">
        <v>3211</v>
      </c>
      <c r="AT25" s="409"/>
      <c r="AU25" s="409"/>
      <c r="AV25" s="409"/>
      <c r="AW25" s="409"/>
      <c r="AX25" s="468"/>
      <c r="AY25" s="481" t="s">
        <v>167</v>
      </c>
      <c r="AZ25" s="482"/>
      <c r="BA25" s="482"/>
      <c r="BB25" s="482"/>
      <c r="BC25" s="482"/>
      <c r="BD25" s="482"/>
      <c r="BE25" s="482"/>
      <c r="BF25" s="482"/>
      <c r="BG25" s="482"/>
      <c r="BH25" s="482"/>
      <c r="BI25" s="482"/>
      <c r="BJ25" s="482"/>
      <c r="BK25" s="482"/>
      <c r="BL25" s="482"/>
      <c r="BM25" s="483"/>
      <c r="BN25" s="484">
        <v>46469650</v>
      </c>
      <c r="BO25" s="485"/>
      <c r="BP25" s="485"/>
      <c r="BQ25" s="485"/>
      <c r="BR25" s="485"/>
      <c r="BS25" s="485"/>
      <c r="BT25" s="485"/>
      <c r="BU25" s="486"/>
      <c r="BV25" s="484">
        <v>35203385</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168</v>
      </c>
      <c r="F26" s="412"/>
      <c r="G26" s="412"/>
      <c r="H26" s="412"/>
      <c r="I26" s="412"/>
      <c r="J26" s="412"/>
      <c r="K26" s="413"/>
      <c r="L26" s="408">
        <v>1</v>
      </c>
      <c r="M26" s="409"/>
      <c r="N26" s="409"/>
      <c r="O26" s="409"/>
      <c r="P26" s="410"/>
      <c r="Q26" s="408">
        <v>7600</v>
      </c>
      <c r="R26" s="409"/>
      <c r="S26" s="409"/>
      <c r="T26" s="409"/>
      <c r="U26" s="409"/>
      <c r="V26" s="410"/>
      <c r="W26" s="498"/>
      <c r="X26" s="435"/>
      <c r="Y26" s="436"/>
      <c r="Z26" s="411" t="s">
        <v>169</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170</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171</v>
      </c>
      <c r="F27" s="412"/>
      <c r="G27" s="412"/>
      <c r="H27" s="412"/>
      <c r="I27" s="412"/>
      <c r="J27" s="412"/>
      <c r="K27" s="413"/>
      <c r="L27" s="408">
        <v>1</v>
      </c>
      <c r="M27" s="409"/>
      <c r="N27" s="409"/>
      <c r="O27" s="409"/>
      <c r="P27" s="410"/>
      <c r="Q27" s="408">
        <v>6300</v>
      </c>
      <c r="R27" s="409"/>
      <c r="S27" s="409"/>
      <c r="T27" s="409"/>
      <c r="U27" s="409"/>
      <c r="V27" s="410"/>
      <c r="W27" s="498"/>
      <c r="X27" s="435"/>
      <c r="Y27" s="436"/>
      <c r="Z27" s="411" t="s">
        <v>172</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5600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6345805</v>
      </c>
      <c r="BO28" s="485"/>
      <c r="BP28" s="485"/>
      <c r="BQ28" s="485"/>
      <c r="BR28" s="485"/>
      <c r="BS28" s="485"/>
      <c r="BT28" s="485"/>
      <c r="BU28" s="486"/>
      <c r="BV28" s="484">
        <v>7810057</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32</v>
      </c>
      <c r="M29" s="409"/>
      <c r="N29" s="409"/>
      <c r="O29" s="409"/>
      <c r="P29" s="410"/>
      <c r="Q29" s="408">
        <v>5200</v>
      </c>
      <c r="R29" s="409"/>
      <c r="S29" s="409"/>
      <c r="T29" s="409"/>
      <c r="U29" s="409"/>
      <c r="V29" s="410"/>
      <c r="W29" s="499"/>
      <c r="X29" s="500"/>
      <c r="Y29" s="501"/>
      <c r="Z29" s="411" t="s">
        <v>178</v>
      </c>
      <c r="AA29" s="412"/>
      <c r="AB29" s="412"/>
      <c r="AC29" s="412"/>
      <c r="AD29" s="412"/>
      <c r="AE29" s="412"/>
      <c r="AF29" s="412"/>
      <c r="AG29" s="413"/>
      <c r="AH29" s="408">
        <v>2174</v>
      </c>
      <c r="AI29" s="409"/>
      <c r="AJ29" s="409"/>
      <c r="AK29" s="409"/>
      <c r="AL29" s="410"/>
      <c r="AM29" s="408">
        <v>7169852</v>
      </c>
      <c r="AN29" s="409"/>
      <c r="AO29" s="409"/>
      <c r="AP29" s="409"/>
      <c r="AQ29" s="409"/>
      <c r="AR29" s="410"/>
      <c r="AS29" s="408">
        <v>3298</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2587867</v>
      </c>
      <c r="BO29" s="456"/>
      <c r="BP29" s="456"/>
      <c r="BQ29" s="456"/>
      <c r="BR29" s="456"/>
      <c r="BS29" s="456"/>
      <c r="BT29" s="456"/>
      <c r="BU29" s="457"/>
      <c r="BV29" s="455">
        <v>2324292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98.7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4380009</v>
      </c>
      <c r="BO30" s="490"/>
      <c r="BP30" s="490"/>
      <c r="BQ30" s="490"/>
      <c r="BR30" s="490"/>
      <c r="BS30" s="490"/>
      <c r="BT30" s="490"/>
      <c r="BU30" s="491"/>
      <c r="BV30" s="489">
        <v>3995361</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5</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9</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12</v>
      </c>
      <c r="BX34" s="403"/>
      <c r="BY34" s="404" t="str">
        <f>IF('各会計、関係団体の財政状況及び健全化判断比率'!B68="","",'各会計、関係団体の財政状況及び健全化判断比率'!B68)</f>
        <v>上川教育研修センター組合</v>
      </c>
      <c r="BZ34" s="404"/>
      <c r="CA34" s="404"/>
      <c r="CB34" s="404"/>
      <c r="CC34" s="404"/>
      <c r="CD34" s="404"/>
      <c r="CE34" s="404"/>
      <c r="CF34" s="404"/>
      <c r="CG34" s="404"/>
      <c r="CH34" s="404"/>
      <c r="CI34" s="404"/>
      <c r="CJ34" s="404"/>
      <c r="CK34" s="404"/>
      <c r="CL34" s="404"/>
      <c r="CM34" s="404"/>
      <c r="CN34" s="169"/>
      <c r="CO34" s="403">
        <f>IF(CQ34="","",MAX(C34:D43,U34:V43,AM34:AN43,BE34:BF43,BW34:BX43)+1)</f>
        <v>13</v>
      </c>
      <c r="CP34" s="403"/>
      <c r="CQ34" s="404" t="str">
        <f>IF('各会計、関係団体の財政状況及び健全化判断比率'!BS7="","",'各会計、関係団体の財政状況及び健全化判断比率'!BS7)</f>
        <v>旭川振興公社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動物園事業特別会計</v>
      </c>
      <c r="F35" s="404"/>
      <c r="G35" s="404"/>
      <c r="H35" s="404"/>
      <c r="I35" s="404"/>
      <c r="J35" s="404"/>
      <c r="K35" s="404"/>
      <c r="L35" s="404"/>
      <c r="M35" s="404"/>
      <c r="N35" s="404"/>
      <c r="O35" s="404"/>
      <c r="P35" s="404"/>
      <c r="Q35" s="404"/>
      <c r="R35" s="404"/>
      <c r="S35" s="404"/>
      <c r="T35" s="169"/>
      <c r="U35" s="403">
        <f>IF(W35="","",U34+1)</f>
        <v>6</v>
      </c>
      <c r="V35" s="403"/>
      <c r="W35" s="404" t="str">
        <f>IF('各会計、関係団体の財政状況及び健全化判断比率'!B29="","",'各会計、関係団体の財政状況及び健全化判断比率'!B29)</f>
        <v>公共駐車場事業特別会計</v>
      </c>
      <c r="X35" s="404"/>
      <c r="Y35" s="404"/>
      <c r="Z35" s="404"/>
      <c r="AA35" s="404"/>
      <c r="AB35" s="404"/>
      <c r="AC35" s="404"/>
      <c r="AD35" s="404"/>
      <c r="AE35" s="404"/>
      <c r="AF35" s="404"/>
      <c r="AG35" s="404"/>
      <c r="AH35" s="404"/>
      <c r="AI35" s="404"/>
      <c r="AJ35" s="404"/>
      <c r="AK35" s="404"/>
      <c r="AL35" s="169"/>
      <c r="AM35" s="403">
        <f t="shared" ref="AM35:AM43" si="0">IF(AO35="","",AM34+1)</f>
        <v>10</v>
      </c>
      <c r="AN35" s="403"/>
      <c r="AO35" s="404" t="str">
        <f>IF('各会計、関係団体の財政状況及び健全化判断比率'!B33="","",'各会計、関係団体の財政状況及び健全化判断比率'!B33)</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t="str">
        <f t="shared" ref="BW35:BW43" si="2">IF(BY35="","",BW34+1)</f>
        <v/>
      </c>
      <c r="BX35" s="403"/>
      <c r="BY35" s="404" t="str">
        <f>IF('各会計、関係団体の財政状況及び健全化判断比率'!B69="","",'各会計、関係団体の財政状況及び健全化判断比率'!B69)</f>
        <v/>
      </c>
      <c r="BZ35" s="404"/>
      <c r="CA35" s="404"/>
      <c r="CB35" s="404"/>
      <c r="CC35" s="404"/>
      <c r="CD35" s="404"/>
      <c r="CE35" s="404"/>
      <c r="CF35" s="404"/>
      <c r="CG35" s="404"/>
      <c r="CH35" s="404"/>
      <c r="CI35" s="404"/>
      <c r="CJ35" s="404"/>
      <c r="CK35" s="404"/>
      <c r="CL35" s="404"/>
      <c r="CM35" s="404"/>
      <c r="CN35" s="169"/>
      <c r="CO35" s="403">
        <f t="shared" ref="CO35:CO43" si="3">IF(CQ35="","",CO34+1)</f>
        <v>14</v>
      </c>
      <c r="CP35" s="403"/>
      <c r="CQ35" s="404" t="str">
        <f>IF('各会計、関係団体の財政状況及び健全化判断比率'!BS8="","",'各会計、関係団体の財政状況及び健全化判断比率'!BS8)</f>
        <v>旭川産業創造プラザ</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育英事業特別会計</v>
      </c>
      <c r="F36" s="404"/>
      <c r="G36" s="404"/>
      <c r="H36" s="404"/>
      <c r="I36" s="404"/>
      <c r="J36" s="404"/>
      <c r="K36" s="404"/>
      <c r="L36" s="404"/>
      <c r="M36" s="404"/>
      <c r="N36" s="404"/>
      <c r="O36" s="404"/>
      <c r="P36" s="404"/>
      <c r="Q36" s="404"/>
      <c r="R36" s="404"/>
      <c r="S36" s="404"/>
      <c r="T36" s="169"/>
      <c r="U36" s="403">
        <f t="shared" ref="U36:U43" si="4">IF(W36="","",U35+1)</f>
        <v>7</v>
      </c>
      <c r="V36" s="403"/>
      <c r="W36" s="404" t="str">
        <f>IF('各会計、関係団体の財政状況及び健全化判断比率'!B30="","",'各会計、関係団体の財政状況及び健全化判断比率'!B30)</f>
        <v>介護保険事業特別会計</v>
      </c>
      <c r="X36" s="404"/>
      <c r="Y36" s="404"/>
      <c r="Z36" s="404"/>
      <c r="AA36" s="404"/>
      <c r="AB36" s="404"/>
      <c r="AC36" s="404"/>
      <c r="AD36" s="404"/>
      <c r="AE36" s="404"/>
      <c r="AF36" s="404"/>
      <c r="AG36" s="404"/>
      <c r="AH36" s="404"/>
      <c r="AI36" s="404"/>
      <c r="AJ36" s="404"/>
      <c r="AK36" s="404"/>
      <c r="AL36" s="169"/>
      <c r="AM36" s="403">
        <f t="shared" si="0"/>
        <v>11</v>
      </c>
      <c r="AN36" s="403"/>
      <c r="AO36" s="404" t="str">
        <f>IF('各会計、関係団体の財政状況及び健全化判断比率'!B34="","",'各会計、関係団体の財政状況及び健全化判断比率'!B34)</f>
        <v>病院事業会計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t="str">
        <f t="shared" si="2"/>
        <v/>
      </c>
      <c r="BX36" s="403"/>
      <c r="BY36" s="404" t="str">
        <f>IF('各会計、関係団体の財政状況及び健全化判断比率'!B70="","",'各会計、関係団体の財政状況及び健全化判断比率'!B70)</f>
        <v/>
      </c>
      <c r="BZ36" s="404"/>
      <c r="CA36" s="404"/>
      <c r="CB36" s="404"/>
      <c r="CC36" s="404"/>
      <c r="CD36" s="404"/>
      <c r="CE36" s="404"/>
      <c r="CF36" s="404"/>
      <c r="CG36" s="404"/>
      <c r="CH36" s="404"/>
      <c r="CI36" s="404"/>
      <c r="CJ36" s="404"/>
      <c r="CK36" s="404"/>
      <c r="CL36" s="404"/>
      <c r="CM36" s="404"/>
      <c r="CN36" s="169"/>
      <c r="CO36" s="403">
        <f t="shared" si="3"/>
        <v>15</v>
      </c>
      <c r="CP36" s="403"/>
      <c r="CQ36" s="404" t="str">
        <f>IF('各会計、関係団体の財政状況及び健全化判断比率'!BS9="","",'各会計、関係団体の財政状況及び健全化判断比率'!BS9)</f>
        <v>道北地域旭川地場産業振興センター</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f>IF(E37="","",C36+1)</f>
        <v>4</v>
      </c>
      <c r="D37" s="403"/>
      <c r="E37" s="404" t="str">
        <f>IF('各会計、関係団体の財政状況及び健全化判断比率'!B10="","",'各会計、関係団体の財政状況及び健全化判断比率'!B10)</f>
        <v>母子福祉資金等貸付事業特別会計</v>
      </c>
      <c r="F37" s="404"/>
      <c r="G37" s="404"/>
      <c r="H37" s="404"/>
      <c r="I37" s="404"/>
      <c r="J37" s="404"/>
      <c r="K37" s="404"/>
      <c r="L37" s="404"/>
      <c r="M37" s="404"/>
      <c r="N37" s="404"/>
      <c r="O37" s="404"/>
      <c r="P37" s="404"/>
      <c r="Q37" s="404"/>
      <c r="R37" s="404"/>
      <c r="S37" s="404"/>
      <c r="T37" s="169"/>
      <c r="U37" s="403">
        <f t="shared" si="4"/>
        <v>8</v>
      </c>
      <c r="V37" s="403"/>
      <c r="W37" s="404" t="str">
        <f>IF('各会計、関係団体の財政状況及び健全化判断比率'!B31="","",'各会計、関係団体の財政状況及び健全化判断比率'!B31)</f>
        <v>後期高齢者医療事業特別会計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t="str">
        <f t="shared" si="2"/>
        <v/>
      </c>
      <c r="BX37" s="403"/>
      <c r="BY37" s="404" t="str">
        <f>IF('各会計、関係団体の財政状況及び健全化判断比率'!B71="","",'各会計、関係団体の財政状況及び健全化判断比率'!B71)</f>
        <v/>
      </c>
      <c r="BZ37" s="404"/>
      <c r="CA37" s="404"/>
      <c r="CB37" s="404"/>
      <c r="CC37" s="404"/>
      <c r="CD37" s="404"/>
      <c r="CE37" s="404"/>
      <c r="CF37" s="404"/>
      <c r="CG37" s="404"/>
      <c r="CH37" s="404"/>
      <c r="CI37" s="404"/>
      <c r="CJ37" s="404"/>
      <c r="CK37" s="404"/>
      <c r="CL37" s="404"/>
      <c r="CM37" s="404"/>
      <c r="CN37" s="169"/>
      <c r="CO37" s="403">
        <f t="shared" si="3"/>
        <v>16</v>
      </c>
      <c r="CP37" s="403"/>
      <c r="CQ37" s="404" t="str">
        <f>IF('各会計、関係団体の財政状況及び健全化判断比率'!BS10="","",'各会計、関係団体の財政状況及び健全化判断比率'!BS10)</f>
        <v>旭川市勤労者共済センター</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f t="shared" si="3"/>
        <v>17</v>
      </c>
      <c r="CP38" s="403"/>
      <c r="CQ38" s="404" t="str">
        <f>IF('各会計、関係団体の財政状況及び健全化判断比率'!BS11="","",'各会計、関係団体の財政状況及び健全化判断比率'!BS11)</f>
        <v>旭川市水道協会</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f t="shared" si="3"/>
        <v>18</v>
      </c>
      <c r="CP39" s="403"/>
      <c r="CQ39" s="404" t="str">
        <f>IF('各会計、関係団体の財政状況及び健全化判断比率'!BS12="","",'各会計、関係団体の財政状況及び健全化判断比率'!BS12)</f>
        <v>旭川市公園緑地協会</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NT4mBIoHUZPwxUnxt5n0SNwmbx06Wchrgj7pwD3V02YdbDRgnmE+TT3Eo1B8lD8aOsBqAznDiuGupDH4nnYnWQ==" saltValue="c8SNK9tdFCYiIgldIb7F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39957894</v>
      </c>
      <c r="S5" s="713"/>
      <c r="T5" s="713"/>
      <c r="U5" s="713"/>
      <c r="V5" s="713"/>
      <c r="W5" s="713"/>
      <c r="X5" s="713"/>
      <c r="Y5" s="738"/>
      <c r="Z5" s="751">
        <v>21.7</v>
      </c>
      <c r="AA5" s="751"/>
      <c r="AB5" s="751"/>
      <c r="AC5" s="751"/>
      <c r="AD5" s="752">
        <v>37008617</v>
      </c>
      <c r="AE5" s="752"/>
      <c r="AF5" s="752"/>
      <c r="AG5" s="752"/>
      <c r="AH5" s="752"/>
      <c r="AI5" s="752"/>
      <c r="AJ5" s="752"/>
      <c r="AK5" s="752"/>
      <c r="AL5" s="739">
        <v>42.5</v>
      </c>
      <c r="AM5" s="721"/>
      <c r="AN5" s="721"/>
      <c r="AO5" s="740"/>
      <c r="AP5" s="715" t="s">
        <v>217</v>
      </c>
      <c r="AQ5" s="716"/>
      <c r="AR5" s="716"/>
      <c r="AS5" s="716"/>
      <c r="AT5" s="716"/>
      <c r="AU5" s="716"/>
      <c r="AV5" s="716"/>
      <c r="AW5" s="716"/>
      <c r="AX5" s="716"/>
      <c r="AY5" s="716"/>
      <c r="AZ5" s="716"/>
      <c r="BA5" s="716"/>
      <c r="BB5" s="716"/>
      <c r="BC5" s="716"/>
      <c r="BD5" s="716"/>
      <c r="BE5" s="716"/>
      <c r="BF5" s="717"/>
      <c r="BG5" s="657">
        <v>35591243</v>
      </c>
      <c r="BH5" s="658"/>
      <c r="BI5" s="658"/>
      <c r="BJ5" s="658"/>
      <c r="BK5" s="658"/>
      <c r="BL5" s="658"/>
      <c r="BM5" s="658"/>
      <c r="BN5" s="659"/>
      <c r="BO5" s="695">
        <v>89.1</v>
      </c>
      <c r="BP5" s="695"/>
      <c r="BQ5" s="695"/>
      <c r="BR5" s="695"/>
      <c r="BS5" s="696">
        <v>671947</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1452422</v>
      </c>
      <c r="S6" s="658"/>
      <c r="T6" s="658"/>
      <c r="U6" s="658"/>
      <c r="V6" s="658"/>
      <c r="W6" s="658"/>
      <c r="X6" s="658"/>
      <c r="Y6" s="659"/>
      <c r="Z6" s="695">
        <v>0.8</v>
      </c>
      <c r="AA6" s="695"/>
      <c r="AB6" s="695"/>
      <c r="AC6" s="695"/>
      <c r="AD6" s="696">
        <v>1452422</v>
      </c>
      <c r="AE6" s="696"/>
      <c r="AF6" s="696"/>
      <c r="AG6" s="696"/>
      <c r="AH6" s="696"/>
      <c r="AI6" s="696"/>
      <c r="AJ6" s="696"/>
      <c r="AK6" s="696"/>
      <c r="AL6" s="660">
        <v>1.7</v>
      </c>
      <c r="AM6" s="661"/>
      <c r="AN6" s="661"/>
      <c r="AO6" s="697"/>
      <c r="AP6" s="654" t="s">
        <v>222</v>
      </c>
      <c r="AQ6" s="655"/>
      <c r="AR6" s="655"/>
      <c r="AS6" s="655"/>
      <c r="AT6" s="655"/>
      <c r="AU6" s="655"/>
      <c r="AV6" s="655"/>
      <c r="AW6" s="655"/>
      <c r="AX6" s="655"/>
      <c r="AY6" s="655"/>
      <c r="AZ6" s="655"/>
      <c r="BA6" s="655"/>
      <c r="BB6" s="655"/>
      <c r="BC6" s="655"/>
      <c r="BD6" s="655"/>
      <c r="BE6" s="655"/>
      <c r="BF6" s="656"/>
      <c r="BG6" s="657">
        <v>35591243</v>
      </c>
      <c r="BH6" s="658"/>
      <c r="BI6" s="658"/>
      <c r="BJ6" s="658"/>
      <c r="BK6" s="658"/>
      <c r="BL6" s="658"/>
      <c r="BM6" s="658"/>
      <c r="BN6" s="659"/>
      <c r="BO6" s="695">
        <v>89.1</v>
      </c>
      <c r="BP6" s="695"/>
      <c r="BQ6" s="695"/>
      <c r="BR6" s="695"/>
      <c r="BS6" s="696">
        <v>671947</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596506</v>
      </c>
      <c r="CS6" s="658"/>
      <c r="CT6" s="658"/>
      <c r="CU6" s="658"/>
      <c r="CV6" s="658"/>
      <c r="CW6" s="658"/>
      <c r="CX6" s="658"/>
      <c r="CY6" s="659"/>
      <c r="CZ6" s="739">
        <v>0.3</v>
      </c>
      <c r="DA6" s="721"/>
      <c r="DB6" s="721"/>
      <c r="DC6" s="741"/>
      <c r="DD6" s="663" t="s">
        <v>122</v>
      </c>
      <c r="DE6" s="658"/>
      <c r="DF6" s="658"/>
      <c r="DG6" s="658"/>
      <c r="DH6" s="658"/>
      <c r="DI6" s="658"/>
      <c r="DJ6" s="658"/>
      <c r="DK6" s="658"/>
      <c r="DL6" s="658"/>
      <c r="DM6" s="658"/>
      <c r="DN6" s="658"/>
      <c r="DO6" s="658"/>
      <c r="DP6" s="659"/>
      <c r="DQ6" s="663">
        <v>596431</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17374</v>
      </c>
      <c r="S7" s="658"/>
      <c r="T7" s="658"/>
      <c r="U7" s="658"/>
      <c r="V7" s="658"/>
      <c r="W7" s="658"/>
      <c r="X7" s="658"/>
      <c r="Y7" s="659"/>
      <c r="Z7" s="695">
        <v>0</v>
      </c>
      <c r="AA7" s="695"/>
      <c r="AB7" s="695"/>
      <c r="AC7" s="695"/>
      <c r="AD7" s="696">
        <v>17374</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16910074</v>
      </c>
      <c r="BH7" s="658"/>
      <c r="BI7" s="658"/>
      <c r="BJ7" s="658"/>
      <c r="BK7" s="658"/>
      <c r="BL7" s="658"/>
      <c r="BM7" s="658"/>
      <c r="BN7" s="659"/>
      <c r="BO7" s="695">
        <v>42.3</v>
      </c>
      <c r="BP7" s="695"/>
      <c r="BQ7" s="695"/>
      <c r="BR7" s="695"/>
      <c r="BS7" s="696">
        <v>671947</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14055821</v>
      </c>
      <c r="CS7" s="658"/>
      <c r="CT7" s="658"/>
      <c r="CU7" s="658"/>
      <c r="CV7" s="658"/>
      <c r="CW7" s="658"/>
      <c r="CX7" s="658"/>
      <c r="CY7" s="659"/>
      <c r="CZ7" s="695">
        <v>7.7</v>
      </c>
      <c r="DA7" s="695"/>
      <c r="DB7" s="695"/>
      <c r="DC7" s="695"/>
      <c r="DD7" s="663">
        <v>338384</v>
      </c>
      <c r="DE7" s="658"/>
      <c r="DF7" s="658"/>
      <c r="DG7" s="658"/>
      <c r="DH7" s="658"/>
      <c r="DI7" s="658"/>
      <c r="DJ7" s="658"/>
      <c r="DK7" s="658"/>
      <c r="DL7" s="658"/>
      <c r="DM7" s="658"/>
      <c r="DN7" s="658"/>
      <c r="DO7" s="658"/>
      <c r="DP7" s="659"/>
      <c r="DQ7" s="663">
        <v>9498066</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165246</v>
      </c>
      <c r="S8" s="658"/>
      <c r="T8" s="658"/>
      <c r="U8" s="658"/>
      <c r="V8" s="658"/>
      <c r="W8" s="658"/>
      <c r="X8" s="658"/>
      <c r="Y8" s="659"/>
      <c r="Z8" s="695">
        <v>0.1</v>
      </c>
      <c r="AA8" s="695"/>
      <c r="AB8" s="695"/>
      <c r="AC8" s="695"/>
      <c r="AD8" s="696">
        <v>165246</v>
      </c>
      <c r="AE8" s="696"/>
      <c r="AF8" s="696"/>
      <c r="AG8" s="696"/>
      <c r="AH8" s="696"/>
      <c r="AI8" s="696"/>
      <c r="AJ8" s="696"/>
      <c r="AK8" s="696"/>
      <c r="AL8" s="660">
        <v>0.2</v>
      </c>
      <c r="AM8" s="661"/>
      <c r="AN8" s="661"/>
      <c r="AO8" s="697"/>
      <c r="AP8" s="654" t="s">
        <v>228</v>
      </c>
      <c r="AQ8" s="655"/>
      <c r="AR8" s="655"/>
      <c r="AS8" s="655"/>
      <c r="AT8" s="655"/>
      <c r="AU8" s="655"/>
      <c r="AV8" s="655"/>
      <c r="AW8" s="655"/>
      <c r="AX8" s="655"/>
      <c r="AY8" s="655"/>
      <c r="AZ8" s="655"/>
      <c r="BA8" s="655"/>
      <c r="BB8" s="655"/>
      <c r="BC8" s="655"/>
      <c r="BD8" s="655"/>
      <c r="BE8" s="655"/>
      <c r="BF8" s="656"/>
      <c r="BG8" s="657">
        <v>463491</v>
      </c>
      <c r="BH8" s="658"/>
      <c r="BI8" s="658"/>
      <c r="BJ8" s="658"/>
      <c r="BK8" s="658"/>
      <c r="BL8" s="658"/>
      <c r="BM8" s="658"/>
      <c r="BN8" s="659"/>
      <c r="BO8" s="695">
        <v>1.2</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84382374</v>
      </c>
      <c r="CS8" s="658"/>
      <c r="CT8" s="658"/>
      <c r="CU8" s="658"/>
      <c r="CV8" s="658"/>
      <c r="CW8" s="658"/>
      <c r="CX8" s="658"/>
      <c r="CY8" s="659"/>
      <c r="CZ8" s="695">
        <v>46.2</v>
      </c>
      <c r="DA8" s="695"/>
      <c r="DB8" s="695"/>
      <c r="DC8" s="695"/>
      <c r="DD8" s="663">
        <v>378198</v>
      </c>
      <c r="DE8" s="658"/>
      <c r="DF8" s="658"/>
      <c r="DG8" s="658"/>
      <c r="DH8" s="658"/>
      <c r="DI8" s="658"/>
      <c r="DJ8" s="658"/>
      <c r="DK8" s="658"/>
      <c r="DL8" s="658"/>
      <c r="DM8" s="658"/>
      <c r="DN8" s="658"/>
      <c r="DO8" s="658"/>
      <c r="DP8" s="659"/>
      <c r="DQ8" s="663">
        <v>38310887</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254689</v>
      </c>
      <c r="S9" s="658"/>
      <c r="T9" s="658"/>
      <c r="U9" s="658"/>
      <c r="V9" s="658"/>
      <c r="W9" s="658"/>
      <c r="X9" s="658"/>
      <c r="Y9" s="659"/>
      <c r="Z9" s="695">
        <v>0.1</v>
      </c>
      <c r="AA9" s="695"/>
      <c r="AB9" s="695"/>
      <c r="AC9" s="695"/>
      <c r="AD9" s="696">
        <v>254689</v>
      </c>
      <c r="AE9" s="696"/>
      <c r="AF9" s="696"/>
      <c r="AG9" s="696"/>
      <c r="AH9" s="696"/>
      <c r="AI9" s="696"/>
      <c r="AJ9" s="696"/>
      <c r="AK9" s="696"/>
      <c r="AL9" s="660">
        <v>0.3</v>
      </c>
      <c r="AM9" s="661"/>
      <c r="AN9" s="661"/>
      <c r="AO9" s="697"/>
      <c r="AP9" s="654" t="s">
        <v>231</v>
      </c>
      <c r="AQ9" s="655"/>
      <c r="AR9" s="655"/>
      <c r="AS9" s="655"/>
      <c r="AT9" s="655"/>
      <c r="AU9" s="655"/>
      <c r="AV9" s="655"/>
      <c r="AW9" s="655"/>
      <c r="AX9" s="655"/>
      <c r="AY9" s="655"/>
      <c r="AZ9" s="655"/>
      <c r="BA9" s="655"/>
      <c r="BB9" s="655"/>
      <c r="BC9" s="655"/>
      <c r="BD9" s="655"/>
      <c r="BE9" s="655"/>
      <c r="BF9" s="656"/>
      <c r="BG9" s="657">
        <v>13620418</v>
      </c>
      <c r="BH9" s="658"/>
      <c r="BI9" s="658"/>
      <c r="BJ9" s="658"/>
      <c r="BK9" s="658"/>
      <c r="BL9" s="658"/>
      <c r="BM9" s="658"/>
      <c r="BN9" s="659"/>
      <c r="BO9" s="695">
        <v>34.1</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15200697</v>
      </c>
      <c r="CS9" s="658"/>
      <c r="CT9" s="658"/>
      <c r="CU9" s="658"/>
      <c r="CV9" s="658"/>
      <c r="CW9" s="658"/>
      <c r="CX9" s="658"/>
      <c r="CY9" s="659"/>
      <c r="CZ9" s="695">
        <v>8.3000000000000007</v>
      </c>
      <c r="DA9" s="695"/>
      <c r="DB9" s="695"/>
      <c r="DC9" s="695"/>
      <c r="DD9" s="663">
        <v>2978733</v>
      </c>
      <c r="DE9" s="658"/>
      <c r="DF9" s="658"/>
      <c r="DG9" s="658"/>
      <c r="DH9" s="658"/>
      <c r="DI9" s="658"/>
      <c r="DJ9" s="658"/>
      <c r="DK9" s="658"/>
      <c r="DL9" s="658"/>
      <c r="DM9" s="658"/>
      <c r="DN9" s="658"/>
      <c r="DO9" s="658"/>
      <c r="DP9" s="659"/>
      <c r="DQ9" s="663">
        <v>9832791</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1117561</v>
      </c>
      <c r="BH10" s="658"/>
      <c r="BI10" s="658"/>
      <c r="BJ10" s="658"/>
      <c r="BK10" s="658"/>
      <c r="BL10" s="658"/>
      <c r="BM10" s="658"/>
      <c r="BN10" s="659"/>
      <c r="BO10" s="695">
        <v>2.8</v>
      </c>
      <c r="BP10" s="695"/>
      <c r="BQ10" s="695"/>
      <c r="BR10" s="695"/>
      <c r="BS10" s="696">
        <v>185860</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136015</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132703</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9053177</v>
      </c>
      <c r="S11" s="658"/>
      <c r="T11" s="658"/>
      <c r="U11" s="658"/>
      <c r="V11" s="658"/>
      <c r="W11" s="658"/>
      <c r="X11" s="658"/>
      <c r="Y11" s="659"/>
      <c r="Z11" s="660">
        <v>4.9000000000000004</v>
      </c>
      <c r="AA11" s="661"/>
      <c r="AB11" s="661"/>
      <c r="AC11" s="662"/>
      <c r="AD11" s="663">
        <v>9053177</v>
      </c>
      <c r="AE11" s="658"/>
      <c r="AF11" s="658"/>
      <c r="AG11" s="658"/>
      <c r="AH11" s="658"/>
      <c r="AI11" s="658"/>
      <c r="AJ11" s="658"/>
      <c r="AK11" s="659"/>
      <c r="AL11" s="660">
        <v>10.4</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1708604</v>
      </c>
      <c r="BH11" s="658"/>
      <c r="BI11" s="658"/>
      <c r="BJ11" s="658"/>
      <c r="BK11" s="658"/>
      <c r="BL11" s="658"/>
      <c r="BM11" s="658"/>
      <c r="BN11" s="659"/>
      <c r="BO11" s="695">
        <v>4.3</v>
      </c>
      <c r="BP11" s="695"/>
      <c r="BQ11" s="695"/>
      <c r="BR11" s="695"/>
      <c r="BS11" s="696">
        <v>486087</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2564186</v>
      </c>
      <c r="CS11" s="658"/>
      <c r="CT11" s="658"/>
      <c r="CU11" s="658"/>
      <c r="CV11" s="658"/>
      <c r="CW11" s="658"/>
      <c r="CX11" s="658"/>
      <c r="CY11" s="659"/>
      <c r="CZ11" s="695">
        <v>1.4</v>
      </c>
      <c r="DA11" s="695"/>
      <c r="DB11" s="695"/>
      <c r="DC11" s="695"/>
      <c r="DD11" s="663">
        <v>380912</v>
      </c>
      <c r="DE11" s="658"/>
      <c r="DF11" s="658"/>
      <c r="DG11" s="658"/>
      <c r="DH11" s="658"/>
      <c r="DI11" s="658"/>
      <c r="DJ11" s="658"/>
      <c r="DK11" s="658"/>
      <c r="DL11" s="658"/>
      <c r="DM11" s="658"/>
      <c r="DN11" s="658"/>
      <c r="DO11" s="658"/>
      <c r="DP11" s="659"/>
      <c r="DQ11" s="663">
        <v>1372918</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v>11896</v>
      </c>
      <c r="S12" s="658"/>
      <c r="T12" s="658"/>
      <c r="U12" s="658"/>
      <c r="V12" s="658"/>
      <c r="W12" s="658"/>
      <c r="X12" s="658"/>
      <c r="Y12" s="659"/>
      <c r="Z12" s="695">
        <v>0</v>
      </c>
      <c r="AA12" s="695"/>
      <c r="AB12" s="695"/>
      <c r="AC12" s="695"/>
      <c r="AD12" s="696">
        <v>11896</v>
      </c>
      <c r="AE12" s="696"/>
      <c r="AF12" s="696"/>
      <c r="AG12" s="696"/>
      <c r="AH12" s="696"/>
      <c r="AI12" s="696"/>
      <c r="AJ12" s="696"/>
      <c r="AK12" s="696"/>
      <c r="AL12" s="660">
        <v>0</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14824611</v>
      </c>
      <c r="BH12" s="658"/>
      <c r="BI12" s="658"/>
      <c r="BJ12" s="658"/>
      <c r="BK12" s="658"/>
      <c r="BL12" s="658"/>
      <c r="BM12" s="658"/>
      <c r="BN12" s="659"/>
      <c r="BO12" s="695">
        <v>37.1</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7522266</v>
      </c>
      <c r="CS12" s="658"/>
      <c r="CT12" s="658"/>
      <c r="CU12" s="658"/>
      <c r="CV12" s="658"/>
      <c r="CW12" s="658"/>
      <c r="CX12" s="658"/>
      <c r="CY12" s="659"/>
      <c r="CZ12" s="695">
        <v>4.0999999999999996</v>
      </c>
      <c r="DA12" s="695"/>
      <c r="DB12" s="695"/>
      <c r="DC12" s="695"/>
      <c r="DD12" s="663" t="s">
        <v>122</v>
      </c>
      <c r="DE12" s="658"/>
      <c r="DF12" s="658"/>
      <c r="DG12" s="658"/>
      <c r="DH12" s="658"/>
      <c r="DI12" s="658"/>
      <c r="DJ12" s="658"/>
      <c r="DK12" s="658"/>
      <c r="DL12" s="658"/>
      <c r="DM12" s="658"/>
      <c r="DN12" s="658"/>
      <c r="DO12" s="658"/>
      <c r="DP12" s="659"/>
      <c r="DQ12" s="663">
        <v>1383051</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14734927</v>
      </c>
      <c r="BH13" s="658"/>
      <c r="BI13" s="658"/>
      <c r="BJ13" s="658"/>
      <c r="BK13" s="658"/>
      <c r="BL13" s="658"/>
      <c r="BM13" s="658"/>
      <c r="BN13" s="659"/>
      <c r="BO13" s="695">
        <v>36.9</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17449374</v>
      </c>
      <c r="CS13" s="658"/>
      <c r="CT13" s="658"/>
      <c r="CU13" s="658"/>
      <c r="CV13" s="658"/>
      <c r="CW13" s="658"/>
      <c r="CX13" s="658"/>
      <c r="CY13" s="659"/>
      <c r="CZ13" s="695">
        <v>9.5</v>
      </c>
      <c r="DA13" s="695"/>
      <c r="DB13" s="695"/>
      <c r="DC13" s="695"/>
      <c r="DD13" s="663">
        <v>7416158</v>
      </c>
      <c r="DE13" s="658"/>
      <c r="DF13" s="658"/>
      <c r="DG13" s="658"/>
      <c r="DH13" s="658"/>
      <c r="DI13" s="658"/>
      <c r="DJ13" s="658"/>
      <c r="DK13" s="658"/>
      <c r="DL13" s="658"/>
      <c r="DM13" s="658"/>
      <c r="DN13" s="658"/>
      <c r="DO13" s="658"/>
      <c r="DP13" s="659"/>
      <c r="DQ13" s="663">
        <v>9863955</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884190</v>
      </c>
      <c r="BH14" s="658"/>
      <c r="BI14" s="658"/>
      <c r="BJ14" s="658"/>
      <c r="BK14" s="658"/>
      <c r="BL14" s="658"/>
      <c r="BM14" s="658"/>
      <c r="BN14" s="659"/>
      <c r="BO14" s="695">
        <v>2.2000000000000002</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4363136</v>
      </c>
      <c r="CS14" s="658"/>
      <c r="CT14" s="658"/>
      <c r="CU14" s="658"/>
      <c r="CV14" s="658"/>
      <c r="CW14" s="658"/>
      <c r="CX14" s="658"/>
      <c r="CY14" s="659"/>
      <c r="CZ14" s="695">
        <v>2.4</v>
      </c>
      <c r="DA14" s="695"/>
      <c r="DB14" s="695"/>
      <c r="DC14" s="695"/>
      <c r="DD14" s="663">
        <v>353549</v>
      </c>
      <c r="DE14" s="658"/>
      <c r="DF14" s="658"/>
      <c r="DG14" s="658"/>
      <c r="DH14" s="658"/>
      <c r="DI14" s="658"/>
      <c r="DJ14" s="658"/>
      <c r="DK14" s="658"/>
      <c r="DL14" s="658"/>
      <c r="DM14" s="658"/>
      <c r="DN14" s="658"/>
      <c r="DO14" s="658"/>
      <c r="DP14" s="659"/>
      <c r="DQ14" s="663">
        <v>3503223</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126477</v>
      </c>
      <c r="S15" s="658"/>
      <c r="T15" s="658"/>
      <c r="U15" s="658"/>
      <c r="V15" s="658"/>
      <c r="W15" s="658"/>
      <c r="X15" s="658"/>
      <c r="Y15" s="659"/>
      <c r="Z15" s="695">
        <v>0.1</v>
      </c>
      <c r="AA15" s="695"/>
      <c r="AB15" s="695"/>
      <c r="AC15" s="695"/>
      <c r="AD15" s="696">
        <v>126477</v>
      </c>
      <c r="AE15" s="696"/>
      <c r="AF15" s="696"/>
      <c r="AG15" s="696"/>
      <c r="AH15" s="696"/>
      <c r="AI15" s="696"/>
      <c r="AJ15" s="696"/>
      <c r="AK15" s="696"/>
      <c r="AL15" s="660">
        <v>0.1</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2972368</v>
      </c>
      <c r="BH15" s="658"/>
      <c r="BI15" s="658"/>
      <c r="BJ15" s="658"/>
      <c r="BK15" s="658"/>
      <c r="BL15" s="658"/>
      <c r="BM15" s="658"/>
      <c r="BN15" s="659"/>
      <c r="BO15" s="695">
        <v>7.4</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19109092</v>
      </c>
      <c r="CS15" s="658"/>
      <c r="CT15" s="658"/>
      <c r="CU15" s="658"/>
      <c r="CV15" s="658"/>
      <c r="CW15" s="658"/>
      <c r="CX15" s="658"/>
      <c r="CY15" s="659"/>
      <c r="CZ15" s="695">
        <v>10.5</v>
      </c>
      <c r="DA15" s="695"/>
      <c r="DB15" s="695"/>
      <c r="DC15" s="695"/>
      <c r="DD15" s="663">
        <v>6547910</v>
      </c>
      <c r="DE15" s="658"/>
      <c r="DF15" s="658"/>
      <c r="DG15" s="658"/>
      <c r="DH15" s="658"/>
      <c r="DI15" s="658"/>
      <c r="DJ15" s="658"/>
      <c r="DK15" s="658"/>
      <c r="DL15" s="658"/>
      <c r="DM15" s="658"/>
      <c r="DN15" s="658"/>
      <c r="DO15" s="658"/>
      <c r="DP15" s="659"/>
      <c r="DQ15" s="663">
        <v>10203350</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755500</v>
      </c>
      <c r="S16" s="658"/>
      <c r="T16" s="658"/>
      <c r="U16" s="658"/>
      <c r="V16" s="658"/>
      <c r="W16" s="658"/>
      <c r="X16" s="658"/>
      <c r="Y16" s="659"/>
      <c r="Z16" s="695">
        <v>0.4</v>
      </c>
      <c r="AA16" s="695"/>
      <c r="AB16" s="695"/>
      <c r="AC16" s="695"/>
      <c r="AD16" s="696">
        <v>755500</v>
      </c>
      <c r="AE16" s="696"/>
      <c r="AF16" s="696"/>
      <c r="AG16" s="696"/>
      <c r="AH16" s="696"/>
      <c r="AI16" s="696"/>
      <c r="AJ16" s="696"/>
      <c r="AK16" s="696"/>
      <c r="AL16" s="660">
        <v>0.9</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51435</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v>309</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1567708</v>
      </c>
      <c r="S17" s="658"/>
      <c r="T17" s="658"/>
      <c r="U17" s="658"/>
      <c r="V17" s="658"/>
      <c r="W17" s="658"/>
      <c r="X17" s="658"/>
      <c r="Y17" s="659"/>
      <c r="Z17" s="695">
        <v>0.8</v>
      </c>
      <c r="AA17" s="695"/>
      <c r="AB17" s="695"/>
      <c r="AC17" s="695"/>
      <c r="AD17" s="696">
        <v>1567708</v>
      </c>
      <c r="AE17" s="696"/>
      <c r="AF17" s="696"/>
      <c r="AG17" s="696"/>
      <c r="AH17" s="696"/>
      <c r="AI17" s="696"/>
      <c r="AJ17" s="696"/>
      <c r="AK17" s="696"/>
      <c r="AL17" s="660">
        <v>1.8</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17313628</v>
      </c>
      <c r="CS17" s="658"/>
      <c r="CT17" s="658"/>
      <c r="CU17" s="658"/>
      <c r="CV17" s="658"/>
      <c r="CW17" s="658"/>
      <c r="CX17" s="658"/>
      <c r="CY17" s="659"/>
      <c r="CZ17" s="695">
        <v>9.5</v>
      </c>
      <c r="DA17" s="695"/>
      <c r="DB17" s="695"/>
      <c r="DC17" s="695"/>
      <c r="DD17" s="663" t="s">
        <v>122</v>
      </c>
      <c r="DE17" s="658"/>
      <c r="DF17" s="658"/>
      <c r="DG17" s="658"/>
      <c r="DH17" s="658"/>
      <c r="DI17" s="658"/>
      <c r="DJ17" s="658"/>
      <c r="DK17" s="658"/>
      <c r="DL17" s="658"/>
      <c r="DM17" s="658"/>
      <c r="DN17" s="658"/>
      <c r="DO17" s="658"/>
      <c r="DP17" s="659"/>
      <c r="DQ17" s="663">
        <v>16079196</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257442</v>
      </c>
      <c r="S18" s="658"/>
      <c r="T18" s="658"/>
      <c r="U18" s="658"/>
      <c r="V18" s="658"/>
      <c r="W18" s="658"/>
      <c r="X18" s="658"/>
      <c r="Y18" s="659"/>
      <c r="Z18" s="695">
        <v>0.1</v>
      </c>
      <c r="AA18" s="695"/>
      <c r="AB18" s="695"/>
      <c r="AC18" s="695"/>
      <c r="AD18" s="696">
        <v>257442</v>
      </c>
      <c r="AE18" s="696"/>
      <c r="AF18" s="696"/>
      <c r="AG18" s="696"/>
      <c r="AH18" s="696"/>
      <c r="AI18" s="696"/>
      <c r="AJ18" s="696"/>
      <c r="AK18" s="696"/>
      <c r="AL18" s="660">
        <v>0.3</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1295120</v>
      </c>
      <c r="S19" s="658"/>
      <c r="T19" s="658"/>
      <c r="U19" s="658"/>
      <c r="V19" s="658"/>
      <c r="W19" s="658"/>
      <c r="X19" s="658"/>
      <c r="Y19" s="659"/>
      <c r="Z19" s="695">
        <v>0.7</v>
      </c>
      <c r="AA19" s="695"/>
      <c r="AB19" s="695"/>
      <c r="AC19" s="695"/>
      <c r="AD19" s="696">
        <v>1295120</v>
      </c>
      <c r="AE19" s="696"/>
      <c r="AF19" s="696"/>
      <c r="AG19" s="696"/>
      <c r="AH19" s="696"/>
      <c r="AI19" s="696"/>
      <c r="AJ19" s="696"/>
      <c r="AK19" s="696"/>
      <c r="AL19" s="660">
        <v>1.5</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4366651</v>
      </c>
      <c r="BH19" s="658"/>
      <c r="BI19" s="658"/>
      <c r="BJ19" s="658"/>
      <c r="BK19" s="658"/>
      <c r="BL19" s="658"/>
      <c r="BM19" s="658"/>
      <c r="BN19" s="659"/>
      <c r="BO19" s="695">
        <v>10.9</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v>15146</v>
      </c>
      <c r="S20" s="658"/>
      <c r="T20" s="658"/>
      <c r="U20" s="658"/>
      <c r="V20" s="658"/>
      <c r="W20" s="658"/>
      <c r="X20" s="658"/>
      <c r="Y20" s="659"/>
      <c r="Z20" s="695">
        <v>0</v>
      </c>
      <c r="AA20" s="695"/>
      <c r="AB20" s="695"/>
      <c r="AC20" s="695"/>
      <c r="AD20" s="696">
        <v>15146</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4366651</v>
      </c>
      <c r="BH20" s="658"/>
      <c r="BI20" s="658"/>
      <c r="BJ20" s="658"/>
      <c r="BK20" s="658"/>
      <c r="BL20" s="658"/>
      <c r="BM20" s="658"/>
      <c r="BN20" s="659"/>
      <c r="BO20" s="695">
        <v>10.9</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182744530</v>
      </c>
      <c r="CS20" s="658"/>
      <c r="CT20" s="658"/>
      <c r="CU20" s="658"/>
      <c r="CV20" s="658"/>
      <c r="CW20" s="658"/>
      <c r="CX20" s="658"/>
      <c r="CY20" s="659"/>
      <c r="CZ20" s="695">
        <v>100</v>
      </c>
      <c r="DA20" s="695"/>
      <c r="DB20" s="695"/>
      <c r="DC20" s="695"/>
      <c r="DD20" s="663">
        <v>18393844</v>
      </c>
      <c r="DE20" s="658"/>
      <c r="DF20" s="658"/>
      <c r="DG20" s="658"/>
      <c r="DH20" s="658"/>
      <c r="DI20" s="658"/>
      <c r="DJ20" s="658"/>
      <c r="DK20" s="658"/>
      <c r="DL20" s="658"/>
      <c r="DM20" s="658"/>
      <c r="DN20" s="658"/>
      <c r="DO20" s="658"/>
      <c r="DP20" s="659"/>
      <c r="DQ20" s="663">
        <v>100776880</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37695981</v>
      </c>
      <c r="S21" s="658"/>
      <c r="T21" s="658"/>
      <c r="U21" s="658"/>
      <c r="V21" s="658"/>
      <c r="W21" s="658"/>
      <c r="X21" s="658"/>
      <c r="Y21" s="659"/>
      <c r="Z21" s="695">
        <v>20.399999999999999</v>
      </c>
      <c r="AA21" s="695"/>
      <c r="AB21" s="695"/>
      <c r="AC21" s="695"/>
      <c r="AD21" s="696">
        <v>36387473</v>
      </c>
      <c r="AE21" s="696"/>
      <c r="AF21" s="696"/>
      <c r="AG21" s="696"/>
      <c r="AH21" s="696"/>
      <c r="AI21" s="696"/>
      <c r="AJ21" s="696"/>
      <c r="AK21" s="696"/>
      <c r="AL21" s="660">
        <v>41.8</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v>43771</v>
      </c>
      <c r="BH21" s="658"/>
      <c r="BI21" s="658"/>
      <c r="BJ21" s="658"/>
      <c r="BK21" s="658"/>
      <c r="BL21" s="658"/>
      <c r="BM21" s="658"/>
      <c r="BN21" s="659"/>
      <c r="BO21" s="695">
        <v>0.1</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36387473</v>
      </c>
      <c r="S22" s="658"/>
      <c r="T22" s="658"/>
      <c r="U22" s="658"/>
      <c r="V22" s="658"/>
      <c r="W22" s="658"/>
      <c r="X22" s="658"/>
      <c r="Y22" s="659"/>
      <c r="Z22" s="695">
        <v>19.7</v>
      </c>
      <c r="AA22" s="695"/>
      <c r="AB22" s="695"/>
      <c r="AC22" s="695"/>
      <c r="AD22" s="696">
        <v>36387473</v>
      </c>
      <c r="AE22" s="696"/>
      <c r="AF22" s="696"/>
      <c r="AG22" s="696"/>
      <c r="AH22" s="696"/>
      <c r="AI22" s="696"/>
      <c r="AJ22" s="696"/>
      <c r="AK22" s="696"/>
      <c r="AL22" s="660">
        <v>41.8</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v>1373603</v>
      </c>
      <c r="BH22" s="658"/>
      <c r="BI22" s="658"/>
      <c r="BJ22" s="658"/>
      <c r="BK22" s="658"/>
      <c r="BL22" s="658"/>
      <c r="BM22" s="658"/>
      <c r="BN22" s="659"/>
      <c r="BO22" s="695">
        <v>3.4</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1308508</v>
      </c>
      <c r="S23" s="658"/>
      <c r="T23" s="658"/>
      <c r="U23" s="658"/>
      <c r="V23" s="658"/>
      <c r="W23" s="658"/>
      <c r="X23" s="658"/>
      <c r="Y23" s="659"/>
      <c r="Z23" s="695">
        <v>0.7</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v>2949277</v>
      </c>
      <c r="BH23" s="658"/>
      <c r="BI23" s="658"/>
      <c r="BJ23" s="658"/>
      <c r="BK23" s="658"/>
      <c r="BL23" s="658"/>
      <c r="BM23" s="658"/>
      <c r="BN23" s="659"/>
      <c r="BO23" s="695">
        <v>7.4</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101366986</v>
      </c>
      <c r="CS24" s="713"/>
      <c r="CT24" s="713"/>
      <c r="CU24" s="713"/>
      <c r="CV24" s="713"/>
      <c r="CW24" s="713"/>
      <c r="CX24" s="713"/>
      <c r="CY24" s="738"/>
      <c r="CZ24" s="739">
        <v>55.5</v>
      </c>
      <c r="DA24" s="721"/>
      <c r="DB24" s="721"/>
      <c r="DC24" s="741"/>
      <c r="DD24" s="737">
        <v>58210348</v>
      </c>
      <c r="DE24" s="713"/>
      <c r="DF24" s="713"/>
      <c r="DG24" s="713"/>
      <c r="DH24" s="713"/>
      <c r="DI24" s="713"/>
      <c r="DJ24" s="713"/>
      <c r="DK24" s="738"/>
      <c r="DL24" s="737">
        <v>51553736</v>
      </c>
      <c r="DM24" s="713"/>
      <c r="DN24" s="713"/>
      <c r="DO24" s="713"/>
      <c r="DP24" s="713"/>
      <c r="DQ24" s="713"/>
      <c r="DR24" s="713"/>
      <c r="DS24" s="713"/>
      <c r="DT24" s="713"/>
      <c r="DU24" s="713"/>
      <c r="DV24" s="738"/>
      <c r="DW24" s="739">
        <v>58.6</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91058364</v>
      </c>
      <c r="S25" s="658"/>
      <c r="T25" s="658"/>
      <c r="U25" s="658"/>
      <c r="V25" s="658"/>
      <c r="W25" s="658"/>
      <c r="X25" s="658"/>
      <c r="Y25" s="659"/>
      <c r="Z25" s="695">
        <v>49.4</v>
      </c>
      <c r="AA25" s="695"/>
      <c r="AB25" s="695"/>
      <c r="AC25" s="695"/>
      <c r="AD25" s="696">
        <v>86800579</v>
      </c>
      <c r="AE25" s="696"/>
      <c r="AF25" s="696"/>
      <c r="AG25" s="696"/>
      <c r="AH25" s="696"/>
      <c r="AI25" s="696"/>
      <c r="AJ25" s="696"/>
      <c r="AK25" s="696"/>
      <c r="AL25" s="660">
        <v>99.6</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23419214</v>
      </c>
      <c r="CS25" s="670"/>
      <c r="CT25" s="670"/>
      <c r="CU25" s="670"/>
      <c r="CV25" s="670"/>
      <c r="CW25" s="670"/>
      <c r="CX25" s="670"/>
      <c r="CY25" s="671"/>
      <c r="CZ25" s="660">
        <v>12.8</v>
      </c>
      <c r="DA25" s="672"/>
      <c r="DB25" s="672"/>
      <c r="DC25" s="673"/>
      <c r="DD25" s="663">
        <v>21357548</v>
      </c>
      <c r="DE25" s="670"/>
      <c r="DF25" s="670"/>
      <c r="DG25" s="670"/>
      <c r="DH25" s="670"/>
      <c r="DI25" s="670"/>
      <c r="DJ25" s="670"/>
      <c r="DK25" s="671"/>
      <c r="DL25" s="663">
        <v>20254803</v>
      </c>
      <c r="DM25" s="670"/>
      <c r="DN25" s="670"/>
      <c r="DO25" s="670"/>
      <c r="DP25" s="670"/>
      <c r="DQ25" s="670"/>
      <c r="DR25" s="670"/>
      <c r="DS25" s="670"/>
      <c r="DT25" s="670"/>
      <c r="DU25" s="670"/>
      <c r="DV25" s="671"/>
      <c r="DW25" s="660">
        <v>23</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36868</v>
      </c>
      <c r="S26" s="658"/>
      <c r="T26" s="658"/>
      <c r="U26" s="658"/>
      <c r="V26" s="658"/>
      <c r="W26" s="658"/>
      <c r="X26" s="658"/>
      <c r="Y26" s="659"/>
      <c r="Z26" s="695">
        <v>0</v>
      </c>
      <c r="AA26" s="695"/>
      <c r="AB26" s="695"/>
      <c r="AC26" s="695"/>
      <c r="AD26" s="696">
        <v>36868</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15390152</v>
      </c>
      <c r="CS26" s="658"/>
      <c r="CT26" s="658"/>
      <c r="CU26" s="658"/>
      <c r="CV26" s="658"/>
      <c r="CW26" s="658"/>
      <c r="CX26" s="658"/>
      <c r="CY26" s="659"/>
      <c r="CZ26" s="660">
        <v>8.4</v>
      </c>
      <c r="DA26" s="672"/>
      <c r="DB26" s="672"/>
      <c r="DC26" s="673"/>
      <c r="DD26" s="663">
        <v>13969304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1064080</v>
      </c>
      <c r="S27" s="658"/>
      <c r="T27" s="658"/>
      <c r="U27" s="658"/>
      <c r="V27" s="658"/>
      <c r="W27" s="658"/>
      <c r="X27" s="658"/>
      <c r="Y27" s="659"/>
      <c r="Z27" s="695">
        <v>0.6</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39957894</v>
      </c>
      <c r="BH27" s="658"/>
      <c r="BI27" s="658"/>
      <c r="BJ27" s="658"/>
      <c r="BK27" s="658"/>
      <c r="BL27" s="658"/>
      <c r="BM27" s="658"/>
      <c r="BN27" s="659"/>
      <c r="BO27" s="695">
        <v>100</v>
      </c>
      <c r="BP27" s="695"/>
      <c r="BQ27" s="695"/>
      <c r="BR27" s="695"/>
      <c r="BS27" s="696">
        <v>671947</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60634144</v>
      </c>
      <c r="CS27" s="670"/>
      <c r="CT27" s="670"/>
      <c r="CU27" s="670"/>
      <c r="CV27" s="670"/>
      <c r="CW27" s="670"/>
      <c r="CX27" s="670"/>
      <c r="CY27" s="671"/>
      <c r="CZ27" s="660">
        <v>33.200000000000003</v>
      </c>
      <c r="DA27" s="672"/>
      <c r="DB27" s="672"/>
      <c r="DC27" s="673"/>
      <c r="DD27" s="663">
        <v>20773604</v>
      </c>
      <c r="DE27" s="670"/>
      <c r="DF27" s="670"/>
      <c r="DG27" s="670"/>
      <c r="DH27" s="670"/>
      <c r="DI27" s="670"/>
      <c r="DJ27" s="670"/>
      <c r="DK27" s="671"/>
      <c r="DL27" s="663">
        <v>15219737</v>
      </c>
      <c r="DM27" s="670"/>
      <c r="DN27" s="670"/>
      <c r="DO27" s="670"/>
      <c r="DP27" s="670"/>
      <c r="DQ27" s="670"/>
      <c r="DR27" s="670"/>
      <c r="DS27" s="670"/>
      <c r="DT27" s="670"/>
      <c r="DU27" s="670"/>
      <c r="DV27" s="671"/>
      <c r="DW27" s="660">
        <v>17.3</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2430015</v>
      </c>
      <c r="S28" s="658"/>
      <c r="T28" s="658"/>
      <c r="U28" s="658"/>
      <c r="V28" s="658"/>
      <c r="W28" s="658"/>
      <c r="X28" s="658"/>
      <c r="Y28" s="659"/>
      <c r="Z28" s="695">
        <v>1.3</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17313628</v>
      </c>
      <c r="CS28" s="658"/>
      <c r="CT28" s="658"/>
      <c r="CU28" s="658"/>
      <c r="CV28" s="658"/>
      <c r="CW28" s="658"/>
      <c r="CX28" s="658"/>
      <c r="CY28" s="659"/>
      <c r="CZ28" s="660">
        <v>9.5</v>
      </c>
      <c r="DA28" s="672"/>
      <c r="DB28" s="672"/>
      <c r="DC28" s="673"/>
      <c r="DD28" s="663">
        <v>16079196</v>
      </c>
      <c r="DE28" s="658"/>
      <c r="DF28" s="658"/>
      <c r="DG28" s="658"/>
      <c r="DH28" s="658"/>
      <c r="DI28" s="658"/>
      <c r="DJ28" s="658"/>
      <c r="DK28" s="659"/>
      <c r="DL28" s="663">
        <v>16079196</v>
      </c>
      <c r="DM28" s="658"/>
      <c r="DN28" s="658"/>
      <c r="DO28" s="658"/>
      <c r="DP28" s="658"/>
      <c r="DQ28" s="658"/>
      <c r="DR28" s="658"/>
      <c r="DS28" s="658"/>
      <c r="DT28" s="658"/>
      <c r="DU28" s="658"/>
      <c r="DV28" s="659"/>
      <c r="DW28" s="660">
        <v>18.3</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1216403</v>
      </c>
      <c r="S29" s="658"/>
      <c r="T29" s="658"/>
      <c r="U29" s="658"/>
      <c r="V29" s="658"/>
      <c r="W29" s="658"/>
      <c r="X29" s="658"/>
      <c r="Y29" s="659"/>
      <c r="Z29" s="695">
        <v>0.7</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17288274</v>
      </c>
      <c r="CS29" s="670"/>
      <c r="CT29" s="670"/>
      <c r="CU29" s="670"/>
      <c r="CV29" s="670"/>
      <c r="CW29" s="670"/>
      <c r="CX29" s="670"/>
      <c r="CY29" s="671"/>
      <c r="CZ29" s="660">
        <v>9.5</v>
      </c>
      <c r="DA29" s="672"/>
      <c r="DB29" s="672"/>
      <c r="DC29" s="673"/>
      <c r="DD29" s="663">
        <v>16053842</v>
      </c>
      <c r="DE29" s="670"/>
      <c r="DF29" s="670"/>
      <c r="DG29" s="670"/>
      <c r="DH29" s="670"/>
      <c r="DI29" s="670"/>
      <c r="DJ29" s="670"/>
      <c r="DK29" s="671"/>
      <c r="DL29" s="663">
        <v>16053842</v>
      </c>
      <c r="DM29" s="670"/>
      <c r="DN29" s="670"/>
      <c r="DO29" s="670"/>
      <c r="DP29" s="670"/>
      <c r="DQ29" s="670"/>
      <c r="DR29" s="670"/>
      <c r="DS29" s="670"/>
      <c r="DT29" s="670"/>
      <c r="DU29" s="670"/>
      <c r="DV29" s="671"/>
      <c r="DW29" s="660">
        <v>18.3</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44846852</v>
      </c>
      <c r="S30" s="658"/>
      <c r="T30" s="658"/>
      <c r="U30" s="658"/>
      <c r="V30" s="658"/>
      <c r="W30" s="658"/>
      <c r="X30" s="658"/>
      <c r="Y30" s="659"/>
      <c r="Z30" s="695">
        <v>24.3</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16542250</v>
      </c>
      <c r="CS30" s="658"/>
      <c r="CT30" s="658"/>
      <c r="CU30" s="658"/>
      <c r="CV30" s="658"/>
      <c r="CW30" s="658"/>
      <c r="CX30" s="658"/>
      <c r="CY30" s="659"/>
      <c r="CZ30" s="660">
        <v>9.1</v>
      </c>
      <c r="DA30" s="672"/>
      <c r="DB30" s="672"/>
      <c r="DC30" s="673"/>
      <c r="DD30" s="663">
        <v>15312921</v>
      </c>
      <c r="DE30" s="658"/>
      <c r="DF30" s="658"/>
      <c r="DG30" s="658"/>
      <c r="DH30" s="658"/>
      <c r="DI30" s="658"/>
      <c r="DJ30" s="658"/>
      <c r="DK30" s="659"/>
      <c r="DL30" s="663">
        <v>15312921</v>
      </c>
      <c r="DM30" s="658"/>
      <c r="DN30" s="658"/>
      <c r="DO30" s="658"/>
      <c r="DP30" s="658"/>
      <c r="DQ30" s="658"/>
      <c r="DR30" s="658"/>
      <c r="DS30" s="658"/>
      <c r="DT30" s="658"/>
      <c r="DU30" s="658"/>
      <c r="DV30" s="659"/>
      <c r="DW30" s="660">
        <v>17.399999999999999</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v>265457</v>
      </c>
      <c r="S31" s="658"/>
      <c r="T31" s="658"/>
      <c r="U31" s="658"/>
      <c r="V31" s="658"/>
      <c r="W31" s="658"/>
      <c r="X31" s="658"/>
      <c r="Y31" s="659"/>
      <c r="Z31" s="695">
        <v>0.1</v>
      </c>
      <c r="AA31" s="695"/>
      <c r="AB31" s="695"/>
      <c r="AC31" s="695"/>
      <c r="AD31" s="696">
        <v>265457</v>
      </c>
      <c r="AE31" s="696"/>
      <c r="AF31" s="696"/>
      <c r="AG31" s="696"/>
      <c r="AH31" s="696"/>
      <c r="AI31" s="696"/>
      <c r="AJ31" s="696"/>
      <c r="AK31" s="696"/>
      <c r="AL31" s="660">
        <v>0.3</v>
      </c>
      <c r="AM31" s="661"/>
      <c r="AN31" s="661"/>
      <c r="AO31" s="697"/>
      <c r="AP31" s="729" t="s">
        <v>299</v>
      </c>
      <c r="AQ31" s="730"/>
      <c r="AR31" s="730"/>
      <c r="AS31" s="730"/>
      <c r="AT31" s="731" t="s">
        <v>300</v>
      </c>
      <c r="AU31" s="206"/>
      <c r="AV31" s="206"/>
      <c r="AW31" s="206"/>
      <c r="AX31" s="715" t="s">
        <v>178</v>
      </c>
      <c r="AY31" s="716"/>
      <c r="AZ31" s="716"/>
      <c r="BA31" s="716"/>
      <c r="BB31" s="716"/>
      <c r="BC31" s="716"/>
      <c r="BD31" s="716"/>
      <c r="BE31" s="716"/>
      <c r="BF31" s="717"/>
      <c r="BG31" s="719">
        <v>99.4</v>
      </c>
      <c r="BH31" s="720"/>
      <c r="BI31" s="720"/>
      <c r="BJ31" s="720"/>
      <c r="BK31" s="720"/>
      <c r="BL31" s="720"/>
      <c r="BM31" s="721">
        <v>98.3</v>
      </c>
      <c r="BN31" s="720"/>
      <c r="BO31" s="720"/>
      <c r="BP31" s="720"/>
      <c r="BQ31" s="722"/>
      <c r="BR31" s="719">
        <v>99.5</v>
      </c>
      <c r="BS31" s="720"/>
      <c r="BT31" s="720"/>
      <c r="BU31" s="720"/>
      <c r="BV31" s="720"/>
      <c r="BW31" s="720"/>
      <c r="BX31" s="721">
        <v>98.4</v>
      </c>
      <c r="BY31" s="720"/>
      <c r="BZ31" s="720"/>
      <c r="CA31" s="720"/>
      <c r="CB31" s="722"/>
      <c r="CD31" s="678"/>
      <c r="CE31" s="679"/>
      <c r="CF31" s="654" t="s">
        <v>301</v>
      </c>
      <c r="CG31" s="655"/>
      <c r="CH31" s="655"/>
      <c r="CI31" s="655"/>
      <c r="CJ31" s="655"/>
      <c r="CK31" s="655"/>
      <c r="CL31" s="655"/>
      <c r="CM31" s="655"/>
      <c r="CN31" s="655"/>
      <c r="CO31" s="655"/>
      <c r="CP31" s="655"/>
      <c r="CQ31" s="656"/>
      <c r="CR31" s="657">
        <v>746024</v>
      </c>
      <c r="CS31" s="670"/>
      <c r="CT31" s="670"/>
      <c r="CU31" s="670"/>
      <c r="CV31" s="670"/>
      <c r="CW31" s="670"/>
      <c r="CX31" s="670"/>
      <c r="CY31" s="671"/>
      <c r="CZ31" s="660">
        <v>0.4</v>
      </c>
      <c r="DA31" s="672"/>
      <c r="DB31" s="672"/>
      <c r="DC31" s="673"/>
      <c r="DD31" s="663">
        <v>740921</v>
      </c>
      <c r="DE31" s="670"/>
      <c r="DF31" s="670"/>
      <c r="DG31" s="670"/>
      <c r="DH31" s="670"/>
      <c r="DI31" s="670"/>
      <c r="DJ31" s="670"/>
      <c r="DK31" s="671"/>
      <c r="DL31" s="663">
        <v>740921</v>
      </c>
      <c r="DM31" s="670"/>
      <c r="DN31" s="670"/>
      <c r="DO31" s="670"/>
      <c r="DP31" s="670"/>
      <c r="DQ31" s="670"/>
      <c r="DR31" s="670"/>
      <c r="DS31" s="670"/>
      <c r="DT31" s="670"/>
      <c r="DU31" s="670"/>
      <c r="DV31" s="671"/>
      <c r="DW31" s="660">
        <v>0.8</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12664231</v>
      </c>
      <c r="S32" s="658"/>
      <c r="T32" s="658"/>
      <c r="U32" s="658"/>
      <c r="V32" s="658"/>
      <c r="W32" s="658"/>
      <c r="X32" s="658"/>
      <c r="Y32" s="659"/>
      <c r="Z32" s="695">
        <v>6.9</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303</v>
      </c>
      <c r="AX32" s="654" t="s">
        <v>304</v>
      </c>
      <c r="AY32" s="655"/>
      <c r="AZ32" s="655"/>
      <c r="BA32" s="655"/>
      <c r="BB32" s="655"/>
      <c r="BC32" s="655"/>
      <c r="BD32" s="655"/>
      <c r="BE32" s="655"/>
      <c r="BF32" s="656"/>
      <c r="BG32" s="723">
        <v>99.3</v>
      </c>
      <c r="BH32" s="670"/>
      <c r="BI32" s="670"/>
      <c r="BJ32" s="670"/>
      <c r="BK32" s="670"/>
      <c r="BL32" s="670"/>
      <c r="BM32" s="661">
        <v>98.2</v>
      </c>
      <c r="BN32" s="670"/>
      <c r="BO32" s="670"/>
      <c r="BP32" s="670"/>
      <c r="BQ32" s="693"/>
      <c r="BR32" s="723">
        <v>99.3</v>
      </c>
      <c r="BS32" s="670"/>
      <c r="BT32" s="670"/>
      <c r="BU32" s="670"/>
      <c r="BV32" s="670"/>
      <c r="BW32" s="670"/>
      <c r="BX32" s="661">
        <v>98.4</v>
      </c>
      <c r="BY32" s="670"/>
      <c r="BZ32" s="670"/>
      <c r="CA32" s="670"/>
      <c r="CB32" s="693"/>
      <c r="CD32" s="680"/>
      <c r="CE32" s="681"/>
      <c r="CF32" s="654" t="s">
        <v>305</v>
      </c>
      <c r="CG32" s="655"/>
      <c r="CH32" s="655"/>
      <c r="CI32" s="655"/>
      <c r="CJ32" s="655"/>
      <c r="CK32" s="655"/>
      <c r="CL32" s="655"/>
      <c r="CM32" s="655"/>
      <c r="CN32" s="655"/>
      <c r="CO32" s="655"/>
      <c r="CP32" s="655"/>
      <c r="CQ32" s="656"/>
      <c r="CR32" s="657">
        <v>25354</v>
      </c>
      <c r="CS32" s="658"/>
      <c r="CT32" s="658"/>
      <c r="CU32" s="658"/>
      <c r="CV32" s="658"/>
      <c r="CW32" s="658"/>
      <c r="CX32" s="658"/>
      <c r="CY32" s="659"/>
      <c r="CZ32" s="660">
        <v>0</v>
      </c>
      <c r="DA32" s="672"/>
      <c r="DB32" s="672"/>
      <c r="DC32" s="673"/>
      <c r="DD32" s="663">
        <v>25354</v>
      </c>
      <c r="DE32" s="658"/>
      <c r="DF32" s="658"/>
      <c r="DG32" s="658"/>
      <c r="DH32" s="658"/>
      <c r="DI32" s="658"/>
      <c r="DJ32" s="658"/>
      <c r="DK32" s="659"/>
      <c r="DL32" s="663">
        <v>25354</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218831</v>
      </c>
      <c r="S33" s="658"/>
      <c r="T33" s="658"/>
      <c r="U33" s="658"/>
      <c r="V33" s="658"/>
      <c r="W33" s="658"/>
      <c r="X33" s="658"/>
      <c r="Y33" s="659"/>
      <c r="Z33" s="695">
        <v>0.1</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3"/>
      <c r="AU33" s="207"/>
      <c r="AV33" s="207"/>
      <c r="AW33" s="207"/>
      <c r="AX33" s="638" t="s">
        <v>307</v>
      </c>
      <c r="AY33" s="639"/>
      <c r="AZ33" s="639"/>
      <c r="BA33" s="639"/>
      <c r="BB33" s="639"/>
      <c r="BC33" s="639"/>
      <c r="BD33" s="639"/>
      <c r="BE33" s="639"/>
      <c r="BF33" s="640"/>
      <c r="BG33" s="718">
        <v>99.4</v>
      </c>
      <c r="BH33" s="642"/>
      <c r="BI33" s="642"/>
      <c r="BJ33" s="642"/>
      <c r="BK33" s="642"/>
      <c r="BL33" s="642"/>
      <c r="BM33" s="688">
        <v>98</v>
      </c>
      <c r="BN33" s="642"/>
      <c r="BO33" s="642"/>
      <c r="BP33" s="642"/>
      <c r="BQ33" s="705"/>
      <c r="BR33" s="718">
        <v>99.5</v>
      </c>
      <c r="BS33" s="642"/>
      <c r="BT33" s="642"/>
      <c r="BU33" s="642"/>
      <c r="BV33" s="642"/>
      <c r="BW33" s="642"/>
      <c r="BX33" s="688">
        <v>98.3</v>
      </c>
      <c r="BY33" s="642"/>
      <c r="BZ33" s="642"/>
      <c r="CA33" s="642"/>
      <c r="CB33" s="705"/>
      <c r="CD33" s="654" t="s">
        <v>308</v>
      </c>
      <c r="CE33" s="655"/>
      <c r="CF33" s="655"/>
      <c r="CG33" s="655"/>
      <c r="CH33" s="655"/>
      <c r="CI33" s="655"/>
      <c r="CJ33" s="655"/>
      <c r="CK33" s="655"/>
      <c r="CL33" s="655"/>
      <c r="CM33" s="655"/>
      <c r="CN33" s="655"/>
      <c r="CO33" s="655"/>
      <c r="CP33" s="655"/>
      <c r="CQ33" s="656"/>
      <c r="CR33" s="657">
        <v>62932265</v>
      </c>
      <c r="CS33" s="670"/>
      <c r="CT33" s="670"/>
      <c r="CU33" s="670"/>
      <c r="CV33" s="670"/>
      <c r="CW33" s="670"/>
      <c r="CX33" s="670"/>
      <c r="CY33" s="671"/>
      <c r="CZ33" s="660">
        <v>34.4</v>
      </c>
      <c r="DA33" s="672"/>
      <c r="DB33" s="672"/>
      <c r="DC33" s="673"/>
      <c r="DD33" s="663">
        <v>40452548</v>
      </c>
      <c r="DE33" s="670"/>
      <c r="DF33" s="670"/>
      <c r="DG33" s="670"/>
      <c r="DH33" s="670"/>
      <c r="DI33" s="670"/>
      <c r="DJ33" s="670"/>
      <c r="DK33" s="671"/>
      <c r="DL33" s="663">
        <v>33059821</v>
      </c>
      <c r="DM33" s="670"/>
      <c r="DN33" s="670"/>
      <c r="DO33" s="670"/>
      <c r="DP33" s="670"/>
      <c r="DQ33" s="670"/>
      <c r="DR33" s="670"/>
      <c r="DS33" s="670"/>
      <c r="DT33" s="670"/>
      <c r="DU33" s="670"/>
      <c r="DV33" s="671"/>
      <c r="DW33" s="660">
        <v>37.6</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3589642</v>
      </c>
      <c r="S34" s="658"/>
      <c r="T34" s="658"/>
      <c r="U34" s="658"/>
      <c r="V34" s="658"/>
      <c r="W34" s="658"/>
      <c r="X34" s="658"/>
      <c r="Y34" s="659"/>
      <c r="Z34" s="695">
        <v>1.9</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23296584</v>
      </c>
      <c r="CS34" s="658"/>
      <c r="CT34" s="658"/>
      <c r="CU34" s="658"/>
      <c r="CV34" s="658"/>
      <c r="CW34" s="658"/>
      <c r="CX34" s="658"/>
      <c r="CY34" s="659"/>
      <c r="CZ34" s="660">
        <v>12.7</v>
      </c>
      <c r="DA34" s="672"/>
      <c r="DB34" s="672"/>
      <c r="DC34" s="673"/>
      <c r="DD34" s="663">
        <v>16118797</v>
      </c>
      <c r="DE34" s="658"/>
      <c r="DF34" s="658"/>
      <c r="DG34" s="658"/>
      <c r="DH34" s="658"/>
      <c r="DI34" s="658"/>
      <c r="DJ34" s="658"/>
      <c r="DK34" s="659"/>
      <c r="DL34" s="663">
        <v>12999530</v>
      </c>
      <c r="DM34" s="658"/>
      <c r="DN34" s="658"/>
      <c r="DO34" s="658"/>
      <c r="DP34" s="658"/>
      <c r="DQ34" s="658"/>
      <c r="DR34" s="658"/>
      <c r="DS34" s="658"/>
      <c r="DT34" s="658"/>
      <c r="DU34" s="658"/>
      <c r="DV34" s="659"/>
      <c r="DW34" s="660">
        <v>14.8</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3574339</v>
      </c>
      <c r="S35" s="658"/>
      <c r="T35" s="658"/>
      <c r="U35" s="658"/>
      <c r="V35" s="658"/>
      <c r="W35" s="658"/>
      <c r="X35" s="658"/>
      <c r="Y35" s="659"/>
      <c r="Z35" s="695">
        <v>1.9</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4651702</v>
      </c>
      <c r="CS35" s="670"/>
      <c r="CT35" s="670"/>
      <c r="CU35" s="670"/>
      <c r="CV35" s="670"/>
      <c r="CW35" s="670"/>
      <c r="CX35" s="670"/>
      <c r="CY35" s="671"/>
      <c r="CZ35" s="660">
        <v>2.5</v>
      </c>
      <c r="DA35" s="672"/>
      <c r="DB35" s="672"/>
      <c r="DC35" s="673"/>
      <c r="DD35" s="663">
        <v>3743812</v>
      </c>
      <c r="DE35" s="670"/>
      <c r="DF35" s="670"/>
      <c r="DG35" s="670"/>
      <c r="DH35" s="670"/>
      <c r="DI35" s="670"/>
      <c r="DJ35" s="670"/>
      <c r="DK35" s="671"/>
      <c r="DL35" s="663">
        <v>3710122</v>
      </c>
      <c r="DM35" s="670"/>
      <c r="DN35" s="670"/>
      <c r="DO35" s="670"/>
      <c r="DP35" s="670"/>
      <c r="DQ35" s="670"/>
      <c r="DR35" s="670"/>
      <c r="DS35" s="670"/>
      <c r="DT35" s="670"/>
      <c r="DU35" s="670"/>
      <c r="DV35" s="671"/>
      <c r="DW35" s="660">
        <v>4.2</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1302064</v>
      </c>
      <c r="S36" s="658"/>
      <c r="T36" s="658"/>
      <c r="U36" s="658"/>
      <c r="V36" s="658"/>
      <c r="W36" s="658"/>
      <c r="X36" s="658"/>
      <c r="Y36" s="659"/>
      <c r="Z36" s="695">
        <v>0.7</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19050934</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238439</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9972034</v>
      </c>
      <c r="CS36" s="658"/>
      <c r="CT36" s="658"/>
      <c r="CU36" s="658"/>
      <c r="CV36" s="658"/>
      <c r="CW36" s="658"/>
      <c r="CX36" s="658"/>
      <c r="CY36" s="659"/>
      <c r="CZ36" s="660">
        <v>5.5</v>
      </c>
      <c r="DA36" s="672"/>
      <c r="DB36" s="672"/>
      <c r="DC36" s="673"/>
      <c r="DD36" s="663">
        <v>7566850</v>
      </c>
      <c r="DE36" s="658"/>
      <c r="DF36" s="658"/>
      <c r="DG36" s="658"/>
      <c r="DH36" s="658"/>
      <c r="DI36" s="658"/>
      <c r="DJ36" s="658"/>
      <c r="DK36" s="659"/>
      <c r="DL36" s="663">
        <v>4912216</v>
      </c>
      <c r="DM36" s="658"/>
      <c r="DN36" s="658"/>
      <c r="DO36" s="658"/>
      <c r="DP36" s="658"/>
      <c r="DQ36" s="658"/>
      <c r="DR36" s="658"/>
      <c r="DS36" s="658"/>
      <c r="DT36" s="658"/>
      <c r="DU36" s="658"/>
      <c r="DV36" s="659"/>
      <c r="DW36" s="660">
        <v>5.6</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9475865</v>
      </c>
      <c r="S37" s="658"/>
      <c r="T37" s="658"/>
      <c r="U37" s="658"/>
      <c r="V37" s="658"/>
      <c r="W37" s="658"/>
      <c r="X37" s="658"/>
      <c r="Y37" s="659"/>
      <c r="Z37" s="695">
        <v>5.0999999999999996</v>
      </c>
      <c r="AA37" s="695"/>
      <c r="AB37" s="695"/>
      <c r="AC37" s="695"/>
      <c r="AD37" s="696">
        <v>6058</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1843982</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-416577</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35249</v>
      </c>
      <c r="CS37" s="670"/>
      <c r="CT37" s="670"/>
      <c r="CU37" s="670"/>
      <c r="CV37" s="670"/>
      <c r="CW37" s="670"/>
      <c r="CX37" s="670"/>
      <c r="CY37" s="671"/>
      <c r="CZ37" s="660">
        <v>0</v>
      </c>
      <c r="DA37" s="672"/>
      <c r="DB37" s="672"/>
      <c r="DC37" s="673"/>
      <c r="DD37" s="663">
        <v>35249</v>
      </c>
      <c r="DE37" s="670"/>
      <c r="DF37" s="670"/>
      <c r="DG37" s="670"/>
      <c r="DH37" s="670"/>
      <c r="DI37" s="670"/>
      <c r="DJ37" s="670"/>
      <c r="DK37" s="671"/>
      <c r="DL37" s="663">
        <v>35249</v>
      </c>
      <c r="DM37" s="670"/>
      <c r="DN37" s="670"/>
      <c r="DO37" s="670"/>
      <c r="DP37" s="670"/>
      <c r="DQ37" s="670"/>
      <c r="DR37" s="670"/>
      <c r="DS37" s="670"/>
      <c r="DT37" s="670"/>
      <c r="DU37" s="670"/>
      <c r="DV37" s="671"/>
      <c r="DW37" s="660">
        <v>0</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12760976</v>
      </c>
      <c r="S38" s="658"/>
      <c r="T38" s="658"/>
      <c r="U38" s="658"/>
      <c r="V38" s="658"/>
      <c r="W38" s="658"/>
      <c r="X38" s="658"/>
      <c r="Y38" s="659"/>
      <c r="Z38" s="695">
        <v>6.9</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1289324</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39877</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15524028</v>
      </c>
      <c r="CS38" s="658"/>
      <c r="CT38" s="658"/>
      <c r="CU38" s="658"/>
      <c r="CV38" s="658"/>
      <c r="CW38" s="658"/>
      <c r="CX38" s="658"/>
      <c r="CY38" s="659"/>
      <c r="CZ38" s="660">
        <v>8.5</v>
      </c>
      <c r="DA38" s="672"/>
      <c r="DB38" s="672"/>
      <c r="DC38" s="673"/>
      <c r="DD38" s="663">
        <v>12291148</v>
      </c>
      <c r="DE38" s="658"/>
      <c r="DF38" s="658"/>
      <c r="DG38" s="658"/>
      <c r="DH38" s="658"/>
      <c r="DI38" s="658"/>
      <c r="DJ38" s="658"/>
      <c r="DK38" s="659"/>
      <c r="DL38" s="663">
        <v>11437953</v>
      </c>
      <c r="DM38" s="658"/>
      <c r="DN38" s="658"/>
      <c r="DO38" s="658"/>
      <c r="DP38" s="658"/>
      <c r="DQ38" s="658"/>
      <c r="DR38" s="658"/>
      <c r="DS38" s="658"/>
      <c r="DT38" s="658"/>
      <c r="DU38" s="658"/>
      <c r="DV38" s="659"/>
      <c r="DW38" s="660">
        <v>13</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v>275651</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54676</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2089049</v>
      </c>
      <c r="CS39" s="670"/>
      <c r="CT39" s="670"/>
      <c r="CU39" s="670"/>
      <c r="CV39" s="670"/>
      <c r="CW39" s="670"/>
      <c r="CX39" s="670"/>
      <c r="CY39" s="671"/>
      <c r="CZ39" s="660">
        <v>1.1000000000000001</v>
      </c>
      <c r="DA39" s="672"/>
      <c r="DB39" s="672"/>
      <c r="DC39" s="673"/>
      <c r="DD39" s="663">
        <v>602284</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811776</v>
      </c>
      <c r="S40" s="658"/>
      <c r="T40" s="658"/>
      <c r="U40" s="658"/>
      <c r="V40" s="658"/>
      <c r="W40" s="658"/>
      <c r="X40" s="658"/>
      <c r="Y40" s="659"/>
      <c r="Z40" s="695">
        <v>0.4</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v>117949</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89</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7398868</v>
      </c>
      <c r="CS40" s="658"/>
      <c r="CT40" s="658"/>
      <c r="CU40" s="658"/>
      <c r="CV40" s="658"/>
      <c r="CW40" s="658"/>
      <c r="CX40" s="658"/>
      <c r="CY40" s="659"/>
      <c r="CZ40" s="660">
        <v>4</v>
      </c>
      <c r="DA40" s="672"/>
      <c r="DB40" s="672"/>
      <c r="DC40" s="673"/>
      <c r="DD40" s="663">
        <v>129657</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184503987</v>
      </c>
      <c r="S41" s="682"/>
      <c r="T41" s="682"/>
      <c r="U41" s="682"/>
      <c r="V41" s="682"/>
      <c r="W41" s="682"/>
      <c r="X41" s="682"/>
      <c r="Y41" s="685"/>
      <c r="Z41" s="686">
        <v>100</v>
      </c>
      <c r="AA41" s="686"/>
      <c r="AB41" s="686"/>
      <c r="AC41" s="686"/>
      <c r="AD41" s="687">
        <v>87108962</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3521504</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t="s">
        <v>122</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12002524</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443</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18445279</v>
      </c>
      <c r="CS42" s="670"/>
      <c r="CT42" s="670"/>
      <c r="CU42" s="670"/>
      <c r="CV42" s="670"/>
      <c r="CW42" s="670"/>
      <c r="CX42" s="670"/>
      <c r="CY42" s="671"/>
      <c r="CZ42" s="660">
        <v>10.1</v>
      </c>
      <c r="DA42" s="672"/>
      <c r="DB42" s="672"/>
      <c r="DC42" s="673"/>
      <c r="DD42" s="663">
        <v>2113984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638817</v>
      </c>
      <c r="CS43" s="670"/>
      <c r="CT43" s="670"/>
      <c r="CU43" s="670"/>
      <c r="CV43" s="670"/>
      <c r="CW43" s="670"/>
      <c r="CX43" s="670"/>
      <c r="CY43" s="671"/>
      <c r="CZ43" s="660">
        <v>0.3</v>
      </c>
      <c r="DA43" s="672"/>
      <c r="DB43" s="672"/>
      <c r="DC43" s="673"/>
      <c r="DD43" s="663">
        <v>570917</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18393844</v>
      </c>
      <c r="CS44" s="658"/>
      <c r="CT44" s="658"/>
      <c r="CU44" s="658"/>
      <c r="CV44" s="658"/>
      <c r="CW44" s="658"/>
      <c r="CX44" s="658"/>
      <c r="CY44" s="659"/>
      <c r="CZ44" s="660">
        <v>10.1</v>
      </c>
      <c r="DA44" s="661"/>
      <c r="DB44" s="661"/>
      <c r="DC44" s="662"/>
      <c r="DD44" s="663">
        <v>2113675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9501179</v>
      </c>
      <c r="CS45" s="670"/>
      <c r="CT45" s="670"/>
      <c r="CU45" s="670"/>
      <c r="CV45" s="670"/>
      <c r="CW45" s="670"/>
      <c r="CX45" s="670"/>
      <c r="CY45" s="671"/>
      <c r="CZ45" s="660">
        <v>5.2</v>
      </c>
      <c r="DA45" s="672"/>
      <c r="DB45" s="672"/>
      <c r="DC45" s="673"/>
      <c r="DD45" s="663">
        <v>436757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8892058</v>
      </c>
      <c r="CS46" s="658"/>
      <c r="CT46" s="658"/>
      <c r="CU46" s="658"/>
      <c r="CV46" s="658"/>
      <c r="CW46" s="658"/>
      <c r="CX46" s="658"/>
      <c r="CY46" s="659"/>
      <c r="CZ46" s="660">
        <v>4.9000000000000004</v>
      </c>
      <c r="DA46" s="661"/>
      <c r="DB46" s="661"/>
      <c r="DC46" s="662"/>
      <c r="DD46" s="663">
        <v>1676311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51435</v>
      </c>
      <c r="CS47" s="670"/>
      <c r="CT47" s="670"/>
      <c r="CU47" s="670"/>
      <c r="CV47" s="670"/>
      <c r="CW47" s="670"/>
      <c r="CX47" s="670"/>
      <c r="CY47" s="671"/>
      <c r="CZ47" s="660">
        <v>0</v>
      </c>
      <c r="DA47" s="672"/>
      <c r="DB47" s="672"/>
      <c r="DC47" s="673"/>
      <c r="DD47" s="663">
        <v>309</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182744530</v>
      </c>
      <c r="CS49" s="642"/>
      <c r="CT49" s="642"/>
      <c r="CU49" s="642"/>
      <c r="CV49" s="642"/>
      <c r="CW49" s="642"/>
      <c r="CX49" s="642"/>
      <c r="CY49" s="643"/>
      <c r="CZ49" s="644">
        <v>100</v>
      </c>
      <c r="DA49" s="645"/>
      <c r="DB49" s="645"/>
      <c r="DC49" s="646"/>
      <c r="DD49" s="647">
        <v>100776880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mFCuEbuml4vsK662wGtBETdpeaccAlTwhoGQNtq/af1zvKIPtCLqs3hkU1d7D+9IQjI2o49Kb1mPxshlb3QbOw==" saltValue="I8BkNbsNR4yHyleIPgX7D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7" t="s">
        <v>353</v>
      </c>
      <c r="B2" s="1127"/>
      <c r="C2" s="1127"/>
      <c r="D2" s="1127"/>
      <c r="E2" s="1127"/>
      <c r="F2" s="1127"/>
      <c r="G2" s="1127"/>
      <c r="H2" s="1127"/>
      <c r="I2" s="1127"/>
      <c r="J2" s="1127"/>
      <c r="K2" s="1127"/>
      <c r="L2" s="1127"/>
      <c r="M2" s="1127"/>
      <c r="N2" s="1127"/>
      <c r="O2" s="1127"/>
      <c r="P2" s="1127"/>
      <c r="Q2" s="1127"/>
      <c r="R2" s="1127"/>
      <c r="S2" s="1127"/>
      <c r="T2" s="1127"/>
      <c r="U2" s="1127"/>
      <c r="V2" s="1127"/>
      <c r="W2" s="1127"/>
      <c r="X2" s="1127"/>
      <c r="Y2" s="1127"/>
      <c r="Z2" s="1127"/>
      <c r="AA2" s="1127"/>
      <c r="AB2" s="1127"/>
      <c r="AC2" s="1127"/>
      <c r="AD2" s="1127"/>
      <c r="AE2" s="1127"/>
      <c r="AF2" s="1127"/>
      <c r="AG2" s="1127"/>
      <c r="AH2" s="1127"/>
      <c r="AI2" s="1127"/>
      <c r="AJ2" s="1127"/>
      <c r="AK2" s="1127"/>
      <c r="AL2" s="1127"/>
      <c r="AM2" s="1127"/>
      <c r="AN2" s="1127"/>
      <c r="AO2" s="1127"/>
      <c r="AP2" s="1127"/>
      <c r="AQ2" s="1127"/>
      <c r="AR2" s="1127"/>
      <c r="AS2" s="1127"/>
      <c r="AT2" s="1127"/>
      <c r="AU2" s="1127"/>
      <c r="AV2" s="1127"/>
      <c r="AW2" s="1127"/>
      <c r="AX2" s="1127"/>
      <c r="AY2" s="1127"/>
      <c r="AZ2" s="1127"/>
      <c r="BA2" s="1127"/>
      <c r="BB2" s="1127"/>
      <c r="BC2" s="1127"/>
      <c r="BD2" s="1127"/>
      <c r="BE2" s="1127"/>
      <c r="BF2" s="1127"/>
      <c r="BG2" s="1127"/>
      <c r="BH2" s="1127"/>
      <c r="BI2" s="112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8" t="s">
        <v>354</v>
      </c>
      <c r="DK2" s="1129"/>
      <c r="DL2" s="1129"/>
      <c r="DM2" s="1129"/>
      <c r="DN2" s="1129"/>
      <c r="DO2" s="1130"/>
      <c r="DP2" s="216"/>
      <c r="DQ2" s="1128" t="s">
        <v>355</v>
      </c>
      <c r="DR2" s="1129"/>
      <c r="DS2" s="1129"/>
      <c r="DT2" s="1129"/>
      <c r="DU2" s="1129"/>
      <c r="DV2" s="1129"/>
      <c r="DW2" s="1129"/>
      <c r="DX2" s="1129"/>
      <c r="DY2" s="1129"/>
      <c r="DZ2" s="113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6" t="s">
        <v>356</v>
      </c>
      <c r="B4" s="1096"/>
      <c r="C4" s="1096"/>
      <c r="D4" s="1096"/>
      <c r="E4" s="1096"/>
      <c r="F4" s="1096"/>
      <c r="G4" s="1096"/>
      <c r="H4" s="1096"/>
      <c r="I4" s="1096"/>
      <c r="J4" s="1096"/>
      <c r="K4" s="1096"/>
      <c r="L4" s="1096"/>
      <c r="M4" s="1096"/>
      <c r="N4" s="1096"/>
      <c r="O4" s="1096"/>
      <c r="P4" s="1096"/>
      <c r="Q4" s="1096"/>
      <c r="R4" s="1096"/>
      <c r="S4" s="1096"/>
      <c r="T4" s="1096"/>
      <c r="U4" s="1096"/>
      <c r="V4" s="1096"/>
      <c r="W4" s="1096"/>
      <c r="X4" s="1096"/>
      <c r="Y4" s="1096"/>
      <c r="Z4" s="1096"/>
      <c r="AA4" s="1096"/>
      <c r="AB4" s="1096"/>
      <c r="AC4" s="1096"/>
      <c r="AD4" s="1096"/>
      <c r="AE4" s="1096"/>
      <c r="AF4" s="1096"/>
      <c r="AG4" s="1096"/>
      <c r="AH4" s="1096"/>
      <c r="AI4" s="1096"/>
      <c r="AJ4" s="1096"/>
      <c r="AK4" s="1096"/>
      <c r="AL4" s="1096"/>
      <c r="AM4" s="1096"/>
      <c r="AN4" s="1096"/>
      <c r="AO4" s="1096"/>
      <c r="AP4" s="1096"/>
      <c r="AQ4" s="1096"/>
      <c r="AR4" s="1096"/>
      <c r="AS4" s="1096"/>
      <c r="AT4" s="1096"/>
      <c r="AU4" s="1096"/>
      <c r="AV4" s="1096"/>
      <c r="AW4" s="1096"/>
      <c r="AX4" s="1096"/>
      <c r="AY4" s="1096"/>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1"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1" t="s">
        <v>372</v>
      </c>
      <c r="DH5" s="1122"/>
      <c r="DI5" s="1122"/>
      <c r="DJ5" s="1122"/>
      <c r="DK5" s="1123"/>
      <c r="DL5" s="1121" t="s">
        <v>373</v>
      </c>
      <c r="DM5" s="1122"/>
      <c r="DN5" s="1122"/>
      <c r="DO5" s="1122"/>
      <c r="DP5" s="1123"/>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2"/>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4"/>
      <c r="DH6" s="1125"/>
      <c r="DI6" s="1125"/>
      <c r="DJ6" s="1125"/>
      <c r="DK6" s="1126"/>
      <c r="DL6" s="1124"/>
      <c r="DM6" s="1125"/>
      <c r="DN6" s="1125"/>
      <c r="DO6" s="1125"/>
      <c r="DP6" s="1126"/>
      <c r="DQ6" s="1040"/>
      <c r="DR6" s="1041"/>
      <c r="DS6" s="1041"/>
      <c r="DT6" s="1041"/>
      <c r="DU6" s="1042"/>
      <c r="DV6" s="1040"/>
      <c r="DW6" s="1041"/>
      <c r="DX6" s="1041"/>
      <c r="DY6" s="1041"/>
      <c r="DZ6" s="1052"/>
      <c r="EA6" s="222"/>
    </row>
    <row r="7" spans="1:131" s="223" customFormat="1" ht="26.25" customHeight="1" thickTop="1" x14ac:dyDescent="0.15">
      <c r="A7" s="224">
        <v>1</v>
      </c>
      <c r="B7" s="1084" t="s">
        <v>375</v>
      </c>
      <c r="C7" s="1085"/>
      <c r="D7" s="1085"/>
      <c r="E7" s="1085"/>
      <c r="F7" s="1085"/>
      <c r="G7" s="1085"/>
      <c r="H7" s="1085"/>
      <c r="I7" s="1085"/>
      <c r="J7" s="1085"/>
      <c r="K7" s="1085"/>
      <c r="L7" s="1085"/>
      <c r="M7" s="1085"/>
      <c r="N7" s="1085"/>
      <c r="O7" s="1085"/>
      <c r="P7" s="1086"/>
      <c r="Q7" s="1139">
        <v>182480</v>
      </c>
      <c r="R7" s="1140"/>
      <c r="S7" s="1140"/>
      <c r="T7" s="1140"/>
      <c r="U7" s="1140"/>
      <c r="V7" s="1140">
        <v>180795</v>
      </c>
      <c r="W7" s="1140"/>
      <c r="X7" s="1140"/>
      <c r="Y7" s="1140"/>
      <c r="Z7" s="1140"/>
      <c r="AA7" s="1140">
        <v>1685</v>
      </c>
      <c r="AB7" s="1140"/>
      <c r="AC7" s="1140"/>
      <c r="AD7" s="1140"/>
      <c r="AE7" s="1141"/>
      <c r="AF7" s="1142">
        <v>1476</v>
      </c>
      <c r="AG7" s="1143"/>
      <c r="AH7" s="1143"/>
      <c r="AI7" s="1143"/>
      <c r="AJ7" s="1144"/>
      <c r="AK7" s="1145">
        <v>3347</v>
      </c>
      <c r="AL7" s="1146"/>
      <c r="AM7" s="1146"/>
      <c r="AN7" s="1146"/>
      <c r="AO7" s="1146"/>
      <c r="AP7" s="1146">
        <v>163000</v>
      </c>
      <c r="AQ7" s="1146"/>
      <c r="AR7" s="1146"/>
      <c r="AS7" s="1146"/>
      <c r="AT7" s="1146"/>
      <c r="AU7" s="1147"/>
      <c r="AV7" s="1147"/>
      <c r="AW7" s="1147"/>
      <c r="AX7" s="1147"/>
      <c r="AY7" s="1148"/>
      <c r="AZ7" s="220"/>
      <c r="BA7" s="220"/>
      <c r="BB7" s="220"/>
      <c r="BC7" s="220"/>
      <c r="BD7" s="220"/>
      <c r="BE7" s="221"/>
      <c r="BF7" s="221"/>
      <c r="BG7" s="221"/>
      <c r="BH7" s="221"/>
      <c r="BI7" s="221"/>
      <c r="BJ7" s="221"/>
      <c r="BK7" s="221"/>
      <c r="BL7" s="221"/>
      <c r="BM7" s="221"/>
      <c r="BN7" s="221"/>
      <c r="BO7" s="221"/>
      <c r="BP7" s="221"/>
      <c r="BQ7" s="224">
        <v>1</v>
      </c>
      <c r="BR7" s="225" t="s">
        <v>561</v>
      </c>
      <c r="BS7" s="1136" t="s">
        <v>554</v>
      </c>
      <c r="BT7" s="1137"/>
      <c r="BU7" s="1137"/>
      <c r="BV7" s="1137"/>
      <c r="BW7" s="1137"/>
      <c r="BX7" s="1137"/>
      <c r="BY7" s="1137"/>
      <c r="BZ7" s="1137"/>
      <c r="CA7" s="1137"/>
      <c r="CB7" s="1137"/>
      <c r="CC7" s="1137"/>
      <c r="CD7" s="1137"/>
      <c r="CE7" s="1137"/>
      <c r="CF7" s="1137"/>
      <c r="CG7" s="1149"/>
      <c r="CH7" s="1133">
        <v>71</v>
      </c>
      <c r="CI7" s="1134"/>
      <c r="CJ7" s="1134"/>
      <c r="CK7" s="1134"/>
      <c r="CL7" s="1135"/>
      <c r="CM7" s="1133">
        <v>1286</v>
      </c>
      <c r="CN7" s="1134"/>
      <c r="CO7" s="1134"/>
      <c r="CP7" s="1134"/>
      <c r="CQ7" s="1135"/>
      <c r="CR7" s="1133">
        <v>7</v>
      </c>
      <c r="CS7" s="1134"/>
      <c r="CT7" s="1134"/>
      <c r="CU7" s="1134"/>
      <c r="CV7" s="1135"/>
      <c r="CW7" s="1133" t="s">
        <v>560</v>
      </c>
      <c r="CX7" s="1134"/>
      <c r="CY7" s="1134"/>
      <c r="CZ7" s="1134"/>
      <c r="DA7" s="1135"/>
      <c r="DB7" s="1133">
        <v>449</v>
      </c>
      <c r="DC7" s="1134"/>
      <c r="DD7" s="1134"/>
      <c r="DE7" s="1134"/>
      <c r="DF7" s="1135"/>
      <c r="DG7" s="1133" t="s">
        <v>560</v>
      </c>
      <c r="DH7" s="1134"/>
      <c r="DI7" s="1134"/>
      <c r="DJ7" s="1134"/>
      <c r="DK7" s="1135"/>
      <c r="DL7" s="1133">
        <v>485</v>
      </c>
      <c r="DM7" s="1134"/>
      <c r="DN7" s="1134"/>
      <c r="DO7" s="1134"/>
      <c r="DP7" s="1135"/>
      <c r="DQ7" s="1133">
        <v>141</v>
      </c>
      <c r="DR7" s="1134"/>
      <c r="DS7" s="1134"/>
      <c r="DT7" s="1134"/>
      <c r="DU7" s="1135"/>
      <c r="DV7" s="1136"/>
      <c r="DW7" s="1137"/>
      <c r="DX7" s="1137"/>
      <c r="DY7" s="1137"/>
      <c r="DZ7" s="1138"/>
      <c r="EA7" s="222"/>
    </row>
    <row r="8" spans="1:131" s="223" customFormat="1" ht="26.25" customHeight="1" x14ac:dyDescent="0.15">
      <c r="A8" s="226">
        <v>2</v>
      </c>
      <c r="B8" s="1066" t="s">
        <v>376</v>
      </c>
      <c r="C8" s="1067"/>
      <c r="D8" s="1067"/>
      <c r="E8" s="1067"/>
      <c r="F8" s="1067"/>
      <c r="G8" s="1067"/>
      <c r="H8" s="1067"/>
      <c r="I8" s="1067"/>
      <c r="J8" s="1067"/>
      <c r="K8" s="1067"/>
      <c r="L8" s="1067"/>
      <c r="M8" s="1067"/>
      <c r="N8" s="1067"/>
      <c r="O8" s="1067"/>
      <c r="P8" s="1068"/>
      <c r="Q8" s="1074">
        <v>1896</v>
      </c>
      <c r="R8" s="1075"/>
      <c r="S8" s="1075"/>
      <c r="T8" s="1075"/>
      <c r="U8" s="1075"/>
      <c r="V8" s="1075">
        <v>1896</v>
      </c>
      <c r="W8" s="1075"/>
      <c r="X8" s="1075"/>
      <c r="Y8" s="1075"/>
      <c r="Z8" s="1075"/>
      <c r="AA8" s="1075">
        <v>0</v>
      </c>
      <c r="AB8" s="1075"/>
      <c r="AC8" s="1075"/>
      <c r="AD8" s="1075"/>
      <c r="AE8" s="1076"/>
      <c r="AF8" s="1071" t="s">
        <v>122</v>
      </c>
      <c r="AG8" s="1072"/>
      <c r="AH8" s="1072"/>
      <c r="AI8" s="1072"/>
      <c r="AJ8" s="1073"/>
      <c r="AK8" s="1117">
        <v>148</v>
      </c>
      <c r="AL8" s="1118"/>
      <c r="AM8" s="1118"/>
      <c r="AN8" s="1118"/>
      <c r="AO8" s="1118"/>
      <c r="AP8" s="1118">
        <v>1281</v>
      </c>
      <c r="AQ8" s="1118"/>
      <c r="AR8" s="1118"/>
      <c r="AS8" s="1118"/>
      <c r="AT8" s="1118"/>
      <c r="AU8" s="1119"/>
      <c r="AV8" s="1119"/>
      <c r="AW8" s="1119"/>
      <c r="AX8" s="1119"/>
      <c r="AY8" s="1120"/>
      <c r="AZ8" s="220"/>
      <c r="BA8" s="220"/>
      <c r="BB8" s="220"/>
      <c r="BC8" s="220"/>
      <c r="BD8" s="220"/>
      <c r="BE8" s="221"/>
      <c r="BF8" s="221"/>
      <c r="BG8" s="221"/>
      <c r="BH8" s="221"/>
      <c r="BI8" s="221"/>
      <c r="BJ8" s="221"/>
      <c r="BK8" s="221"/>
      <c r="BL8" s="221"/>
      <c r="BM8" s="221"/>
      <c r="BN8" s="221"/>
      <c r="BO8" s="221"/>
      <c r="BP8" s="221"/>
      <c r="BQ8" s="226">
        <v>2</v>
      </c>
      <c r="BR8" s="227"/>
      <c r="BS8" s="1028" t="s">
        <v>555</v>
      </c>
      <c r="BT8" s="1029"/>
      <c r="BU8" s="1029"/>
      <c r="BV8" s="1029"/>
      <c r="BW8" s="1029"/>
      <c r="BX8" s="1029"/>
      <c r="BY8" s="1029"/>
      <c r="BZ8" s="1029"/>
      <c r="CA8" s="1029"/>
      <c r="CB8" s="1029"/>
      <c r="CC8" s="1029"/>
      <c r="CD8" s="1029"/>
      <c r="CE8" s="1029"/>
      <c r="CF8" s="1029"/>
      <c r="CG8" s="1050"/>
      <c r="CH8" s="1025">
        <v>15</v>
      </c>
      <c r="CI8" s="1026"/>
      <c r="CJ8" s="1026"/>
      <c r="CK8" s="1026"/>
      <c r="CL8" s="1027"/>
      <c r="CM8" s="1025">
        <v>1255</v>
      </c>
      <c r="CN8" s="1026"/>
      <c r="CO8" s="1026"/>
      <c r="CP8" s="1026"/>
      <c r="CQ8" s="1027"/>
      <c r="CR8" s="1025">
        <v>1160</v>
      </c>
      <c r="CS8" s="1026"/>
      <c r="CT8" s="1026"/>
      <c r="CU8" s="1026"/>
      <c r="CV8" s="1027"/>
      <c r="CW8" s="1025">
        <v>9</v>
      </c>
      <c r="CX8" s="1026"/>
      <c r="CY8" s="1026"/>
      <c r="CZ8" s="1026"/>
      <c r="DA8" s="1027"/>
      <c r="DB8" s="1025" t="s">
        <v>491</v>
      </c>
      <c r="DC8" s="1026"/>
      <c r="DD8" s="1026"/>
      <c r="DE8" s="1026"/>
      <c r="DF8" s="1027"/>
      <c r="DG8" s="1025" t="s">
        <v>491</v>
      </c>
      <c r="DH8" s="1026"/>
      <c r="DI8" s="1026"/>
      <c r="DJ8" s="1026"/>
      <c r="DK8" s="1027"/>
      <c r="DL8" s="1025" t="s">
        <v>491</v>
      </c>
      <c r="DM8" s="1026"/>
      <c r="DN8" s="1026"/>
      <c r="DO8" s="1026"/>
      <c r="DP8" s="1027"/>
      <c r="DQ8" s="1025" t="s">
        <v>491</v>
      </c>
      <c r="DR8" s="1026"/>
      <c r="DS8" s="1026"/>
      <c r="DT8" s="1026"/>
      <c r="DU8" s="1027"/>
      <c r="DV8" s="1028"/>
      <c r="DW8" s="1029"/>
      <c r="DX8" s="1029"/>
      <c r="DY8" s="1029"/>
      <c r="DZ8" s="1030"/>
      <c r="EA8" s="222"/>
    </row>
    <row r="9" spans="1:131" s="223" customFormat="1" ht="26.25" customHeight="1" x14ac:dyDescent="0.15">
      <c r="A9" s="226">
        <v>3</v>
      </c>
      <c r="B9" s="1066" t="s">
        <v>377</v>
      </c>
      <c r="C9" s="1067"/>
      <c r="D9" s="1067"/>
      <c r="E9" s="1067"/>
      <c r="F9" s="1067"/>
      <c r="G9" s="1067"/>
      <c r="H9" s="1067"/>
      <c r="I9" s="1067"/>
      <c r="J9" s="1067"/>
      <c r="K9" s="1067"/>
      <c r="L9" s="1067"/>
      <c r="M9" s="1067"/>
      <c r="N9" s="1067"/>
      <c r="O9" s="1067"/>
      <c r="P9" s="1068"/>
      <c r="Q9" s="1074">
        <v>225</v>
      </c>
      <c r="R9" s="1075"/>
      <c r="S9" s="1075"/>
      <c r="T9" s="1075"/>
      <c r="U9" s="1075"/>
      <c r="V9" s="1075">
        <v>224</v>
      </c>
      <c r="W9" s="1075"/>
      <c r="X9" s="1075"/>
      <c r="Y9" s="1075"/>
      <c r="Z9" s="1075"/>
      <c r="AA9" s="1075">
        <v>1</v>
      </c>
      <c r="AB9" s="1075"/>
      <c r="AC9" s="1075"/>
      <c r="AD9" s="1075"/>
      <c r="AE9" s="1076"/>
      <c r="AF9" s="1071">
        <v>1</v>
      </c>
      <c r="AG9" s="1072"/>
      <c r="AH9" s="1072"/>
      <c r="AI9" s="1072"/>
      <c r="AJ9" s="1073"/>
      <c r="AK9" s="1117">
        <v>79</v>
      </c>
      <c r="AL9" s="1118"/>
      <c r="AM9" s="1118"/>
      <c r="AN9" s="1118"/>
      <c r="AO9" s="1118"/>
      <c r="AP9" s="1118" t="s">
        <v>560</v>
      </c>
      <c r="AQ9" s="1118"/>
      <c r="AR9" s="1118"/>
      <c r="AS9" s="1118"/>
      <c r="AT9" s="1118"/>
      <c r="AU9" s="1119"/>
      <c r="AV9" s="1119"/>
      <c r="AW9" s="1119"/>
      <c r="AX9" s="1119"/>
      <c r="AY9" s="1120"/>
      <c r="AZ9" s="220"/>
      <c r="BA9" s="220"/>
      <c r="BB9" s="220"/>
      <c r="BC9" s="220"/>
      <c r="BD9" s="220"/>
      <c r="BE9" s="221"/>
      <c r="BF9" s="221"/>
      <c r="BG9" s="221"/>
      <c r="BH9" s="221"/>
      <c r="BI9" s="221"/>
      <c r="BJ9" s="221"/>
      <c r="BK9" s="221"/>
      <c r="BL9" s="221"/>
      <c r="BM9" s="221"/>
      <c r="BN9" s="221"/>
      <c r="BO9" s="221"/>
      <c r="BP9" s="221"/>
      <c r="BQ9" s="226">
        <v>3</v>
      </c>
      <c r="BR9" s="227"/>
      <c r="BS9" s="1028" t="s">
        <v>556</v>
      </c>
      <c r="BT9" s="1029"/>
      <c r="BU9" s="1029"/>
      <c r="BV9" s="1029"/>
      <c r="BW9" s="1029"/>
      <c r="BX9" s="1029"/>
      <c r="BY9" s="1029"/>
      <c r="BZ9" s="1029"/>
      <c r="CA9" s="1029"/>
      <c r="CB9" s="1029"/>
      <c r="CC9" s="1029"/>
      <c r="CD9" s="1029"/>
      <c r="CE9" s="1029"/>
      <c r="CF9" s="1029"/>
      <c r="CG9" s="1050"/>
      <c r="CH9" s="1025">
        <v>-15</v>
      </c>
      <c r="CI9" s="1026"/>
      <c r="CJ9" s="1026"/>
      <c r="CK9" s="1026"/>
      <c r="CL9" s="1027"/>
      <c r="CM9" s="1025">
        <v>1119</v>
      </c>
      <c r="CN9" s="1026"/>
      <c r="CO9" s="1026"/>
      <c r="CP9" s="1026"/>
      <c r="CQ9" s="1027"/>
      <c r="CR9" s="1025">
        <v>9</v>
      </c>
      <c r="CS9" s="1026"/>
      <c r="CT9" s="1026"/>
      <c r="CU9" s="1026"/>
      <c r="CV9" s="1027"/>
      <c r="CW9" s="1025" t="s">
        <v>491</v>
      </c>
      <c r="CX9" s="1026"/>
      <c r="CY9" s="1026"/>
      <c r="CZ9" s="1026"/>
      <c r="DA9" s="1027"/>
      <c r="DB9" s="1025" t="s">
        <v>491</v>
      </c>
      <c r="DC9" s="1026"/>
      <c r="DD9" s="1026"/>
      <c r="DE9" s="1026"/>
      <c r="DF9" s="1027"/>
      <c r="DG9" s="1025" t="s">
        <v>491</v>
      </c>
      <c r="DH9" s="1026"/>
      <c r="DI9" s="1026"/>
      <c r="DJ9" s="1026"/>
      <c r="DK9" s="1027"/>
      <c r="DL9" s="1025" t="s">
        <v>491</v>
      </c>
      <c r="DM9" s="1026"/>
      <c r="DN9" s="1026"/>
      <c r="DO9" s="1026"/>
      <c r="DP9" s="1027"/>
      <c r="DQ9" s="1025" t="s">
        <v>491</v>
      </c>
      <c r="DR9" s="1026"/>
      <c r="DS9" s="1026"/>
      <c r="DT9" s="1026"/>
      <c r="DU9" s="1027"/>
      <c r="DV9" s="1028"/>
      <c r="DW9" s="1029"/>
      <c r="DX9" s="1029"/>
      <c r="DY9" s="1029"/>
      <c r="DZ9" s="1030"/>
      <c r="EA9" s="222"/>
    </row>
    <row r="10" spans="1:131" s="223" customFormat="1" ht="26.25" customHeight="1" x14ac:dyDescent="0.15">
      <c r="A10" s="226">
        <v>4</v>
      </c>
      <c r="B10" s="1066" t="s">
        <v>378</v>
      </c>
      <c r="C10" s="1067"/>
      <c r="D10" s="1067"/>
      <c r="E10" s="1067"/>
      <c r="F10" s="1067"/>
      <c r="G10" s="1067"/>
      <c r="H10" s="1067"/>
      <c r="I10" s="1067"/>
      <c r="J10" s="1067"/>
      <c r="K10" s="1067"/>
      <c r="L10" s="1067"/>
      <c r="M10" s="1067"/>
      <c r="N10" s="1067"/>
      <c r="O10" s="1067"/>
      <c r="P10" s="1068"/>
      <c r="Q10" s="1074">
        <v>282</v>
      </c>
      <c r="R10" s="1075"/>
      <c r="S10" s="1075"/>
      <c r="T10" s="1075"/>
      <c r="U10" s="1075"/>
      <c r="V10" s="1075">
        <v>208</v>
      </c>
      <c r="W10" s="1075"/>
      <c r="X10" s="1075"/>
      <c r="Y10" s="1075"/>
      <c r="Z10" s="1075"/>
      <c r="AA10" s="1075">
        <v>73</v>
      </c>
      <c r="AB10" s="1075"/>
      <c r="AC10" s="1075"/>
      <c r="AD10" s="1075"/>
      <c r="AE10" s="1076"/>
      <c r="AF10" s="1071" t="s">
        <v>122</v>
      </c>
      <c r="AG10" s="1072"/>
      <c r="AH10" s="1072"/>
      <c r="AI10" s="1072"/>
      <c r="AJ10" s="1073"/>
      <c r="AK10" s="1117" t="s">
        <v>560</v>
      </c>
      <c r="AL10" s="1118"/>
      <c r="AM10" s="1118"/>
      <c r="AN10" s="1118"/>
      <c r="AO10" s="1118"/>
      <c r="AP10" s="1118">
        <v>442</v>
      </c>
      <c r="AQ10" s="1118"/>
      <c r="AR10" s="1118"/>
      <c r="AS10" s="1118"/>
      <c r="AT10" s="1118"/>
      <c r="AU10" s="1119"/>
      <c r="AV10" s="1119"/>
      <c r="AW10" s="1119"/>
      <c r="AX10" s="1119"/>
      <c r="AY10" s="1120"/>
      <c r="AZ10" s="220"/>
      <c r="BA10" s="220"/>
      <c r="BB10" s="220"/>
      <c r="BC10" s="220"/>
      <c r="BD10" s="220"/>
      <c r="BE10" s="221"/>
      <c r="BF10" s="221"/>
      <c r="BG10" s="221"/>
      <c r="BH10" s="221"/>
      <c r="BI10" s="221"/>
      <c r="BJ10" s="221"/>
      <c r="BK10" s="221"/>
      <c r="BL10" s="221"/>
      <c r="BM10" s="221"/>
      <c r="BN10" s="221"/>
      <c r="BO10" s="221"/>
      <c r="BP10" s="221"/>
      <c r="BQ10" s="226">
        <v>4</v>
      </c>
      <c r="BR10" s="227"/>
      <c r="BS10" s="1028" t="s">
        <v>557</v>
      </c>
      <c r="BT10" s="1029"/>
      <c r="BU10" s="1029"/>
      <c r="BV10" s="1029"/>
      <c r="BW10" s="1029"/>
      <c r="BX10" s="1029"/>
      <c r="BY10" s="1029"/>
      <c r="BZ10" s="1029"/>
      <c r="CA10" s="1029"/>
      <c r="CB10" s="1029"/>
      <c r="CC10" s="1029"/>
      <c r="CD10" s="1029"/>
      <c r="CE10" s="1029"/>
      <c r="CF10" s="1029"/>
      <c r="CG10" s="1050"/>
      <c r="CH10" s="1025">
        <v>-7</v>
      </c>
      <c r="CI10" s="1026"/>
      <c r="CJ10" s="1026"/>
      <c r="CK10" s="1026"/>
      <c r="CL10" s="1027"/>
      <c r="CM10" s="1025">
        <v>63</v>
      </c>
      <c r="CN10" s="1026"/>
      <c r="CO10" s="1026"/>
      <c r="CP10" s="1026"/>
      <c r="CQ10" s="1027"/>
      <c r="CR10" s="1025">
        <v>14</v>
      </c>
      <c r="CS10" s="1026"/>
      <c r="CT10" s="1026"/>
      <c r="CU10" s="1026"/>
      <c r="CV10" s="1027"/>
      <c r="CW10" s="1025">
        <v>3</v>
      </c>
      <c r="CX10" s="1026"/>
      <c r="CY10" s="1026"/>
      <c r="CZ10" s="1026"/>
      <c r="DA10" s="1027"/>
      <c r="DB10" s="1025" t="s">
        <v>491</v>
      </c>
      <c r="DC10" s="1026"/>
      <c r="DD10" s="1026"/>
      <c r="DE10" s="1026"/>
      <c r="DF10" s="1027"/>
      <c r="DG10" s="1025" t="s">
        <v>491</v>
      </c>
      <c r="DH10" s="1026"/>
      <c r="DI10" s="1026"/>
      <c r="DJ10" s="1026"/>
      <c r="DK10" s="1027"/>
      <c r="DL10" s="1025" t="s">
        <v>491</v>
      </c>
      <c r="DM10" s="1026"/>
      <c r="DN10" s="1026"/>
      <c r="DO10" s="1026"/>
      <c r="DP10" s="1027"/>
      <c r="DQ10" s="1025" t="s">
        <v>491</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7"/>
      <c r="AL11" s="1118"/>
      <c r="AM11" s="1118"/>
      <c r="AN11" s="1118"/>
      <c r="AO11" s="1118"/>
      <c r="AP11" s="1118"/>
      <c r="AQ11" s="1118"/>
      <c r="AR11" s="1118"/>
      <c r="AS11" s="1118"/>
      <c r="AT11" s="1118"/>
      <c r="AU11" s="1119"/>
      <c r="AV11" s="1119"/>
      <c r="AW11" s="1119"/>
      <c r="AX11" s="1119"/>
      <c r="AY11" s="1120"/>
      <c r="AZ11" s="220"/>
      <c r="BA11" s="220"/>
      <c r="BB11" s="220"/>
      <c r="BC11" s="220"/>
      <c r="BD11" s="220"/>
      <c r="BE11" s="221"/>
      <c r="BF11" s="221"/>
      <c r="BG11" s="221"/>
      <c r="BH11" s="221"/>
      <c r="BI11" s="221"/>
      <c r="BJ11" s="221"/>
      <c r="BK11" s="221"/>
      <c r="BL11" s="221"/>
      <c r="BM11" s="221"/>
      <c r="BN11" s="221"/>
      <c r="BO11" s="221"/>
      <c r="BP11" s="221"/>
      <c r="BQ11" s="226">
        <v>5</v>
      </c>
      <c r="BR11" s="227"/>
      <c r="BS11" s="1028" t="s">
        <v>558</v>
      </c>
      <c r="BT11" s="1029"/>
      <c r="BU11" s="1029"/>
      <c r="BV11" s="1029"/>
      <c r="BW11" s="1029"/>
      <c r="BX11" s="1029"/>
      <c r="BY11" s="1029"/>
      <c r="BZ11" s="1029"/>
      <c r="CA11" s="1029"/>
      <c r="CB11" s="1029"/>
      <c r="CC11" s="1029"/>
      <c r="CD11" s="1029"/>
      <c r="CE11" s="1029"/>
      <c r="CF11" s="1029"/>
      <c r="CG11" s="1050"/>
      <c r="CH11" s="1025">
        <v>57</v>
      </c>
      <c r="CI11" s="1026"/>
      <c r="CJ11" s="1026"/>
      <c r="CK11" s="1026"/>
      <c r="CL11" s="1027"/>
      <c r="CM11" s="1025">
        <v>255</v>
      </c>
      <c r="CN11" s="1026"/>
      <c r="CO11" s="1026"/>
      <c r="CP11" s="1026"/>
      <c r="CQ11" s="1027"/>
      <c r="CR11" s="1025">
        <v>5</v>
      </c>
      <c r="CS11" s="1026"/>
      <c r="CT11" s="1026"/>
      <c r="CU11" s="1026"/>
      <c r="CV11" s="1027"/>
      <c r="CW11" s="1025" t="s">
        <v>491</v>
      </c>
      <c r="CX11" s="1026"/>
      <c r="CY11" s="1026"/>
      <c r="CZ11" s="1026"/>
      <c r="DA11" s="1027"/>
      <c r="DB11" s="1025" t="s">
        <v>491</v>
      </c>
      <c r="DC11" s="1026"/>
      <c r="DD11" s="1026"/>
      <c r="DE11" s="1026"/>
      <c r="DF11" s="1027"/>
      <c r="DG11" s="1025" t="s">
        <v>491</v>
      </c>
      <c r="DH11" s="1026"/>
      <c r="DI11" s="1026"/>
      <c r="DJ11" s="1026"/>
      <c r="DK11" s="1027"/>
      <c r="DL11" s="1025" t="s">
        <v>491</v>
      </c>
      <c r="DM11" s="1026"/>
      <c r="DN11" s="1026"/>
      <c r="DO11" s="1026"/>
      <c r="DP11" s="1027"/>
      <c r="DQ11" s="1025" t="s">
        <v>491</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7"/>
      <c r="AL12" s="1118"/>
      <c r="AM12" s="1118"/>
      <c r="AN12" s="1118"/>
      <c r="AO12" s="1118"/>
      <c r="AP12" s="1118"/>
      <c r="AQ12" s="1118"/>
      <c r="AR12" s="1118"/>
      <c r="AS12" s="1118"/>
      <c r="AT12" s="1118"/>
      <c r="AU12" s="1119"/>
      <c r="AV12" s="1119"/>
      <c r="AW12" s="1119"/>
      <c r="AX12" s="1119"/>
      <c r="AY12" s="1120"/>
      <c r="AZ12" s="220"/>
      <c r="BA12" s="220"/>
      <c r="BB12" s="220"/>
      <c r="BC12" s="220"/>
      <c r="BD12" s="220"/>
      <c r="BE12" s="221"/>
      <c r="BF12" s="221"/>
      <c r="BG12" s="221"/>
      <c r="BH12" s="221"/>
      <c r="BI12" s="221"/>
      <c r="BJ12" s="221"/>
      <c r="BK12" s="221"/>
      <c r="BL12" s="221"/>
      <c r="BM12" s="221"/>
      <c r="BN12" s="221"/>
      <c r="BO12" s="221"/>
      <c r="BP12" s="221"/>
      <c r="BQ12" s="226">
        <v>6</v>
      </c>
      <c r="BR12" s="227"/>
      <c r="BS12" s="1028" t="s">
        <v>559</v>
      </c>
      <c r="BT12" s="1029"/>
      <c r="BU12" s="1029"/>
      <c r="BV12" s="1029"/>
      <c r="BW12" s="1029"/>
      <c r="BX12" s="1029"/>
      <c r="BY12" s="1029"/>
      <c r="BZ12" s="1029"/>
      <c r="CA12" s="1029"/>
      <c r="CB12" s="1029"/>
      <c r="CC12" s="1029"/>
      <c r="CD12" s="1029"/>
      <c r="CE12" s="1029"/>
      <c r="CF12" s="1029"/>
      <c r="CG12" s="1050"/>
      <c r="CH12" s="1025">
        <v>5</v>
      </c>
      <c r="CI12" s="1026"/>
      <c r="CJ12" s="1026"/>
      <c r="CK12" s="1026"/>
      <c r="CL12" s="1027"/>
      <c r="CM12" s="1025">
        <v>146</v>
      </c>
      <c r="CN12" s="1026"/>
      <c r="CO12" s="1026"/>
      <c r="CP12" s="1026"/>
      <c r="CQ12" s="1027"/>
      <c r="CR12" s="1025">
        <v>20</v>
      </c>
      <c r="CS12" s="1026"/>
      <c r="CT12" s="1026"/>
      <c r="CU12" s="1026"/>
      <c r="CV12" s="1027"/>
      <c r="CW12" s="1025" t="s">
        <v>491</v>
      </c>
      <c r="CX12" s="1026"/>
      <c r="CY12" s="1026"/>
      <c r="CZ12" s="1026"/>
      <c r="DA12" s="1027"/>
      <c r="DB12" s="1025" t="s">
        <v>491</v>
      </c>
      <c r="DC12" s="1026"/>
      <c r="DD12" s="1026"/>
      <c r="DE12" s="1026"/>
      <c r="DF12" s="1027"/>
      <c r="DG12" s="1025" t="s">
        <v>491</v>
      </c>
      <c r="DH12" s="1026"/>
      <c r="DI12" s="1026"/>
      <c r="DJ12" s="1026"/>
      <c r="DK12" s="1027"/>
      <c r="DL12" s="1025" t="s">
        <v>491</v>
      </c>
      <c r="DM12" s="1026"/>
      <c r="DN12" s="1026"/>
      <c r="DO12" s="1026"/>
      <c r="DP12" s="1027"/>
      <c r="DQ12" s="1025" t="s">
        <v>491</v>
      </c>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7"/>
      <c r="AL13" s="1118"/>
      <c r="AM13" s="1118"/>
      <c r="AN13" s="1118"/>
      <c r="AO13" s="1118"/>
      <c r="AP13" s="1118"/>
      <c r="AQ13" s="1118"/>
      <c r="AR13" s="1118"/>
      <c r="AS13" s="1118"/>
      <c r="AT13" s="1118"/>
      <c r="AU13" s="1119"/>
      <c r="AV13" s="1119"/>
      <c r="AW13" s="1119"/>
      <c r="AX13" s="1119"/>
      <c r="AY13" s="1120"/>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7"/>
      <c r="AL14" s="1118"/>
      <c r="AM14" s="1118"/>
      <c r="AN14" s="1118"/>
      <c r="AO14" s="1118"/>
      <c r="AP14" s="1118"/>
      <c r="AQ14" s="1118"/>
      <c r="AR14" s="1118"/>
      <c r="AS14" s="1118"/>
      <c r="AT14" s="1118"/>
      <c r="AU14" s="1119"/>
      <c r="AV14" s="1119"/>
      <c r="AW14" s="1119"/>
      <c r="AX14" s="1119"/>
      <c r="AY14" s="1120"/>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7"/>
      <c r="AL15" s="1118"/>
      <c r="AM15" s="1118"/>
      <c r="AN15" s="1118"/>
      <c r="AO15" s="1118"/>
      <c r="AP15" s="1118"/>
      <c r="AQ15" s="1118"/>
      <c r="AR15" s="1118"/>
      <c r="AS15" s="1118"/>
      <c r="AT15" s="1118"/>
      <c r="AU15" s="1119"/>
      <c r="AV15" s="1119"/>
      <c r="AW15" s="1119"/>
      <c r="AX15" s="1119"/>
      <c r="AY15" s="1120"/>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7"/>
      <c r="AL16" s="1118"/>
      <c r="AM16" s="1118"/>
      <c r="AN16" s="1118"/>
      <c r="AO16" s="1118"/>
      <c r="AP16" s="1118"/>
      <c r="AQ16" s="1118"/>
      <c r="AR16" s="1118"/>
      <c r="AS16" s="1118"/>
      <c r="AT16" s="1118"/>
      <c r="AU16" s="1119"/>
      <c r="AV16" s="1119"/>
      <c r="AW16" s="1119"/>
      <c r="AX16" s="1119"/>
      <c r="AY16" s="1120"/>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7"/>
      <c r="AL17" s="1118"/>
      <c r="AM17" s="1118"/>
      <c r="AN17" s="1118"/>
      <c r="AO17" s="1118"/>
      <c r="AP17" s="1118"/>
      <c r="AQ17" s="1118"/>
      <c r="AR17" s="1118"/>
      <c r="AS17" s="1118"/>
      <c r="AT17" s="1118"/>
      <c r="AU17" s="1119"/>
      <c r="AV17" s="1119"/>
      <c r="AW17" s="1119"/>
      <c r="AX17" s="1119"/>
      <c r="AY17" s="1120"/>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7"/>
      <c r="AL18" s="1118"/>
      <c r="AM18" s="1118"/>
      <c r="AN18" s="1118"/>
      <c r="AO18" s="1118"/>
      <c r="AP18" s="1118"/>
      <c r="AQ18" s="1118"/>
      <c r="AR18" s="1118"/>
      <c r="AS18" s="1118"/>
      <c r="AT18" s="1118"/>
      <c r="AU18" s="1119"/>
      <c r="AV18" s="1119"/>
      <c r="AW18" s="1119"/>
      <c r="AX18" s="1119"/>
      <c r="AY18" s="1120"/>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7"/>
      <c r="AL19" s="1118"/>
      <c r="AM19" s="1118"/>
      <c r="AN19" s="1118"/>
      <c r="AO19" s="1118"/>
      <c r="AP19" s="1118"/>
      <c r="AQ19" s="1118"/>
      <c r="AR19" s="1118"/>
      <c r="AS19" s="1118"/>
      <c r="AT19" s="1118"/>
      <c r="AU19" s="1119"/>
      <c r="AV19" s="1119"/>
      <c r="AW19" s="1119"/>
      <c r="AX19" s="1119"/>
      <c r="AY19" s="1120"/>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7"/>
      <c r="AL20" s="1118"/>
      <c r="AM20" s="1118"/>
      <c r="AN20" s="1118"/>
      <c r="AO20" s="1118"/>
      <c r="AP20" s="1118"/>
      <c r="AQ20" s="1118"/>
      <c r="AR20" s="1118"/>
      <c r="AS20" s="1118"/>
      <c r="AT20" s="1118"/>
      <c r="AU20" s="1119"/>
      <c r="AV20" s="1119"/>
      <c r="AW20" s="1119"/>
      <c r="AX20" s="1119"/>
      <c r="AY20" s="1120"/>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7"/>
      <c r="AL21" s="1118"/>
      <c r="AM21" s="1118"/>
      <c r="AN21" s="1118"/>
      <c r="AO21" s="1118"/>
      <c r="AP21" s="1118"/>
      <c r="AQ21" s="1118"/>
      <c r="AR21" s="1118"/>
      <c r="AS21" s="1118"/>
      <c r="AT21" s="1118"/>
      <c r="AU21" s="1119"/>
      <c r="AV21" s="1119"/>
      <c r="AW21" s="1119"/>
      <c r="AX21" s="1119"/>
      <c r="AY21" s="1120"/>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71"/>
      <c r="AG22" s="1072"/>
      <c r="AH22" s="1072"/>
      <c r="AI22" s="1072"/>
      <c r="AJ22" s="1073"/>
      <c r="AK22" s="1113"/>
      <c r="AL22" s="1114"/>
      <c r="AM22" s="1114"/>
      <c r="AN22" s="1114"/>
      <c r="AO22" s="1114"/>
      <c r="AP22" s="1114"/>
      <c r="AQ22" s="1114"/>
      <c r="AR22" s="1114"/>
      <c r="AS22" s="1114"/>
      <c r="AT22" s="1114"/>
      <c r="AU22" s="1115"/>
      <c r="AV22" s="1115"/>
      <c r="AW22" s="1115"/>
      <c r="AX22" s="1115"/>
      <c r="AY22" s="1116"/>
      <c r="AZ22" s="1064" t="s">
        <v>379</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380</v>
      </c>
      <c r="B23" s="973" t="s">
        <v>381</v>
      </c>
      <c r="C23" s="974"/>
      <c r="D23" s="974"/>
      <c r="E23" s="974"/>
      <c r="F23" s="974"/>
      <c r="G23" s="974"/>
      <c r="H23" s="974"/>
      <c r="I23" s="974"/>
      <c r="J23" s="974"/>
      <c r="K23" s="974"/>
      <c r="L23" s="974"/>
      <c r="M23" s="974"/>
      <c r="N23" s="974"/>
      <c r="O23" s="974"/>
      <c r="P23" s="984"/>
      <c r="Q23" s="1104">
        <v>184731</v>
      </c>
      <c r="R23" s="1098"/>
      <c r="S23" s="1098"/>
      <c r="T23" s="1098"/>
      <c r="U23" s="1098"/>
      <c r="V23" s="1098">
        <v>182971</v>
      </c>
      <c r="W23" s="1098"/>
      <c r="X23" s="1098"/>
      <c r="Y23" s="1098"/>
      <c r="Z23" s="1098"/>
      <c r="AA23" s="1098">
        <v>1759</v>
      </c>
      <c r="AB23" s="1098"/>
      <c r="AC23" s="1098"/>
      <c r="AD23" s="1098"/>
      <c r="AE23" s="1105"/>
      <c r="AF23" s="1106">
        <v>1477</v>
      </c>
      <c r="AG23" s="1098"/>
      <c r="AH23" s="1098"/>
      <c r="AI23" s="1098"/>
      <c r="AJ23" s="1107"/>
      <c r="AK23" s="1108"/>
      <c r="AL23" s="1109"/>
      <c r="AM23" s="1109"/>
      <c r="AN23" s="1109"/>
      <c r="AO23" s="1109"/>
      <c r="AP23" s="1098">
        <v>164723</v>
      </c>
      <c r="AQ23" s="1098"/>
      <c r="AR23" s="1098"/>
      <c r="AS23" s="1098"/>
      <c r="AT23" s="1098"/>
      <c r="AU23" s="1099"/>
      <c r="AV23" s="1099"/>
      <c r="AW23" s="1099"/>
      <c r="AX23" s="1099"/>
      <c r="AY23" s="1100"/>
      <c r="AZ23" s="1101" t="s">
        <v>122</v>
      </c>
      <c r="BA23" s="1102"/>
      <c r="BB23" s="1102"/>
      <c r="BC23" s="1102"/>
      <c r="BD23" s="1103"/>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7" t="s">
        <v>382</v>
      </c>
      <c r="B24" s="1097"/>
      <c r="C24" s="1097"/>
      <c r="D24" s="1097"/>
      <c r="E24" s="1097"/>
      <c r="F24" s="1097"/>
      <c r="G24" s="1097"/>
      <c r="H24" s="1097"/>
      <c r="I24" s="1097"/>
      <c r="J24" s="1097"/>
      <c r="K24" s="1097"/>
      <c r="L24" s="1097"/>
      <c r="M24" s="1097"/>
      <c r="N24" s="1097"/>
      <c r="O24" s="1097"/>
      <c r="P24" s="1097"/>
      <c r="Q24" s="1097"/>
      <c r="R24" s="1097"/>
      <c r="S24" s="1097"/>
      <c r="T24" s="1097"/>
      <c r="U24" s="1097"/>
      <c r="V24" s="1097"/>
      <c r="W24" s="1097"/>
      <c r="X24" s="1097"/>
      <c r="Y24" s="1097"/>
      <c r="Z24" s="1097"/>
      <c r="AA24" s="1097"/>
      <c r="AB24" s="1097"/>
      <c r="AC24" s="1097"/>
      <c r="AD24" s="1097"/>
      <c r="AE24" s="1097"/>
      <c r="AF24" s="1097"/>
      <c r="AG24" s="1097"/>
      <c r="AH24" s="1097"/>
      <c r="AI24" s="1097"/>
      <c r="AJ24" s="1097"/>
      <c r="AK24" s="1097"/>
      <c r="AL24" s="1097"/>
      <c r="AM24" s="1097"/>
      <c r="AN24" s="1097"/>
      <c r="AO24" s="1097"/>
      <c r="AP24" s="1097"/>
      <c r="AQ24" s="1097"/>
      <c r="AR24" s="1097"/>
      <c r="AS24" s="1097"/>
      <c r="AT24" s="1097"/>
      <c r="AU24" s="1097"/>
      <c r="AV24" s="1097"/>
      <c r="AW24" s="1097"/>
      <c r="AX24" s="1097"/>
      <c r="AY24" s="1097"/>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6" t="s">
        <v>383</v>
      </c>
      <c r="B25" s="1096"/>
      <c r="C25" s="1096"/>
      <c r="D25" s="1096"/>
      <c r="E25" s="1096"/>
      <c r="F25" s="1096"/>
      <c r="G25" s="1096"/>
      <c r="H25" s="1096"/>
      <c r="I25" s="1096"/>
      <c r="J25" s="1096"/>
      <c r="K25" s="1096"/>
      <c r="L25" s="1096"/>
      <c r="M25" s="1096"/>
      <c r="N25" s="1096"/>
      <c r="O25" s="1096"/>
      <c r="P25" s="1096"/>
      <c r="Q25" s="1096"/>
      <c r="R25" s="1096"/>
      <c r="S25" s="1096"/>
      <c r="T25" s="1096"/>
      <c r="U25" s="1096"/>
      <c r="V25" s="1096"/>
      <c r="W25" s="1096"/>
      <c r="X25" s="1096"/>
      <c r="Y25" s="1096"/>
      <c r="Z25" s="1096"/>
      <c r="AA25" s="1096"/>
      <c r="AB25" s="1096"/>
      <c r="AC25" s="1096"/>
      <c r="AD25" s="1096"/>
      <c r="AE25" s="1096"/>
      <c r="AF25" s="1096"/>
      <c r="AG25" s="1096"/>
      <c r="AH25" s="1096"/>
      <c r="AI25" s="1096"/>
      <c r="AJ25" s="1096"/>
      <c r="AK25" s="1096"/>
      <c r="AL25" s="1096"/>
      <c r="AM25" s="1096"/>
      <c r="AN25" s="1096"/>
      <c r="AO25" s="1096"/>
      <c r="AP25" s="1096"/>
      <c r="AQ25" s="1096"/>
      <c r="AR25" s="1096"/>
      <c r="AS25" s="1096"/>
      <c r="AT25" s="1096"/>
      <c r="AU25" s="1096"/>
      <c r="AV25" s="1096"/>
      <c r="AW25" s="1096"/>
      <c r="AX25" s="1096"/>
      <c r="AY25" s="1096"/>
      <c r="AZ25" s="1096"/>
      <c r="BA25" s="1096"/>
      <c r="BB25" s="1096"/>
      <c r="BC25" s="1096"/>
      <c r="BD25" s="1096"/>
      <c r="BE25" s="1096"/>
      <c r="BF25" s="1096"/>
      <c r="BG25" s="1096"/>
      <c r="BH25" s="1096"/>
      <c r="BI25" s="1096"/>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384</v>
      </c>
      <c r="R26" s="1038"/>
      <c r="S26" s="1038"/>
      <c r="T26" s="1038"/>
      <c r="U26" s="1039"/>
      <c r="V26" s="1037" t="s">
        <v>385</v>
      </c>
      <c r="W26" s="1038"/>
      <c r="X26" s="1038"/>
      <c r="Y26" s="1038"/>
      <c r="Z26" s="1039"/>
      <c r="AA26" s="1037" t="s">
        <v>386</v>
      </c>
      <c r="AB26" s="1038"/>
      <c r="AC26" s="1038"/>
      <c r="AD26" s="1038"/>
      <c r="AE26" s="1038"/>
      <c r="AF26" s="1092" t="s">
        <v>387</v>
      </c>
      <c r="AG26" s="1044"/>
      <c r="AH26" s="1044"/>
      <c r="AI26" s="1044"/>
      <c r="AJ26" s="1093"/>
      <c r="AK26" s="1038" t="s">
        <v>388</v>
      </c>
      <c r="AL26" s="1038"/>
      <c r="AM26" s="1038"/>
      <c r="AN26" s="1038"/>
      <c r="AO26" s="1039"/>
      <c r="AP26" s="1037" t="s">
        <v>389</v>
      </c>
      <c r="AQ26" s="1038"/>
      <c r="AR26" s="1038"/>
      <c r="AS26" s="1038"/>
      <c r="AT26" s="1039"/>
      <c r="AU26" s="1037" t="s">
        <v>390</v>
      </c>
      <c r="AV26" s="1038"/>
      <c r="AW26" s="1038"/>
      <c r="AX26" s="1038"/>
      <c r="AY26" s="1039"/>
      <c r="AZ26" s="1037" t="s">
        <v>391</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4"/>
      <c r="AG27" s="1047"/>
      <c r="AH27" s="1047"/>
      <c r="AI27" s="1047"/>
      <c r="AJ27" s="1095"/>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4" t="s">
        <v>392</v>
      </c>
      <c r="C28" s="1085"/>
      <c r="D28" s="1085"/>
      <c r="E28" s="1085"/>
      <c r="F28" s="1085"/>
      <c r="G28" s="1085"/>
      <c r="H28" s="1085"/>
      <c r="I28" s="1085"/>
      <c r="J28" s="1085"/>
      <c r="K28" s="1085"/>
      <c r="L28" s="1085"/>
      <c r="M28" s="1085"/>
      <c r="N28" s="1085"/>
      <c r="O28" s="1085"/>
      <c r="P28" s="1086"/>
      <c r="Q28" s="1087">
        <v>33576</v>
      </c>
      <c r="R28" s="1088"/>
      <c r="S28" s="1088"/>
      <c r="T28" s="1088"/>
      <c r="U28" s="1088"/>
      <c r="V28" s="1088">
        <v>33338</v>
      </c>
      <c r="W28" s="1088"/>
      <c r="X28" s="1088"/>
      <c r="Y28" s="1088"/>
      <c r="Z28" s="1088"/>
      <c r="AA28" s="1088">
        <v>238</v>
      </c>
      <c r="AB28" s="1088"/>
      <c r="AC28" s="1088"/>
      <c r="AD28" s="1088"/>
      <c r="AE28" s="1089"/>
      <c r="AF28" s="1090">
        <v>238</v>
      </c>
      <c r="AG28" s="1088"/>
      <c r="AH28" s="1088"/>
      <c r="AI28" s="1088"/>
      <c r="AJ28" s="1091"/>
      <c r="AK28" s="1079">
        <v>3886</v>
      </c>
      <c r="AL28" s="1080"/>
      <c r="AM28" s="1080"/>
      <c r="AN28" s="1080"/>
      <c r="AO28" s="1080"/>
      <c r="AP28" s="1080" t="s">
        <v>560</v>
      </c>
      <c r="AQ28" s="1080"/>
      <c r="AR28" s="1080"/>
      <c r="AS28" s="1080"/>
      <c r="AT28" s="1080"/>
      <c r="AU28" s="1080" t="s">
        <v>560</v>
      </c>
      <c r="AV28" s="1080"/>
      <c r="AW28" s="1080"/>
      <c r="AX28" s="1080"/>
      <c r="AY28" s="1080"/>
      <c r="AZ28" s="1081" t="s">
        <v>560</v>
      </c>
      <c r="BA28" s="1081"/>
      <c r="BB28" s="1081"/>
      <c r="BC28" s="1081"/>
      <c r="BD28" s="1081"/>
      <c r="BE28" s="1082"/>
      <c r="BF28" s="1082"/>
      <c r="BG28" s="1082"/>
      <c r="BH28" s="1082"/>
      <c r="BI28" s="1083"/>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393</v>
      </c>
      <c r="C29" s="1067"/>
      <c r="D29" s="1067"/>
      <c r="E29" s="1067"/>
      <c r="F29" s="1067"/>
      <c r="G29" s="1067"/>
      <c r="H29" s="1067"/>
      <c r="I29" s="1067"/>
      <c r="J29" s="1067"/>
      <c r="K29" s="1067"/>
      <c r="L29" s="1067"/>
      <c r="M29" s="1067"/>
      <c r="N29" s="1067"/>
      <c r="O29" s="1067"/>
      <c r="P29" s="1068"/>
      <c r="Q29" s="1074">
        <v>82</v>
      </c>
      <c r="R29" s="1075"/>
      <c r="S29" s="1075"/>
      <c r="T29" s="1075"/>
      <c r="U29" s="1075"/>
      <c r="V29" s="1075">
        <v>82</v>
      </c>
      <c r="W29" s="1075"/>
      <c r="X29" s="1075"/>
      <c r="Y29" s="1075"/>
      <c r="Z29" s="1075"/>
      <c r="AA29" s="1075">
        <v>0</v>
      </c>
      <c r="AB29" s="1075"/>
      <c r="AC29" s="1075"/>
      <c r="AD29" s="1075"/>
      <c r="AE29" s="1076"/>
      <c r="AF29" s="1071">
        <v>0</v>
      </c>
      <c r="AG29" s="1072"/>
      <c r="AH29" s="1072"/>
      <c r="AI29" s="1072"/>
      <c r="AJ29" s="1073"/>
      <c r="AK29" s="1016" t="s">
        <v>560</v>
      </c>
      <c r="AL29" s="1007"/>
      <c r="AM29" s="1007"/>
      <c r="AN29" s="1007"/>
      <c r="AO29" s="1007"/>
      <c r="AP29" s="1007" t="s">
        <v>560</v>
      </c>
      <c r="AQ29" s="1007"/>
      <c r="AR29" s="1007"/>
      <c r="AS29" s="1007"/>
      <c r="AT29" s="1007"/>
      <c r="AU29" s="1007" t="s">
        <v>560</v>
      </c>
      <c r="AV29" s="1007"/>
      <c r="AW29" s="1007"/>
      <c r="AX29" s="1007"/>
      <c r="AY29" s="1007"/>
      <c r="AZ29" s="1077" t="s">
        <v>560</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394</v>
      </c>
      <c r="C30" s="1067"/>
      <c r="D30" s="1067"/>
      <c r="E30" s="1067"/>
      <c r="F30" s="1067"/>
      <c r="G30" s="1067"/>
      <c r="H30" s="1067"/>
      <c r="I30" s="1067"/>
      <c r="J30" s="1067"/>
      <c r="K30" s="1067"/>
      <c r="L30" s="1067"/>
      <c r="M30" s="1067"/>
      <c r="N30" s="1067"/>
      <c r="O30" s="1067"/>
      <c r="P30" s="1068"/>
      <c r="Q30" s="1074">
        <v>37430</v>
      </c>
      <c r="R30" s="1075"/>
      <c r="S30" s="1075"/>
      <c r="T30" s="1075"/>
      <c r="U30" s="1075"/>
      <c r="V30" s="1075">
        <v>36925</v>
      </c>
      <c r="W30" s="1075"/>
      <c r="X30" s="1075"/>
      <c r="Y30" s="1075"/>
      <c r="Z30" s="1075"/>
      <c r="AA30" s="1075">
        <v>505</v>
      </c>
      <c r="AB30" s="1075"/>
      <c r="AC30" s="1075"/>
      <c r="AD30" s="1075"/>
      <c r="AE30" s="1076"/>
      <c r="AF30" s="1071">
        <v>505</v>
      </c>
      <c r="AG30" s="1072"/>
      <c r="AH30" s="1072"/>
      <c r="AI30" s="1072"/>
      <c r="AJ30" s="1073"/>
      <c r="AK30" s="1016">
        <v>5904</v>
      </c>
      <c r="AL30" s="1007"/>
      <c r="AM30" s="1007"/>
      <c r="AN30" s="1007"/>
      <c r="AO30" s="1007"/>
      <c r="AP30" s="1007" t="s">
        <v>560</v>
      </c>
      <c r="AQ30" s="1007"/>
      <c r="AR30" s="1007"/>
      <c r="AS30" s="1007"/>
      <c r="AT30" s="1007"/>
      <c r="AU30" s="1007" t="s">
        <v>560</v>
      </c>
      <c r="AV30" s="1007"/>
      <c r="AW30" s="1007"/>
      <c r="AX30" s="1007"/>
      <c r="AY30" s="1007"/>
      <c r="AZ30" s="1077" t="s">
        <v>560</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395</v>
      </c>
      <c r="C31" s="1067"/>
      <c r="D31" s="1067"/>
      <c r="E31" s="1067"/>
      <c r="F31" s="1067"/>
      <c r="G31" s="1067"/>
      <c r="H31" s="1067"/>
      <c r="I31" s="1067"/>
      <c r="J31" s="1067"/>
      <c r="K31" s="1067"/>
      <c r="L31" s="1067"/>
      <c r="M31" s="1067"/>
      <c r="N31" s="1067"/>
      <c r="O31" s="1067"/>
      <c r="P31" s="1068"/>
      <c r="Q31" s="1074">
        <v>6311</v>
      </c>
      <c r="R31" s="1075"/>
      <c r="S31" s="1075"/>
      <c r="T31" s="1075"/>
      <c r="U31" s="1075"/>
      <c r="V31" s="1075">
        <v>6308</v>
      </c>
      <c r="W31" s="1075"/>
      <c r="X31" s="1075"/>
      <c r="Y31" s="1075"/>
      <c r="Z31" s="1075"/>
      <c r="AA31" s="1075">
        <v>4</v>
      </c>
      <c r="AB31" s="1075"/>
      <c r="AC31" s="1075"/>
      <c r="AD31" s="1075"/>
      <c r="AE31" s="1076"/>
      <c r="AF31" s="1071">
        <v>4</v>
      </c>
      <c r="AG31" s="1072"/>
      <c r="AH31" s="1072"/>
      <c r="AI31" s="1072"/>
      <c r="AJ31" s="1073"/>
      <c r="AK31" s="1078">
        <v>1798</v>
      </c>
      <c r="AL31" s="1007"/>
      <c r="AM31" s="1007"/>
      <c r="AN31" s="1007"/>
      <c r="AO31" s="1007"/>
      <c r="AP31" s="1007" t="s">
        <v>560</v>
      </c>
      <c r="AQ31" s="1007"/>
      <c r="AR31" s="1007"/>
      <c r="AS31" s="1007"/>
      <c r="AT31" s="1007"/>
      <c r="AU31" s="1007" t="s">
        <v>560</v>
      </c>
      <c r="AV31" s="1007"/>
      <c r="AW31" s="1007"/>
      <c r="AX31" s="1007"/>
      <c r="AY31" s="1007"/>
      <c r="AZ31" s="1077" t="s">
        <v>560</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396</v>
      </c>
      <c r="C32" s="1067"/>
      <c r="D32" s="1067"/>
      <c r="E32" s="1067"/>
      <c r="F32" s="1067"/>
      <c r="G32" s="1067"/>
      <c r="H32" s="1067"/>
      <c r="I32" s="1067"/>
      <c r="J32" s="1067"/>
      <c r="K32" s="1067"/>
      <c r="L32" s="1067"/>
      <c r="M32" s="1067"/>
      <c r="N32" s="1067"/>
      <c r="O32" s="1067"/>
      <c r="P32" s="1068"/>
      <c r="Q32" s="1074">
        <v>6260</v>
      </c>
      <c r="R32" s="1075"/>
      <c r="S32" s="1075"/>
      <c r="T32" s="1075"/>
      <c r="U32" s="1075"/>
      <c r="V32" s="1075">
        <v>5681</v>
      </c>
      <c r="W32" s="1075"/>
      <c r="X32" s="1075"/>
      <c r="Y32" s="1075"/>
      <c r="Z32" s="1075"/>
      <c r="AA32" s="1075">
        <v>578</v>
      </c>
      <c r="AB32" s="1075"/>
      <c r="AC32" s="1075"/>
      <c r="AD32" s="1075"/>
      <c r="AE32" s="1076"/>
      <c r="AF32" s="1071">
        <v>1237</v>
      </c>
      <c r="AG32" s="1072"/>
      <c r="AH32" s="1072"/>
      <c r="AI32" s="1072"/>
      <c r="AJ32" s="1073"/>
      <c r="AK32" s="1016">
        <v>595</v>
      </c>
      <c r="AL32" s="1007"/>
      <c r="AM32" s="1007"/>
      <c r="AN32" s="1007"/>
      <c r="AO32" s="1007"/>
      <c r="AP32" s="1007">
        <v>29678</v>
      </c>
      <c r="AQ32" s="1007"/>
      <c r="AR32" s="1007"/>
      <c r="AS32" s="1007"/>
      <c r="AT32" s="1007"/>
      <c r="AU32" s="1007">
        <v>1632</v>
      </c>
      <c r="AV32" s="1007"/>
      <c r="AW32" s="1007"/>
      <c r="AX32" s="1007"/>
      <c r="AY32" s="1007"/>
      <c r="AZ32" s="1077" t="s">
        <v>560</v>
      </c>
      <c r="BA32" s="1077"/>
      <c r="BB32" s="1077"/>
      <c r="BC32" s="1077"/>
      <c r="BD32" s="1077"/>
      <c r="BE32" s="1008" t="s">
        <v>397</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398</v>
      </c>
      <c r="C33" s="1067"/>
      <c r="D33" s="1067"/>
      <c r="E33" s="1067"/>
      <c r="F33" s="1067"/>
      <c r="G33" s="1067"/>
      <c r="H33" s="1067"/>
      <c r="I33" s="1067"/>
      <c r="J33" s="1067"/>
      <c r="K33" s="1067"/>
      <c r="L33" s="1067"/>
      <c r="M33" s="1067"/>
      <c r="N33" s="1067"/>
      <c r="O33" s="1067"/>
      <c r="P33" s="1068"/>
      <c r="Q33" s="1074">
        <v>8815</v>
      </c>
      <c r="R33" s="1075"/>
      <c r="S33" s="1075"/>
      <c r="T33" s="1075"/>
      <c r="U33" s="1075"/>
      <c r="V33" s="1075">
        <v>8529</v>
      </c>
      <c r="W33" s="1075"/>
      <c r="X33" s="1075"/>
      <c r="Y33" s="1075"/>
      <c r="Z33" s="1075"/>
      <c r="AA33" s="1075">
        <v>285</v>
      </c>
      <c r="AB33" s="1075"/>
      <c r="AC33" s="1075"/>
      <c r="AD33" s="1075"/>
      <c r="AE33" s="1076"/>
      <c r="AF33" s="1071">
        <v>521</v>
      </c>
      <c r="AG33" s="1072"/>
      <c r="AH33" s="1072"/>
      <c r="AI33" s="1072"/>
      <c r="AJ33" s="1073"/>
      <c r="AK33" s="1016">
        <v>1289</v>
      </c>
      <c r="AL33" s="1007"/>
      <c r="AM33" s="1007"/>
      <c r="AN33" s="1007"/>
      <c r="AO33" s="1007"/>
      <c r="AP33" s="1007">
        <v>23086</v>
      </c>
      <c r="AQ33" s="1007"/>
      <c r="AR33" s="1007"/>
      <c r="AS33" s="1007"/>
      <c r="AT33" s="1007"/>
      <c r="AU33" s="1007">
        <v>4663</v>
      </c>
      <c r="AV33" s="1007"/>
      <c r="AW33" s="1007"/>
      <c r="AX33" s="1007"/>
      <c r="AY33" s="1007"/>
      <c r="AZ33" s="1077" t="s">
        <v>560</v>
      </c>
      <c r="BA33" s="1077"/>
      <c r="BB33" s="1077"/>
      <c r="BC33" s="1077"/>
      <c r="BD33" s="1077"/>
      <c r="BE33" s="1008" t="s">
        <v>397</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143</v>
      </c>
      <c r="C34" s="1067"/>
      <c r="D34" s="1067"/>
      <c r="E34" s="1067"/>
      <c r="F34" s="1067"/>
      <c r="G34" s="1067"/>
      <c r="H34" s="1067"/>
      <c r="I34" s="1067"/>
      <c r="J34" s="1067"/>
      <c r="K34" s="1067"/>
      <c r="L34" s="1067"/>
      <c r="M34" s="1067"/>
      <c r="N34" s="1067"/>
      <c r="O34" s="1067"/>
      <c r="P34" s="1068"/>
      <c r="Q34" s="1074">
        <v>12070</v>
      </c>
      <c r="R34" s="1075"/>
      <c r="S34" s="1075"/>
      <c r="T34" s="1075"/>
      <c r="U34" s="1075"/>
      <c r="V34" s="1075">
        <v>1547</v>
      </c>
      <c r="W34" s="1075"/>
      <c r="X34" s="1075"/>
      <c r="Y34" s="1075"/>
      <c r="Z34" s="1075"/>
      <c r="AA34" s="1075">
        <v>-1380</v>
      </c>
      <c r="AB34" s="1075"/>
      <c r="AC34" s="1075"/>
      <c r="AD34" s="1075"/>
      <c r="AE34" s="1076"/>
      <c r="AF34" s="1071">
        <v>-707</v>
      </c>
      <c r="AG34" s="1072"/>
      <c r="AH34" s="1072"/>
      <c r="AI34" s="1072"/>
      <c r="AJ34" s="1073"/>
      <c r="AK34" s="1016">
        <v>1844</v>
      </c>
      <c r="AL34" s="1007"/>
      <c r="AM34" s="1007"/>
      <c r="AN34" s="1007"/>
      <c r="AO34" s="1007"/>
      <c r="AP34" s="1007">
        <v>9136</v>
      </c>
      <c r="AQ34" s="1007"/>
      <c r="AR34" s="1007"/>
      <c r="AS34" s="1007"/>
      <c r="AT34" s="1007"/>
      <c r="AU34" s="1007">
        <v>5526</v>
      </c>
      <c r="AV34" s="1007"/>
      <c r="AW34" s="1007"/>
      <c r="AX34" s="1007"/>
      <c r="AY34" s="1007"/>
      <c r="AZ34" s="1077">
        <v>-0.8</v>
      </c>
      <c r="BA34" s="1077"/>
      <c r="BB34" s="1077"/>
      <c r="BC34" s="1077"/>
      <c r="BD34" s="1077"/>
      <c r="BE34" s="1008" t="s">
        <v>397</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399</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380</v>
      </c>
      <c r="B63" s="973" t="s">
        <v>400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1798</v>
      </c>
      <c r="AG63" s="995"/>
      <c r="AH63" s="995"/>
      <c r="AI63" s="995"/>
      <c r="AJ63" s="1058"/>
      <c r="AK63" s="1059"/>
      <c r="AL63" s="999"/>
      <c r="AM63" s="999"/>
      <c r="AN63" s="999"/>
      <c r="AO63" s="999"/>
      <c r="AP63" s="995">
        <v>61900</v>
      </c>
      <c r="AQ63" s="995"/>
      <c r="AR63" s="995"/>
      <c r="AS63" s="995"/>
      <c r="AT63" s="995"/>
      <c r="AU63" s="995">
        <v>11821</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402</v>
      </c>
      <c r="B66" s="1032"/>
      <c r="C66" s="1032"/>
      <c r="D66" s="1032"/>
      <c r="E66" s="1032"/>
      <c r="F66" s="1032"/>
      <c r="G66" s="1032"/>
      <c r="H66" s="1032"/>
      <c r="I66" s="1032"/>
      <c r="J66" s="1032"/>
      <c r="K66" s="1032"/>
      <c r="L66" s="1032"/>
      <c r="M66" s="1032"/>
      <c r="N66" s="1032"/>
      <c r="O66" s="1032"/>
      <c r="P66" s="1033"/>
      <c r="Q66" s="1037" t="s">
        <v>384</v>
      </c>
      <c r="R66" s="1038"/>
      <c r="S66" s="1038"/>
      <c r="T66" s="1038"/>
      <c r="U66" s="1039"/>
      <c r="V66" s="1037" t="s">
        <v>385</v>
      </c>
      <c r="W66" s="1038"/>
      <c r="X66" s="1038"/>
      <c r="Y66" s="1038"/>
      <c r="Z66" s="1039"/>
      <c r="AA66" s="1037" t="s">
        <v>386</v>
      </c>
      <c r="AB66" s="1038"/>
      <c r="AC66" s="1038"/>
      <c r="AD66" s="1038"/>
      <c r="AE66" s="1039"/>
      <c r="AF66" s="1043" t="s">
        <v>387</v>
      </c>
      <c r="AG66" s="1044"/>
      <c r="AH66" s="1044"/>
      <c r="AI66" s="1044"/>
      <c r="AJ66" s="1045"/>
      <c r="AK66" s="1037" t="s">
        <v>388</v>
      </c>
      <c r="AL66" s="1032"/>
      <c r="AM66" s="1032"/>
      <c r="AN66" s="1032"/>
      <c r="AO66" s="1033"/>
      <c r="AP66" s="1037" t="s">
        <v>389</v>
      </c>
      <c r="AQ66" s="1038"/>
      <c r="AR66" s="1038"/>
      <c r="AS66" s="1038"/>
      <c r="AT66" s="1039"/>
      <c r="AU66" s="1037" t="s">
        <v>403</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0" t="s">
        <v>553</v>
      </c>
      <c r="C68" s="1021"/>
      <c r="D68" s="1021"/>
      <c r="E68" s="1021"/>
      <c r="F68" s="1021"/>
      <c r="G68" s="1021"/>
      <c r="H68" s="1021"/>
      <c r="I68" s="1021"/>
      <c r="J68" s="1021"/>
      <c r="K68" s="1021"/>
      <c r="L68" s="1021"/>
      <c r="M68" s="1021"/>
      <c r="N68" s="1021"/>
      <c r="O68" s="1021"/>
      <c r="P68" s="1022"/>
      <c r="Q68" s="1023">
        <v>32</v>
      </c>
      <c r="R68" s="1024"/>
      <c r="S68" s="1024"/>
      <c r="T68" s="1024"/>
      <c r="U68" s="1024"/>
      <c r="V68" s="1024">
        <v>30</v>
      </c>
      <c r="W68" s="1024"/>
      <c r="X68" s="1024"/>
      <c r="Y68" s="1024"/>
      <c r="Z68" s="1024"/>
      <c r="AA68" s="1024">
        <v>2</v>
      </c>
      <c r="AB68" s="1024"/>
      <c r="AC68" s="1024"/>
      <c r="AD68" s="1024"/>
      <c r="AE68" s="1024"/>
      <c r="AF68" s="1024" t="s">
        <v>560</v>
      </c>
      <c r="AG68" s="1024"/>
      <c r="AH68" s="1024"/>
      <c r="AI68" s="1024"/>
      <c r="AJ68" s="1024"/>
      <c r="AK68" s="1007" t="s">
        <v>560</v>
      </c>
      <c r="AL68" s="1007"/>
      <c r="AM68" s="1007"/>
      <c r="AN68" s="1007"/>
      <c r="AO68" s="1007"/>
      <c r="AP68" s="1007" t="s">
        <v>560</v>
      </c>
      <c r="AQ68" s="1007"/>
      <c r="AR68" s="1007"/>
      <c r="AS68" s="1007"/>
      <c r="AT68" s="1007"/>
      <c r="AU68" s="1007" t="s">
        <v>560</v>
      </c>
      <c r="AV68" s="1007"/>
      <c r="AW68" s="1007"/>
      <c r="AX68" s="1007"/>
      <c r="AY68" s="1007"/>
      <c r="AZ68" s="1018"/>
      <c r="BA68" s="1018"/>
      <c r="BB68" s="1018"/>
      <c r="BC68" s="1018"/>
      <c r="BD68" s="1019"/>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c r="C69" s="1011"/>
      <c r="D69" s="1011"/>
      <c r="E69" s="1011"/>
      <c r="F69" s="1011"/>
      <c r="G69" s="1011"/>
      <c r="H69" s="1011"/>
      <c r="I69" s="1011"/>
      <c r="J69" s="1011"/>
      <c r="K69" s="1011"/>
      <c r="L69" s="1011"/>
      <c r="M69" s="1011"/>
      <c r="N69" s="1011"/>
      <c r="O69" s="1011"/>
      <c r="P69" s="1012"/>
      <c r="Q69" s="1013"/>
      <c r="R69" s="1007"/>
      <c r="S69" s="1007"/>
      <c r="T69" s="1007"/>
      <c r="U69" s="1007"/>
      <c r="V69" s="1007"/>
      <c r="W69" s="1007"/>
      <c r="X69" s="1007"/>
      <c r="Y69" s="1007"/>
      <c r="Z69" s="1007"/>
      <c r="AA69" s="1007"/>
      <c r="AB69" s="1007"/>
      <c r="AC69" s="1007"/>
      <c r="AD69" s="1007"/>
      <c r="AE69" s="1007"/>
      <c r="AF69" s="1007"/>
      <c r="AG69" s="1007"/>
      <c r="AH69" s="1007"/>
      <c r="AI69" s="1007"/>
      <c r="AJ69" s="1007"/>
      <c r="AK69" s="1007"/>
      <c r="AL69" s="1007"/>
      <c r="AM69" s="1007"/>
      <c r="AN69" s="1007"/>
      <c r="AO69" s="1007"/>
      <c r="AP69" s="1007"/>
      <c r="AQ69" s="1007"/>
      <c r="AR69" s="1007"/>
      <c r="AS69" s="1007"/>
      <c r="AT69" s="1007"/>
      <c r="AU69" s="1007"/>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c r="C70" s="1011"/>
      <c r="D70" s="1011"/>
      <c r="E70" s="1011"/>
      <c r="F70" s="1011"/>
      <c r="G70" s="1011"/>
      <c r="H70" s="1011"/>
      <c r="I70" s="1011"/>
      <c r="J70" s="1011"/>
      <c r="K70" s="1011"/>
      <c r="L70" s="1011"/>
      <c r="M70" s="1011"/>
      <c r="N70" s="1011"/>
      <c r="O70" s="1011"/>
      <c r="P70" s="1012"/>
      <c r="Q70" s="1013"/>
      <c r="R70" s="1007"/>
      <c r="S70" s="1007"/>
      <c r="T70" s="1007"/>
      <c r="U70" s="1007"/>
      <c r="V70" s="1007"/>
      <c r="W70" s="1007"/>
      <c r="X70" s="1007"/>
      <c r="Y70" s="1007"/>
      <c r="Z70" s="1007"/>
      <c r="AA70" s="1007"/>
      <c r="AB70" s="1007"/>
      <c r="AC70" s="1007"/>
      <c r="AD70" s="1007"/>
      <c r="AE70" s="1007"/>
      <c r="AF70" s="1007"/>
      <c r="AG70" s="1007"/>
      <c r="AH70" s="1007"/>
      <c r="AI70" s="1007"/>
      <c r="AJ70" s="1007"/>
      <c r="AK70" s="1007"/>
      <c r="AL70" s="1007"/>
      <c r="AM70" s="1007"/>
      <c r="AN70" s="1007"/>
      <c r="AO70" s="1007"/>
      <c r="AP70" s="1007"/>
      <c r="AQ70" s="1007"/>
      <c r="AR70" s="1007"/>
      <c r="AS70" s="1007"/>
      <c r="AT70" s="1007"/>
      <c r="AU70" s="1007"/>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380</v>
      </c>
      <c r="B88" s="973" t="s">
        <v>404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t="s">
        <v>491</v>
      </c>
      <c r="AG88" s="995"/>
      <c r="AH88" s="995"/>
      <c r="AI88" s="995"/>
      <c r="AJ88" s="995"/>
      <c r="AK88" s="999"/>
      <c r="AL88" s="999"/>
      <c r="AM88" s="999"/>
      <c r="AN88" s="999"/>
      <c r="AO88" s="999"/>
      <c r="AP88" s="995" t="s">
        <v>491</v>
      </c>
      <c r="AQ88" s="995"/>
      <c r="AR88" s="995"/>
      <c r="AS88" s="995"/>
      <c r="AT88" s="995"/>
      <c r="AU88" s="995" t="s">
        <v>491</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380</v>
      </c>
      <c r="BR102" s="973" t="s">
        <v>405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413</v>
      </c>
      <c r="AB109" s="932"/>
      <c r="AC109" s="932"/>
      <c r="AD109" s="932"/>
      <c r="AE109" s="933"/>
      <c r="AF109" s="934" t="s">
        <v>414</v>
      </c>
      <c r="AG109" s="932"/>
      <c r="AH109" s="932"/>
      <c r="AI109" s="932"/>
      <c r="AJ109" s="933"/>
      <c r="AK109" s="934" t="s">
        <v>295</v>
      </c>
      <c r="AL109" s="932"/>
      <c r="AM109" s="932"/>
      <c r="AN109" s="932"/>
      <c r="AO109" s="933"/>
      <c r="AP109" s="934" t="s">
        <v>415</v>
      </c>
      <c r="AQ109" s="932"/>
      <c r="AR109" s="932"/>
      <c r="AS109" s="932"/>
      <c r="AT109" s="965"/>
      <c r="AU109" s="931" t="s">
        <v>412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413</v>
      </c>
      <c r="BR109" s="932"/>
      <c r="BS109" s="932"/>
      <c r="BT109" s="932"/>
      <c r="BU109" s="933"/>
      <c r="BV109" s="934" t="s">
        <v>414</v>
      </c>
      <c r="BW109" s="932"/>
      <c r="BX109" s="932"/>
      <c r="BY109" s="932"/>
      <c r="BZ109" s="933"/>
      <c r="CA109" s="934" t="s">
        <v>295</v>
      </c>
      <c r="CB109" s="932"/>
      <c r="CC109" s="932"/>
      <c r="CD109" s="932"/>
      <c r="CE109" s="933"/>
      <c r="CF109" s="972" t="s">
        <v>415</v>
      </c>
      <c r="CG109" s="972"/>
      <c r="CH109" s="972"/>
      <c r="CI109" s="972"/>
      <c r="CJ109" s="972"/>
      <c r="CK109" s="934" t="s">
        <v>416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413</v>
      </c>
      <c r="DH109" s="932"/>
      <c r="DI109" s="932"/>
      <c r="DJ109" s="932"/>
      <c r="DK109" s="933"/>
      <c r="DL109" s="934" t="s">
        <v>414</v>
      </c>
      <c r="DM109" s="932"/>
      <c r="DN109" s="932"/>
      <c r="DO109" s="932"/>
      <c r="DP109" s="933"/>
      <c r="DQ109" s="934" t="s">
        <v>295</v>
      </c>
      <c r="DR109" s="932"/>
      <c r="DS109" s="932"/>
      <c r="DT109" s="932"/>
      <c r="DU109" s="933"/>
      <c r="DV109" s="934" t="s">
        <v>415</v>
      </c>
      <c r="DW109" s="932"/>
      <c r="DX109" s="932"/>
      <c r="DY109" s="932"/>
      <c r="DZ109" s="965"/>
    </row>
    <row r="110" spans="1:131" s="218" customFormat="1" ht="26.25" customHeight="1" x14ac:dyDescent="0.15">
      <c r="A110" s="843" t="s">
        <v>417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17459872</v>
      </c>
      <c r="AB110" s="925"/>
      <c r="AC110" s="925"/>
      <c r="AD110" s="925"/>
      <c r="AE110" s="926"/>
      <c r="AF110" s="927">
        <v>17072092</v>
      </c>
      <c r="AG110" s="925"/>
      <c r="AH110" s="925"/>
      <c r="AI110" s="925"/>
      <c r="AJ110" s="926"/>
      <c r="AK110" s="927">
        <v>17384497</v>
      </c>
      <c r="AL110" s="925"/>
      <c r="AM110" s="925"/>
      <c r="AN110" s="925"/>
      <c r="AO110" s="926"/>
      <c r="AP110" s="928">
        <v>22.4</v>
      </c>
      <c r="AQ110" s="929"/>
      <c r="AR110" s="929"/>
      <c r="AS110" s="929"/>
      <c r="AT110" s="930"/>
      <c r="AU110" s="966" t="s">
        <v>69</v>
      </c>
      <c r="AV110" s="967"/>
      <c r="AW110" s="967"/>
      <c r="AX110" s="967"/>
      <c r="AY110" s="967"/>
      <c r="AZ110" s="896" t="s">
        <v>418</v>
      </c>
      <c r="BA110" s="844"/>
      <c r="BB110" s="844"/>
      <c r="BC110" s="844"/>
      <c r="BD110" s="844"/>
      <c r="BE110" s="844"/>
      <c r="BF110" s="844"/>
      <c r="BG110" s="844"/>
      <c r="BH110" s="844"/>
      <c r="BI110" s="844"/>
      <c r="BJ110" s="844"/>
      <c r="BK110" s="844"/>
      <c r="BL110" s="844"/>
      <c r="BM110" s="844"/>
      <c r="BN110" s="844"/>
      <c r="BO110" s="844"/>
      <c r="BP110" s="845"/>
      <c r="BQ110" s="897">
        <v>171367200</v>
      </c>
      <c r="BR110" s="878"/>
      <c r="BS110" s="878"/>
      <c r="BT110" s="878"/>
      <c r="BU110" s="878"/>
      <c r="BV110" s="878">
        <v>168600927</v>
      </c>
      <c r="BW110" s="878"/>
      <c r="BX110" s="878"/>
      <c r="BY110" s="878"/>
      <c r="BZ110" s="878"/>
      <c r="CA110" s="878">
        <v>164723430</v>
      </c>
      <c r="CB110" s="878"/>
      <c r="CC110" s="878"/>
      <c r="CD110" s="878"/>
      <c r="CE110" s="878"/>
      <c r="CF110" s="902">
        <v>212.6</v>
      </c>
      <c r="CG110" s="903"/>
      <c r="CH110" s="903"/>
      <c r="CI110" s="903"/>
      <c r="CJ110" s="903"/>
      <c r="CK110" s="962" t="s">
        <v>419</v>
      </c>
      <c r="CL110" s="855"/>
      <c r="CM110" s="896" t="s">
        <v>420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v>94522</v>
      </c>
      <c r="DH110" s="878"/>
      <c r="DI110" s="878"/>
      <c r="DJ110" s="878"/>
      <c r="DK110" s="878"/>
      <c r="DL110" s="878">
        <v>46671</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422</v>
      </c>
      <c r="BA111" s="788"/>
      <c r="BB111" s="788"/>
      <c r="BC111" s="788"/>
      <c r="BD111" s="788"/>
      <c r="BE111" s="788"/>
      <c r="BF111" s="788"/>
      <c r="BG111" s="788"/>
      <c r="BH111" s="788"/>
      <c r="BI111" s="788"/>
      <c r="BJ111" s="788"/>
      <c r="BK111" s="788"/>
      <c r="BL111" s="788"/>
      <c r="BM111" s="788"/>
      <c r="BN111" s="788"/>
      <c r="BO111" s="788"/>
      <c r="BP111" s="789"/>
      <c r="BQ111" s="852">
        <v>2192440</v>
      </c>
      <c r="BR111" s="853"/>
      <c r="BS111" s="853"/>
      <c r="BT111" s="853"/>
      <c r="BU111" s="853"/>
      <c r="BV111" s="853">
        <v>1899153</v>
      </c>
      <c r="BW111" s="853"/>
      <c r="BX111" s="853"/>
      <c r="BY111" s="853"/>
      <c r="BZ111" s="853"/>
      <c r="CA111" s="853">
        <v>1628477</v>
      </c>
      <c r="CB111" s="853"/>
      <c r="CC111" s="853"/>
      <c r="CD111" s="853"/>
      <c r="CE111" s="853"/>
      <c r="CF111" s="911">
        <v>2.1</v>
      </c>
      <c r="CG111" s="912"/>
      <c r="CH111" s="912"/>
      <c r="CI111" s="912"/>
      <c r="CJ111" s="912"/>
      <c r="CK111" s="963"/>
      <c r="CL111" s="857"/>
      <c r="CM111" s="851" t="s">
        <v>423</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424</v>
      </c>
      <c r="B112" s="949"/>
      <c r="C112" s="788" t="s">
        <v>425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426</v>
      </c>
      <c r="BA112" s="788"/>
      <c r="BB112" s="788"/>
      <c r="BC112" s="788"/>
      <c r="BD112" s="788"/>
      <c r="BE112" s="788"/>
      <c r="BF112" s="788"/>
      <c r="BG112" s="788"/>
      <c r="BH112" s="788"/>
      <c r="BI112" s="788"/>
      <c r="BJ112" s="788"/>
      <c r="BK112" s="788"/>
      <c r="BL112" s="788"/>
      <c r="BM112" s="788"/>
      <c r="BN112" s="788"/>
      <c r="BO112" s="788"/>
      <c r="BP112" s="789"/>
      <c r="BQ112" s="852">
        <v>12687948</v>
      </c>
      <c r="BR112" s="853"/>
      <c r="BS112" s="853"/>
      <c r="BT112" s="853"/>
      <c r="BU112" s="853"/>
      <c r="BV112" s="853">
        <v>12083047</v>
      </c>
      <c r="BW112" s="853"/>
      <c r="BX112" s="853"/>
      <c r="BY112" s="853"/>
      <c r="BZ112" s="853"/>
      <c r="CA112" s="853">
        <v>11821475</v>
      </c>
      <c r="CB112" s="853"/>
      <c r="CC112" s="853"/>
      <c r="CD112" s="853"/>
      <c r="CE112" s="853"/>
      <c r="CF112" s="911">
        <v>15.3</v>
      </c>
      <c r="CG112" s="912"/>
      <c r="CH112" s="912"/>
      <c r="CI112" s="912"/>
      <c r="CJ112" s="912"/>
      <c r="CK112" s="963"/>
      <c r="CL112" s="857"/>
      <c r="CM112" s="851" t="s">
        <v>427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1388972</v>
      </c>
      <c r="AB113" s="955"/>
      <c r="AC113" s="955"/>
      <c r="AD113" s="955"/>
      <c r="AE113" s="956"/>
      <c r="AF113" s="957">
        <v>1483991</v>
      </c>
      <c r="AG113" s="955"/>
      <c r="AH113" s="955"/>
      <c r="AI113" s="955"/>
      <c r="AJ113" s="956"/>
      <c r="AK113" s="957">
        <v>1677337</v>
      </c>
      <c r="AL113" s="955"/>
      <c r="AM113" s="955"/>
      <c r="AN113" s="955"/>
      <c r="AO113" s="956"/>
      <c r="AP113" s="958">
        <v>2.2000000000000002</v>
      </c>
      <c r="AQ113" s="959"/>
      <c r="AR113" s="959"/>
      <c r="AS113" s="959"/>
      <c r="AT113" s="960"/>
      <c r="AU113" s="968"/>
      <c r="AV113" s="969"/>
      <c r="AW113" s="969"/>
      <c r="AX113" s="969"/>
      <c r="AY113" s="969"/>
      <c r="AZ113" s="851" t="s">
        <v>429</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430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432</v>
      </c>
      <c r="BA114" s="788"/>
      <c r="BB114" s="788"/>
      <c r="BC114" s="788"/>
      <c r="BD114" s="788"/>
      <c r="BE114" s="788"/>
      <c r="BF114" s="788"/>
      <c r="BG114" s="788"/>
      <c r="BH114" s="788"/>
      <c r="BI114" s="788"/>
      <c r="BJ114" s="788"/>
      <c r="BK114" s="788"/>
      <c r="BL114" s="788"/>
      <c r="BM114" s="788"/>
      <c r="BN114" s="788"/>
      <c r="BO114" s="788"/>
      <c r="BP114" s="789"/>
      <c r="BQ114" s="852">
        <v>17581861</v>
      </c>
      <c r="BR114" s="853"/>
      <c r="BS114" s="853"/>
      <c r="BT114" s="853"/>
      <c r="BU114" s="853"/>
      <c r="BV114" s="853">
        <v>18304870</v>
      </c>
      <c r="BW114" s="853"/>
      <c r="BX114" s="853"/>
      <c r="BY114" s="853"/>
      <c r="BZ114" s="853"/>
      <c r="CA114" s="853">
        <v>18737411</v>
      </c>
      <c r="CB114" s="853"/>
      <c r="CC114" s="853"/>
      <c r="CD114" s="853"/>
      <c r="CE114" s="853"/>
      <c r="CF114" s="911">
        <v>24.2</v>
      </c>
      <c r="CG114" s="912"/>
      <c r="CH114" s="912"/>
      <c r="CI114" s="912"/>
      <c r="CJ114" s="912"/>
      <c r="CK114" s="963"/>
      <c r="CL114" s="857"/>
      <c r="CM114" s="851" t="s">
        <v>433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384998</v>
      </c>
      <c r="AB115" s="955"/>
      <c r="AC115" s="955"/>
      <c r="AD115" s="955"/>
      <c r="AE115" s="956"/>
      <c r="AF115" s="957">
        <v>391479</v>
      </c>
      <c r="AG115" s="955"/>
      <c r="AH115" s="955"/>
      <c r="AI115" s="955"/>
      <c r="AJ115" s="956"/>
      <c r="AK115" s="957">
        <v>363863</v>
      </c>
      <c r="AL115" s="955"/>
      <c r="AM115" s="955"/>
      <c r="AN115" s="955"/>
      <c r="AO115" s="956"/>
      <c r="AP115" s="958">
        <v>0.5</v>
      </c>
      <c r="AQ115" s="959"/>
      <c r="AR115" s="959"/>
      <c r="AS115" s="959"/>
      <c r="AT115" s="960"/>
      <c r="AU115" s="968"/>
      <c r="AV115" s="969"/>
      <c r="AW115" s="969"/>
      <c r="AX115" s="969"/>
      <c r="AY115" s="969"/>
      <c r="AZ115" s="851" t="s">
        <v>435</v>
      </c>
      <c r="BA115" s="788"/>
      <c r="BB115" s="788"/>
      <c r="BC115" s="788"/>
      <c r="BD115" s="788"/>
      <c r="BE115" s="788"/>
      <c r="BF115" s="788"/>
      <c r="BG115" s="788"/>
      <c r="BH115" s="788"/>
      <c r="BI115" s="788"/>
      <c r="BJ115" s="788"/>
      <c r="BK115" s="788"/>
      <c r="BL115" s="788"/>
      <c r="BM115" s="788"/>
      <c r="BN115" s="788"/>
      <c r="BO115" s="788"/>
      <c r="BP115" s="789"/>
      <c r="BQ115" s="852">
        <v>619503</v>
      </c>
      <c r="BR115" s="853"/>
      <c r="BS115" s="853"/>
      <c r="BT115" s="853"/>
      <c r="BU115" s="853"/>
      <c r="BV115" s="853">
        <v>607413</v>
      </c>
      <c r="BW115" s="853"/>
      <c r="BX115" s="853"/>
      <c r="BY115" s="853"/>
      <c r="BZ115" s="853"/>
      <c r="CA115" s="853">
        <v>507621</v>
      </c>
      <c r="CB115" s="853"/>
      <c r="CC115" s="853"/>
      <c r="CD115" s="853"/>
      <c r="CE115" s="853"/>
      <c r="CF115" s="911">
        <v>0.7</v>
      </c>
      <c r="CG115" s="912"/>
      <c r="CH115" s="912"/>
      <c r="CI115" s="912"/>
      <c r="CJ115" s="912"/>
      <c r="CK115" s="963"/>
      <c r="CL115" s="857"/>
      <c r="CM115" s="851" t="s">
        <v>436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19</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438</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1839981</v>
      </c>
      <c r="DH116" s="816"/>
      <c r="DI116" s="816"/>
      <c r="DJ116" s="816"/>
      <c r="DK116" s="817"/>
      <c r="DL116" s="818">
        <v>1667434</v>
      </c>
      <c r="DM116" s="816"/>
      <c r="DN116" s="816"/>
      <c r="DO116" s="816"/>
      <c r="DP116" s="817"/>
      <c r="DQ116" s="818">
        <v>1492692</v>
      </c>
      <c r="DR116" s="816"/>
      <c r="DS116" s="816"/>
      <c r="DT116" s="816"/>
      <c r="DU116" s="817"/>
      <c r="DV116" s="860">
        <v>1.9</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440</v>
      </c>
      <c r="Z117" s="933"/>
      <c r="AA117" s="938">
        <v>19233861</v>
      </c>
      <c r="AB117" s="939"/>
      <c r="AC117" s="939"/>
      <c r="AD117" s="939"/>
      <c r="AE117" s="940"/>
      <c r="AF117" s="941">
        <v>18947562</v>
      </c>
      <c r="AG117" s="939"/>
      <c r="AH117" s="939"/>
      <c r="AI117" s="939"/>
      <c r="AJ117" s="940"/>
      <c r="AK117" s="941">
        <v>19425697</v>
      </c>
      <c r="AL117" s="939"/>
      <c r="AM117" s="939"/>
      <c r="AN117" s="939"/>
      <c r="AO117" s="940"/>
      <c r="AP117" s="942"/>
      <c r="AQ117" s="943"/>
      <c r="AR117" s="943"/>
      <c r="AS117" s="943"/>
      <c r="AT117" s="944"/>
      <c r="AU117" s="968"/>
      <c r="AV117" s="969"/>
      <c r="AW117" s="969"/>
      <c r="AX117" s="969"/>
      <c r="AY117" s="969"/>
      <c r="AZ117" s="899" t="s">
        <v>441</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413</v>
      </c>
      <c r="AB118" s="932"/>
      <c r="AC118" s="932"/>
      <c r="AD118" s="932"/>
      <c r="AE118" s="933"/>
      <c r="AF118" s="934" t="s">
        <v>414</v>
      </c>
      <c r="AG118" s="932"/>
      <c r="AH118" s="932"/>
      <c r="AI118" s="932"/>
      <c r="AJ118" s="933"/>
      <c r="AK118" s="934" t="s">
        <v>295</v>
      </c>
      <c r="AL118" s="932"/>
      <c r="AM118" s="932"/>
      <c r="AN118" s="932"/>
      <c r="AO118" s="933"/>
      <c r="AP118" s="935" t="s">
        <v>415</v>
      </c>
      <c r="AQ118" s="936"/>
      <c r="AR118" s="936"/>
      <c r="AS118" s="936"/>
      <c r="AT118" s="937"/>
      <c r="AU118" s="968"/>
      <c r="AV118" s="969"/>
      <c r="AW118" s="969"/>
      <c r="AX118" s="969"/>
      <c r="AY118" s="969"/>
      <c r="AZ118" s="874" t="s">
        <v>443</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419</v>
      </c>
      <c r="B119" s="855"/>
      <c r="C119" s="896" t="s">
        <v>420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v>49030</v>
      </c>
      <c r="AB119" s="925"/>
      <c r="AC119" s="925"/>
      <c r="AD119" s="925"/>
      <c r="AE119" s="926"/>
      <c r="AF119" s="927">
        <v>47851</v>
      </c>
      <c r="AG119" s="925"/>
      <c r="AH119" s="925"/>
      <c r="AI119" s="925"/>
      <c r="AJ119" s="926"/>
      <c r="AK119" s="927">
        <v>46671</v>
      </c>
      <c r="AL119" s="925"/>
      <c r="AM119" s="925"/>
      <c r="AN119" s="925"/>
      <c r="AO119" s="926"/>
      <c r="AP119" s="928">
        <v>0.1</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445</v>
      </c>
      <c r="BP119" s="914"/>
      <c r="BQ119" s="915">
        <v>204448952</v>
      </c>
      <c r="BR119" s="881"/>
      <c r="BS119" s="881"/>
      <c r="BT119" s="881"/>
      <c r="BU119" s="881"/>
      <c r="BV119" s="881">
        <v>201495410</v>
      </c>
      <c r="BW119" s="881"/>
      <c r="BX119" s="881"/>
      <c r="BY119" s="881"/>
      <c r="BZ119" s="881"/>
      <c r="CA119" s="881">
        <v>197418414</v>
      </c>
      <c r="CB119" s="881"/>
      <c r="CC119" s="881"/>
      <c r="CD119" s="881"/>
      <c r="CE119" s="881"/>
      <c r="CF119" s="784"/>
      <c r="CG119" s="785"/>
      <c r="CH119" s="785"/>
      <c r="CI119" s="785"/>
      <c r="CJ119" s="870"/>
      <c r="CK119" s="964"/>
      <c r="CL119" s="859"/>
      <c r="CM119" s="874" t="s">
        <v>446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257937</v>
      </c>
      <c r="DH119" s="800"/>
      <c r="DI119" s="800"/>
      <c r="DJ119" s="800"/>
      <c r="DK119" s="801"/>
      <c r="DL119" s="802">
        <v>185048</v>
      </c>
      <c r="DM119" s="800"/>
      <c r="DN119" s="800"/>
      <c r="DO119" s="800"/>
      <c r="DP119" s="801"/>
      <c r="DQ119" s="802">
        <v>135785</v>
      </c>
      <c r="DR119" s="800"/>
      <c r="DS119" s="800"/>
      <c r="DT119" s="800"/>
      <c r="DU119" s="801"/>
      <c r="DV119" s="884">
        <v>0.2</v>
      </c>
      <c r="DW119" s="885"/>
      <c r="DX119" s="885"/>
      <c r="DY119" s="885"/>
      <c r="DZ119" s="886"/>
    </row>
    <row r="120" spans="1:130" s="218" customFormat="1" ht="26.25" customHeight="1" x14ac:dyDescent="0.15">
      <c r="A120" s="856"/>
      <c r="B120" s="857"/>
      <c r="C120" s="851" t="s">
        <v>423</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447</v>
      </c>
      <c r="AV120" s="917"/>
      <c r="AW120" s="917"/>
      <c r="AX120" s="917"/>
      <c r="AY120" s="918"/>
      <c r="AZ120" s="896" t="s">
        <v>448</v>
      </c>
      <c r="BA120" s="844"/>
      <c r="BB120" s="844"/>
      <c r="BC120" s="844"/>
      <c r="BD120" s="844"/>
      <c r="BE120" s="844"/>
      <c r="BF120" s="844"/>
      <c r="BG120" s="844"/>
      <c r="BH120" s="844"/>
      <c r="BI120" s="844"/>
      <c r="BJ120" s="844"/>
      <c r="BK120" s="844"/>
      <c r="BL120" s="844"/>
      <c r="BM120" s="844"/>
      <c r="BN120" s="844"/>
      <c r="BO120" s="844"/>
      <c r="BP120" s="845"/>
      <c r="BQ120" s="897">
        <v>19175550</v>
      </c>
      <c r="BR120" s="878"/>
      <c r="BS120" s="878"/>
      <c r="BT120" s="878"/>
      <c r="BU120" s="878"/>
      <c r="BV120" s="878">
        <v>18160207</v>
      </c>
      <c r="BW120" s="878"/>
      <c r="BX120" s="878"/>
      <c r="BY120" s="878"/>
      <c r="BZ120" s="878"/>
      <c r="CA120" s="878">
        <v>17322137</v>
      </c>
      <c r="CB120" s="878"/>
      <c r="CC120" s="878"/>
      <c r="CD120" s="878"/>
      <c r="CE120" s="878"/>
      <c r="CF120" s="902">
        <v>22.4</v>
      </c>
      <c r="CG120" s="903"/>
      <c r="CH120" s="903"/>
      <c r="CI120" s="903"/>
      <c r="CJ120" s="903"/>
      <c r="CK120" s="904" t="s">
        <v>449</v>
      </c>
      <c r="CL120" s="888"/>
      <c r="CM120" s="888"/>
      <c r="CN120" s="888"/>
      <c r="CO120" s="889"/>
      <c r="CP120" s="908" t="s">
        <v>143</v>
      </c>
      <c r="CQ120" s="909"/>
      <c r="CR120" s="909"/>
      <c r="CS120" s="909"/>
      <c r="CT120" s="909"/>
      <c r="CU120" s="909"/>
      <c r="CV120" s="909"/>
      <c r="CW120" s="909"/>
      <c r="CX120" s="909"/>
      <c r="CY120" s="909"/>
      <c r="CZ120" s="909"/>
      <c r="DA120" s="909"/>
      <c r="DB120" s="909"/>
      <c r="DC120" s="909"/>
      <c r="DD120" s="909"/>
      <c r="DE120" s="909"/>
      <c r="DF120" s="910"/>
      <c r="DG120" s="897">
        <v>6363059</v>
      </c>
      <c r="DH120" s="878"/>
      <c r="DI120" s="878"/>
      <c r="DJ120" s="878"/>
      <c r="DK120" s="878"/>
      <c r="DL120" s="878">
        <v>5995012</v>
      </c>
      <c r="DM120" s="878"/>
      <c r="DN120" s="878"/>
      <c r="DO120" s="878"/>
      <c r="DP120" s="878"/>
      <c r="DQ120" s="878">
        <v>5525853</v>
      </c>
      <c r="DR120" s="878"/>
      <c r="DS120" s="878"/>
      <c r="DT120" s="878"/>
      <c r="DU120" s="878"/>
      <c r="DV120" s="879">
        <v>7.1</v>
      </c>
      <c r="DW120" s="879"/>
      <c r="DX120" s="879"/>
      <c r="DY120" s="879"/>
      <c r="DZ120" s="880"/>
    </row>
    <row r="121" spans="1:130" s="218" customFormat="1" ht="26.25" customHeight="1" x14ac:dyDescent="0.15">
      <c r="A121" s="856"/>
      <c r="B121" s="857"/>
      <c r="C121" s="899" t="s">
        <v>450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451</v>
      </c>
      <c r="BA121" s="788"/>
      <c r="BB121" s="788"/>
      <c r="BC121" s="788"/>
      <c r="BD121" s="788"/>
      <c r="BE121" s="788"/>
      <c r="BF121" s="788"/>
      <c r="BG121" s="788"/>
      <c r="BH121" s="788"/>
      <c r="BI121" s="788"/>
      <c r="BJ121" s="788"/>
      <c r="BK121" s="788"/>
      <c r="BL121" s="788"/>
      <c r="BM121" s="788"/>
      <c r="BN121" s="788"/>
      <c r="BO121" s="788"/>
      <c r="BP121" s="789"/>
      <c r="BQ121" s="852">
        <v>22904809</v>
      </c>
      <c r="BR121" s="853"/>
      <c r="BS121" s="853"/>
      <c r="BT121" s="853"/>
      <c r="BU121" s="853"/>
      <c r="BV121" s="853">
        <v>21351469</v>
      </c>
      <c r="BW121" s="853"/>
      <c r="BX121" s="853"/>
      <c r="BY121" s="853"/>
      <c r="BZ121" s="853"/>
      <c r="CA121" s="853">
        <v>20157535</v>
      </c>
      <c r="CB121" s="853"/>
      <c r="CC121" s="853"/>
      <c r="CD121" s="853"/>
      <c r="CE121" s="853"/>
      <c r="CF121" s="911">
        <v>26</v>
      </c>
      <c r="CG121" s="912"/>
      <c r="CH121" s="912"/>
      <c r="CI121" s="912"/>
      <c r="CJ121" s="912"/>
      <c r="CK121" s="905"/>
      <c r="CL121" s="891"/>
      <c r="CM121" s="891"/>
      <c r="CN121" s="891"/>
      <c r="CO121" s="892"/>
      <c r="CP121" s="871" t="s">
        <v>398</v>
      </c>
      <c r="CQ121" s="872"/>
      <c r="CR121" s="872"/>
      <c r="CS121" s="872"/>
      <c r="CT121" s="872"/>
      <c r="CU121" s="872"/>
      <c r="CV121" s="872"/>
      <c r="CW121" s="872"/>
      <c r="CX121" s="872"/>
      <c r="CY121" s="872"/>
      <c r="CZ121" s="872"/>
      <c r="DA121" s="872"/>
      <c r="DB121" s="872"/>
      <c r="DC121" s="872"/>
      <c r="DD121" s="872"/>
      <c r="DE121" s="872"/>
      <c r="DF121" s="873"/>
      <c r="DG121" s="852">
        <v>4890203</v>
      </c>
      <c r="DH121" s="853"/>
      <c r="DI121" s="853"/>
      <c r="DJ121" s="853"/>
      <c r="DK121" s="853"/>
      <c r="DL121" s="853">
        <v>4532598</v>
      </c>
      <c r="DM121" s="853"/>
      <c r="DN121" s="853"/>
      <c r="DO121" s="853"/>
      <c r="DP121" s="853"/>
      <c r="DQ121" s="853">
        <v>4663319</v>
      </c>
      <c r="DR121" s="853"/>
      <c r="DS121" s="853"/>
      <c r="DT121" s="853"/>
      <c r="DU121" s="853"/>
      <c r="DV121" s="830">
        <v>6</v>
      </c>
      <c r="DW121" s="830"/>
      <c r="DX121" s="830"/>
      <c r="DY121" s="830"/>
      <c r="DZ121" s="831"/>
    </row>
    <row r="122" spans="1:130" s="218" customFormat="1" ht="26.25" customHeight="1" x14ac:dyDescent="0.15">
      <c r="A122" s="856"/>
      <c r="B122" s="857"/>
      <c r="C122" s="851" t="s">
        <v>433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452</v>
      </c>
      <c r="BA122" s="875"/>
      <c r="BB122" s="875"/>
      <c r="BC122" s="875"/>
      <c r="BD122" s="875"/>
      <c r="BE122" s="875"/>
      <c r="BF122" s="875"/>
      <c r="BG122" s="875"/>
      <c r="BH122" s="875"/>
      <c r="BI122" s="875"/>
      <c r="BJ122" s="875"/>
      <c r="BK122" s="875"/>
      <c r="BL122" s="875"/>
      <c r="BM122" s="875"/>
      <c r="BN122" s="875"/>
      <c r="BO122" s="875"/>
      <c r="BP122" s="876"/>
      <c r="BQ122" s="915">
        <v>101671229</v>
      </c>
      <c r="BR122" s="881"/>
      <c r="BS122" s="881"/>
      <c r="BT122" s="881"/>
      <c r="BU122" s="881"/>
      <c r="BV122" s="881">
        <v>99245155</v>
      </c>
      <c r="BW122" s="881"/>
      <c r="BX122" s="881"/>
      <c r="BY122" s="881"/>
      <c r="BZ122" s="881"/>
      <c r="CA122" s="881">
        <v>94657751</v>
      </c>
      <c r="CB122" s="881"/>
      <c r="CC122" s="881"/>
      <c r="CD122" s="881"/>
      <c r="CE122" s="881"/>
      <c r="CF122" s="882">
        <v>122.2</v>
      </c>
      <c r="CG122" s="883"/>
      <c r="CH122" s="883"/>
      <c r="CI122" s="883"/>
      <c r="CJ122" s="883"/>
      <c r="CK122" s="905"/>
      <c r="CL122" s="891"/>
      <c r="CM122" s="891"/>
      <c r="CN122" s="891"/>
      <c r="CO122" s="892"/>
      <c r="CP122" s="871" t="s">
        <v>396</v>
      </c>
      <c r="CQ122" s="872"/>
      <c r="CR122" s="872"/>
      <c r="CS122" s="872"/>
      <c r="CT122" s="872"/>
      <c r="CU122" s="872"/>
      <c r="CV122" s="872"/>
      <c r="CW122" s="872"/>
      <c r="CX122" s="872"/>
      <c r="CY122" s="872"/>
      <c r="CZ122" s="872"/>
      <c r="DA122" s="872"/>
      <c r="DB122" s="872"/>
      <c r="DC122" s="872"/>
      <c r="DD122" s="872"/>
      <c r="DE122" s="872"/>
      <c r="DF122" s="873"/>
      <c r="DG122" s="852">
        <v>1434686</v>
      </c>
      <c r="DH122" s="853"/>
      <c r="DI122" s="853"/>
      <c r="DJ122" s="853"/>
      <c r="DK122" s="853"/>
      <c r="DL122" s="853">
        <v>1555437</v>
      </c>
      <c r="DM122" s="853"/>
      <c r="DN122" s="853"/>
      <c r="DO122" s="853"/>
      <c r="DP122" s="853"/>
      <c r="DQ122" s="853">
        <v>1632303</v>
      </c>
      <c r="DR122" s="853"/>
      <c r="DS122" s="853"/>
      <c r="DT122" s="853"/>
      <c r="DU122" s="853"/>
      <c r="DV122" s="830">
        <v>2.1</v>
      </c>
      <c r="DW122" s="830"/>
      <c r="DX122" s="830"/>
      <c r="DY122" s="830"/>
      <c r="DZ122" s="831"/>
    </row>
    <row r="123" spans="1:130" s="218" customFormat="1" ht="26.25" customHeight="1" x14ac:dyDescent="0.15">
      <c r="A123" s="856"/>
      <c r="B123" s="857"/>
      <c r="C123" s="851" t="s">
        <v>439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175288</v>
      </c>
      <c r="AB123" s="816"/>
      <c r="AC123" s="816"/>
      <c r="AD123" s="816"/>
      <c r="AE123" s="817"/>
      <c r="AF123" s="818">
        <v>171275</v>
      </c>
      <c r="AG123" s="816"/>
      <c r="AH123" s="816"/>
      <c r="AI123" s="816"/>
      <c r="AJ123" s="817"/>
      <c r="AK123" s="818">
        <v>174763</v>
      </c>
      <c r="AL123" s="816"/>
      <c r="AM123" s="816"/>
      <c r="AN123" s="816"/>
      <c r="AO123" s="817"/>
      <c r="AP123" s="860">
        <v>0.2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453</v>
      </c>
      <c r="BP123" s="914"/>
      <c r="BQ123" s="868">
        <v>143751588</v>
      </c>
      <c r="BR123" s="869"/>
      <c r="BS123" s="869"/>
      <c r="BT123" s="869"/>
      <c r="BU123" s="869"/>
      <c r="BV123" s="869">
        <v>138756831</v>
      </c>
      <c r="BW123" s="869"/>
      <c r="BX123" s="869"/>
      <c r="BY123" s="869"/>
      <c r="BZ123" s="869"/>
      <c r="CA123" s="869">
        <v>132137423</v>
      </c>
      <c r="CB123" s="869"/>
      <c r="CC123" s="869"/>
      <c r="CD123" s="869"/>
      <c r="CE123" s="869"/>
      <c r="CF123" s="784"/>
      <c r="CG123" s="785"/>
      <c r="CH123" s="785"/>
      <c r="CI123" s="785"/>
      <c r="CJ123" s="870"/>
      <c r="CK123" s="905"/>
      <c r="CL123" s="891"/>
      <c r="CM123" s="891"/>
      <c r="CN123" s="891"/>
      <c r="CO123" s="892"/>
      <c r="CP123" s="871" t="s">
        <v>394</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82</v>
      </c>
      <c r="BR124" s="867"/>
      <c r="BS124" s="867"/>
      <c r="BT124" s="867"/>
      <c r="BU124" s="867"/>
      <c r="BV124" s="867">
        <v>82.8</v>
      </c>
      <c r="BW124" s="867"/>
      <c r="BX124" s="867"/>
      <c r="BY124" s="867"/>
      <c r="BZ124" s="867"/>
      <c r="CA124" s="867">
        <v>84.2</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131292</v>
      </c>
      <c r="AB126" s="816"/>
      <c r="AC126" s="816"/>
      <c r="AD126" s="816"/>
      <c r="AE126" s="817"/>
      <c r="AF126" s="818">
        <v>144634</v>
      </c>
      <c r="AG126" s="816"/>
      <c r="AH126" s="816"/>
      <c r="AI126" s="816"/>
      <c r="AJ126" s="817"/>
      <c r="AK126" s="818">
        <v>110860</v>
      </c>
      <c r="AL126" s="816"/>
      <c r="AM126" s="816"/>
      <c r="AN126" s="816"/>
      <c r="AO126" s="817"/>
      <c r="AP126" s="860">
        <v>0.1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29388</v>
      </c>
      <c r="AB127" s="816"/>
      <c r="AC127" s="816"/>
      <c r="AD127" s="816"/>
      <c r="AE127" s="817"/>
      <c r="AF127" s="818">
        <v>27719</v>
      </c>
      <c r="AG127" s="816"/>
      <c r="AH127" s="816"/>
      <c r="AI127" s="816"/>
      <c r="AJ127" s="817"/>
      <c r="AK127" s="818">
        <v>31569</v>
      </c>
      <c r="AL127" s="816"/>
      <c r="AM127" s="816"/>
      <c r="AN127" s="816"/>
      <c r="AO127" s="817"/>
      <c r="AP127" s="860">
        <v>0</v>
      </c>
      <c r="AQ127" s="861"/>
      <c r="AR127" s="861"/>
      <c r="AS127" s="861"/>
      <c r="AT127" s="862"/>
      <c r="AU127" s="220"/>
      <c r="AV127" s="220"/>
      <c r="AW127" s="220"/>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3437927</v>
      </c>
      <c r="AB128" s="837"/>
      <c r="AC128" s="837"/>
      <c r="AD128" s="837"/>
      <c r="AE128" s="838"/>
      <c r="AF128" s="839">
        <v>3042191</v>
      </c>
      <c r="AG128" s="837"/>
      <c r="AH128" s="837"/>
      <c r="AI128" s="837"/>
      <c r="AJ128" s="838"/>
      <c r="AK128" s="839">
        <v>3928820</v>
      </c>
      <c r="AL128" s="837"/>
      <c r="AM128" s="837"/>
      <c r="AN128" s="837"/>
      <c r="AO128" s="838"/>
      <c r="AP128" s="840"/>
      <c r="AQ128" s="841"/>
      <c r="AR128" s="841"/>
      <c r="AS128" s="841"/>
      <c r="AT128" s="842"/>
      <c r="AU128" s="220"/>
      <c r="AV128" s="220"/>
      <c r="AW128" s="220"/>
      <c r="AX128" s="843" t="s">
        <v>467</v>
      </c>
      <c r="AY128" s="844"/>
      <c r="AZ128" s="844"/>
      <c r="BA128" s="844"/>
      <c r="BB128" s="844"/>
      <c r="BC128" s="844"/>
      <c r="BD128" s="844"/>
      <c r="BE128" s="845"/>
      <c r="BF128" s="822" t="s">
        <v>122</v>
      </c>
      <c r="BG128" s="823"/>
      <c r="BH128" s="823"/>
      <c r="BI128" s="823"/>
      <c r="BJ128" s="823"/>
      <c r="BK128" s="823"/>
      <c r="BL128" s="846"/>
      <c r="BM128" s="822">
        <v>11.25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v>619503</v>
      </c>
      <c r="DH128" s="827"/>
      <c r="DI128" s="827"/>
      <c r="DJ128" s="827"/>
      <c r="DK128" s="827"/>
      <c r="DL128" s="827">
        <v>607413</v>
      </c>
      <c r="DM128" s="827"/>
      <c r="DN128" s="827"/>
      <c r="DO128" s="827"/>
      <c r="DP128" s="827"/>
      <c r="DQ128" s="827">
        <v>507621</v>
      </c>
      <c r="DR128" s="827"/>
      <c r="DS128" s="827"/>
      <c r="DT128" s="827"/>
      <c r="DU128" s="827"/>
      <c r="DV128" s="828">
        <v>0.7</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83119681</v>
      </c>
      <c r="AB129" s="816"/>
      <c r="AC129" s="816"/>
      <c r="AD129" s="816"/>
      <c r="AE129" s="817"/>
      <c r="AF129" s="818">
        <v>84466207</v>
      </c>
      <c r="AG129" s="816"/>
      <c r="AH129" s="816"/>
      <c r="AI129" s="816"/>
      <c r="AJ129" s="817"/>
      <c r="AK129" s="818">
        <v>86037239</v>
      </c>
      <c r="AL129" s="816"/>
      <c r="AM129" s="816"/>
      <c r="AN129" s="816"/>
      <c r="AO129" s="817"/>
      <c r="AP129" s="819"/>
      <c r="AQ129" s="820"/>
      <c r="AR129" s="820"/>
      <c r="AS129" s="820"/>
      <c r="AT129" s="821"/>
      <c r="AU129" s="221"/>
      <c r="AV129" s="221"/>
      <c r="AW129" s="221"/>
      <c r="AX129" s="787" t="s">
        <v>470</v>
      </c>
      <c r="AY129" s="788"/>
      <c r="AZ129" s="788"/>
      <c r="BA129" s="788"/>
      <c r="BB129" s="788"/>
      <c r="BC129" s="788"/>
      <c r="BD129" s="788"/>
      <c r="BE129" s="789"/>
      <c r="BF129" s="806" t="s">
        <v>122</v>
      </c>
      <c r="BG129" s="807"/>
      <c r="BH129" s="807"/>
      <c r="BI129" s="807"/>
      <c r="BJ129" s="807"/>
      <c r="BK129" s="807"/>
      <c r="BL129" s="808"/>
      <c r="BM129" s="806">
        <v>16.25</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9122015</v>
      </c>
      <c r="AB130" s="816"/>
      <c r="AC130" s="816"/>
      <c r="AD130" s="816"/>
      <c r="AE130" s="817"/>
      <c r="AF130" s="818">
        <v>8778672</v>
      </c>
      <c r="AG130" s="816"/>
      <c r="AH130" s="816"/>
      <c r="AI130" s="816"/>
      <c r="AJ130" s="817"/>
      <c r="AK130" s="818">
        <v>8556195</v>
      </c>
      <c r="AL130" s="816"/>
      <c r="AM130" s="816"/>
      <c r="AN130" s="816"/>
      <c r="AO130" s="817"/>
      <c r="AP130" s="819"/>
      <c r="AQ130" s="820"/>
      <c r="AR130" s="820"/>
      <c r="AS130" s="820"/>
      <c r="AT130" s="821"/>
      <c r="AU130" s="221"/>
      <c r="AV130" s="221"/>
      <c r="AW130" s="221"/>
      <c r="AX130" s="787" t="s">
        <v>473</v>
      </c>
      <c r="AY130" s="788"/>
      <c r="AZ130" s="788"/>
      <c r="BA130" s="788"/>
      <c r="BB130" s="788"/>
      <c r="BC130" s="788"/>
      <c r="BD130" s="788"/>
      <c r="BE130" s="789"/>
      <c r="BF130" s="790">
        <v>9.1</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73997666</v>
      </c>
      <c r="AB131" s="800"/>
      <c r="AC131" s="800"/>
      <c r="AD131" s="800"/>
      <c r="AE131" s="801"/>
      <c r="AF131" s="802">
        <v>75687535</v>
      </c>
      <c r="AG131" s="800"/>
      <c r="AH131" s="800"/>
      <c r="AI131" s="800"/>
      <c r="AJ131" s="801"/>
      <c r="AK131" s="802">
        <v>77481044</v>
      </c>
      <c r="AL131" s="800"/>
      <c r="AM131" s="800"/>
      <c r="AN131" s="800"/>
      <c r="AO131" s="801"/>
      <c r="AP131" s="803"/>
      <c r="AQ131" s="804"/>
      <c r="AR131" s="804"/>
      <c r="AS131" s="804"/>
      <c r="AT131" s="805"/>
      <c r="AU131" s="221"/>
      <c r="AV131" s="221"/>
      <c r="AW131" s="221"/>
      <c r="AX131" s="765" t="s">
        <v>475</v>
      </c>
      <c r="AY131" s="766"/>
      <c r="AZ131" s="766"/>
      <c r="BA131" s="766"/>
      <c r="BB131" s="766"/>
      <c r="BC131" s="766"/>
      <c r="BD131" s="766"/>
      <c r="BE131" s="767"/>
      <c r="BF131" s="768">
        <v>84.2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9.0190940000000008</v>
      </c>
      <c r="AB132" s="781"/>
      <c r="AC132" s="781"/>
      <c r="AD132" s="781"/>
      <c r="AE132" s="782"/>
      <c r="AF132" s="783">
        <v>9.4159480000000002</v>
      </c>
      <c r="AG132" s="781"/>
      <c r="AH132" s="781"/>
      <c r="AI132" s="781"/>
      <c r="AJ132" s="782"/>
      <c r="AK132" s="783">
        <v>8.95791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8.5</v>
      </c>
      <c r="AB133" s="760"/>
      <c r="AC133" s="760"/>
      <c r="AD133" s="760"/>
      <c r="AE133" s="761"/>
      <c r="AF133" s="759">
        <v>8.9</v>
      </c>
      <c r="AG133" s="760"/>
      <c r="AH133" s="760"/>
      <c r="AI133" s="760"/>
      <c r="AJ133" s="761"/>
      <c r="AK133" s="759">
        <v>9.1</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3f9qjhjpncEwKonuGpcKYblB0ZPb8lq487LrDnwjuSdRiBd0/rnDN1OLGA6fCuaOJFN/G+WhmtWCQKoABv0F7A==" saltValue="etbUzvkAcgvNEUeUoegL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topLeftCell="A40"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SItpIOGBAoXOTLdryomUiXpdq5Qx3EBt5UbrbnRQ2XRyNeqejy+O6py0nC6DMMEgY/VNb7Ya/LQaRgt/AH2sOA==" saltValue="uiIqdtoDmNNGImWtXEdgj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topLeftCell="A55"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aFWmoYbFN947uGosU3kZoHC0iCDT1yQ7hCfgCpg2FVbf3ybvnR2pRNqC3viQbwgdGS4Ceo0osbZb+q6pyM9Dg==" saltValue="WosPtE/hbB4dXCb0rPoS6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topLeftCell="A46"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5"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6"/>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7" t="s">
        <v>487</v>
      </c>
      <c r="AL9" s="1168"/>
      <c r="AM9" s="1168"/>
      <c r="AN9" s="1169"/>
      <c r="AO9" s="269">
        <v>23419214</v>
      </c>
      <c r="AP9" s="269">
        <v>74069</v>
      </c>
      <c r="AQ9" s="270">
        <v>69190</v>
      </c>
      <c r="AR9" s="271">
        <v>7.1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7" t="s">
        <v>488</v>
      </c>
      <c r="AL10" s="1168"/>
      <c r="AM10" s="1168"/>
      <c r="AN10" s="1169"/>
      <c r="AO10" s="272">
        <v>8318</v>
      </c>
      <c r="AP10" s="272">
        <v>26</v>
      </c>
      <c r="AQ10" s="273">
        <v>1817</v>
      </c>
      <c r="AR10" s="274">
        <v>-98.6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7" t="s">
        <v>489</v>
      </c>
      <c r="AL11" s="1168"/>
      <c r="AM11" s="1168"/>
      <c r="AN11" s="1169"/>
      <c r="AO11" s="272">
        <v>90998</v>
      </c>
      <c r="AP11" s="272">
        <v>288</v>
      </c>
      <c r="AQ11" s="273">
        <v>711</v>
      </c>
      <c r="AR11" s="274">
        <v>-59.5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7" t="s">
        <v>490</v>
      </c>
      <c r="AL12" s="1168"/>
      <c r="AM12" s="1168"/>
      <c r="AN12" s="1169"/>
      <c r="AO12" s="272" t="s">
        <v>491</v>
      </c>
      <c r="AP12" s="272" t="s">
        <v>491</v>
      </c>
      <c r="AQ12" s="273">
        <v>19</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7" t="s">
        <v>492</v>
      </c>
      <c r="AL13" s="1168"/>
      <c r="AM13" s="1168"/>
      <c r="AN13" s="1169"/>
      <c r="AO13" s="272">
        <v>825154</v>
      </c>
      <c r="AP13" s="272">
        <v>2610</v>
      </c>
      <c r="AQ13" s="273">
        <v>2094</v>
      </c>
      <c r="AR13" s="274">
        <v>24.6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7" t="s">
        <v>493</v>
      </c>
      <c r="AL14" s="1168"/>
      <c r="AM14" s="1168"/>
      <c r="AN14" s="1169"/>
      <c r="AO14" s="272">
        <v>638817</v>
      </c>
      <c r="AP14" s="272">
        <v>2020</v>
      </c>
      <c r="AQ14" s="273">
        <v>1351</v>
      </c>
      <c r="AR14" s="274">
        <v>49.5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0" t="s">
        <v>494</v>
      </c>
      <c r="AL15" s="1171"/>
      <c r="AM15" s="1171"/>
      <c r="AN15" s="1172"/>
      <c r="AO15" s="272">
        <v>-1195808</v>
      </c>
      <c r="AP15" s="272">
        <v>-3782</v>
      </c>
      <c r="AQ15" s="273">
        <v>-3935</v>
      </c>
      <c r="AR15" s="274">
        <v>-3.9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0" t="s">
        <v>178</v>
      </c>
      <c r="AL16" s="1171"/>
      <c r="AM16" s="1171"/>
      <c r="AN16" s="1172"/>
      <c r="AO16" s="272">
        <v>23786693</v>
      </c>
      <c r="AP16" s="272">
        <v>75231</v>
      </c>
      <c r="AQ16" s="273">
        <v>71247</v>
      </c>
      <c r="AR16" s="274">
        <v>5.6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3" t="s">
        <v>499</v>
      </c>
      <c r="AL21" s="1174"/>
      <c r="AM21" s="1174"/>
      <c r="AN21" s="1175"/>
      <c r="AO21" s="285">
        <v>6.88</v>
      </c>
      <c r="AP21" s="286">
        <v>6.59</v>
      </c>
      <c r="AQ21" s="287">
        <v>0.28999999999999998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3" t="s">
        <v>500</v>
      </c>
      <c r="AL22" s="1174"/>
      <c r="AM22" s="1174"/>
      <c r="AN22" s="1175"/>
      <c r="AO22" s="290">
        <v>98.7</v>
      </c>
      <c r="AP22" s="291">
        <v>99.2</v>
      </c>
      <c r="AQ22" s="292">
        <v>-0.5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6" t="s">
        <v>501</v>
      </c>
      <c r="B26" s="1166"/>
      <c r="C26" s="1166"/>
      <c r="D26" s="1166"/>
      <c r="E26" s="1166"/>
      <c r="F26" s="1166"/>
      <c r="G26" s="1166"/>
      <c r="H26" s="1166"/>
      <c r="I26" s="1166"/>
      <c r="J26" s="1166"/>
      <c r="K26" s="1166"/>
      <c r="L26" s="1166"/>
      <c r="M26" s="1166"/>
      <c r="N26" s="1166"/>
      <c r="O26" s="1166"/>
      <c r="P26" s="1166"/>
      <c r="Q26" s="1166"/>
      <c r="R26" s="1166"/>
      <c r="S26" s="1166"/>
      <c r="T26" s="1166"/>
      <c r="U26" s="1166"/>
      <c r="V26" s="1166"/>
      <c r="W26" s="1166"/>
      <c r="X26" s="1166"/>
      <c r="Y26" s="1166"/>
      <c r="Z26" s="1166"/>
      <c r="AA26" s="1166"/>
      <c r="AB26" s="1166"/>
      <c r="AC26" s="1166"/>
      <c r="AD26" s="1166"/>
      <c r="AE26" s="1166"/>
      <c r="AF26" s="1166"/>
      <c r="AG26" s="1166"/>
      <c r="AH26" s="1166"/>
      <c r="AI26" s="1166"/>
      <c r="AJ26" s="1166"/>
      <c r="AK26" s="1166"/>
      <c r="AL26" s="1166"/>
      <c r="AM26" s="1166"/>
      <c r="AN26" s="1166"/>
      <c r="AO26" s="1166"/>
      <c r="AP26" s="1166"/>
      <c r="AQ26" s="1166"/>
      <c r="AR26" s="1166"/>
      <c r="AS26" s="1166"/>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5"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6"/>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7" t="s">
        <v>504</v>
      </c>
      <c r="AL32" s="1158"/>
      <c r="AM32" s="1158"/>
      <c r="AN32" s="1159"/>
      <c r="AO32" s="300">
        <v>17384497</v>
      </c>
      <c r="AP32" s="300">
        <v>54982</v>
      </c>
      <c r="AQ32" s="301">
        <v>37151</v>
      </c>
      <c r="AR32" s="302">
        <v>48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7" t="s">
        <v>505</v>
      </c>
      <c r="AL33" s="1158"/>
      <c r="AM33" s="1158"/>
      <c r="AN33" s="1159"/>
      <c r="AO33" s="300" t="s">
        <v>491</v>
      </c>
      <c r="AP33" s="300" t="s">
        <v>491</v>
      </c>
      <c r="AQ33" s="301">
        <v>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7" t="s">
        <v>506</v>
      </c>
      <c r="AL34" s="1158"/>
      <c r="AM34" s="1158"/>
      <c r="AN34" s="1159"/>
      <c r="AO34" s="300" t="s">
        <v>491</v>
      </c>
      <c r="AP34" s="300" t="s">
        <v>491</v>
      </c>
      <c r="AQ34" s="301">
        <v>48</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7" t="s">
        <v>507</v>
      </c>
      <c r="AL35" s="1158"/>
      <c r="AM35" s="1158"/>
      <c r="AN35" s="1159"/>
      <c r="AO35" s="300">
        <v>1677337</v>
      </c>
      <c r="AP35" s="300">
        <v>5305</v>
      </c>
      <c r="AQ35" s="301">
        <v>8181</v>
      </c>
      <c r="AR35" s="302">
        <v>-35.200000000000003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7" t="s">
        <v>508</v>
      </c>
      <c r="AL36" s="1158"/>
      <c r="AM36" s="1158"/>
      <c r="AN36" s="1159"/>
      <c r="AO36" s="300" t="s">
        <v>491</v>
      </c>
      <c r="AP36" s="300" t="s">
        <v>491</v>
      </c>
      <c r="AQ36" s="301">
        <v>473</v>
      </c>
      <c r="AR36" s="302" t="s">
        <v>491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7" t="s">
        <v>509</v>
      </c>
      <c r="AL37" s="1158"/>
      <c r="AM37" s="1158"/>
      <c r="AN37" s="1159"/>
      <c r="AO37" s="300">
        <v>363863</v>
      </c>
      <c r="AP37" s="300">
        <v>1151</v>
      </c>
      <c r="AQ37" s="301">
        <v>499</v>
      </c>
      <c r="AR37" s="302">
        <v>130.69999999999999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0" t="s">
        <v>510</v>
      </c>
      <c r="AL38" s="1161"/>
      <c r="AM38" s="1161"/>
      <c r="AN38" s="1162"/>
      <c r="AO38" s="303" t="s">
        <v>491</v>
      </c>
      <c r="AP38" s="303" t="s">
        <v>491</v>
      </c>
      <c r="AQ38" s="304">
        <v>1</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0" t="s">
        <v>511</v>
      </c>
      <c r="AL39" s="1161"/>
      <c r="AM39" s="1161"/>
      <c r="AN39" s="1162"/>
      <c r="AO39" s="300">
        <v>-3928820</v>
      </c>
      <c r="AP39" s="300">
        <v>-12426</v>
      </c>
      <c r="AQ39" s="301">
        <v>-8269</v>
      </c>
      <c r="AR39" s="302">
        <v>50.3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7" t="s">
        <v>512</v>
      </c>
      <c r="AL40" s="1158"/>
      <c r="AM40" s="1158"/>
      <c r="AN40" s="1159"/>
      <c r="AO40" s="300">
        <v>-8556195</v>
      </c>
      <c r="AP40" s="300">
        <v>-27061</v>
      </c>
      <c r="AQ40" s="301">
        <v>-27482</v>
      </c>
      <c r="AR40" s="302">
        <v>-1.5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3" t="s">
        <v>288</v>
      </c>
      <c r="AL41" s="1164"/>
      <c r="AM41" s="1164"/>
      <c r="AN41" s="1165"/>
      <c r="AO41" s="300">
        <v>6940682</v>
      </c>
      <c r="AP41" s="300">
        <v>21951</v>
      </c>
      <c r="AQ41" s="301">
        <v>10602</v>
      </c>
      <c r="AR41" s="302">
        <v>107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0" t="s">
        <v>482</v>
      </c>
      <c r="AN49" s="1152" t="s">
        <v>515</v>
      </c>
      <c r="AO49" s="1153"/>
      <c r="AP49" s="1153"/>
      <c r="AQ49" s="1153"/>
      <c r="AR49" s="1154"/>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1"/>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16259161</v>
      </c>
      <c r="AN51" s="322">
        <v>49062</v>
      </c>
      <c r="AO51" s="323">
        <v>0.4</v>
      </c>
      <c r="AP51" s="324">
        <v>52191</v>
      </c>
      <c r="AQ51" s="325">
        <v>0.7</v>
      </c>
      <c r="AR51" s="326">
        <v>-0.3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9190415</v>
      </c>
      <c r="AN52" s="330">
        <v>27732</v>
      </c>
      <c r="AO52" s="331">
        <v>-7.2</v>
      </c>
      <c r="AP52" s="332">
        <v>26807</v>
      </c>
      <c r="AQ52" s="333">
        <v>1.8</v>
      </c>
      <c r="AR52" s="334">
        <v>-9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14948063</v>
      </c>
      <c r="AN53" s="322">
        <v>45579</v>
      </c>
      <c r="AO53" s="323">
        <v>-7.1</v>
      </c>
      <c r="AP53" s="324">
        <v>48105</v>
      </c>
      <c r="AQ53" s="325">
        <v>-7.8</v>
      </c>
      <c r="AR53" s="326">
        <v>0.7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10512349</v>
      </c>
      <c r="AN54" s="330">
        <v>32054</v>
      </c>
      <c r="AO54" s="331">
        <v>15.6</v>
      </c>
      <c r="AP54" s="332">
        <v>24072</v>
      </c>
      <c r="AQ54" s="333">
        <v>-10.199999999999999</v>
      </c>
      <c r="AR54" s="334">
        <v>25.8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20834207</v>
      </c>
      <c r="AN55" s="322">
        <v>64266</v>
      </c>
      <c r="AO55" s="323">
        <v>41</v>
      </c>
      <c r="AP55" s="324">
        <v>47446</v>
      </c>
      <c r="AQ55" s="325">
        <v>-1.4</v>
      </c>
      <c r="AR55" s="326">
        <v>42.4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13516937</v>
      </c>
      <c r="AN56" s="330">
        <v>41695</v>
      </c>
      <c r="AO56" s="331">
        <v>30.1</v>
      </c>
      <c r="AP56" s="332">
        <v>24371</v>
      </c>
      <c r="AQ56" s="333">
        <v>1.2</v>
      </c>
      <c r="AR56" s="334">
        <v>28.9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18196914</v>
      </c>
      <c r="AN57" s="322">
        <v>56788</v>
      </c>
      <c r="AO57" s="323">
        <v>-11.6</v>
      </c>
      <c r="AP57" s="324">
        <v>48387</v>
      </c>
      <c r="AQ57" s="325">
        <v>2</v>
      </c>
      <c r="AR57" s="326">
        <v>-13.6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10976478</v>
      </c>
      <c r="AN58" s="330">
        <v>34255</v>
      </c>
      <c r="AO58" s="331">
        <v>-17.8</v>
      </c>
      <c r="AP58" s="332">
        <v>25592</v>
      </c>
      <c r="AQ58" s="333">
        <v>5</v>
      </c>
      <c r="AR58" s="334">
        <v>-22.8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18393844</v>
      </c>
      <c r="AN59" s="322">
        <v>58175</v>
      </c>
      <c r="AO59" s="323">
        <v>2.4</v>
      </c>
      <c r="AP59" s="324">
        <v>49684</v>
      </c>
      <c r="AQ59" s="325">
        <v>2.7</v>
      </c>
      <c r="AR59" s="326">
        <v>-0.3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8892058</v>
      </c>
      <c r="AN60" s="330">
        <v>28123</v>
      </c>
      <c r="AO60" s="331">
        <v>-17.899999999999999</v>
      </c>
      <c r="AP60" s="332">
        <v>28303</v>
      </c>
      <c r="AQ60" s="333">
        <v>10.6</v>
      </c>
      <c r="AR60" s="334">
        <v>-28.5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17726438</v>
      </c>
      <c r="AN61" s="337">
        <v>54774</v>
      </c>
      <c r="AO61" s="338">
        <v>5</v>
      </c>
      <c r="AP61" s="339">
        <v>49163</v>
      </c>
      <c r="AQ61" s="340">
        <v>-0.8</v>
      </c>
      <c r="AR61" s="326">
        <v>5.8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10617647</v>
      </c>
      <c r="AN62" s="330">
        <v>32772</v>
      </c>
      <c r="AO62" s="331">
        <v>0.6</v>
      </c>
      <c r="AP62" s="332">
        <v>25829</v>
      </c>
      <c r="AQ62" s="333">
        <v>1.7</v>
      </c>
      <c r="AR62" s="334">
        <v>-1.1000000000000001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mH8bxmwn/byGAl/2vTqvzAOxdPbFmY4/5lUzT7QrtCBUQrE3i9F7yJzXJCzEM3M+OLCBnYOqlYA56vRa4iqwWQ==" saltValue="puQQi82oF4KwQXQUajGA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topLeftCell="A91"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1" spans="125:125" ht="13.5" hidden="1" customHeight="1" x14ac:dyDescent="0.15">
      <c r="DU121" s="247"/>
    </row>
  </sheetData>
  <sheetProtection algorithmName="SHA-512" hashValue="JVzGpY8ACH84tgQUn+NhjLLvIlBDsrGqQx6mB2tIQYCqzH57CMIXdb/RdZdC60xda6ouOZ7U7NHkdn1/QIdICQ==" saltValue="prghIW4+29KFBlmjGO35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topLeftCell="A82"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Q5zRCTcR9mHTahdSx6lTnPSgab2N/9KwPC75IPwooA1au4xhdP5r2tpJFUI3f1Bum8VeQmu14DeE3+0hl9SkJA==" saltValue="Bw4mN8WDXUjH+Jo71/Xr4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6" t="s">
        <v>3</v>
      </c>
      <c r="D47" s="1176"/>
      <c r="E47" s="1177"/>
      <c r="F47" s="11">
        <v>5.33</v>
      </c>
      <c r="G47" s="12">
        <v>6.62</v>
      </c>
      <c r="H47" s="12">
        <v>10.65</v>
      </c>
      <c r="I47" s="12">
        <v>9.25</v>
      </c>
      <c r="J47" s="13">
        <v>7.38</v>
      </c>
    </row>
    <row r="48" spans="2:10" ht="57.75" customHeight="1" x14ac:dyDescent="0.15">
      <c r="B48" s="14"/>
      <c r="C48" s="1178" t="s">
        <v>4</v>
      </c>
      <c r="D48" s="1178"/>
      <c r="E48" s="1179"/>
      <c r="F48" s="15">
        <v>2.92</v>
      </c>
      <c r="G48" s="16">
        <v>7.71</v>
      </c>
      <c r="H48" s="16">
        <v>4.67</v>
      </c>
      <c r="I48" s="16">
        <v>1.23</v>
      </c>
      <c r="J48" s="17">
        <v>1.72</v>
      </c>
    </row>
    <row r="49" spans="2:10" ht="57.75" customHeight="1" thickBot="1" x14ac:dyDescent="0.2">
      <c r="B49" s="18"/>
      <c r="C49" s="1180" t="s">
        <v>5</v>
      </c>
      <c r="D49" s="1180"/>
      <c r="E49" s="1181"/>
      <c r="F49" s="19">
        <v>1.42</v>
      </c>
      <c r="G49" s="20">
        <v>4.88</v>
      </c>
      <c r="H49" s="20" t="s">
        <v>534</v>
      </c>
      <c r="I49" s="20" t="s">
        <v>535</v>
      </c>
      <c r="J49" s="21" t="s">
        <v>536</v>
      </c>
    </row>
    <row r="50" spans="2:10" x14ac:dyDescent="0.15"/>
  </sheetData>
  <sheetProtection algorithmName="SHA-512" hashValue="uYPLCdbovq+gsQe5Xoic6ngqjIjZv+kZh/00KMinIvuQAU98380giJfLWUY0SwxlCZcRLJA15XXjp/8IQwGetw==" saltValue="hqpfXxaoj0QVPOckbJnu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9"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8" t="s">
        <v>537</v>
      </c>
      <c r="D34" s="1188"/>
      <c r="E34" s="1189"/>
      <c r="F34" s="32">
        <v>0.25</v>
      </c>
      <c r="G34" s="33">
        <v>1.97</v>
      </c>
      <c r="H34" s="33">
        <v>2.48</v>
      </c>
      <c r="I34" s="33">
        <v>1.24</v>
      </c>
      <c r="J34" s="34" t="s">
        <v>538</v>
      </c>
      <c r="K34" s="22"/>
      <c r="L34" s="22"/>
      <c r="M34" s="22"/>
      <c r="N34" s="22"/>
      <c r="O34" s="22"/>
      <c r="P34" s="22"/>
    </row>
    <row r="35" spans="1:16" ht="39" customHeight="1" x14ac:dyDescent="0.15">
      <c r="A35" s="22"/>
      <c r="B35" s="35"/>
      <c r="C35" s="1182" t="s">
        <v>539</v>
      </c>
      <c r="D35" s="1183"/>
      <c r="E35" s="1184"/>
      <c r="F35" s="36">
        <v>2.9</v>
      </c>
      <c r="G35" s="37">
        <v>7.7</v>
      </c>
      <c r="H35" s="37">
        <v>4.67</v>
      </c>
      <c r="I35" s="37">
        <v>1.22</v>
      </c>
      <c r="J35" s="38">
        <v>1.71</v>
      </c>
      <c r="K35" s="22"/>
      <c r="L35" s="22"/>
      <c r="M35" s="22"/>
      <c r="N35" s="22"/>
      <c r="O35" s="22"/>
      <c r="P35" s="22"/>
    </row>
    <row r="36" spans="1:16" ht="39" customHeight="1" x14ac:dyDescent="0.15">
      <c r="A36" s="22"/>
      <c r="B36" s="35"/>
      <c r="C36" s="1182" t="s">
        <v>540</v>
      </c>
      <c r="D36" s="1183"/>
      <c r="E36" s="1184"/>
      <c r="F36" s="36">
        <v>1.06</v>
      </c>
      <c r="G36" s="37">
        <v>0.51</v>
      </c>
      <c r="H36" s="37">
        <v>0.55000000000000004</v>
      </c>
      <c r="I36" s="37">
        <v>1.22</v>
      </c>
      <c r="J36" s="38">
        <v>1.43</v>
      </c>
      <c r="K36" s="22"/>
      <c r="L36" s="22"/>
      <c r="M36" s="22"/>
      <c r="N36" s="22"/>
      <c r="O36" s="22"/>
      <c r="P36" s="22"/>
    </row>
    <row r="37" spans="1:16" ht="39" customHeight="1" x14ac:dyDescent="0.15">
      <c r="A37" s="22"/>
      <c r="B37" s="35"/>
      <c r="C37" s="1182" t="s">
        <v>541</v>
      </c>
      <c r="D37" s="1183"/>
      <c r="E37" s="1184"/>
      <c r="F37" s="36">
        <v>0.81</v>
      </c>
      <c r="G37" s="37">
        <v>0.51</v>
      </c>
      <c r="H37" s="37">
        <v>0.61</v>
      </c>
      <c r="I37" s="37">
        <v>0.56000000000000005</v>
      </c>
      <c r="J37" s="38">
        <v>0.6</v>
      </c>
      <c r="K37" s="22"/>
      <c r="L37" s="22"/>
      <c r="M37" s="22"/>
      <c r="N37" s="22"/>
      <c r="O37" s="22"/>
      <c r="P37" s="22"/>
    </row>
    <row r="38" spans="1:16" ht="39" customHeight="1" x14ac:dyDescent="0.15">
      <c r="A38" s="22"/>
      <c r="B38" s="35"/>
      <c r="C38" s="1182" t="s">
        <v>542</v>
      </c>
      <c r="D38" s="1183"/>
      <c r="E38" s="1184"/>
      <c r="F38" s="36">
        <v>1.0900000000000001</v>
      </c>
      <c r="G38" s="37">
        <v>0.84</v>
      </c>
      <c r="H38" s="37">
        <v>0.91</v>
      </c>
      <c r="I38" s="37">
        <v>0.5</v>
      </c>
      <c r="J38" s="38">
        <v>0.57999999999999996</v>
      </c>
      <c r="K38" s="22"/>
      <c r="L38" s="22"/>
      <c r="M38" s="22"/>
      <c r="N38" s="22"/>
      <c r="O38" s="22"/>
      <c r="P38" s="22"/>
    </row>
    <row r="39" spans="1:16" ht="39" customHeight="1" x14ac:dyDescent="0.15">
      <c r="A39" s="22"/>
      <c r="B39" s="35"/>
      <c r="C39" s="1182" t="s">
        <v>543</v>
      </c>
      <c r="D39" s="1183"/>
      <c r="E39" s="1184"/>
      <c r="F39" s="36">
        <v>0.63</v>
      </c>
      <c r="G39" s="37">
        <v>0.54</v>
      </c>
      <c r="H39" s="37">
        <v>0.39</v>
      </c>
      <c r="I39" s="37">
        <v>0.21</v>
      </c>
      <c r="J39" s="38">
        <v>0.27</v>
      </c>
      <c r="K39" s="22"/>
      <c r="L39" s="22"/>
      <c r="M39" s="22"/>
      <c r="N39" s="22"/>
      <c r="O39" s="22"/>
      <c r="P39" s="22"/>
    </row>
    <row r="40" spans="1:16" ht="39" customHeight="1" x14ac:dyDescent="0.15">
      <c r="A40" s="22"/>
      <c r="B40" s="35"/>
      <c r="C40" s="1182" t="s">
        <v>544</v>
      </c>
      <c r="D40" s="1183"/>
      <c r="E40" s="1184"/>
      <c r="F40" s="36">
        <v>0</v>
      </c>
      <c r="G40" s="37">
        <v>0</v>
      </c>
      <c r="H40" s="37">
        <v>0</v>
      </c>
      <c r="I40" s="37">
        <v>0</v>
      </c>
      <c r="J40" s="38">
        <v>0</v>
      </c>
      <c r="K40" s="22"/>
      <c r="L40" s="22"/>
      <c r="M40" s="22"/>
      <c r="N40" s="22"/>
      <c r="O40" s="22"/>
      <c r="P40" s="22"/>
    </row>
    <row r="41" spans="1:16" ht="39" customHeight="1" x14ac:dyDescent="0.15">
      <c r="A41" s="22"/>
      <c r="B41" s="35"/>
      <c r="C41" s="1182" t="s">
        <v>545</v>
      </c>
      <c r="D41" s="1183"/>
      <c r="E41" s="1184"/>
      <c r="F41" s="36">
        <v>0.01</v>
      </c>
      <c r="G41" s="37">
        <v>0</v>
      </c>
      <c r="H41" s="37">
        <v>0</v>
      </c>
      <c r="I41" s="37">
        <v>0</v>
      </c>
      <c r="J41" s="38">
        <v>0</v>
      </c>
      <c r="K41" s="22"/>
      <c r="L41" s="22"/>
      <c r="M41" s="22"/>
      <c r="N41" s="22"/>
      <c r="O41" s="22"/>
      <c r="P41" s="22"/>
    </row>
    <row r="42" spans="1:16" ht="39" customHeight="1" x14ac:dyDescent="0.15">
      <c r="A42" s="22"/>
      <c r="B42" s="39"/>
      <c r="C42" s="1182" t="s">
        <v>546</v>
      </c>
      <c r="D42" s="1183"/>
      <c r="E42" s="1184"/>
      <c r="F42" s="36" t="s">
        <v>491</v>
      </c>
      <c r="G42" s="37" t="s">
        <v>491</v>
      </c>
      <c r="H42" s="37" t="s">
        <v>491</v>
      </c>
      <c r="I42" s="37" t="s">
        <v>491</v>
      </c>
      <c r="J42" s="38" t="s">
        <v>491</v>
      </c>
      <c r="K42" s="22"/>
      <c r="L42" s="22"/>
      <c r="M42" s="22"/>
      <c r="N42" s="22"/>
      <c r="O42" s="22"/>
      <c r="P42" s="22"/>
    </row>
    <row r="43" spans="1:16" ht="39" customHeight="1" thickBot="1" x14ac:dyDescent="0.2">
      <c r="A43" s="22"/>
      <c r="B43" s="40"/>
      <c r="C43" s="1185" t="s">
        <v>547</v>
      </c>
      <c r="D43" s="1186"/>
      <c r="E43" s="1187"/>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BhNkKx3JG6v8qM/stN+jH63w5ql4FR4gDISVWs3Ey8EabyaXxmFm1h2rYDn2+nLBLf4yBAXNlzv8Da5YEwOGQ==" saltValue="mk19vUqYu4UWOSjICbd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213" t="s">
        <v>9</v>
      </c>
      <c r="C45" s="1214"/>
      <c r="D45" s="58"/>
      <c r="E45" s="1219" t="s">
        <v>10</v>
      </c>
      <c r="F45" s="1219"/>
      <c r="G45" s="1219"/>
      <c r="H45" s="1219"/>
      <c r="I45" s="1219"/>
      <c r="J45" s="1220"/>
      <c r="K45" s="59">
        <v>17406</v>
      </c>
      <c r="L45" s="60">
        <v>17361</v>
      </c>
      <c r="M45" s="60">
        <v>17460</v>
      </c>
      <c r="N45" s="60">
        <v>17072</v>
      </c>
      <c r="O45" s="61">
        <v>17384</v>
      </c>
      <c r="P45" s="48"/>
      <c r="Q45" s="48"/>
      <c r="R45" s="48"/>
      <c r="S45" s="48"/>
      <c r="T45" s="48"/>
      <c r="U45" s="48"/>
    </row>
    <row r="46" spans="1:21" ht="30.75" customHeight="1" x14ac:dyDescent="0.15">
      <c r="A46" s="48"/>
      <c r="B46" s="1215"/>
      <c r="C46" s="1216"/>
      <c r="D46" s="62"/>
      <c r="E46" s="1192" t="s">
        <v>11</v>
      </c>
      <c r="F46" s="1192"/>
      <c r="G46" s="1192"/>
      <c r="H46" s="1192"/>
      <c r="I46" s="1192"/>
      <c r="J46" s="1193"/>
      <c r="K46" s="63" t="s">
        <v>491</v>
      </c>
      <c r="L46" s="64" t="s">
        <v>491</v>
      </c>
      <c r="M46" s="64" t="s">
        <v>491</v>
      </c>
      <c r="N46" s="64" t="s">
        <v>491</v>
      </c>
      <c r="O46" s="65" t="s">
        <v>491</v>
      </c>
      <c r="P46" s="48"/>
      <c r="Q46" s="48"/>
      <c r="R46" s="48"/>
      <c r="S46" s="48"/>
      <c r="T46" s="48"/>
      <c r="U46" s="48"/>
    </row>
    <row r="47" spans="1:21" ht="30.75" customHeight="1" x14ac:dyDescent="0.15">
      <c r="A47" s="48"/>
      <c r="B47" s="1215"/>
      <c r="C47" s="1216"/>
      <c r="D47" s="62"/>
      <c r="E47" s="1192" t="s">
        <v>12</v>
      </c>
      <c r="F47" s="1192"/>
      <c r="G47" s="1192"/>
      <c r="H47" s="1192"/>
      <c r="I47" s="1192"/>
      <c r="J47" s="1193"/>
      <c r="K47" s="63" t="s">
        <v>491</v>
      </c>
      <c r="L47" s="64" t="s">
        <v>491</v>
      </c>
      <c r="M47" s="64" t="s">
        <v>491</v>
      </c>
      <c r="N47" s="64" t="s">
        <v>491</v>
      </c>
      <c r="O47" s="65" t="s">
        <v>491</v>
      </c>
      <c r="P47" s="48"/>
      <c r="Q47" s="48"/>
      <c r="R47" s="48"/>
      <c r="S47" s="48"/>
      <c r="T47" s="48"/>
      <c r="U47" s="48"/>
    </row>
    <row r="48" spans="1:21" ht="30.75" customHeight="1" x14ac:dyDescent="0.15">
      <c r="A48" s="48"/>
      <c r="B48" s="1215"/>
      <c r="C48" s="1216"/>
      <c r="D48" s="62"/>
      <c r="E48" s="1192" t="s">
        <v>13</v>
      </c>
      <c r="F48" s="1192"/>
      <c r="G48" s="1192"/>
      <c r="H48" s="1192"/>
      <c r="I48" s="1192"/>
      <c r="J48" s="1193"/>
      <c r="K48" s="63">
        <v>1362</v>
      </c>
      <c r="L48" s="64">
        <v>1348</v>
      </c>
      <c r="M48" s="64">
        <v>1389</v>
      </c>
      <c r="N48" s="64">
        <v>1484</v>
      </c>
      <c r="O48" s="65">
        <v>1677</v>
      </c>
      <c r="P48" s="48"/>
      <c r="Q48" s="48"/>
      <c r="R48" s="48"/>
      <c r="S48" s="48"/>
      <c r="T48" s="48"/>
      <c r="U48" s="48"/>
    </row>
    <row r="49" spans="1:21" ht="30.75" customHeight="1" x14ac:dyDescent="0.15">
      <c r="A49" s="48"/>
      <c r="B49" s="1215"/>
      <c r="C49" s="1216"/>
      <c r="D49" s="62"/>
      <c r="E49" s="1192" t="s">
        <v>14</v>
      </c>
      <c r="F49" s="1192"/>
      <c r="G49" s="1192"/>
      <c r="H49" s="1192"/>
      <c r="I49" s="1192"/>
      <c r="J49" s="1193"/>
      <c r="K49" s="63" t="s">
        <v>491</v>
      </c>
      <c r="L49" s="64" t="s">
        <v>491</v>
      </c>
      <c r="M49" s="64" t="s">
        <v>491</v>
      </c>
      <c r="N49" s="64" t="s">
        <v>491</v>
      </c>
      <c r="O49" s="65" t="s">
        <v>491</v>
      </c>
      <c r="P49" s="48"/>
      <c r="Q49" s="48"/>
      <c r="R49" s="48"/>
      <c r="S49" s="48"/>
      <c r="T49" s="48"/>
      <c r="U49" s="48"/>
    </row>
    <row r="50" spans="1:21" ht="30.75" customHeight="1" x14ac:dyDescent="0.15">
      <c r="A50" s="48"/>
      <c r="B50" s="1215"/>
      <c r="C50" s="1216"/>
      <c r="D50" s="62"/>
      <c r="E50" s="1192" t="s">
        <v>15</v>
      </c>
      <c r="F50" s="1192"/>
      <c r="G50" s="1192"/>
      <c r="H50" s="1192"/>
      <c r="I50" s="1192"/>
      <c r="J50" s="1193"/>
      <c r="K50" s="63">
        <v>448</v>
      </c>
      <c r="L50" s="64">
        <v>407</v>
      </c>
      <c r="M50" s="64">
        <v>385</v>
      </c>
      <c r="N50" s="64">
        <v>391</v>
      </c>
      <c r="O50" s="65">
        <v>364</v>
      </c>
      <c r="P50" s="48"/>
      <c r="Q50" s="48"/>
      <c r="R50" s="48"/>
      <c r="S50" s="48"/>
      <c r="T50" s="48"/>
      <c r="U50" s="48"/>
    </row>
    <row r="51" spans="1:21" ht="30.75" customHeight="1" x14ac:dyDescent="0.15">
      <c r="A51" s="48"/>
      <c r="B51" s="1217"/>
      <c r="C51" s="1218"/>
      <c r="D51" s="66"/>
      <c r="E51" s="1192" t="s">
        <v>16</v>
      </c>
      <c r="F51" s="1192"/>
      <c r="G51" s="1192"/>
      <c r="H51" s="1192"/>
      <c r="I51" s="1192"/>
      <c r="J51" s="1193"/>
      <c r="K51" s="63">
        <v>1</v>
      </c>
      <c r="L51" s="64">
        <v>0</v>
      </c>
      <c r="M51" s="64">
        <v>0</v>
      </c>
      <c r="N51" s="64" t="s">
        <v>491</v>
      </c>
      <c r="O51" s="65" t="s">
        <v>491</v>
      </c>
      <c r="P51" s="48"/>
      <c r="Q51" s="48"/>
      <c r="R51" s="48"/>
      <c r="S51" s="48"/>
      <c r="T51" s="48"/>
      <c r="U51" s="48"/>
    </row>
    <row r="52" spans="1:21" ht="30.75" customHeight="1" x14ac:dyDescent="0.15">
      <c r="A52" s="48"/>
      <c r="B52" s="1190" t="s">
        <v>17</v>
      </c>
      <c r="C52" s="1191"/>
      <c r="D52" s="66"/>
      <c r="E52" s="1192" t="s">
        <v>18</v>
      </c>
      <c r="F52" s="1192"/>
      <c r="G52" s="1192"/>
      <c r="H52" s="1192"/>
      <c r="I52" s="1192"/>
      <c r="J52" s="1193"/>
      <c r="K52" s="63">
        <v>13191</v>
      </c>
      <c r="L52" s="64">
        <v>12893</v>
      </c>
      <c r="M52" s="64">
        <v>12558</v>
      </c>
      <c r="N52" s="64">
        <v>11820</v>
      </c>
      <c r="O52" s="65">
        <v>12485</v>
      </c>
      <c r="P52" s="48"/>
      <c r="Q52" s="48"/>
      <c r="R52" s="48"/>
      <c r="S52" s="48"/>
      <c r="T52" s="48"/>
      <c r="U52" s="48"/>
    </row>
    <row r="53" spans="1:21" ht="30.75" customHeight="1" thickBot="1" x14ac:dyDescent="0.2">
      <c r="A53" s="48"/>
      <c r="B53" s="1194" t="s">
        <v>19</v>
      </c>
      <c r="C53" s="1195"/>
      <c r="D53" s="67"/>
      <c r="E53" s="1196" t="s">
        <v>20</v>
      </c>
      <c r="F53" s="1196"/>
      <c r="G53" s="1196"/>
      <c r="H53" s="1196"/>
      <c r="I53" s="1196"/>
      <c r="J53" s="1197"/>
      <c r="K53" s="68">
        <v>6026</v>
      </c>
      <c r="L53" s="69">
        <v>6223</v>
      </c>
      <c r="M53" s="69">
        <v>6676</v>
      </c>
      <c r="N53" s="69">
        <v>7127</v>
      </c>
      <c r="O53" s="70">
        <v>6940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198" t="s">
        <v>24</v>
      </c>
      <c r="C58" s="1199"/>
      <c r="D58" s="1204" t="s">
        <v>25</v>
      </c>
      <c r="E58" s="1205"/>
      <c r="F58" s="1205"/>
      <c r="G58" s="1205"/>
      <c r="H58" s="1205"/>
      <c r="I58" s="1205"/>
      <c r="J58" s="1206"/>
      <c r="K58" s="83"/>
      <c r="L58" s="84"/>
      <c r="M58" s="84"/>
      <c r="N58" s="84"/>
      <c r="O58" s="85"/>
    </row>
    <row r="59" spans="1:21" ht="31.5" customHeight="1" x14ac:dyDescent="0.15">
      <c r="B59" s="1200"/>
      <c r="C59" s="1201"/>
      <c r="D59" s="1207" t="s">
        <v>26</v>
      </c>
      <c r="E59" s="1208"/>
      <c r="F59" s="1208"/>
      <c r="G59" s="1208"/>
      <c r="H59" s="1208"/>
      <c r="I59" s="1208"/>
      <c r="J59" s="1209"/>
      <c r="K59" s="86"/>
      <c r="L59" s="87"/>
      <c r="M59" s="87"/>
      <c r="N59" s="87"/>
      <c r="O59" s="88"/>
    </row>
    <row r="60" spans="1:21" ht="31.5" customHeight="1" thickBot="1" x14ac:dyDescent="0.2">
      <c r="B60" s="1202"/>
      <c r="C60" s="1203"/>
      <c r="D60" s="1210" t="s">
        <v>27</v>
      </c>
      <c r="E60" s="1211"/>
      <c r="F60" s="1211"/>
      <c r="G60" s="1211"/>
      <c r="H60" s="1211"/>
      <c r="I60" s="1211"/>
      <c r="J60" s="1212"/>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DnYieHkNyqAA/yvB4XFJ6HO4FaIeqkgtciGWtZsW34cRN7vb7/gjPylJNcm4kjbEW+90jQjRKA63zxu7SdJ0g==" saltValue="9L6WkhaUusAOTUdADX9a7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33" t="s">
        <v>30</v>
      </c>
      <c r="C41" s="1234"/>
      <c r="D41" s="105"/>
      <c r="E41" s="1235" t="s">
        <v>31</v>
      </c>
      <c r="F41" s="1235"/>
      <c r="G41" s="1235"/>
      <c r="H41" s="1236"/>
      <c r="I41" s="343">
        <v>174616</v>
      </c>
      <c r="J41" s="344">
        <v>172487</v>
      </c>
      <c r="K41" s="344">
        <v>171367</v>
      </c>
      <c r="L41" s="344">
        <v>168601</v>
      </c>
      <c r="M41" s="345">
        <v>164723</v>
      </c>
    </row>
    <row r="42" spans="2:13" ht="27.75" customHeight="1" x14ac:dyDescent="0.15">
      <c r="B42" s="1223"/>
      <c r="C42" s="1224"/>
      <c r="D42" s="106"/>
      <c r="E42" s="1227" t="s">
        <v>32</v>
      </c>
      <c r="F42" s="1227"/>
      <c r="G42" s="1227"/>
      <c r="H42" s="1228"/>
      <c r="I42" s="346">
        <v>2746</v>
      </c>
      <c r="J42" s="347">
        <v>2443</v>
      </c>
      <c r="K42" s="347">
        <v>2192</v>
      </c>
      <c r="L42" s="347">
        <v>1899</v>
      </c>
      <c r="M42" s="348">
        <v>1628</v>
      </c>
    </row>
    <row r="43" spans="2:13" ht="27.75" customHeight="1" x14ac:dyDescent="0.15">
      <c r="B43" s="1223"/>
      <c r="C43" s="1224"/>
      <c r="D43" s="106"/>
      <c r="E43" s="1227" t="s">
        <v>33</v>
      </c>
      <c r="F43" s="1227"/>
      <c r="G43" s="1227"/>
      <c r="H43" s="1228"/>
      <c r="I43" s="346">
        <v>12854</v>
      </c>
      <c r="J43" s="347">
        <v>13080</v>
      </c>
      <c r="K43" s="347">
        <v>12688</v>
      </c>
      <c r="L43" s="347">
        <v>12083</v>
      </c>
      <c r="M43" s="348">
        <v>11821</v>
      </c>
    </row>
    <row r="44" spans="2:13" ht="27.75" customHeight="1" x14ac:dyDescent="0.15">
      <c r="B44" s="1223"/>
      <c r="C44" s="1224"/>
      <c r="D44" s="106"/>
      <c r="E44" s="1227" t="s">
        <v>34</v>
      </c>
      <c r="F44" s="1227"/>
      <c r="G44" s="1227"/>
      <c r="H44" s="1228"/>
      <c r="I44" s="346" t="s">
        <v>491</v>
      </c>
      <c r="J44" s="347" t="s">
        <v>491</v>
      </c>
      <c r="K44" s="347" t="s">
        <v>491</v>
      </c>
      <c r="L44" s="347" t="s">
        <v>491</v>
      </c>
      <c r="M44" s="348" t="s">
        <v>491</v>
      </c>
    </row>
    <row r="45" spans="2:13" ht="27.75" customHeight="1" x14ac:dyDescent="0.15">
      <c r="B45" s="1223"/>
      <c r="C45" s="1224"/>
      <c r="D45" s="106"/>
      <c r="E45" s="1227" t="s">
        <v>35</v>
      </c>
      <c r="F45" s="1227"/>
      <c r="G45" s="1227"/>
      <c r="H45" s="1228"/>
      <c r="I45" s="346">
        <v>16129</v>
      </c>
      <c r="J45" s="347">
        <v>16931</v>
      </c>
      <c r="K45" s="347">
        <v>17582</v>
      </c>
      <c r="L45" s="347">
        <v>18305</v>
      </c>
      <c r="M45" s="348">
        <v>18737</v>
      </c>
    </row>
    <row r="46" spans="2:13" ht="27.75" customHeight="1" x14ac:dyDescent="0.15">
      <c r="B46" s="1223"/>
      <c r="C46" s="1224"/>
      <c r="D46" s="107"/>
      <c r="E46" s="1227" t="s">
        <v>36</v>
      </c>
      <c r="F46" s="1227"/>
      <c r="G46" s="1227"/>
      <c r="H46" s="1228"/>
      <c r="I46" s="346">
        <v>747</v>
      </c>
      <c r="J46" s="347">
        <v>676</v>
      </c>
      <c r="K46" s="347">
        <v>620</v>
      </c>
      <c r="L46" s="347">
        <v>607</v>
      </c>
      <c r="M46" s="348">
        <v>508</v>
      </c>
    </row>
    <row r="47" spans="2:13" ht="27.75" customHeight="1" x14ac:dyDescent="0.15">
      <c r="B47" s="1223"/>
      <c r="C47" s="1224"/>
      <c r="D47" s="108"/>
      <c r="E47" s="1237" t="s">
        <v>37</v>
      </c>
      <c r="F47" s="1238"/>
      <c r="G47" s="1238"/>
      <c r="H47" s="1239"/>
      <c r="I47" s="346" t="s">
        <v>491</v>
      </c>
      <c r="J47" s="347" t="s">
        <v>491</v>
      </c>
      <c r="K47" s="347" t="s">
        <v>491</v>
      </c>
      <c r="L47" s="347" t="s">
        <v>491</v>
      </c>
      <c r="M47" s="348" t="s">
        <v>491</v>
      </c>
    </row>
    <row r="48" spans="2:13" ht="27.75" customHeight="1" x14ac:dyDescent="0.15">
      <c r="B48" s="1223"/>
      <c r="C48" s="1224"/>
      <c r="D48" s="106"/>
      <c r="E48" s="1227" t="s">
        <v>38</v>
      </c>
      <c r="F48" s="1227"/>
      <c r="G48" s="1227"/>
      <c r="H48" s="1228"/>
      <c r="I48" s="346" t="s">
        <v>491</v>
      </c>
      <c r="J48" s="347" t="s">
        <v>491</v>
      </c>
      <c r="K48" s="347" t="s">
        <v>491</v>
      </c>
      <c r="L48" s="347" t="s">
        <v>491</v>
      </c>
      <c r="M48" s="348" t="s">
        <v>491</v>
      </c>
    </row>
    <row r="49" spans="2:13" ht="27.75" customHeight="1" x14ac:dyDescent="0.15">
      <c r="B49" s="1225"/>
      <c r="C49" s="1226"/>
      <c r="D49" s="106"/>
      <c r="E49" s="1227" t="s">
        <v>39</v>
      </c>
      <c r="F49" s="1227"/>
      <c r="G49" s="1227"/>
      <c r="H49" s="1228"/>
      <c r="I49" s="346" t="s">
        <v>491</v>
      </c>
      <c r="J49" s="347" t="s">
        <v>491</v>
      </c>
      <c r="K49" s="347" t="s">
        <v>491</v>
      </c>
      <c r="L49" s="347" t="s">
        <v>491</v>
      </c>
      <c r="M49" s="348" t="s">
        <v>491</v>
      </c>
    </row>
    <row r="50" spans="2:13" ht="27.75" customHeight="1" x14ac:dyDescent="0.15">
      <c r="B50" s="1221" t="s">
        <v>40</v>
      </c>
      <c r="C50" s="1222"/>
      <c r="D50" s="109"/>
      <c r="E50" s="1227" t="s">
        <v>41</v>
      </c>
      <c r="F50" s="1227"/>
      <c r="G50" s="1227"/>
      <c r="H50" s="1228"/>
      <c r="I50" s="346">
        <v>13895</v>
      </c>
      <c r="J50" s="347">
        <v>17128</v>
      </c>
      <c r="K50" s="347">
        <v>19176</v>
      </c>
      <c r="L50" s="347">
        <v>18160</v>
      </c>
      <c r="M50" s="348">
        <v>17322</v>
      </c>
    </row>
    <row r="51" spans="2:13" ht="27.75" customHeight="1" x14ac:dyDescent="0.15">
      <c r="B51" s="1223"/>
      <c r="C51" s="1224"/>
      <c r="D51" s="106"/>
      <c r="E51" s="1227" t="s">
        <v>42</v>
      </c>
      <c r="F51" s="1227"/>
      <c r="G51" s="1227"/>
      <c r="H51" s="1228"/>
      <c r="I51" s="346">
        <v>25896</v>
      </c>
      <c r="J51" s="347">
        <v>24437</v>
      </c>
      <c r="K51" s="347">
        <v>22905</v>
      </c>
      <c r="L51" s="347">
        <v>21351</v>
      </c>
      <c r="M51" s="348">
        <v>20158</v>
      </c>
    </row>
    <row r="52" spans="2:13" ht="27.75" customHeight="1" x14ac:dyDescent="0.15">
      <c r="B52" s="1225"/>
      <c r="C52" s="1226"/>
      <c r="D52" s="106"/>
      <c r="E52" s="1227" t="s">
        <v>43</v>
      </c>
      <c r="F52" s="1227"/>
      <c r="G52" s="1227"/>
      <c r="H52" s="1228"/>
      <c r="I52" s="346">
        <v>105032</v>
      </c>
      <c r="J52" s="347">
        <v>102580</v>
      </c>
      <c r="K52" s="347">
        <v>101671</v>
      </c>
      <c r="L52" s="347">
        <v>99245</v>
      </c>
      <c r="M52" s="348">
        <v>94658</v>
      </c>
    </row>
    <row r="53" spans="2:13" ht="27.75" customHeight="1" thickBot="1" x14ac:dyDescent="0.2">
      <c r="B53" s="1229" t="s">
        <v>19</v>
      </c>
      <c r="C53" s="1230"/>
      <c r="D53" s="110"/>
      <c r="E53" s="1231" t="s">
        <v>44</v>
      </c>
      <c r="F53" s="1231"/>
      <c r="G53" s="1231"/>
      <c r="H53" s="1232"/>
      <c r="I53" s="349">
        <v>62269</v>
      </c>
      <c r="J53" s="350">
        <v>61472</v>
      </c>
      <c r="K53" s="350">
        <v>60697</v>
      </c>
      <c r="L53" s="350">
        <v>62739</v>
      </c>
      <c r="M53" s="351">
        <v>65281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tmX3qZq1R7AhkVAV7CASggRqh5VnFeXxYQOD7gxg6AGc8lEbPvMirvp0FZ8xKqELJ5CeKw26fdZ8CCzngY4pdg==" saltValue="pGuxIT7z9SSUXOjcd5zMy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8" t="s">
        <v>46</v>
      </c>
      <c r="D55" s="1248"/>
      <c r="E55" s="1249"/>
      <c r="F55" s="352">
        <v>8850</v>
      </c>
      <c r="G55" s="352">
        <v>7810</v>
      </c>
      <c r="H55" s="353">
        <v>6346</v>
      </c>
    </row>
    <row r="56" spans="2:8" ht="52.5" customHeight="1" x14ac:dyDescent="0.15">
      <c r="B56" s="122"/>
      <c r="C56" s="1250" t="s">
        <v>47</v>
      </c>
      <c r="D56" s="1250"/>
      <c r="E56" s="1251"/>
      <c r="F56" s="354">
        <v>2157</v>
      </c>
      <c r="G56" s="354">
        <v>2324</v>
      </c>
      <c r="H56" s="355">
        <v>2588</v>
      </c>
    </row>
    <row r="57" spans="2:8" ht="53.25" customHeight="1" x14ac:dyDescent="0.15">
      <c r="B57" s="122"/>
      <c r="C57" s="1252" t="s">
        <v>48</v>
      </c>
      <c r="D57" s="1252"/>
      <c r="E57" s="1253"/>
      <c r="F57" s="356">
        <v>4355</v>
      </c>
      <c r="G57" s="356">
        <v>3995</v>
      </c>
      <c r="H57" s="357">
        <v>4380</v>
      </c>
    </row>
    <row r="58" spans="2:8" ht="45.75" customHeight="1" x14ac:dyDescent="0.15">
      <c r="B58" s="123"/>
      <c r="C58" s="1240" t="s">
        <v>562</v>
      </c>
      <c r="D58" s="1241"/>
      <c r="E58" s="1242"/>
      <c r="F58" s="358">
        <v>634</v>
      </c>
      <c r="G58" s="358">
        <v>952</v>
      </c>
      <c r="H58" s="359">
        <v>1345</v>
      </c>
    </row>
    <row r="59" spans="2:8" ht="45.75" customHeight="1" x14ac:dyDescent="0.15">
      <c r="B59" s="123"/>
      <c r="C59" s="1240" t="s">
        <v>563</v>
      </c>
      <c r="D59" s="1241"/>
      <c r="E59" s="1242"/>
      <c r="F59" s="358">
        <v>898</v>
      </c>
      <c r="G59" s="358">
        <v>865</v>
      </c>
      <c r="H59" s="359">
        <v>868</v>
      </c>
    </row>
    <row r="60" spans="2:8" ht="45.75" customHeight="1" x14ac:dyDescent="0.15">
      <c r="B60" s="123"/>
      <c r="C60" s="1240" t="s">
        <v>564</v>
      </c>
      <c r="D60" s="1241"/>
      <c r="E60" s="1242"/>
      <c r="F60" s="358">
        <v>510</v>
      </c>
      <c r="G60" s="358">
        <v>702</v>
      </c>
      <c r="H60" s="359">
        <v>635</v>
      </c>
    </row>
    <row r="61" spans="2:8" ht="45.75" customHeight="1" x14ac:dyDescent="0.15">
      <c r="B61" s="123"/>
      <c r="C61" s="1240" t="s">
        <v>565</v>
      </c>
      <c r="D61" s="1241"/>
      <c r="E61" s="1242"/>
      <c r="F61" s="358">
        <v>829</v>
      </c>
      <c r="G61" s="358">
        <v>367</v>
      </c>
      <c r="H61" s="359">
        <v>297</v>
      </c>
    </row>
    <row r="62" spans="2:8" ht="45.75" customHeight="1" thickBot="1" x14ac:dyDescent="0.2">
      <c r="B62" s="124"/>
      <c r="C62" s="1243" t="s">
        <v>566</v>
      </c>
      <c r="D62" s="1244"/>
      <c r="E62" s="1245"/>
      <c r="F62" s="360">
        <v>339</v>
      </c>
      <c r="G62" s="360">
        <v>264</v>
      </c>
      <c r="H62" s="361">
        <v>214</v>
      </c>
    </row>
    <row r="63" spans="2:8" ht="52.5" customHeight="1" thickBot="1" x14ac:dyDescent="0.2">
      <c r="B63" s="125"/>
      <c r="C63" s="1246" t="s">
        <v>49</v>
      </c>
      <c r="D63" s="1246"/>
      <c r="E63" s="1247"/>
      <c r="F63" s="362">
        <v>15363</v>
      </c>
      <c r="G63" s="362">
        <v>14130</v>
      </c>
      <c r="H63" s="363">
        <v>13314</v>
      </c>
    </row>
    <row r="64" spans="2:8" x14ac:dyDescent="0.15"/>
  </sheetData>
  <sheetProtection algorithmName="SHA-512" hashValue="XThza2OVeK78h4CegAjJsJJT7kBOneIniNiME+Kflzpzeyr3w8tbpJkYU9ZxhQjytfCcSHkiC8E4j8k5rUS9SA==" saltValue="l6u/1pFRrrad1ANj6OZ5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06C6-665E-4AA8-A3DC-011B51514A53}">
  <sheetPr>
    <pageSetUpPr fitToPage="1"/>
  </sheetPr>
  <dimension ref="A1:DE85"/>
  <sheetViews>
    <sheetView showGridLines="0" tabSelected="1" topLeftCell="AA14" zoomScaleNormal="100" zoomScaleSheetLayoutView="55" workbookViewId="0">
      <selection activeCell="BT19" sqref="BT19"/>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577</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573</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54" t="s">
        <v>576</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ht="13.5" x14ac:dyDescent="0.15">
      <c r="B44" s="365"/>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ht="13.5" x14ac:dyDescent="0.15">
      <c r="B45" s="365"/>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ht="13.5" x14ac:dyDescent="0.15">
      <c r="B46" s="365"/>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ht="13.5" x14ac:dyDescent="0.15">
      <c r="B47" s="365"/>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571</v>
      </c>
    </row>
    <row r="50" spans="1:109" ht="13.5" x14ac:dyDescent="0.15">
      <c r="B50" s="365"/>
      <c r="G50" s="1264"/>
      <c r="H50" s="1264"/>
      <c r="I50" s="1264"/>
      <c r="J50" s="1264"/>
      <c r="K50" s="373"/>
      <c r="L50" s="373"/>
      <c r="M50" s="372"/>
      <c r="N50" s="372"/>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8" t="s">
        <v>529</v>
      </c>
      <c r="BQ50" s="1268"/>
      <c r="BR50" s="1268"/>
      <c r="BS50" s="1268"/>
      <c r="BT50" s="1268"/>
      <c r="BU50" s="1268"/>
      <c r="BV50" s="1268"/>
      <c r="BW50" s="1268"/>
      <c r="BX50" s="1268" t="s">
        <v>530</v>
      </c>
      <c r="BY50" s="1268"/>
      <c r="BZ50" s="1268"/>
      <c r="CA50" s="1268"/>
      <c r="CB50" s="1268"/>
      <c r="CC50" s="1268"/>
      <c r="CD50" s="1268"/>
      <c r="CE50" s="1268"/>
      <c r="CF50" s="1268" t="s">
        <v>531</v>
      </c>
      <c r="CG50" s="1268"/>
      <c r="CH50" s="1268"/>
      <c r="CI50" s="1268"/>
      <c r="CJ50" s="1268"/>
      <c r="CK50" s="1268"/>
      <c r="CL50" s="1268"/>
      <c r="CM50" s="1268"/>
      <c r="CN50" s="1268" t="s">
        <v>532</v>
      </c>
      <c r="CO50" s="1268"/>
      <c r="CP50" s="1268"/>
      <c r="CQ50" s="1268"/>
      <c r="CR50" s="1268"/>
      <c r="CS50" s="1268"/>
      <c r="CT50" s="1268"/>
      <c r="CU50" s="1268"/>
      <c r="CV50" s="1268" t="s">
        <v>533</v>
      </c>
      <c r="CW50" s="1268"/>
      <c r="CX50" s="1268"/>
      <c r="CY50" s="1268"/>
      <c r="CZ50" s="1268"/>
      <c r="DA50" s="1268"/>
      <c r="DB50" s="1268"/>
      <c r="DC50" s="1268"/>
    </row>
    <row r="51" spans="1:109" ht="13.5" customHeight="1" x14ac:dyDescent="0.15">
      <c r="B51" s="365"/>
      <c r="G51" s="1269"/>
      <c r="H51" s="1269"/>
      <c r="I51" s="1271"/>
      <c r="J51" s="1271"/>
      <c r="K51" s="1270"/>
      <c r="L51" s="1270"/>
      <c r="M51" s="1270"/>
      <c r="N51" s="1270"/>
      <c r="AM51" s="371"/>
      <c r="AN51" s="1272" t="s">
        <v>570</v>
      </c>
      <c r="AO51" s="1272"/>
      <c r="AP51" s="1272"/>
      <c r="AQ51" s="1272"/>
      <c r="AR51" s="1272"/>
      <c r="AS51" s="1272"/>
      <c r="AT51" s="1272"/>
      <c r="AU51" s="1272"/>
      <c r="AV51" s="1272"/>
      <c r="AW51" s="1272"/>
      <c r="AX51" s="1272"/>
      <c r="AY51" s="1272"/>
      <c r="AZ51" s="1272"/>
      <c r="BA51" s="1272"/>
      <c r="BB51" s="1272" t="s">
        <v>568</v>
      </c>
      <c r="BC51" s="1272"/>
      <c r="BD51" s="1272"/>
      <c r="BE51" s="1272"/>
      <c r="BF51" s="1272"/>
      <c r="BG51" s="1272"/>
      <c r="BH51" s="1272"/>
      <c r="BI51" s="1272"/>
      <c r="BJ51" s="1272"/>
      <c r="BK51" s="1272"/>
      <c r="BL51" s="1272"/>
      <c r="BM51" s="1272"/>
      <c r="BN51" s="1272"/>
      <c r="BO51" s="1272"/>
      <c r="BP51" s="1263">
        <v>85.8</v>
      </c>
      <c r="BQ51" s="1263"/>
      <c r="BR51" s="1263"/>
      <c r="BS51" s="1263"/>
      <c r="BT51" s="1263"/>
      <c r="BU51" s="1263"/>
      <c r="BV51" s="1263"/>
      <c r="BW51" s="1263"/>
      <c r="BX51" s="1263">
        <v>81.900000000000006</v>
      </c>
      <c r="BY51" s="1263"/>
      <c r="BZ51" s="1263"/>
      <c r="CA51" s="1263"/>
      <c r="CB51" s="1263"/>
      <c r="CC51" s="1263"/>
      <c r="CD51" s="1263"/>
      <c r="CE51" s="1263"/>
      <c r="CF51" s="1263">
        <v>82</v>
      </c>
      <c r="CG51" s="1263"/>
      <c r="CH51" s="1263"/>
      <c r="CI51" s="1263"/>
      <c r="CJ51" s="1263"/>
      <c r="CK51" s="1263"/>
      <c r="CL51" s="1263"/>
      <c r="CM51" s="1263"/>
      <c r="CN51" s="1263">
        <v>82.8</v>
      </c>
      <c r="CO51" s="1263"/>
      <c r="CP51" s="1263"/>
      <c r="CQ51" s="1263"/>
      <c r="CR51" s="1263"/>
      <c r="CS51" s="1263"/>
      <c r="CT51" s="1263"/>
      <c r="CU51" s="1263"/>
      <c r="CV51" s="1263">
        <v>84.2</v>
      </c>
      <c r="CW51" s="1263"/>
      <c r="CX51" s="1263"/>
      <c r="CY51" s="1263"/>
      <c r="CZ51" s="1263"/>
      <c r="DA51" s="1263"/>
      <c r="DB51" s="1263"/>
      <c r="DC51" s="1263"/>
    </row>
    <row r="52" spans="1:109" ht="13.5" x14ac:dyDescent="0.15">
      <c r="B52" s="365"/>
      <c r="G52" s="1269"/>
      <c r="H52" s="1269"/>
      <c r="I52" s="1271"/>
      <c r="J52" s="1271"/>
      <c r="K52" s="1270"/>
      <c r="L52" s="1270"/>
      <c r="M52" s="1270"/>
      <c r="N52" s="1270"/>
      <c r="AM52" s="371"/>
      <c r="AN52" s="1272"/>
      <c r="AO52" s="1272"/>
      <c r="AP52" s="1272"/>
      <c r="AQ52" s="1272"/>
      <c r="AR52" s="1272"/>
      <c r="AS52" s="1272"/>
      <c r="AT52" s="1272"/>
      <c r="AU52" s="1272"/>
      <c r="AV52" s="1272"/>
      <c r="AW52" s="1272"/>
      <c r="AX52" s="1272"/>
      <c r="AY52" s="1272"/>
      <c r="AZ52" s="1272"/>
      <c r="BA52" s="1272"/>
      <c r="BB52" s="1272"/>
      <c r="BC52" s="1272"/>
      <c r="BD52" s="1272"/>
      <c r="BE52" s="1272"/>
      <c r="BF52" s="1272"/>
      <c r="BG52" s="1272"/>
      <c r="BH52" s="1272"/>
      <c r="BI52" s="1272"/>
      <c r="BJ52" s="1272"/>
      <c r="BK52" s="1272"/>
      <c r="BL52" s="1272"/>
      <c r="BM52" s="1272"/>
      <c r="BN52" s="1272"/>
      <c r="BO52" s="1272"/>
      <c r="BP52" s="1263"/>
      <c r="BQ52" s="1263"/>
      <c r="BR52" s="1263"/>
      <c r="BS52" s="1263"/>
      <c r="BT52" s="1263"/>
      <c r="BU52" s="1263"/>
      <c r="BV52" s="1263"/>
      <c r="BW52" s="1263"/>
      <c r="BX52" s="1263"/>
      <c r="BY52" s="1263"/>
      <c r="BZ52" s="1263"/>
      <c r="CA52" s="1263"/>
      <c r="CB52" s="1263"/>
      <c r="CC52" s="1263"/>
      <c r="CD52" s="1263"/>
      <c r="CE52" s="1263"/>
      <c r="CF52" s="1263"/>
      <c r="CG52" s="1263"/>
      <c r="CH52" s="1263"/>
      <c r="CI52" s="1263"/>
      <c r="CJ52" s="1263"/>
      <c r="CK52" s="1263"/>
      <c r="CL52" s="1263"/>
      <c r="CM52" s="1263"/>
      <c r="CN52" s="1263"/>
      <c r="CO52" s="1263"/>
      <c r="CP52" s="1263"/>
      <c r="CQ52" s="1263"/>
      <c r="CR52" s="1263"/>
      <c r="CS52" s="1263"/>
      <c r="CT52" s="1263"/>
      <c r="CU52" s="1263"/>
      <c r="CV52" s="1263"/>
      <c r="CW52" s="1263"/>
      <c r="CX52" s="1263"/>
      <c r="CY52" s="1263"/>
      <c r="CZ52" s="1263"/>
      <c r="DA52" s="1263"/>
      <c r="DB52" s="1263"/>
      <c r="DC52" s="1263"/>
    </row>
    <row r="53" spans="1:109" ht="13.5" x14ac:dyDescent="0.15">
      <c r="A53" s="379"/>
      <c r="B53" s="365"/>
      <c r="G53" s="1269"/>
      <c r="H53" s="1269"/>
      <c r="I53" s="1264"/>
      <c r="J53" s="1264"/>
      <c r="K53" s="1270"/>
      <c r="L53" s="1270"/>
      <c r="M53" s="1270"/>
      <c r="N53" s="1270"/>
      <c r="AM53" s="371"/>
      <c r="AN53" s="1272"/>
      <c r="AO53" s="1272"/>
      <c r="AP53" s="1272"/>
      <c r="AQ53" s="1272"/>
      <c r="AR53" s="1272"/>
      <c r="AS53" s="1272"/>
      <c r="AT53" s="1272"/>
      <c r="AU53" s="1272"/>
      <c r="AV53" s="1272"/>
      <c r="AW53" s="1272"/>
      <c r="AX53" s="1272"/>
      <c r="AY53" s="1272"/>
      <c r="AZ53" s="1272"/>
      <c r="BA53" s="1272"/>
      <c r="BB53" s="1272" t="s">
        <v>575</v>
      </c>
      <c r="BC53" s="1272"/>
      <c r="BD53" s="1272"/>
      <c r="BE53" s="1272"/>
      <c r="BF53" s="1272"/>
      <c r="BG53" s="1272"/>
      <c r="BH53" s="1272"/>
      <c r="BI53" s="1272"/>
      <c r="BJ53" s="1272"/>
      <c r="BK53" s="1272"/>
      <c r="BL53" s="1272"/>
      <c r="BM53" s="1272"/>
      <c r="BN53" s="1272"/>
      <c r="BO53" s="1272"/>
      <c r="BP53" s="1263">
        <v>67.2</v>
      </c>
      <c r="BQ53" s="1263"/>
      <c r="BR53" s="1263"/>
      <c r="BS53" s="1263"/>
      <c r="BT53" s="1263"/>
      <c r="BU53" s="1263"/>
      <c r="BV53" s="1263"/>
      <c r="BW53" s="1263"/>
      <c r="BX53" s="1263">
        <v>68.2</v>
      </c>
      <c r="BY53" s="1263"/>
      <c r="BZ53" s="1263"/>
      <c r="CA53" s="1263"/>
      <c r="CB53" s="1263"/>
      <c r="CC53" s="1263"/>
      <c r="CD53" s="1263"/>
      <c r="CE53" s="1263"/>
      <c r="CF53" s="1263">
        <v>68.900000000000006</v>
      </c>
      <c r="CG53" s="1263"/>
      <c r="CH53" s="1263"/>
      <c r="CI53" s="1263"/>
      <c r="CJ53" s="1263"/>
      <c r="CK53" s="1263"/>
      <c r="CL53" s="1263"/>
      <c r="CM53" s="1263"/>
      <c r="CN53" s="1263">
        <v>69.099999999999994</v>
      </c>
      <c r="CO53" s="1263"/>
      <c r="CP53" s="1263"/>
      <c r="CQ53" s="1263"/>
      <c r="CR53" s="1263"/>
      <c r="CS53" s="1263"/>
      <c r="CT53" s="1263"/>
      <c r="CU53" s="1263"/>
      <c r="CV53" s="1263">
        <v>69.5</v>
      </c>
      <c r="CW53" s="1263"/>
      <c r="CX53" s="1263"/>
      <c r="CY53" s="1263"/>
      <c r="CZ53" s="1263"/>
      <c r="DA53" s="1263"/>
      <c r="DB53" s="1263"/>
      <c r="DC53" s="1263"/>
    </row>
    <row r="54" spans="1:109" ht="13.5" x14ac:dyDescent="0.15">
      <c r="A54" s="379"/>
      <c r="B54" s="365"/>
      <c r="G54" s="1269"/>
      <c r="H54" s="1269"/>
      <c r="I54" s="1264"/>
      <c r="J54" s="1264"/>
      <c r="K54" s="1270"/>
      <c r="L54" s="1270"/>
      <c r="M54" s="1270"/>
      <c r="N54" s="1270"/>
      <c r="AM54" s="371"/>
      <c r="AN54" s="1272"/>
      <c r="AO54" s="1272"/>
      <c r="AP54" s="1272"/>
      <c r="AQ54" s="1272"/>
      <c r="AR54" s="1272"/>
      <c r="AS54" s="1272"/>
      <c r="AT54" s="1272"/>
      <c r="AU54" s="1272"/>
      <c r="AV54" s="1272"/>
      <c r="AW54" s="1272"/>
      <c r="AX54" s="1272"/>
      <c r="AY54" s="1272"/>
      <c r="AZ54" s="1272"/>
      <c r="BA54" s="1272"/>
      <c r="BB54" s="1272"/>
      <c r="BC54" s="1272"/>
      <c r="BD54" s="1272"/>
      <c r="BE54" s="1272"/>
      <c r="BF54" s="1272"/>
      <c r="BG54" s="1272"/>
      <c r="BH54" s="1272"/>
      <c r="BI54" s="1272"/>
      <c r="BJ54" s="1272"/>
      <c r="BK54" s="1272"/>
      <c r="BL54" s="1272"/>
      <c r="BM54" s="1272"/>
      <c r="BN54" s="1272"/>
      <c r="BO54" s="1272"/>
      <c r="BP54" s="1263"/>
      <c r="BQ54" s="1263"/>
      <c r="BR54" s="1263"/>
      <c r="BS54" s="1263"/>
      <c r="BT54" s="1263"/>
      <c r="BU54" s="1263"/>
      <c r="BV54" s="1263"/>
      <c r="BW54" s="1263"/>
      <c r="BX54" s="1263"/>
      <c r="BY54" s="1263"/>
      <c r="BZ54" s="1263"/>
      <c r="CA54" s="1263"/>
      <c r="CB54" s="1263"/>
      <c r="CC54" s="1263"/>
      <c r="CD54" s="1263"/>
      <c r="CE54" s="1263"/>
      <c r="CF54" s="1263"/>
      <c r="CG54" s="1263"/>
      <c r="CH54" s="1263"/>
      <c r="CI54" s="1263"/>
      <c r="CJ54" s="1263"/>
      <c r="CK54" s="1263"/>
      <c r="CL54" s="1263"/>
      <c r="CM54" s="1263"/>
      <c r="CN54" s="1263"/>
      <c r="CO54" s="1263"/>
      <c r="CP54" s="1263"/>
      <c r="CQ54" s="1263"/>
      <c r="CR54" s="1263"/>
      <c r="CS54" s="1263"/>
      <c r="CT54" s="1263"/>
      <c r="CU54" s="1263"/>
      <c r="CV54" s="1263"/>
      <c r="CW54" s="1263"/>
      <c r="CX54" s="1263"/>
      <c r="CY54" s="1263"/>
      <c r="CZ54" s="1263"/>
      <c r="DA54" s="1263"/>
      <c r="DB54" s="1263"/>
      <c r="DC54" s="1263"/>
    </row>
    <row r="55" spans="1:109" ht="13.5" x14ac:dyDescent="0.15">
      <c r="A55" s="379"/>
      <c r="B55" s="365"/>
      <c r="G55" s="1264"/>
      <c r="H55" s="1264"/>
      <c r="I55" s="1264"/>
      <c r="J55" s="1264"/>
      <c r="K55" s="1270"/>
      <c r="L55" s="1270"/>
      <c r="M55" s="1270"/>
      <c r="N55" s="1270"/>
      <c r="AN55" s="1268" t="s">
        <v>569</v>
      </c>
      <c r="AO55" s="1268"/>
      <c r="AP55" s="1268"/>
      <c r="AQ55" s="1268"/>
      <c r="AR55" s="1268"/>
      <c r="AS55" s="1268"/>
      <c r="AT55" s="1268"/>
      <c r="AU55" s="1268"/>
      <c r="AV55" s="1268"/>
      <c r="AW55" s="1268"/>
      <c r="AX55" s="1268"/>
      <c r="AY55" s="1268"/>
      <c r="AZ55" s="1268"/>
      <c r="BA55" s="1268"/>
      <c r="BB55" s="1272" t="s">
        <v>568</v>
      </c>
      <c r="BC55" s="1272"/>
      <c r="BD55" s="1272"/>
      <c r="BE55" s="1272"/>
      <c r="BF55" s="1272"/>
      <c r="BG55" s="1272"/>
      <c r="BH55" s="1272"/>
      <c r="BI55" s="1272"/>
      <c r="BJ55" s="1272"/>
      <c r="BK55" s="1272"/>
      <c r="BL55" s="1272"/>
      <c r="BM55" s="1272"/>
      <c r="BN55" s="1272"/>
      <c r="BO55" s="1272"/>
      <c r="BP55" s="1263">
        <v>31.5</v>
      </c>
      <c r="BQ55" s="1263"/>
      <c r="BR55" s="1263"/>
      <c r="BS55" s="1263"/>
      <c r="BT55" s="1263"/>
      <c r="BU55" s="1263"/>
      <c r="BV55" s="1263"/>
      <c r="BW55" s="1263"/>
      <c r="BX55" s="1263">
        <v>23.4</v>
      </c>
      <c r="BY55" s="1263"/>
      <c r="BZ55" s="1263"/>
      <c r="CA55" s="1263"/>
      <c r="CB55" s="1263"/>
      <c r="CC55" s="1263"/>
      <c r="CD55" s="1263"/>
      <c r="CE55" s="1263"/>
      <c r="CF55" s="1263">
        <v>18.2</v>
      </c>
      <c r="CG55" s="1263"/>
      <c r="CH55" s="1263"/>
      <c r="CI55" s="1263"/>
      <c r="CJ55" s="1263"/>
      <c r="CK55" s="1263"/>
      <c r="CL55" s="1263"/>
      <c r="CM55" s="1263"/>
      <c r="CN55" s="1263">
        <v>17.100000000000001</v>
      </c>
      <c r="CO55" s="1263"/>
      <c r="CP55" s="1263"/>
      <c r="CQ55" s="1263"/>
      <c r="CR55" s="1263"/>
      <c r="CS55" s="1263"/>
      <c r="CT55" s="1263"/>
      <c r="CU55" s="1263"/>
      <c r="CV55" s="1263">
        <v>16.600000000000001</v>
      </c>
      <c r="CW55" s="1263"/>
      <c r="CX55" s="1263"/>
      <c r="CY55" s="1263"/>
      <c r="CZ55" s="1263"/>
      <c r="DA55" s="1263"/>
      <c r="DB55" s="1263"/>
      <c r="DC55" s="1263"/>
    </row>
    <row r="56" spans="1:109" ht="13.5" x14ac:dyDescent="0.15">
      <c r="A56" s="379"/>
      <c r="B56" s="365"/>
      <c r="G56" s="1264"/>
      <c r="H56" s="1264"/>
      <c r="I56" s="1264"/>
      <c r="J56" s="1264"/>
      <c r="K56" s="1270"/>
      <c r="L56" s="1270"/>
      <c r="M56" s="1270"/>
      <c r="N56" s="1270"/>
      <c r="AN56" s="1268"/>
      <c r="AO56" s="1268"/>
      <c r="AP56" s="1268"/>
      <c r="AQ56" s="1268"/>
      <c r="AR56" s="1268"/>
      <c r="AS56" s="1268"/>
      <c r="AT56" s="1268"/>
      <c r="AU56" s="1268"/>
      <c r="AV56" s="1268"/>
      <c r="AW56" s="1268"/>
      <c r="AX56" s="1268"/>
      <c r="AY56" s="1268"/>
      <c r="AZ56" s="1268"/>
      <c r="BA56" s="1268"/>
      <c r="BB56" s="1272"/>
      <c r="BC56" s="1272"/>
      <c r="BD56" s="1272"/>
      <c r="BE56" s="1272"/>
      <c r="BF56" s="1272"/>
      <c r="BG56" s="1272"/>
      <c r="BH56" s="1272"/>
      <c r="BI56" s="1272"/>
      <c r="BJ56" s="1272"/>
      <c r="BK56" s="1272"/>
      <c r="BL56" s="1272"/>
      <c r="BM56" s="1272"/>
      <c r="BN56" s="1272"/>
      <c r="BO56" s="1272"/>
      <c r="BP56" s="1263"/>
      <c r="BQ56" s="1263"/>
      <c r="BR56" s="1263"/>
      <c r="BS56" s="1263"/>
      <c r="BT56" s="1263"/>
      <c r="BU56" s="1263"/>
      <c r="BV56" s="1263"/>
      <c r="BW56" s="1263"/>
      <c r="BX56" s="1263"/>
      <c r="BY56" s="1263"/>
      <c r="BZ56" s="1263"/>
      <c r="CA56" s="1263"/>
      <c r="CB56" s="1263"/>
      <c r="CC56" s="1263"/>
      <c r="CD56" s="1263"/>
      <c r="CE56" s="1263"/>
      <c r="CF56" s="1263"/>
      <c r="CG56" s="1263"/>
      <c r="CH56" s="1263"/>
      <c r="CI56" s="1263"/>
      <c r="CJ56" s="1263"/>
      <c r="CK56" s="1263"/>
      <c r="CL56" s="1263"/>
      <c r="CM56" s="1263"/>
      <c r="CN56" s="1263"/>
      <c r="CO56" s="1263"/>
      <c r="CP56" s="1263"/>
      <c r="CQ56" s="1263"/>
      <c r="CR56" s="1263"/>
      <c r="CS56" s="1263"/>
      <c r="CT56" s="1263"/>
      <c r="CU56" s="1263"/>
      <c r="CV56" s="1263"/>
      <c r="CW56" s="1263"/>
      <c r="CX56" s="1263"/>
      <c r="CY56" s="1263"/>
      <c r="CZ56" s="1263"/>
      <c r="DA56" s="1263"/>
      <c r="DB56" s="1263"/>
      <c r="DC56" s="1263"/>
    </row>
    <row r="57" spans="1:109" s="379" customFormat="1" ht="13.5" x14ac:dyDescent="0.15">
      <c r="B57" s="385"/>
      <c r="G57" s="1264"/>
      <c r="H57" s="1264"/>
      <c r="I57" s="1273"/>
      <c r="J57" s="1273"/>
      <c r="K57" s="1270"/>
      <c r="L57" s="1270"/>
      <c r="M57" s="1270"/>
      <c r="N57" s="1270"/>
      <c r="AM57" s="364"/>
      <c r="AN57" s="1268"/>
      <c r="AO57" s="1268"/>
      <c r="AP57" s="1268"/>
      <c r="AQ57" s="1268"/>
      <c r="AR57" s="1268"/>
      <c r="AS57" s="1268"/>
      <c r="AT57" s="1268"/>
      <c r="AU57" s="1268"/>
      <c r="AV57" s="1268"/>
      <c r="AW57" s="1268"/>
      <c r="AX57" s="1268"/>
      <c r="AY57" s="1268"/>
      <c r="AZ57" s="1268"/>
      <c r="BA57" s="1268"/>
      <c r="BB57" s="1272" t="s">
        <v>575</v>
      </c>
      <c r="BC57" s="1272"/>
      <c r="BD57" s="1272"/>
      <c r="BE57" s="1272"/>
      <c r="BF57" s="1272"/>
      <c r="BG57" s="1272"/>
      <c r="BH57" s="1272"/>
      <c r="BI57" s="1272"/>
      <c r="BJ57" s="1272"/>
      <c r="BK57" s="1272"/>
      <c r="BL57" s="1272"/>
      <c r="BM57" s="1272"/>
      <c r="BN57" s="1272"/>
      <c r="BO57" s="1272"/>
      <c r="BP57" s="1263">
        <v>62.9</v>
      </c>
      <c r="BQ57" s="1263"/>
      <c r="BR57" s="1263"/>
      <c r="BS57" s="1263"/>
      <c r="BT57" s="1263"/>
      <c r="BU57" s="1263"/>
      <c r="BV57" s="1263"/>
      <c r="BW57" s="1263"/>
      <c r="BX57" s="1263">
        <v>63.9</v>
      </c>
      <c r="BY57" s="1263"/>
      <c r="BZ57" s="1263"/>
      <c r="CA57" s="1263"/>
      <c r="CB57" s="1263"/>
      <c r="CC57" s="1263"/>
      <c r="CD57" s="1263"/>
      <c r="CE57" s="1263"/>
      <c r="CF57" s="1263">
        <v>64.900000000000006</v>
      </c>
      <c r="CG57" s="1263"/>
      <c r="CH57" s="1263"/>
      <c r="CI57" s="1263"/>
      <c r="CJ57" s="1263"/>
      <c r="CK57" s="1263"/>
      <c r="CL57" s="1263"/>
      <c r="CM57" s="1263"/>
      <c r="CN57" s="1263">
        <v>65.8</v>
      </c>
      <c r="CO57" s="1263"/>
      <c r="CP57" s="1263"/>
      <c r="CQ57" s="1263"/>
      <c r="CR57" s="1263"/>
      <c r="CS57" s="1263"/>
      <c r="CT57" s="1263"/>
      <c r="CU57" s="1263"/>
      <c r="CV57" s="1263">
        <v>66.7</v>
      </c>
      <c r="CW57" s="1263"/>
      <c r="CX57" s="1263"/>
      <c r="CY57" s="1263"/>
      <c r="CZ57" s="1263"/>
      <c r="DA57" s="1263"/>
      <c r="DB57" s="1263"/>
      <c r="DC57" s="1263"/>
      <c r="DD57" s="390"/>
      <c r="DE57" s="385"/>
    </row>
    <row r="58" spans="1:109" s="379" customFormat="1" ht="13.5" x14ac:dyDescent="0.15">
      <c r="A58" s="364"/>
      <c r="B58" s="385"/>
      <c r="G58" s="1264"/>
      <c r="H58" s="1264"/>
      <c r="I58" s="1273"/>
      <c r="J58" s="1273"/>
      <c r="K58" s="1270"/>
      <c r="L58" s="1270"/>
      <c r="M58" s="1270"/>
      <c r="N58" s="1270"/>
      <c r="AM58" s="364"/>
      <c r="AN58" s="1268"/>
      <c r="AO58" s="1268"/>
      <c r="AP58" s="1268"/>
      <c r="AQ58" s="1268"/>
      <c r="AR58" s="1268"/>
      <c r="AS58" s="1268"/>
      <c r="AT58" s="1268"/>
      <c r="AU58" s="1268"/>
      <c r="AV58" s="1268"/>
      <c r="AW58" s="1268"/>
      <c r="AX58" s="1268"/>
      <c r="AY58" s="1268"/>
      <c r="AZ58" s="1268"/>
      <c r="BA58" s="1268"/>
      <c r="BB58" s="1272"/>
      <c r="BC58" s="1272"/>
      <c r="BD58" s="1272"/>
      <c r="BE58" s="1272"/>
      <c r="BF58" s="1272"/>
      <c r="BG58" s="1272"/>
      <c r="BH58" s="1272"/>
      <c r="BI58" s="1272"/>
      <c r="BJ58" s="1272"/>
      <c r="BK58" s="1272"/>
      <c r="BL58" s="1272"/>
      <c r="BM58" s="1272"/>
      <c r="BN58" s="1272"/>
      <c r="BO58" s="1272"/>
      <c r="BP58" s="1263"/>
      <c r="BQ58" s="1263"/>
      <c r="BR58" s="1263"/>
      <c r="BS58" s="1263"/>
      <c r="BT58" s="1263"/>
      <c r="BU58" s="1263"/>
      <c r="BV58" s="1263"/>
      <c r="BW58" s="1263"/>
      <c r="BX58" s="1263"/>
      <c r="BY58" s="1263"/>
      <c r="BZ58" s="1263"/>
      <c r="CA58" s="1263"/>
      <c r="CB58" s="1263"/>
      <c r="CC58" s="1263"/>
      <c r="CD58" s="1263"/>
      <c r="CE58" s="1263"/>
      <c r="CF58" s="1263"/>
      <c r="CG58" s="1263"/>
      <c r="CH58" s="1263"/>
      <c r="CI58" s="1263"/>
      <c r="CJ58" s="1263"/>
      <c r="CK58" s="1263"/>
      <c r="CL58" s="1263"/>
      <c r="CM58" s="1263"/>
      <c r="CN58" s="1263"/>
      <c r="CO58" s="1263"/>
      <c r="CP58" s="1263"/>
      <c r="CQ58" s="1263"/>
      <c r="CR58" s="1263"/>
      <c r="CS58" s="1263"/>
      <c r="CT58" s="1263"/>
      <c r="CU58" s="1263"/>
      <c r="CV58" s="1263"/>
      <c r="CW58" s="1263"/>
      <c r="CX58" s="1263"/>
      <c r="CY58" s="1263"/>
      <c r="CZ58" s="1263"/>
      <c r="DA58" s="1263"/>
      <c r="DB58" s="1263"/>
      <c r="DC58" s="126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574</v>
      </c>
    </row>
    <row r="64" spans="1:109" ht="13.5" x14ac:dyDescent="0.15">
      <c r="B64" s="365"/>
      <c r="G64" s="380"/>
      <c r="I64" s="382"/>
      <c r="J64" s="382"/>
      <c r="K64" s="382"/>
      <c r="L64" s="382"/>
      <c r="M64" s="382"/>
      <c r="N64" s="381"/>
      <c r="AM64" s="380"/>
      <c r="AN64" s="380" t="s">
        <v>573</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54" t="s">
        <v>572</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ht="13.5" x14ac:dyDescent="0.15">
      <c r="B66" s="365"/>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ht="13.5" x14ac:dyDescent="0.15">
      <c r="B67" s="365"/>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ht="13.5" x14ac:dyDescent="0.15">
      <c r="B68" s="365"/>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ht="13.5" x14ac:dyDescent="0.15">
      <c r="B69" s="365"/>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571</v>
      </c>
    </row>
    <row r="72" spans="2:107" ht="13.5" x14ac:dyDescent="0.15">
      <c r="B72" s="365"/>
      <c r="G72" s="1264"/>
      <c r="H72" s="1264"/>
      <c r="I72" s="1264"/>
      <c r="J72" s="1264"/>
      <c r="K72" s="373"/>
      <c r="L72" s="373"/>
      <c r="M72" s="372"/>
      <c r="N72" s="372"/>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8" t="s">
        <v>529</v>
      </c>
      <c r="BQ72" s="1268"/>
      <c r="BR72" s="1268"/>
      <c r="BS72" s="1268"/>
      <c r="BT72" s="1268"/>
      <c r="BU72" s="1268"/>
      <c r="BV72" s="1268"/>
      <c r="BW72" s="1268"/>
      <c r="BX72" s="1268" t="s">
        <v>530</v>
      </c>
      <c r="BY72" s="1268"/>
      <c r="BZ72" s="1268"/>
      <c r="CA72" s="1268"/>
      <c r="CB72" s="1268"/>
      <c r="CC72" s="1268"/>
      <c r="CD72" s="1268"/>
      <c r="CE72" s="1268"/>
      <c r="CF72" s="1268" t="s">
        <v>531</v>
      </c>
      <c r="CG72" s="1268"/>
      <c r="CH72" s="1268"/>
      <c r="CI72" s="1268"/>
      <c r="CJ72" s="1268"/>
      <c r="CK72" s="1268"/>
      <c r="CL72" s="1268"/>
      <c r="CM72" s="1268"/>
      <c r="CN72" s="1268" t="s">
        <v>532</v>
      </c>
      <c r="CO72" s="1268"/>
      <c r="CP72" s="1268"/>
      <c r="CQ72" s="1268"/>
      <c r="CR72" s="1268"/>
      <c r="CS72" s="1268"/>
      <c r="CT72" s="1268"/>
      <c r="CU72" s="1268"/>
      <c r="CV72" s="1268" t="s">
        <v>533</v>
      </c>
      <c r="CW72" s="1268"/>
      <c r="CX72" s="1268"/>
      <c r="CY72" s="1268"/>
      <c r="CZ72" s="1268"/>
      <c r="DA72" s="1268"/>
      <c r="DB72" s="1268"/>
      <c r="DC72" s="1268"/>
    </row>
    <row r="73" spans="2:107" ht="13.5" x14ac:dyDescent="0.15">
      <c r="B73" s="365"/>
      <c r="G73" s="1269"/>
      <c r="H73" s="1269"/>
      <c r="I73" s="1269"/>
      <c r="J73" s="1269"/>
      <c r="K73" s="1274"/>
      <c r="L73" s="1274"/>
      <c r="M73" s="1274"/>
      <c r="N73" s="1274"/>
      <c r="AM73" s="371"/>
      <c r="AN73" s="1272" t="s">
        <v>570</v>
      </c>
      <c r="AO73" s="1272"/>
      <c r="AP73" s="1272"/>
      <c r="AQ73" s="1272"/>
      <c r="AR73" s="1272"/>
      <c r="AS73" s="1272"/>
      <c r="AT73" s="1272"/>
      <c r="AU73" s="1272"/>
      <c r="AV73" s="1272"/>
      <c r="AW73" s="1272"/>
      <c r="AX73" s="1272"/>
      <c r="AY73" s="1272"/>
      <c r="AZ73" s="1272"/>
      <c r="BA73" s="1272"/>
      <c r="BB73" s="1272" t="s">
        <v>568</v>
      </c>
      <c r="BC73" s="1272"/>
      <c r="BD73" s="1272"/>
      <c r="BE73" s="1272"/>
      <c r="BF73" s="1272"/>
      <c r="BG73" s="1272"/>
      <c r="BH73" s="1272"/>
      <c r="BI73" s="1272"/>
      <c r="BJ73" s="1272"/>
      <c r="BK73" s="1272"/>
      <c r="BL73" s="1272"/>
      <c r="BM73" s="1272"/>
      <c r="BN73" s="1272"/>
      <c r="BO73" s="1272"/>
      <c r="BP73" s="1263">
        <v>85.8</v>
      </c>
      <c r="BQ73" s="1263"/>
      <c r="BR73" s="1263"/>
      <c r="BS73" s="1263"/>
      <c r="BT73" s="1263"/>
      <c r="BU73" s="1263"/>
      <c r="BV73" s="1263"/>
      <c r="BW73" s="1263"/>
      <c r="BX73" s="1263">
        <v>81.900000000000006</v>
      </c>
      <c r="BY73" s="1263"/>
      <c r="BZ73" s="1263"/>
      <c r="CA73" s="1263"/>
      <c r="CB73" s="1263"/>
      <c r="CC73" s="1263"/>
      <c r="CD73" s="1263"/>
      <c r="CE73" s="1263"/>
      <c r="CF73" s="1263">
        <v>82</v>
      </c>
      <c r="CG73" s="1263"/>
      <c r="CH73" s="1263"/>
      <c r="CI73" s="1263"/>
      <c r="CJ73" s="1263"/>
      <c r="CK73" s="1263"/>
      <c r="CL73" s="1263"/>
      <c r="CM73" s="1263"/>
      <c r="CN73" s="1263">
        <v>82.8</v>
      </c>
      <c r="CO73" s="1263"/>
      <c r="CP73" s="1263"/>
      <c r="CQ73" s="1263"/>
      <c r="CR73" s="1263"/>
      <c r="CS73" s="1263"/>
      <c r="CT73" s="1263"/>
      <c r="CU73" s="1263"/>
      <c r="CV73" s="1263">
        <v>84.2</v>
      </c>
      <c r="CW73" s="1263"/>
      <c r="CX73" s="1263"/>
      <c r="CY73" s="1263"/>
      <c r="CZ73" s="1263"/>
      <c r="DA73" s="1263"/>
      <c r="DB73" s="1263"/>
      <c r="DC73" s="1263"/>
    </row>
    <row r="74" spans="2:107" ht="13.5" x14ac:dyDescent="0.15">
      <c r="B74" s="365"/>
      <c r="G74" s="1269"/>
      <c r="H74" s="1269"/>
      <c r="I74" s="1269"/>
      <c r="J74" s="1269"/>
      <c r="K74" s="1274"/>
      <c r="L74" s="1274"/>
      <c r="M74" s="1274"/>
      <c r="N74" s="1274"/>
      <c r="AM74" s="371"/>
      <c r="AN74" s="1272"/>
      <c r="AO74" s="1272"/>
      <c r="AP74" s="1272"/>
      <c r="AQ74" s="1272"/>
      <c r="AR74" s="1272"/>
      <c r="AS74" s="1272"/>
      <c r="AT74" s="1272"/>
      <c r="AU74" s="1272"/>
      <c r="AV74" s="1272"/>
      <c r="AW74" s="1272"/>
      <c r="AX74" s="1272"/>
      <c r="AY74" s="1272"/>
      <c r="AZ74" s="1272"/>
      <c r="BA74" s="1272"/>
      <c r="BB74" s="1272"/>
      <c r="BC74" s="1272"/>
      <c r="BD74" s="1272"/>
      <c r="BE74" s="1272"/>
      <c r="BF74" s="1272"/>
      <c r="BG74" s="1272"/>
      <c r="BH74" s="1272"/>
      <c r="BI74" s="1272"/>
      <c r="BJ74" s="1272"/>
      <c r="BK74" s="1272"/>
      <c r="BL74" s="1272"/>
      <c r="BM74" s="1272"/>
      <c r="BN74" s="1272"/>
      <c r="BO74" s="1272"/>
      <c r="BP74" s="1263"/>
      <c r="BQ74" s="1263"/>
      <c r="BR74" s="1263"/>
      <c r="BS74" s="1263"/>
      <c r="BT74" s="1263"/>
      <c r="BU74" s="1263"/>
      <c r="BV74" s="1263"/>
      <c r="BW74" s="1263"/>
      <c r="BX74" s="1263"/>
      <c r="BY74" s="1263"/>
      <c r="BZ74" s="1263"/>
      <c r="CA74" s="1263"/>
      <c r="CB74" s="1263"/>
      <c r="CC74" s="1263"/>
      <c r="CD74" s="1263"/>
      <c r="CE74" s="1263"/>
      <c r="CF74" s="1263"/>
      <c r="CG74" s="1263"/>
      <c r="CH74" s="1263"/>
      <c r="CI74" s="1263"/>
      <c r="CJ74" s="1263"/>
      <c r="CK74" s="1263"/>
      <c r="CL74" s="1263"/>
      <c r="CM74" s="1263"/>
      <c r="CN74" s="1263"/>
      <c r="CO74" s="1263"/>
      <c r="CP74" s="1263"/>
      <c r="CQ74" s="1263"/>
      <c r="CR74" s="1263"/>
      <c r="CS74" s="1263"/>
      <c r="CT74" s="1263"/>
      <c r="CU74" s="1263"/>
      <c r="CV74" s="1263"/>
      <c r="CW74" s="1263"/>
      <c r="CX74" s="1263"/>
      <c r="CY74" s="1263"/>
      <c r="CZ74" s="1263"/>
      <c r="DA74" s="1263"/>
      <c r="DB74" s="1263"/>
      <c r="DC74" s="1263"/>
    </row>
    <row r="75" spans="2:107" ht="13.5" x14ac:dyDescent="0.15">
      <c r="B75" s="365"/>
      <c r="G75" s="1269"/>
      <c r="H75" s="1269"/>
      <c r="I75" s="1264"/>
      <c r="J75" s="1264"/>
      <c r="K75" s="1270"/>
      <c r="L75" s="1270"/>
      <c r="M75" s="1270"/>
      <c r="N75" s="1270"/>
      <c r="AM75" s="371"/>
      <c r="AN75" s="1272"/>
      <c r="AO75" s="1272"/>
      <c r="AP75" s="1272"/>
      <c r="AQ75" s="1272"/>
      <c r="AR75" s="1272"/>
      <c r="AS75" s="1272"/>
      <c r="AT75" s="1272"/>
      <c r="AU75" s="1272"/>
      <c r="AV75" s="1272"/>
      <c r="AW75" s="1272"/>
      <c r="AX75" s="1272"/>
      <c r="AY75" s="1272"/>
      <c r="AZ75" s="1272"/>
      <c r="BA75" s="1272"/>
      <c r="BB75" s="1272" t="s">
        <v>567</v>
      </c>
      <c r="BC75" s="1272"/>
      <c r="BD75" s="1272"/>
      <c r="BE75" s="1272"/>
      <c r="BF75" s="1272"/>
      <c r="BG75" s="1272"/>
      <c r="BH75" s="1272"/>
      <c r="BI75" s="1272"/>
      <c r="BJ75" s="1272"/>
      <c r="BK75" s="1272"/>
      <c r="BL75" s="1272"/>
      <c r="BM75" s="1272"/>
      <c r="BN75" s="1272"/>
      <c r="BO75" s="1272"/>
      <c r="BP75" s="1263">
        <v>8.1999999999999993</v>
      </c>
      <c r="BQ75" s="1263"/>
      <c r="BR75" s="1263"/>
      <c r="BS75" s="1263"/>
      <c r="BT75" s="1263"/>
      <c r="BU75" s="1263"/>
      <c r="BV75" s="1263"/>
      <c r="BW75" s="1263"/>
      <c r="BX75" s="1263">
        <v>8.3000000000000007</v>
      </c>
      <c r="BY75" s="1263"/>
      <c r="BZ75" s="1263"/>
      <c r="CA75" s="1263"/>
      <c r="CB75" s="1263"/>
      <c r="CC75" s="1263"/>
      <c r="CD75" s="1263"/>
      <c r="CE75" s="1263"/>
      <c r="CF75" s="1263">
        <v>8.5</v>
      </c>
      <c r="CG75" s="1263"/>
      <c r="CH75" s="1263"/>
      <c r="CI75" s="1263"/>
      <c r="CJ75" s="1263"/>
      <c r="CK75" s="1263"/>
      <c r="CL75" s="1263"/>
      <c r="CM75" s="1263"/>
      <c r="CN75" s="1263">
        <v>8.9</v>
      </c>
      <c r="CO75" s="1263"/>
      <c r="CP75" s="1263"/>
      <c r="CQ75" s="1263"/>
      <c r="CR75" s="1263"/>
      <c r="CS75" s="1263"/>
      <c r="CT75" s="1263"/>
      <c r="CU75" s="1263"/>
      <c r="CV75" s="1263">
        <v>9.1</v>
      </c>
      <c r="CW75" s="1263"/>
      <c r="CX75" s="1263"/>
      <c r="CY75" s="1263"/>
      <c r="CZ75" s="1263"/>
      <c r="DA75" s="1263"/>
      <c r="DB75" s="1263"/>
      <c r="DC75" s="1263"/>
    </row>
    <row r="76" spans="2:107" ht="13.5" x14ac:dyDescent="0.15">
      <c r="B76" s="365"/>
      <c r="G76" s="1269"/>
      <c r="H76" s="1269"/>
      <c r="I76" s="1264"/>
      <c r="J76" s="1264"/>
      <c r="K76" s="1270"/>
      <c r="L76" s="1270"/>
      <c r="M76" s="1270"/>
      <c r="N76" s="1270"/>
      <c r="AM76" s="371"/>
      <c r="AN76" s="1272"/>
      <c r="AO76" s="1272"/>
      <c r="AP76" s="1272"/>
      <c r="AQ76" s="1272"/>
      <c r="AR76" s="1272"/>
      <c r="AS76" s="1272"/>
      <c r="AT76" s="1272"/>
      <c r="AU76" s="1272"/>
      <c r="AV76" s="1272"/>
      <c r="AW76" s="1272"/>
      <c r="AX76" s="1272"/>
      <c r="AY76" s="1272"/>
      <c r="AZ76" s="1272"/>
      <c r="BA76" s="1272"/>
      <c r="BB76" s="1272"/>
      <c r="BC76" s="1272"/>
      <c r="BD76" s="1272"/>
      <c r="BE76" s="1272"/>
      <c r="BF76" s="1272"/>
      <c r="BG76" s="1272"/>
      <c r="BH76" s="1272"/>
      <c r="BI76" s="1272"/>
      <c r="BJ76" s="1272"/>
      <c r="BK76" s="1272"/>
      <c r="BL76" s="1272"/>
      <c r="BM76" s="1272"/>
      <c r="BN76" s="1272"/>
      <c r="BO76" s="1272"/>
      <c r="BP76" s="1263"/>
      <c r="BQ76" s="1263"/>
      <c r="BR76" s="1263"/>
      <c r="BS76" s="1263"/>
      <c r="BT76" s="1263"/>
      <c r="BU76" s="1263"/>
      <c r="BV76" s="1263"/>
      <c r="BW76" s="1263"/>
      <c r="BX76" s="1263"/>
      <c r="BY76" s="1263"/>
      <c r="BZ76" s="1263"/>
      <c r="CA76" s="1263"/>
      <c r="CB76" s="1263"/>
      <c r="CC76" s="1263"/>
      <c r="CD76" s="1263"/>
      <c r="CE76" s="1263"/>
      <c r="CF76" s="1263"/>
      <c r="CG76" s="1263"/>
      <c r="CH76" s="1263"/>
      <c r="CI76" s="1263"/>
      <c r="CJ76" s="1263"/>
      <c r="CK76" s="1263"/>
      <c r="CL76" s="1263"/>
      <c r="CM76" s="1263"/>
      <c r="CN76" s="1263"/>
      <c r="CO76" s="1263"/>
      <c r="CP76" s="1263"/>
      <c r="CQ76" s="1263"/>
      <c r="CR76" s="1263"/>
      <c r="CS76" s="1263"/>
      <c r="CT76" s="1263"/>
      <c r="CU76" s="1263"/>
      <c r="CV76" s="1263"/>
      <c r="CW76" s="1263"/>
      <c r="CX76" s="1263"/>
      <c r="CY76" s="1263"/>
      <c r="CZ76" s="1263"/>
      <c r="DA76" s="1263"/>
      <c r="DB76" s="1263"/>
      <c r="DC76" s="1263"/>
    </row>
    <row r="77" spans="2:107" ht="13.5" x14ac:dyDescent="0.15">
      <c r="B77" s="365"/>
      <c r="G77" s="1264"/>
      <c r="H77" s="1264"/>
      <c r="I77" s="1264"/>
      <c r="J77" s="1264"/>
      <c r="K77" s="1274"/>
      <c r="L77" s="1274"/>
      <c r="M77" s="1274"/>
      <c r="N77" s="1274"/>
      <c r="AN77" s="1268" t="s">
        <v>569</v>
      </c>
      <c r="AO77" s="1268"/>
      <c r="AP77" s="1268"/>
      <c r="AQ77" s="1268"/>
      <c r="AR77" s="1268"/>
      <c r="AS77" s="1268"/>
      <c r="AT77" s="1268"/>
      <c r="AU77" s="1268"/>
      <c r="AV77" s="1268"/>
      <c r="AW77" s="1268"/>
      <c r="AX77" s="1268"/>
      <c r="AY77" s="1268"/>
      <c r="AZ77" s="1268"/>
      <c r="BA77" s="1268"/>
      <c r="BB77" s="1272" t="s">
        <v>568</v>
      </c>
      <c r="BC77" s="1272"/>
      <c r="BD77" s="1272"/>
      <c r="BE77" s="1272"/>
      <c r="BF77" s="1272"/>
      <c r="BG77" s="1272"/>
      <c r="BH77" s="1272"/>
      <c r="BI77" s="1272"/>
      <c r="BJ77" s="1272"/>
      <c r="BK77" s="1272"/>
      <c r="BL77" s="1272"/>
      <c r="BM77" s="1272"/>
      <c r="BN77" s="1272"/>
      <c r="BO77" s="1272"/>
      <c r="BP77" s="1263">
        <v>31.5</v>
      </c>
      <c r="BQ77" s="1263"/>
      <c r="BR77" s="1263"/>
      <c r="BS77" s="1263"/>
      <c r="BT77" s="1263"/>
      <c r="BU77" s="1263"/>
      <c r="BV77" s="1263"/>
      <c r="BW77" s="1263"/>
      <c r="BX77" s="1263">
        <v>23.4</v>
      </c>
      <c r="BY77" s="1263"/>
      <c r="BZ77" s="1263"/>
      <c r="CA77" s="1263"/>
      <c r="CB77" s="1263"/>
      <c r="CC77" s="1263"/>
      <c r="CD77" s="1263"/>
      <c r="CE77" s="1263"/>
      <c r="CF77" s="1263">
        <v>18.2</v>
      </c>
      <c r="CG77" s="1263"/>
      <c r="CH77" s="1263"/>
      <c r="CI77" s="1263"/>
      <c r="CJ77" s="1263"/>
      <c r="CK77" s="1263"/>
      <c r="CL77" s="1263"/>
      <c r="CM77" s="1263"/>
      <c r="CN77" s="1263">
        <v>17.100000000000001</v>
      </c>
      <c r="CO77" s="1263"/>
      <c r="CP77" s="1263"/>
      <c r="CQ77" s="1263"/>
      <c r="CR77" s="1263"/>
      <c r="CS77" s="1263"/>
      <c r="CT77" s="1263"/>
      <c r="CU77" s="1263"/>
      <c r="CV77" s="1263">
        <v>16.600000000000001</v>
      </c>
      <c r="CW77" s="1263"/>
      <c r="CX77" s="1263"/>
      <c r="CY77" s="1263"/>
      <c r="CZ77" s="1263"/>
      <c r="DA77" s="1263"/>
      <c r="DB77" s="1263"/>
      <c r="DC77" s="1263"/>
    </row>
    <row r="78" spans="2:107" ht="13.5" x14ac:dyDescent="0.15">
      <c r="B78" s="365"/>
      <c r="G78" s="1264"/>
      <c r="H78" s="1264"/>
      <c r="I78" s="1264"/>
      <c r="J78" s="1264"/>
      <c r="K78" s="1274"/>
      <c r="L78" s="1274"/>
      <c r="M78" s="1274"/>
      <c r="N78" s="1274"/>
      <c r="AN78" s="1268"/>
      <c r="AO78" s="1268"/>
      <c r="AP78" s="1268"/>
      <c r="AQ78" s="1268"/>
      <c r="AR78" s="1268"/>
      <c r="AS78" s="1268"/>
      <c r="AT78" s="1268"/>
      <c r="AU78" s="1268"/>
      <c r="AV78" s="1268"/>
      <c r="AW78" s="1268"/>
      <c r="AX78" s="1268"/>
      <c r="AY78" s="1268"/>
      <c r="AZ78" s="1268"/>
      <c r="BA78" s="1268"/>
      <c r="BB78" s="1272"/>
      <c r="BC78" s="1272"/>
      <c r="BD78" s="1272"/>
      <c r="BE78" s="1272"/>
      <c r="BF78" s="1272"/>
      <c r="BG78" s="1272"/>
      <c r="BH78" s="1272"/>
      <c r="BI78" s="1272"/>
      <c r="BJ78" s="1272"/>
      <c r="BK78" s="1272"/>
      <c r="BL78" s="1272"/>
      <c r="BM78" s="1272"/>
      <c r="BN78" s="1272"/>
      <c r="BO78" s="1272"/>
      <c r="BP78" s="1263"/>
      <c r="BQ78" s="1263"/>
      <c r="BR78" s="1263"/>
      <c r="BS78" s="1263"/>
      <c r="BT78" s="1263"/>
      <c r="BU78" s="1263"/>
      <c r="BV78" s="1263"/>
      <c r="BW78" s="1263"/>
      <c r="BX78" s="1263"/>
      <c r="BY78" s="1263"/>
      <c r="BZ78" s="1263"/>
      <c r="CA78" s="1263"/>
      <c r="CB78" s="1263"/>
      <c r="CC78" s="1263"/>
      <c r="CD78" s="1263"/>
      <c r="CE78" s="1263"/>
      <c r="CF78" s="1263"/>
      <c r="CG78" s="1263"/>
      <c r="CH78" s="1263"/>
      <c r="CI78" s="1263"/>
      <c r="CJ78" s="1263"/>
      <c r="CK78" s="1263"/>
      <c r="CL78" s="1263"/>
      <c r="CM78" s="1263"/>
      <c r="CN78" s="1263"/>
      <c r="CO78" s="1263"/>
      <c r="CP78" s="1263"/>
      <c r="CQ78" s="1263"/>
      <c r="CR78" s="1263"/>
      <c r="CS78" s="1263"/>
      <c r="CT78" s="1263"/>
      <c r="CU78" s="1263"/>
      <c r="CV78" s="1263"/>
      <c r="CW78" s="1263"/>
      <c r="CX78" s="1263"/>
      <c r="CY78" s="1263"/>
      <c r="CZ78" s="1263"/>
      <c r="DA78" s="1263"/>
      <c r="DB78" s="1263"/>
      <c r="DC78" s="1263"/>
    </row>
    <row r="79" spans="2:107" ht="13.5" x14ac:dyDescent="0.15">
      <c r="B79" s="365"/>
      <c r="G79" s="1264"/>
      <c r="H79" s="1264"/>
      <c r="I79" s="1273"/>
      <c r="J79" s="1273"/>
      <c r="K79" s="1275"/>
      <c r="L79" s="1275"/>
      <c r="M79" s="1275"/>
      <c r="N79" s="1275"/>
      <c r="AN79" s="1268"/>
      <c r="AO79" s="1268"/>
      <c r="AP79" s="1268"/>
      <c r="AQ79" s="1268"/>
      <c r="AR79" s="1268"/>
      <c r="AS79" s="1268"/>
      <c r="AT79" s="1268"/>
      <c r="AU79" s="1268"/>
      <c r="AV79" s="1268"/>
      <c r="AW79" s="1268"/>
      <c r="AX79" s="1268"/>
      <c r="AY79" s="1268"/>
      <c r="AZ79" s="1268"/>
      <c r="BA79" s="1268"/>
      <c r="BB79" s="1272" t="s">
        <v>567</v>
      </c>
      <c r="BC79" s="1272"/>
      <c r="BD79" s="1272"/>
      <c r="BE79" s="1272"/>
      <c r="BF79" s="1272"/>
      <c r="BG79" s="1272"/>
      <c r="BH79" s="1272"/>
      <c r="BI79" s="1272"/>
      <c r="BJ79" s="1272"/>
      <c r="BK79" s="1272"/>
      <c r="BL79" s="1272"/>
      <c r="BM79" s="1272"/>
      <c r="BN79" s="1272"/>
      <c r="BO79" s="1272"/>
      <c r="BP79" s="1263">
        <v>5.4</v>
      </c>
      <c r="BQ79" s="1263"/>
      <c r="BR79" s="1263"/>
      <c r="BS79" s="1263"/>
      <c r="BT79" s="1263"/>
      <c r="BU79" s="1263"/>
      <c r="BV79" s="1263"/>
      <c r="BW79" s="1263"/>
      <c r="BX79" s="1263">
        <v>5.2</v>
      </c>
      <c r="BY79" s="1263"/>
      <c r="BZ79" s="1263"/>
      <c r="CA79" s="1263"/>
      <c r="CB79" s="1263"/>
      <c r="CC79" s="1263"/>
      <c r="CD79" s="1263"/>
      <c r="CE79" s="1263"/>
      <c r="CF79" s="1263">
        <v>5.2</v>
      </c>
      <c r="CG79" s="1263"/>
      <c r="CH79" s="1263"/>
      <c r="CI79" s="1263"/>
      <c r="CJ79" s="1263"/>
      <c r="CK79" s="1263"/>
      <c r="CL79" s="1263"/>
      <c r="CM79" s="1263"/>
      <c r="CN79" s="1263">
        <v>5.2</v>
      </c>
      <c r="CO79" s="1263"/>
      <c r="CP79" s="1263"/>
      <c r="CQ79" s="1263"/>
      <c r="CR79" s="1263"/>
      <c r="CS79" s="1263"/>
      <c r="CT79" s="1263"/>
      <c r="CU79" s="1263"/>
      <c r="CV79" s="1263">
        <v>5.2</v>
      </c>
      <c r="CW79" s="1263"/>
      <c r="CX79" s="1263"/>
      <c r="CY79" s="1263"/>
      <c r="CZ79" s="1263"/>
      <c r="DA79" s="1263"/>
      <c r="DB79" s="1263"/>
      <c r="DC79" s="1263"/>
    </row>
    <row r="80" spans="2:107" ht="13.5" x14ac:dyDescent="0.15">
      <c r="B80" s="365"/>
      <c r="G80" s="1264"/>
      <c r="H80" s="1264"/>
      <c r="I80" s="1273"/>
      <c r="J80" s="1273"/>
      <c r="K80" s="1275"/>
      <c r="L80" s="1275"/>
      <c r="M80" s="1275"/>
      <c r="N80" s="1275"/>
      <c r="AN80" s="1268"/>
      <c r="AO80" s="1268"/>
      <c r="AP80" s="1268"/>
      <c r="AQ80" s="1268"/>
      <c r="AR80" s="1268"/>
      <c r="AS80" s="1268"/>
      <c r="AT80" s="1268"/>
      <c r="AU80" s="1268"/>
      <c r="AV80" s="1268"/>
      <c r="AW80" s="1268"/>
      <c r="AX80" s="1268"/>
      <c r="AY80" s="1268"/>
      <c r="AZ80" s="1268"/>
      <c r="BA80" s="1268"/>
      <c r="BB80" s="1272"/>
      <c r="BC80" s="1272"/>
      <c r="BD80" s="1272"/>
      <c r="BE80" s="1272"/>
      <c r="BF80" s="1272"/>
      <c r="BG80" s="1272"/>
      <c r="BH80" s="1272"/>
      <c r="BI80" s="1272"/>
      <c r="BJ80" s="1272"/>
      <c r="BK80" s="1272"/>
      <c r="BL80" s="1272"/>
      <c r="BM80" s="1272"/>
      <c r="BN80" s="1272"/>
      <c r="BO80" s="1272"/>
      <c r="BP80" s="1263"/>
      <c r="BQ80" s="1263"/>
      <c r="BR80" s="1263"/>
      <c r="BS80" s="1263"/>
      <c r="BT80" s="1263"/>
      <c r="BU80" s="1263"/>
      <c r="BV80" s="1263"/>
      <c r="BW80" s="1263"/>
      <c r="BX80" s="1263"/>
      <c r="BY80" s="1263"/>
      <c r="BZ80" s="1263"/>
      <c r="CA80" s="1263"/>
      <c r="CB80" s="1263"/>
      <c r="CC80" s="1263"/>
      <c r="CD80" s="1263"/>
      <c r="CE80" s="1263"/>
      <c r="CF80" s="1263"/>
      <c r="CG80" s="1263"/>
      <c r="CH80" s="1263"/>
      <c r="CI80" s="1263"/>
      <c r="CJ80" s="1263"/>
      <c r="CK80" s="1263"/>
      <c r="CL80" s="1263"/>
      <c r="CM80" s="1263"/>
      <c r="CN80" s="1263"/>
      <c r="CO80" s="1263"/>
      <c r="CP80" s="1263"/>
      <c r="CQ80" s="1263"/>
      <c r="CR80" s="1263"/>
      <c r="CS80" s="1263"/>
      <c r="CT80" s="1263"/>
      <c r="CU80" s="1263"/>
      <c r="CV80" s="1263"/>
      <c r="CW80" s="1263"/>
      <c r="CX80" s="1263"/>
      <c r="CY80" s="1263"/>
      <c r="CZ80" s="1263"/>
      <c r="DA80" s="1263"/>
      <c r="DB80" s="1263"/>
      <c r="DC80" s="126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nVMVUnHwbLh4NruEHKw9a0LzkT+ypFC/CouTM+m8Nn+1OrI3/cHavMdU286PjhG+TiOSs35ESRE+W+rsquukSw==" saltValue="ipIEUhJxEkn2vLIXpgQHgw==" spinCount="100000" sheet="1" objects="1" scenarios="1" formatCells="0"/>
  <dataConsolidate/>
  <mergeCells count="112">
    <mergeCell ref="CV79:DC80"/>
    <mergeCell ref="CN77:CU78"/>
    <mergeCell ref="CV77:DC78"/>
    <mergeCell ref="BP79:BW80"/>
    <mergeCell ref="BX75:CE76"/>
    <mergeCell ref="CF75:CM76"/>
    <mergeCell ref="CF77:CM78"/>
    <mergeCell ref="CF79:CM80"/>
    <mergeCell ref="BX79:CE80"/>
    <mergeCell ref="N77:N78"/>
    <mergeCell ref="AN77:BA80"/>
    <mergeCell ref="BB77:BO78"/>
    <mergeCell ref="BP77:BW78"/>
    <mergeCell ref="BX77:CE78"/>
    <mergeCell ref="G77:H80"/>
    <mergeCell ref="I77:J78"/>
    <mergeCell ref="K77:K78"/>
    <mergeCell ref="L77:L78"/>
    <mergeCell ref="M77:M78"/>
    <mergeCell ref="CN79:CU80"/>
    <mergeCell ref="BX73:CE74"/>
    <mergeCell ref="CF73:CM74"/>
    <mergeCell ref="CN73:CU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5:BW76"/>
    <mergeCell ref="G73:H76"/>
    <mergeCell ref="I73:J74"/>
    <mergeCell ref="K73:K74"/>
    <mergeCell ref="L73:L74"/>
    <mergeCell ref="M73:M74"/>
    <mergeCell ref="N73:N74"/>
    <mergeCell ref="CN75:CU76"/>
    <mergeCell ref="CV75:DC76"/>
    <mergeCell ref="CV73:DC74"/>
    <mergeCell ref="CV72:DC72"/>
    <mergeCell ref="BX72:CE72"/>
    <mergeCell ref="CF72:CM72"/>
    <mergeCell ref="CN72:CU72"/>
    <mergeCell ref="CN57:CU58"/>
    <mergeCell ref="CV57:DC58"/>
    <mergeCell ref="G72:J72"/>
    <mergeCell ref="AN72:BO72"/>
    <mergeCell ref="BP72:BW7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AN43:DC47"/>
    <mergeCell ref="CV53:DC54"/>
    <mergeCell ref="G50:J50"/>
    <mergeCell ref="AN50:BO50"/>
    <mergeCell ref="BP50:BW50"/>
    <mergeCell ref="BX50:CE50"/>
    <mergeCell ref="CF50:CM50"/>
    <mergeCell ref="CN50:CU50"/>
    <mergeCell ref="CV50:DC50"/>
    <mergeCell ref="CV51:DC52"/>
    <mergeCell ref="CN51:CU52"/>
    <mergeCell ref="G51:H54"/>
    <mergeCell ref="BP53:BW54"/>
    <mergeCell ref="BX53:CE54"/>
    <mergeCell ref="CF53:CM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58F87-4515-4DFA-9E71-0D17C8A99CEC}">
  <sheetPr>
    <pageSetUpPr fitToPage="1"/>
  </sheetPr>
  <dimension ref="A1:DR125"/>
  <sheetViews>
    <sheetView showGridLines="0" topLeftCell="A67" zoomScaleNormal="100" zoomScaleSheetLayoutView="70" workbookViewId="0">
      <selection activeCell="BJ105" sqref="BJ10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LGiuKoTQYw+nE5sSoWi6tOxcqGbJrqy6u5/koZtJ/Zm6gYwiEAP4cXzXkqwjkukR1oaMe9kPVWmxp58NGeoBuQ==" saltValue="pFa+xKdt6Ftl6hHWhf5p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F7713-EB39-421C-A76A-6882ECA14EEC}">
  <sheetPr>
    <pageSetUpPr fitToPage="1"/>
  </sheetPr>
  <dimension ref="A1:DR125"/>
  <sheetViews>
    <sheetView showGridLines="0" topLeftCell="A91" zoomScaleNormal="100" zoomScaleSheetLayoutView="55" workbookViewId="0">
      <selection activeCell="AE100" sqref="AE10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GoknkSV94QmKzrZI85VRoaL4x/buLGH5RPDUSb1KfElTLpKhv7gF80cPrH198yQJ0hgoxFjeH8EdvYfu/yHiBw==" saltValue="toFH7/FbLqZ/d4GqQ/4+C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49062</v>
      </c>
      <c r="E3" s="144"/>
      <c r="F3" s="145">
        <v>52191</v>
      </c>
      <c r="G3" s="146"/>
      <c r="H3" s="147"/>
    </row>
    <row r="4" spans="1:8" x14ac:dyDescent="0.15">
      <c r="A4" s="148"/>
      <c r="B4" s="149"/>
      <c r="C4" s="150"/>
      <c r="D4" s="151">
        <v>27732</v>
      </c>
      <c r="E4" s="152"/>
      <c r="F4" s="153">
        <v>26807</v>
      </c>
      <c r="G4" s="154"/>
      <c r="H4" s="155"/>
    </row>
    <row r="5" spans="1:8" x14ac:dyDescent="0.15">
      <c r="A5" s="136" t="s">
        <v>523</v>
      </c>
      <c r="B5" s="141"/>
      <c r="C5" s="142"/>
      <c r="D5" s="143">
        <v>45579</v>
      </c>
      <c r="E5" s="144"/>
      <c r="F5" s="145">
        <v>48105</v>
      </c>
      <c r="G5" s="146"/>
      <c r="H5" s="147"/>
    </row>
    <row r="6" spans="1:8" x14ac:dyDescent="0.15">
      <c r="A6" s="148"/>
      <c r="B6" s="149"/>
      <c r="C6" s="150"/>
      <c r="D6" s="151">
        <v>32054</v>
      </c>
      <c r="E6" s="152"/>
      <c r="F6" s="153">
        <v>24072</v>
      </c>
      <c r="G6" s="154"/>
      <c r="H6" s="155"/>
    </row>
    <row r="7" spans="1:8" x14ac:dyDescent="0.15">
      <c r="A7" s="136" t="s">
        <v>524</v>
      </c>
      <c r="B7" s="141"/>
      <c r="C7" s="142"/>
      <c r="D7" s="143">
        <v>64266</v>
      </c>
      <c r="E7" s="144"/>
      <c r="F7" s="145">
        <v>47446</v>
      </c>
      <c r="G7" s="146"/>
      <c r="H7" s="147"/>
    </row>
    <row r="8" spans="1:8" x14ac:dyDescent="0.15">
      <c r="A8" s="148"/>
      <c r="B8" s="149"/>
      <c r="C8" s="150"/>
      <c r="D8" s="151">
        <v>41695</v>
      </c>
      <c r="E8" s="152"/>
      <c r="F8" s="153">
        <v>24371</v>
      </c>
      <c r="G8" s="154"/>
      <c r="H8" s="155"/>
    </row>
    <row r="9" spans="1:8" x14ac:dyDescent="0.15">
      <c r="A9" s="136" t="s">
        <v>525</v>
      </c>
      <c r="B9" s="141"/>
      <c r="C9" s="142"/>
      <c r="D9" s="143">
        <v>56788</v>
      </c>
      <c r="E9" s="144"/>
      <c r="F9" s="145">
        <v>48387</v>
      </c>
      <c r="G9" s="146"/>
      <c r="H9" s="147"/>
    </row>
    <row r="10" spans="1:8" x14ac:dyDescent="0.15">
      <c r="A10" s="148"/>
      <c r="B10" s="149"/>
      <c r="C10" s="150"/>
      <c r="D10" s="151">
        <v>34255</v>
      </c>
      <c r="E10" s="152"/>
      <c r="F10" s="153">
        <v>25592</v>
      </c>
      <c r="G10" s="154"/>
      <c r="H10" s="155"/>
    </row>
    <row r="11" spans="1:8" x14ac:dyDescent="0.15">
      <c r="A11" s="136" t="s">
        <v>526</v>
      </c>
      <c r="B11" s="141"/>
      <c r="C11" s="142"/>
      <c r="D11" s="143">
        <v>58175</v>
      </c>
      <c r="E11" s="144"/>
      <c r="F11" s="145">
        <v>49684</v>
      </c>
      <c r="G11" s="146"/>
      <c r="H11" s="147"/>
    </row>
    <row r="12" spans="1:8" x14ac:dyDescent="0.15">
      <c r="A12" s="148"/>
      <c r="B12" s="149"/>
      <c r="C12" s="156"/>
      <c r="D12" s="151">
        <v>28123</v>
      </c>
      <c r="E12" s="152"/>
      <c r="F12" s="153">
        <v>28303</v>
      </c>
      <c r="G12" s="154"/>
      <c r="H12" s="155"/>
    </row>
    <row r="13" spans="1:8" x14ac:dyDescent="0.15">
      <c r="A13" s="136"/>
      <c r="B13" s="141"/>
      <c r="C13" s="157"/>
      <c r="D13" s="158">
        <v>54774</v>
      </c>
      <c r="E13" s="159"/>
      <c r="F13" s="160">
        <v>49163</v>
      </c>
      <c r="G13" s="161"/>
      <c r="H13" s="147"/>
    </row>
    <row r="14" spans="1:8" x14ac:dyDescent="0.15">
      <c r="A14" s="148"/>
      <c r="B14" s="149"/>
      <c r="C14" s="150"/>
      <c r="D14" s="151">
        <v>32772</v>
      </c>
      <c r="E14" s="152"/>
      <c r="F14" s="153">
        <v>25829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2.92</v>
      </c>
      <c r="C19" s="162">
        <f>ROUND(VALUE(SUBSTITUTE(実質収支比率等に係る経年分析!G$48,"▲","-")),2)</f>
        <v>7.71</v>
      </c>
      <c r="D19" s="162">
        <f>ROUND(VALUE(SUBSTITUTE(実質収支比率等に係る経年分析!H$48,"▲","-")),2)</f>
        <v>4.67</v>
      </c>
      <c r="E19" s="162">
        <f>ROUND(VALUE(SUBSTITUTE(実質収支比率等に係る経年分析!I$48,"▲","-")),2)</f>
        <v>1.23</v>
      </c>
      <c r="F19" s="162">
        <f>ROUND(VALUE(SUBSTITUTE(実質収支比率等に係る経年分析!J$48,"▲","-")),2)</f>
        <v>1.72</v>
      </c>
    </row>
    <row r="20" spans="1:11" x14ac:dyDescent="0.15">
      <c r="A20" s="162" t="s">
        <v>53</v>
      </c>
      <c r="B20" s="162">
        <f>ROUND(VALUE(SUBSTITUTE(実質収支比率等に係る経年分析!F$47,"▲","-")),2)</f>
        <v>5.33</v>
      </c>
      <c r="C20" s="162">
        <f>ROUND(VALUE(SUBSTITUTE(実質収支比率等に係る経年分析!G$47,"▲","-")),2)</f>
        <v>6.62</v>
      </c>
      <c r="D20" s="162">
        <f>ROUND(VALUE(SUBSTITUTE(実質収支比率等に係る経年分析!H$47,"▲","-")),2)</f>
        <v>10.65</v>
      </c>
      <c r="E20" s="162">
        <f>ROUND(VALUE(SUBSTITUTE(実質収支比率等に係る経年分析!I$47,"▲","-")),2)</f>
        <v>9.25</v>
      </c>
      <c r="F20" s="162">
        <f>ROUND(VALUE(SUBSTITUTE(実質収支比率等に係る経年分析!J$47,"▲","-")),2)</f>
        <v>7.38</v>
      </c>
    </row>
    <row r="21" spans="1:11" x14ac:dyDescent="0.15">
      <c r="A21" s="162" t="s">
        <v>54</v>
      </c>
      <c r="B21" s="162">
        <f>IF(ISNUMBER(VALUE(SUBSTITUTE(実質収支比率等に係る経年分析!F$49,"▲","-"))),ROUND(VALUE(SUBSTITUTE(実質収支比率等に係る経年分析!F$49,"▲","-")),2),NA())</f>
        <v>1.42</v>
      </c>
      <c r="C21" s="162">
        <f>IF(ISNUMBER(VALUE(SUBSTITUTE(実質収支比率等に係る経年分析!G$49,"▲","-"))),ROUND(VALUE(SUBSTITUTE(実質収支比率等に係る経年分析!G$49,"▲","-")),2),NA())</f>
        <v>4.88</v>
      </c>
      <c r="D21" s="162">
        <f>IF(ISNUMBER(VALUE(SUBSTITUTE(実質収支比率等に係る経年分析!H$49,"▲","-"))),ROUND(VALUE(SUBSTITUTE(実質収支比率等に係る経年分析!H$49,"▲","-")),2),NA())</f>
        <v>-3.14</v>
      </c>
      <c r="E21" s="162">
        <f>IF(ISNUMBER(VALUE(SUBSTITUTE(実質収支比率等に係る経年分析!I$49,"▲","-"))),ROUND(VALUE(SUBSTITUTE(実質収支比率等に係る経年分析!I$49,"▲","-")),2),NA())</f>
        <v>-6.9</v>
      </c>
      <c r="F21" s="162">
        <f>IF(ISNUMBER(VALUE(SUBSTITUTE(実質収支比率等に係る経年分析!J$49,"▲","-"))),ROUND(VALUE(SUBSTITUTE(実質収支比率等に係る経年分析!J$49,"▲","-")),2),NA())</f>
        <v>-1.8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育英事業特別会計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0.63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0.54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0.27</v>
      </c>
    </row>
    <row r="32" spans="1:11" x14ac:dyDescent="0.15">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1.0900000000000001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0.91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0.57999999999999996</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0.56000000000000005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0.51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0.55000000000000004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1.22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1.43</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4.67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1.71</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0.25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1.97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2.48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1.24</v>
      </c>
      <c r="J36" s="163">
        <f>IF(ROUND(VALUE(SUBSTITUTE(連結実質赤字比率に係る赤字・黒字の構成分析!J$34,"▲", "-")), 2) &lt; 0, ABS(ROUND(VALUE(SUBSTITUTE(連結実質赤字比率に係る赤字・黒字の構成分析!J$34,"▲", "-")), 2)), NA())</f>
        <v>0.82</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13191</v>
      </c>
      <c r="E42" s="164"/>
      <c r="F42" s="164"/>
      <c r="G42" s="164">
        <f>'実質公債費比率（分子）の構造'!L$52</f>
        <v>12893</v>
      </c>
      <c r="H42" s="164"/>
      <c r="I42" s="164"/>
      <c r="J42" s="164">
        <f>'実質公債費比率（分子）の構造'!M$52</f>
        <v>12558</v>
      </c>
      <c r="K42" s="164"/>
      <c r="L42" s="164"/>
      <c r="M42" s="164">
        <f>'実質公債費比率（分子）の構造'!N$52</f>
        <v>11820</v>
      </c>
      <c r="N42" s="164"/>
      <c r="O42" s="164"/>
      <c r="P42" s="164">
        <f>'実質公債費比率（分子）の構造'!O$52</f>
        <v>12485</v>
      </c>
    </row>
    <row r="43" spans="1:16" x14ac:dyDescent="0.15">
      <c r="A43" s="164" t="s">
        <v>16</v>
      </c>
      <c r="B43" s="164">
        <f>'実質公債費比率（分子）の構造'!K$51</f>
        <v>1</v>
      </c>
      <c r="C43" s="164"/>
      <c r="D43" s="164"/>
      <c r="E43" s="164">
        <f>'実質公債費比率（分子）の構造'!L$51</f>
        <v>0</v>
      </c>
      <c r="F43" s="164"/>
      <c r="G43" s="164"/>
      <c r="H43" s="164">
        <f>'実質公債費比率（分子）の構造'!M$51</f>
        <v>0</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448</v>
      </c>
      <c r="C44" s="164"/>
      <c r="D44" s="164"/>
      <c r="E44" s="164">
        <f>'実質公債費比率（分子）の構造'!L$50</f>
        <v>407</v>
      </c>
      <c r="F44" s="164"/>
      <c r="G44" s="164"/>
      <c r="H44" s="164">
        <f>'実質公債費比率（分子）の構造'!M$50</f>
        <v>385</v>
      </c>
      <c r="I44" s="164"/>
      <c r="J44" s="164"/>
      <c r="K44" s="164">
        <f>'実質公債費比率（分子）の構造'!N$50</f>
        <v>391</v>
      </c>
      <c r="L44" s="164"/>
      <c r="M44" s="164"/>
      <c r="N44" s="164">
        <f>'実質公債費比率（分子）の構造'!O$50</f>
        <v>364</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1362</v>
      </c>
      <c r="C46" s="164"/>
      <c r="D46" s="164"/>
      <c r="E46" s="164">
        <f>'実質公債費比率（分子）の構造'!L$48</f>
        <v>1348</v>
      </c>
      <c r="F46" s="164"/>
      <c r="G46" s="164"/>
      <c r="H46" s="164">
        <f>'実質公債費比率（分子）の構造'!M$48</f>
        <v>1389</v>
      </c>
      <c r="I46" s="164"/>
      <c r="J46" s="164"/>
      <c r="K46" s="164">
        <f>'実質公債費比率（分子）の構造'!N$48</f>
        <v>1484</v>
      </c>
      <c r="L46" s="164"/>
      <c r="M46" s="164"/>
      <c r="N46" s="164">
        <f>'実質公債費比率（分子）の構造'!O$48</f>
        <v>1677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17406</v>
      </c>
      <c r="C49" s="164"/>
      <c r="D49" s="164"/>
      <c r="E49" s="164">
        <f>'実質公債費比率（分子）の構造'!L$45</f>
        <v>17361</v>
      </c>
      <c r="F49" s="164"/>
      <c r="G49" s="164"/>
      <c r="H49" s="164">
        <f>'実質公債費比率（分子）の構造'!M$45</f>
        <v>17460</v>
      </c>
      <c r="I49" s="164"/>
      <c r="J49" s="164"/>
      <c r="K49" s="164">
        <f>'実質公債費比率（分子）の構造'!N$45</f>
        <v>17072</v>
      </c>
      <c r="L49" s="164"/>
      <c r="M49" s="164"/>
      <c r="N49" s="164">
        <f>'実質公債費比率（分子）の構造'!O$45</f>
        <v>17384</v>
      </c>
      <c r="O49" s="164"/>
      <c r="P49" s="164"/>
    </row>
    <row r="50" spans="1:16" x14ac:dyDescent="0.15">
      <c r="A50" s="164" t="s">
        <v>67</v>
      </c>
      <c r="B50" s="164" t="e">
        <f>NA()</f>
        <v>#N/A</v>
      </c>
      <c r="C50" s="164">
        <f>IF(ISNUMBER('実質公債費比率（分子）の構造'!K$53),'実質公債費比率（分子）の構造'!K$53,NA())</f>
        <v>6026</v>
      </c>
      <c r="D50" s="164" t="e">
        <f>NA()</f>
        <v>#N/A</v>
      </c>
      <c r="E50" s="164" t="e">
        <f>NA()</f>
        <v>#N/A</v>
      </c>
      <c r="F50" s="164">
        <f>IF(ISNUMBER('実質公債費比率（分子）の構造'!L$53),'実質公債費比率（分子）の構造'!L$53,NA())</f>
        <v>6223</v>
      </c>
      <c r="G50" s="164" t="e">
        <f>NA()</f>
        <v>#N/A</v>
      </c>
      <c r="H50" s="164" t="e">
        <f>NA()</f>
        <v>#N/A</v>
      </c>
      <c r="I50" s="164">
        <f>IF(ISNUMBER('実質公債費比率（分子）の構造'!M$53),'実質公債費比率（分子）の構造'!M$53,NA())</f>
        <v>6676</v>
      </c>
      <c r="J50" s="164" t="e">
        <f>NA()</f>
        <v>#N/A</v>
      </c>
      <c r="K50" s="164" t="e">
        <f>NA()</f>
        <v>#N/A</v>
      </c>
      <c r="L50" s="164">
        <f>IF(ISNUMBER('実質公債費比率（分子）の構造'!N$53),'実質公債費比率（分子）の構造'!N$53,NA())</f>
        <v>7127</v>
      </c>
      <c r="M50" s="164" t="e">
        <f>NA()</f>
        <v>#N/A</v>
      </c>
      <c r="N50" s="164" t="e">
        <f>NA()</f>
        <v>#N/A</v>
      </c>
      <c r="O50" s="164">
        <f>IF(ISNUMBER('実質公債費比率（分子）の構造'!O$53),'実質公債費比率（分子）の構造'!O$53,NA())</f>
        <v>6940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105032</v>
      </c>
      <c r="E56" s="163"/>
      <c r="F56" s="163"/>
      <c r="G56" s="163">
        <f>'将来負担比率（分子）の構造'!J$52</f>
        <v>102580</v>
      </c>
      <c r="H56" s="163"/>
      <c r="I56" s="163"/>
      <c r="J56" s="163">
        <f>'将来負担比率（分子）の構造'!K$52</f>
        <v>101671</v>
      </c>
      <c r="K56" s="163"/>
      <c r="L56" s="163"/>
      <c r="M56" s="163">
        <f>'将来負担比率（分子）の構造'!L$52</f>
        <v>99245</v>
      </c>
      <c r="N56" s="163"/>
      <c r="O56" s="163"/>
      <c r="P56" s="163">
        <f>'将来負担比率（分子）の構造'!M$52</f>
        <v>94658</v>
      </c>
    </row>
    <row r="57" spans="1:16" x14ac:dyDescent="0.15">
      <c r="A57" s="163" t="s">
        <v>42</v>
      </c>
      <c r="B57" s="163"/>
      <c r="C57" s="163"/>
      <c r="D57" s="163">
        <f>'将来負担比率（分子）の構造'!I$51</f>
        <v>25896</v>
      </c>
      <c r="E57" s="163"/>
      <c r="F57" s="163"/>
      <c r="G57" s="163">
        <f>'将来負担比率（分子）の構造'!J$51</f>
        <v>24437</v>
      </c>
      <c r="H57" s="163"/>
      <c r="I57" s="163"/>
      <c r="J57" s="163">
        <f>'将来負担比率（分子）の構造'!K$51</f>
        <v>22905</v>
      </c>
      <c r="K57" s="163"/>
      <c r="L57" s="163"/>
      <c r="M57" s="163">
        <f>'将来負担比率（分子）の構造'!L$51</f>
        <v>21351</v>
      </c>
      <c r="N57" s="163"/>
      <c r="O57" s="163"/>
      <c r="P57" s="163">
        <f>'将来負担比率（分子）の構造'!M$51</f>
        <v>20158</v>
      </c>
    </row>
    <row r="58" spans="1:16" x14ac:dyDescent="0.15">
      <c r="A58" s="163" t="s">
        <v>41</v>
      </c>
      <c r="B58" s="163"/>
      <c r="C58" s="163"/>
      <c r="D58" s="163">
        <f>'将来負担比率（分子）の構造'!I$50</f>
        <v>13895</v>
      </c>
      <c r="E58" s="163"/>
      <c r="F58" s="163"/>
      <c r="G58" s="163">
        <f>'将来負担比率（分子）の構造'!J$50</f>
        <v>17128</v>
      </c>
      <c r="H58" s="163"/>
      <c r="I58" s="163"/>
      <c r="J58" s="163">
        <f>'将来負担比率（分子）の構造'!K$50</f>
        <v>19176</v>
      </c>
      <c r="K58" s="163"/>
      <c r="L58" s="163"/>
      <c r="M58" s="163">
        <f>'将来負担比率（分子）の構造'!L$50</f>
        <v>18160</v>
      </c>
      <c r="N58" s="163"/>
      <c r="O58" s="163"/>
      <c r="P58" s="163">
        <f>'将来負担比率（分子）の構造'!M$50</f>
        <v>17322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747</v>
      </c>
      <c r="C61" s="163"/>
      <c r="D61" s="163"/>
      <c r="E61" s="163">
        <f>'将来負担比率（分子）の構造'!J$46</f>
        <v>676</v>
      </c>
      <c r="F61" s="163"/>
      <c r="G61" s="163"/>
      <c r="H61" s="163">
        <f>'将来負担比率（分子）の構造'!K$46</f>
        <v>620</v>
      </c>
      <c r="I61" s="163"/>
      <c r="J61" s="163"/>
      <c r="K61" s="163">
        <f>'将来負担比率（分子）の構造'!L$46</f>
        <v>607</v>
      </c>
      <c r="L61" s="163"/>
      <c r="M61" s="163"/>
      <c r="N61" s="163">
        <f>'将来負担比率（分子）の構造'!M$46</f>
        <v>508</v>
      </c>
      <c r="O61" s="163"/>
      <c r="P61" s="163"/>
    </row>
    <row r="62" spans="1:16" x14ac:dyDescent="0.15">
      <c r="A62" s="163" t="s">
        <v>35</v>
      </c>
      <c r="B62" s="163">
        <f>'将来負担比率（分子）の構造'!I$45</f>
        <v>16129</v>
      </c>
      <c r="C62" s="163"/>
      <c r="D62" s="163"/>
      <c r="E62" s="163">
        <f>'将来負担比率（分子）の構造'!J$45</f>
        <v>16931</v>
      </c>
      <c r="F62" s="163"/>
      <c r="G62" s="163"/>
      <c r="H62" s="163">
        <f>'将来負担比率（分子）の構造'!K$45</f>
        <v>17582</v>
      </c>
      <c r="I62" s="163"/>
      <c r="J62" s="163"/>
      <c r="K62" s="163">
        <f>'将来負担比率（分子）の構造'!L$45</f>
        <v>18305</v>
      </c>
      <c r="L62" s="163"/>
      <c r="M62" s="163"/>
      <c r="N62" s="163">
        <f>'将来負担比率（分子）の構造'!M$45</f>
        <v>18737</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12854</v>
      </c>
      <c r="C64" s="163"/>
      <c r="D64" s="163"/>
      <c r="E64" s="163">
        <f>'将来負担比率（分子）の構造'!J$43</f>
        <v>13080</v>
      </c>
      <c r="F64" s="163"/>
      <c r="G64" s="163"/>
      <c r="H64" s="163">
        <f>'将来負担比率（分子）の構造'!K$43</f>
        <v>12688</v>
      </c>
      <c r="I64" s="163"/>
      <c r="J64" s="163"/>
      <c r="K64" s="163">
        <f>'将来負担比率（分子）の構造'!L$43</f>
        <v>12083</v>
      </c>
      <c r="L64" s="163"/>
      <c r="M64" s="163"/>
      <c r="N64" s="163">
        <f>'将来負担比率（分子）の構造'!M$43</f>
        <v>11821</v>
      </c>
      <c r="O64" s="163"/>
      <c r="P64" s="163"/>
    </row>
    <row r="65" spans="1:16" x14ac:dyDescent="0.15">
      <c r="A65" s="163" t="s">
        <v>32</v>
      </c>
      <c r="B65" s="163">
        <f>'将来負担比率（分子）の構造'!I$42</f>
        <v>2746</v>
      </c>
      <c r="C65" s="163"/>
      <c r="D65" s="163"/>
      <c r="E65" s="163">
        <f>'将来負担比率（分子）の構造'!J$42</f>
        <v>2443</v>
      </c>
      <c r="F65" s="163"/>
      <c r="G65" s="163"/>
      <c r="H65" s="163">
        <f>'将来負担比率（分子）の構造'!K$42</f>
        <v>2192</v>
      </c>
      <c r="I65" s="163"/>
      <c r="J65" s="163"/>
      <c r="K65" s="163">
        <f>'将来負担比率（分子）の構造'!L$42</f>
        <v>1899</v>
      </c>
      <c r="L65" s="163"/>
      <c r="M65" s="163"/>
      <c r="N65" s="163">
        <f>'将来負担比率（分子）の構造'!M$42</f>
        <v>1628</v>
      </c>
      <c r="O65" s="163"/>
      <c r="P65" s="163"/>
    </row>
    <row r="66" spans="1:16" x14ac:dyDescent="0.15">
      <c r="A66" s="163" t="s">
        <v>31</v>
      </c>
      <c r="B66" s="163">
        <f>'将来負担比率（分子）の構造'!I$41</f>
        <v>174616</v>
      </c>
      <c r="C66" s="163"/>
      <c r="D66" s="163"/>
      <c r="E66" s="163">
        <f>'将来負担比率（分子）の構造'!J$41</f>
        <v>172487</v>
      </c>
      <c r="F66" s="163"/>
      <c r="G66" s="163"/>
      <c r="H66" s="163">
        <f>'将来負担比率（分子）の構造'!K$41</f>
        <v>171367</v>
      </c>
      <c r="I66" s="163"/>
      <c r="J66" s="163"/>
      <c r="K66" s="163">
        <f>'将来負担比率（分子）の構造'!L$41</f>
        <v>168601</v>
      </c>
      <c r="L66" s="163"/>
      <c r="M66" s="163"/>
      <c r="N66" s="163">
        <f>'将来負担比率（分子）の構造'!M$41</f>
        <v>164723</v>
      </c>
      <c r="O66" s="163"/>
      <c r="P66" s="163"/>
    </row>
    <row r="67" spans="1:16" x14ac:dyDescent="0.15">
      <c r="A67" s="163" t="s">
        <v>71</v>
      </c>
      <c r="B67" s="163" t="e">
        <f>NA()</f>
        <v>#N/A</v>
      </c>
      <c r="C67" s="163">
        <f>IF(ISNUMBER('将来負担比率（分子）の構造'!I$53), IF('将来負担比率（分子）の構造'!I$53 &lt; 0, 0, '将来負担比率（分子）の構造'!I$53), NA())</f>
        <v>62269</v>
      </c>
      <c r="D67" s="163" t="e">
        <f>NA()</f>
        <v>#N/A</v>
      </c>
      <c r="E67" s="163" t="e">
        <f>NA()</f>
        <v>#N/A</v>
      </c>
      <c r="F67" s="163">
        <f>IF(ISNUMBER('将来負担比率（分子）の構造'!J$53), IF('将来負担比率（分子）の構造'!J$53 &lt; 0, 0, '将来負担比率（分子）の構造'!J$53), NA())</f>
        <v>61472</v>
      </c>
      <c r="G67" s="163" t="e">
        <f>NA()</f>
        <v>#N/A</v>
      </c>
      <c r="H67" s="163" t="e">
        <f>NA()</f>
        <v>#N/A</v>
      </c>
      <c r="I67" s="163">
        <f>IF(ISNUMBER('将来負担比率（分子）の構造'!K$53), IF('将来負担比率（分子）の構造'!K$53 &lt; 0, 0, '将来負担比率（分子）の構造'!K$53), NA())</f>
        <v>60697</v>
      </c>
      <c r="J67" s="163" t="e">
        <f>NA()</f>
        <v>#N/A</v>
      </c>
      <c r="K67" s="163" t="e">
        <f>NA()</f>
        <v>#N/A</v>
      </c>
      <c r="L67" s="163">
        <f>IF(ISNUMBER('将来負担比率（分子）の構造'!L$53), IF('将来負担比率（分子）の構造'!L$53 &lt; 0, 0, '将来負担比率（分子）の構造'!L$53), NA())</f>
        <v>62739</v>
      </c>
      <c r="M67" s="163" t="e">
        <f>NA()</f>
        <v>#N/A</v>
      </c>
      <c r="N67" s="163" t="e">
        <f>NA()</f>
        <v>#N/A</v>
      </c>
      <c r="O67" s="163">
        <f>IF(ISNUMBER('将来負担比率（分子）の構造'!M$53), IF('将来負担比率（分子）の構造'!M$53 &lt; 0, 0, '将来負担比率（分子）の構造'!M$53), NA())</f>
        <v>65281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8850</v>
      </c>
      <c r="C72" s="167">
        <f>基金残高に係る経年分析!G55</f>
        <v>7810</v>
      </c>
      <c r="D72" s="167">
        <f>基金残高に係る経年分析!H55</f>
        <v>6346</v>
      </c>
    </row>
    <row r="73" spans="1:16" x14ac:dyDescent="0.15">
      <c r="A73" s="166" t="s">
        <v>74</v>
      </c>
      <c r="B73" s="167">
        <f>基金残高に係る経年分析!F56</f>
        <v>2157</v>
      </c>
      <c r="C73" s="167">
        <f>基金残高に係る経年分析!G56</f>
        <v>2324</v>
      </c>
      <c r="D73" s="167">
        <f>基金残高に係る経年分析!H56</f>
        <v>2588</v>
      </c>
    </row>
    <row r="74" spans="1:16" x14ac:dyDescent="0.15">
      <c r="A74" s="166" t="s">
        <v>75</v>
      </c>
      <c r="B74" s="167">
        <f>基金残高に係る経年分析!F57</f>
        <v>4355</v>
      </c>
      <c r="C74" s="167">
        <f>基金残高に係る経年分析!G57</f>
        <v>3995</v>
      </c>
      <c r="D74" s="167">
        <f>基金残高に係る経年分析!H57</f>
        <v>4380</v>
      </c>
    </row>
  </sheetData>
  <sheetProtection algorithmName="SHA-512" hashValue="T1DbqW3d77QGXktkqDdEepaXSvJLnKGrNid6QnF8FmBIrpgnDnZl3ggB560Pskg+NsmIEbseWwoVySVBwpSYjg==" saltValue="jPcmsmMKiOxzrTYEjH6ik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大川 朋宏</cp:lastModifiedBy>
  <cp:lastPrinted>2026-03-17T11:11:20Z</cp:lastPrinted>
  <dcterms:created xsi:type="dcterms:W3CDTF">2026-02-23T03:51:35Z</dcterms:created>
  <dcterms:modified xsi:type="dcterms:W3CDTF">2026-09-30T03:12:18Z</dcterms:modified>
  <cp:category/>
</cp:coreProperties>
</file>