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sh01\総合政策部\財政課\07：広報\720：HP・Inweb\■更新起案\R7\R8.3.19_（HP）財政状況資料集\"/>
    </mc:Choice>
  </mc:AlternateContent>
  <bookViews>
    <workbookView xWindow="0" yWindow="0" windowWidth="23010" windowHeight="79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<sst xmlns="http://schemas.openxmlformats.org/spreadsheetml/2006/main" count="1059" uniqueCount="567">
  <si>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</si>
  <si>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</si>
  <si>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</si>
  <si>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</si>
  <si>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</si>
  <si>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</si>
  <si>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</si>
  <si>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</si>
  <si>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</si>
  <si>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</si>
  <si>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</si>
  <si>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</si>
  <si>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</si>
  <si>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</si>
  <si>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</si>
  <si>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</si>
  <si>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</si>
  <si>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</si>
  <si>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</si>
  <si>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</si>
  <si>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</si>
  <si>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</si>
  <si>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</si>
  <si>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</si>
  <si>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</si>
  <si>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</si>
  <si>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</si>
  <si>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</si>
  <si>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</si>
  <si>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</si>
  <si>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</si>
  <si>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</si>
  <si>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</si>
  <si>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</si>
  <si>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</si>
  <si>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</si>
  <si>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</si>
  <si>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</si>
  <si>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</si>
  <si>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</si>
  <si>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</si>
  <si>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</si>
  <si>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</si>
  <si>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</si>
  <si>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</si>
  <si>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</si>
  <si>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</si>
  <si>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</si>
  <si>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</si>
  <si>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</si>
  <si>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</si>
  <si>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</si>
  <si>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</si>
  <si>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</si>
  <si>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</si>
  <si>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</si>
  <si>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</si>
  <si>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</si>
  <si>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</si>
  <si>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</si>
  <si>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</si>
  <si>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</si>
  <si>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</si>
  <si>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</si>
  <si>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</si>
  <si>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</si>
  <si>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</si>
  <si>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</si>
  <si>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</si>
  <si>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</si>
  <si>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</si>
  <si>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</si>
  <si>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</si>
  <si>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</si>
  <si>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</si>
  <si>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</si>
  <si>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</si>
  <si>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</si>
  <si>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</si>
  <si>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</si>
  <si>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</si>
  <si>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</si>
  <si>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</si>
  <si>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</si>
  <si>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</si>
  <si>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</si>
  <si>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</si>
  <si>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</si>
  <si>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</si>
  <si>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</si>
  <si>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</si>
  <si>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</si>
  <si>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</si>
  <si>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</si>
  <si>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旭川市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</si>
  <si>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</si>
  <si>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</si>
  <si>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</si>
  <si>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</si>
  <si>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</si>
  <si>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</si>
  <si>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</si>
  <si>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</si>
  <si>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</si>
  <si>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</si>
  <si>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</si>
  <si>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</si>
  <si>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</si>
  <si>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</si>
  <si>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</si>
  <si>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</si>
  <si>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</si>
  <si>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</si>
  <si>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</si>
  <si>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</si>
  <si>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</si>
  <si>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</si>
  <si>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</si>
  <si>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</si>
  <si>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</si>
  <si>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</si>
  <si>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</si>
  <si>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</si>
  <si>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</si>
  <si>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</si>
  <si>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</si>
  <si>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</si>
  <si>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</si>
  <si>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</si>
  <si>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</si>
  <si>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</si>
  <si>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</si>
  <si>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</si>
  <si>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</si>
  <si>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</si>
  <si>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</si>
  <si>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</si>
  <si>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</si>
  <si>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</si>
  <si>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</si>
  <si>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</si>
  <si>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</si>
  <si>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</si>
  <si>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病院事業会計</t>
    <phoneticPr fontId="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</si>
  <si>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</si>
  <si>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</si>
  <si>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</si>
  <si>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</si>
  <si>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</si>
  <si>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</si>
  <si>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</si>
  <si>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</si>
  <si>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</si>
  <si>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</si>
  <si>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</si>
  <si>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</si>
  <si>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</si>
  <si>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</si>
  <si>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</si>
  <si>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</si>
  <si>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</si>
  <si>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</si>
  <si>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</si>
  <si>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</si>
  <si>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</si>
  <si>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</si>
  <si>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</si>
  <si>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</si>
  <si>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</si>
  <si>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</si>
  <si>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</si>
  <si>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</si>
  <si>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</si>
  <si>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</si>
  <si>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</si>
  <si>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</si>
  <si>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</si>
  <si>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</si>
  <si>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</si>
  <si>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</si>
  <si>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</si>
  <si>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</si>
  <si>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</si>
  <si>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</si>
  <si>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</si>
  <si>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</si>
  <si>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</si>
  <si>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</si>
  <si>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</si>
  <si>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</si>
  <si>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</si>
  <si>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</si>
  <si>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</si>
  <si>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</si>
  <si>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</si>
  <si>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</si>
  <si>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</si>
  <si>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</si>
  <si>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</si>
  <si>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</si>
  <si>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</si>
  <si>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</si>
  <si>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</si>
  <si>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</si>
  <si>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北海道旭川市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</si>
  <si>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</si>
  <si>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</si>
  <si>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</si>
  <si>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</si>
  <si>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</si>
  <si>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</si>
  <si>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</si>
  <si>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</si>
  <si>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</si>
  <si>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</si>
  <si>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</si>
  <si>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</si>
  <si>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</si>
  <si>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</si>
  <si>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</si>
  <si>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</si>
  <si>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</si>
  <si>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</si>
  <si>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</si>
  <si>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</si>
  <si>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</si>
  <si>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</si>
  <si>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</si>
  <si>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</si>
  <si>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</si>
  <si>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</si>
  <si>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</si>
  <si>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</si>
  <si>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</si>
  <si>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</si>
  <si>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</si>
  <si>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</si>
  <si>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</si>
  <si>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</si>
  <si>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</si>
  <si>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</si>
  <si>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</si>
  <si>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</si>
  <si>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</si>
  <si>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</si>
  <si>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</si>
  <si>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</si>
  <si>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</si>
  <si>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</si>
  <si>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</si>
  <si>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</si>
  <si>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</si>
  <si>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</si>
  <si>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</si>
  <si>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</si>
  <si>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</si>
  <si>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</si>
  <si>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</si>
  <si>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</si>
  <si>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</si>
  <si>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</si>
  <si>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</si>
  <si>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</si>
  <si>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</si>
  <si>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</si>
  <si>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</si>
  <si>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</si>
  <si>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</si>
  <si>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</si>
  <si>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</si>
  <si>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</si>
  <si>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</si>
  <si>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</si>
  <si>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</si>
  <si>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</si>
  <si>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</si>
  <si>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</si>
  <si>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</si>
  <si>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</si>
  <si>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</si>
  <si>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</si>
  <si>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</si>
  <si>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</si>
  <si>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</si>
  <si>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</si>
  <si>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</si>
  <si>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</si>
  <si>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</si>
  <si>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</si>
  <si>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</si>
  <si>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</si>
  <si>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</si>
  <si>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</si>
  <si>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</si>
  <si>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</si>
  <si>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</si>
  <si>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</si>
  <si>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</si>
  <si>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</si>
  <si>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</si>
  <si>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</si>
  <si>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</si>
  <si>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</si>
  <si>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</si>
  <si>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</si>
  <si>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</si>
  <si>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</si>
  <si>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</si>
  <si>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</si>
  <si>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</si>
  <si>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</si>
  <si>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</si>
  <si>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</si>
  <si>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</si>
  <si>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</si>
  <si>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</si>
  <si>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</si>
  <si>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</si>
  <si>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</si>
  <si>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</si>
  <si>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</si>
  <si>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</si>
  <si>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</si>
  <si>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</si>
  <si>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</si>
  <si>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</si>
  <si>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</si>
  <si>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</si>
  <si>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</si>
  <si>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</si>
  <si>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</si>
  <si>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</si>
  <si>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</si>
  <si>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</si>
  <si>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</si>
  <si>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</si>
  <si>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</si>
  <si>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</si>
  <si>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</si>
  <si>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</si>
  <si>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</si>
  <si>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</si>
  <si>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</si>
  <si>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</si>
  <si>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</si>
  <si>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</si>
  <si>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</si>
  <si>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</si>
  <si>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</si>
  <si>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</si>
  <si>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</si>
  <si>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</si>
  <si>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</si>
  <si>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</si>
  <si>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</si>
  <si>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北海道旭川市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</si>
  <si>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</si>
  <si>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</si>
  <si>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</si>
  <si>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</si>
  <si>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</si>
  <si>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</si>
  <si>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</si>
  <si>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</si>
  <si>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</si>
  <si>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</si>
  <si>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</si>
  <si>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</si>
  <si>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</si>
  <si>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</si>
  <si>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</si>
  <si>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</si>
  <si>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</si>
  <si>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</si>
  <si>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</si>
  <si>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</si>
  <si>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動物園事業特別会計</t>
    <phoneticPr fontId="5"/>
  </si>
  <si>
    <t>育英事業特別会計</t>
    <phoneticPr fontId="5"/>
  </si>
  <si>
    <t>母子福祉資金等貸付事業特別会計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</si>
  <si>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</si>
  <si>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</si>
  <si>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</si>
  <si>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</si>
  <si>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</si>
  <si>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</si>
  <si>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</si>
  <si>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</si>
  <si>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</si>
  <si>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</si>
  <si>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</si>
  <si>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</si>
  <si>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</si>
  <si>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</si>
  <si>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公共駐車場事業特別会計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</si>
  <si>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</si>
  <si>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</si>
  <si>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</si>
  <si>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</si>
  <si>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</si>
  <si>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</si>
  <si>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</si>
  <si>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</si>
  <si>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</si>
  <si>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</si>
  <si>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</si>
  <si>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</si>
  <si>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</si>
  <si>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</si>
  <si>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</si>
  <si>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</si>
  <si>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</si>
  <si>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</si>
  <si>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</si>
  <si>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</si>
  <si>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</si>
  <si>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</si>
  <si>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</si>
  <si>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</si>
  <si>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</si>
  <si>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</si>
  <si>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</si>
  <si>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</si>
  <si>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</si>
  <si>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</si>
  <si>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</si>
  <si>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</si>
  <si>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</si>
  <si>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</si>
  <si>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</si>
  <si>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</si>
  <si>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</si>
  <si>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</si>
  <si>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</si>
  <si>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</si>
  <si>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</si>
  <si>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</si>
  <si>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</si>
  <si>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</si>
  <si>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</si>
  <si>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</si>
  <si>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</si>
  <si>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</si>
  <si>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</si>
  <si>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</si>
  <si>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</si>
  <si>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</si>
  <si>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</si>
  <si>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</si>
  <si>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</si>
  <si>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</si>
  <si>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</si>
  <si>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</si>
  <si>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</si>
  <si>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</si>
  <si>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</si>
  <si>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</si>
  <si>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</si>
  <si>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</si>
  <si>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</si>
  <si>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</si>
  <si>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</si>
  <si>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</si>
  <si>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</si>
  <si>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</si>
  <si>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</si>
  <si>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</si>
  <si>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</si>
  <si>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</si>
  <si>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</si>
  <si>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</si>
  <si>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</si>
  <si>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</si>
  <si>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</si>
  <si>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</si>
  <si>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</si>
  <si>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</si>
  <si>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</si>
  <si>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</si>
  <si>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</si>
  <si>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</si>
  <si>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</si>
  <si>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</si>
  <si>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</si>
  <si>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</si>
  <si>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</si>
  <si>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</si>
  <si>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</si>
  <si>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</si>
  <si>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</si>
  <si>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</si>
  <si>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</si>
  <si>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</si>
  <si>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</si>
  <si>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</si>
  <si>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</si>
  <si>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</si>
  <si>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</si>
  <si>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</si>
  <si>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</si>
  <si>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</si>
  <si>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</si>
  <si>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</si>
  <si>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</si>
  <si>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</si>
  <si>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</si>
  <si>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</si>
  <si>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</si>
  <si>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</si>
  <si>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</si>
  <si>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</si>
  <si>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</si>
  <si>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</si>
  <si>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</si>
  <si>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</si>
  <si>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</si>
  <si>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</si>
  <si>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</si>
  <si>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</si>
  <si>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</si>
  <si>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</si>
  <si>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</si>
  <si>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</si>
  <si>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</si>
  <si>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</si>
  <si>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</si>
  <si>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</si>
  <si>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</si>
  <si>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</si>
  <si>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</si>
  <si>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</si>
  <si>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</si>
  <si>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</si>
  <si>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</si>
  <si>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</si>
  <si>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3.14</t>
  </si>
  <si>
    <t>▲ 6.90</t>
  </si>
  <si>
    <t>▲ 1.80</t>
  </si>
  <si>
    <t>病院事業会計</t>
  </si>
  <si>
    <t>▲ 0.82</t>
  </si>
  <si>
    <t>一般会計</t>
  </si>
  <si>
    <t>水道事業会計</t>
  </si>
  <si>
    <t>下水道事業会計</t>
  </si>
  <si>
    <t>介護保険事業特別会計</t>
  </si>
  <si>
    <t>国民健康保険事業特別会計</t>
  </si>
  <si>
    <t>後期高齢者医療事業特別会計</t>
  </si>
  <si>
    <t>育英事業特別会計</t>
  </si>
  <si>
    <t>その他会計（赤字）</t>
  </si>
  <si>
    <t>その他会計（黒字）</t>
  </si>
  <si>
    <t>R02</t>
    <phoneticPr fontId="5"/>
  </si>
  <si>
    <t>R03</t>
    <phoneticPr fontId="5"/>
  </si>
  <si>
    <t>R04</t>
    <phoneticPr fontId="5"/>
  </si>
  <si>
    <t>R05</t>
    <phoneticPr fontId="5"/>
  </si>
  <si>
    <t>R06</t>
    <phoneticPr fontId="5"/>
  </si>
  <si>
    <t>上川教育研修センター組合</t>
    <rPh sb="0" eb="2">
      <t>カミカワ</t>
    </rPh>
    <rPh sb="2" eb="4">
      <t>キョウイク</t>
    </rPh>
    <rPh sb="4" eb="6">
      <t>ケンシュウ</t>
    </rPh>
    <rPh sb="10" eb="12">
      <t>クミアイ</t>
    </rPh>
    <phoneticPr fontId="2"/>
  </si>
  <si>
    <t>旭川振興公社</t>
    <rPh sb="0" eb="2">
      <t>アサヒカワ</t>
    </rPh>
    <rPh sb="2" eb="4">
      <t>シンコウ</t>
    </rPh>
    <rPh sb="4" eb="6">
      <t>コウシャ</t>
    </rPh>
    <phoneticPr fontId="2"/>
  </si>
  <si>
    <t>旭川産業創造プラザ</t>
    <rPh sb="0" eb="2">
      <t>アサヒカワ</t>
    </rPh>
    <rPh sb="2" eb="4">
      <t>サンギョウ</t>
    </rPh>
    <rPh sb="4" eb="6">
      <t>ソウゾウ</t>
    </rPh>
    <phoneticPr fontId="2"/>
  </si>
  <si>
    <t>道北地域旭川地場産業振興センター</t>
    <rPh sb="0" eb="2">
      <t>ドウホク</t>
    </rPh>
    <rPh sb="2" eb="4">
      <t>チイキ</t>
    </rPh>
    <rPh sb="4" eb="6">
      <t>アサヒカワ</t>
    </rPh>
    <rPh sb="6" eb="8">
      <t>ジバ</t>
    </rPh>
    <rPh sb="8" eb="10">
      <t>サンギョウ</t>
    </rPh>
    <rPh sb="10" eb="12">
      <t>シンコウ</t>
    </rPh>
    <phoneticPr fontId="2"/>
  </si>
  <si>
    <t>旭川市勤労者共済センター</t>
    <rPh sb="0" eb="2">
      <t>アサヒカワ</t>
    </rPh>
    <rPh sb="2" eb="3">
      <t>シ</t>
    </rPh>
    <rPh sb="3" eb="6">
      <t>キンロウシャ</t>
    </rPh>
    <rPh sb="6" eb="8">
      <t>キョウサイ</t>
    </rPh>
    <phoneticPr fontId="2"/>
  </si>
  <si>
    <t>旭川市水道協会</t>
    <rPh sb="0" eb="3">
      <t>アサヒカワシ</t>
    </rPh>
    <rPh sb="3" eb="5">
      <t>スイドウ</t>
    </rPh>
    <rPh sb="5" eb="7">
      <t>キョウカイ</t>
    </rPh>
    <phoneticPr fontId="2"/>
  </si>
  <si>
    <t>旭川市公園緑地協会</t>
    <rPh sb="0" eb="3">
      <t>アサヒカワシ</t>
    </rPh>
    <rPh sb="3" eb="5">
      <t>コウエン</t>
    </rPh>
    <rPh sb="5" eb="7">
      <t>リョクチ</t>
    </rPh>
    <rPh sb="7" eb="9">
      <t>キョウカイ</t>
    </rPh>
    <phoneticPr fontId="2"/>
  </si>
  <si>
    <t>-</t>
    <phoneticPr fontId="38"/>
  </si>
  <si>
    <t>○</t>
    <phoneticPr fontId="2"/>
  </si>
  <si>
    <t>旭山動物園施設整備基金</t>
  </si>
  <si>
    <t>育英事業基金</t>
  </si>
  <si>
    <t>子ども基金</t>
  </si>
  <si>
    <t>庁舎建設整備基金</t>
    <rPh sb="0" eb="2">
      <t>チョウシャ</t>
    </rPh>
    <rPh sb="2" eb="4">
      <t>ケンセツ</t>
    </rPh>
    <rPh sb="4" eb="6">
      <t>セイビ</t>
    </rPh>
    <rPh sb="6" eb="8">
      <t>キキン</t>
    </rPh>
    <phoneticPr fontId="2"/>
  </si>
  <si>
    <t>社会福祉事業基金</t>
    <rPh sb="0" eb="2">
      <t>シャカイ</t>
    </rPh>
    <rPh sb="2" eb="4">
      <t>フクシ</t>
    </rPh>
    <rPh sb="4" eb="6">
      <t>ジギョウ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</si>
</sst>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wrapText="1"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81C4-4C1B-9C29-DEB5AB3B4E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49062</c:v>
                </c:pt>
                <c:pt idx="1">
                  <c:v>45579</c:v>
                </c:pt>
                <c:pt idx="2">
                  <c:v>64266</c:v>
                </c:pt>
                <c:pt idx="3">
                  <c:v>56788</c:v>
                </c:pt>
                <c:pt idx="4">
                  <c:v>58175</c:v>
                </c:pt>
              </c:numCache>
            </c:numRef>
          </c:val>
          <c:smooth val="0"/>
          <c:extLst>
            <c:ext xmlns:c16="http://schemas.microsoft.com/office/drawing/2014/chart" uri="{C3380CC4-5D6E-409C-BE32-E72D297353CC}">
              <c16:uniqueId val="{00000001-81C4-4C1B-9C29-DEB5AB3B4E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7.71</c:v>
                </c:pt>
                <c:pt idx="2">
                  <c:v>4.67</c:v>
                </c:pt>
                <c:pt idx="3">
                  <c:v>1.23</c:v>
                </c:pt>
                <c:pt idx="4">
                  <c:v>1.72</c:v>
                </c:pt>
              </c:numCache>
            </c:numRef>
          </c:val>
          <c:extLst>
            <c:ext xmlns:c16="http://schemas.microsoft.com/office/drawing/2014/chart" uri="{C3380CC4-5D6E-409C-BE32-E72D297353CC}">
              <c16:uniqueId val="{00000000-423D-44FD-9A93-449FCFEDAB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5.33</c:v>
                </c:pt>
                <c:pt idx="1">
                  <c:v>6.62</c:v>
                </c:pt>
                <c:pt idx="2">
                  <c:v>10.65</c:v>
                </c:pt>
                <c:pt idx="3">
                  <c:v>9.25</c:v>
                </c:pt>
                <c:pt idx="4">
                  <c:v>7.38</c:v>
                </c:pt>
              </c:numCache>
            </c:numRef>
          </c:val>
          <c:extLst>
            <c:ext xmlns:c16="http://schemas.microsoft.com/office/drawing/2014/chart" uri="{C3380CC4-5D6E-409C-BE32-E72D297353CC}">
              <c16:uniqueId val="{00000001-423D-44FD-9A93-449FCFEDAB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4.88</c:v>
                </c:pt>
                <c:pt idx="2">
                  <c:v>-3.14</c:v>
                </c:pt>
                <c:pt idx="3">
                  <c:v>-6.9</c:v>
                </c:pt>
                <c:pt idx="4">
                  <c:v>-1.8</c:v>
                </c:pt>
              </c:numCache>
            </c:numRef>
          </c:val>
          <c:smooth val="0"/>
          <c:extLst>
            <c:ext xmlns:c16="http://schemas.microsoft.com/office/drawing/2014/chart" uri="{C3380CC4-5D6E-409C-BE32-E72D297353CC}">
              <c16:uniqueId val="{00000002-423D-44FD-9A93-449FCFEDAB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062-4FC9-8E7C-379DF7FE84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62-4FC9-8E7C-379DF7FE8408}"/>
            </c:ext>
          </c:extLst>
        </c:ser>
        <c:ser>
          <c:idx val="2"/>
          <c:order val="2"/>
          <c:tx>
            <c:strRef>
              <c:f>データシート!$A$29</c:f>
              <c:strCache>
                <c:ptCount val="1"/>
                <c:pt idx="0">
                  <c:v>育英事業特別会計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62-4FC9-8E7C-379DF7FE840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062-4FC9-8E7C-379DF7FE840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0.63</c:v>
                </c:pt>
                <c:pt idx="2">
                  <c:v>#N/A</c:v>
                </c:pt>
                <c:pt idx="3">
                  <c:v>0.54</c:v>
                </c:pt>
                <c:pt idx="4">
                  <c:v>#N/A</c:v>
                </c:pt>
                <c:pt idx="5">
                  <c:v>0.39</c:v>
                </c:pt>
                <c:pt idx="6">
                  <c:v>#N/A</c:v>
                </c:pt>
                <c:pt idx="7">
                  <c:v>0.21</c:v>
                </c:pt>
                <c:pt idx="8">
                  <c:v>#N/A</c:v>
                </c:pt>
                <c:pt idx="9">
                  <c:v>0.27</c:v>
                </c:pt>
              </c:numCache>
            </c:numRef>
          </c:val>
          <c:extLst>
            <c:ext xmlns:c16="http://schemas.microsoft.com/office/drawing/2014/chart" uri="{C3380CC4-5D6E-409C-BE32-E72D297353CC}">
              <c16:uniqueId val="{00000004-8062-4FC9-8E7C-379DF7FE840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1.0900000000000001</c:v>
                </c:pt>
                <c:pt idx="2">
                  <c:v>#N/A</c:v>
                </c:pt>
                <c:pt idx="3">
                  <c:v>0.84</c:v>
                </c:pt>
                <c:pt idx="4">
                  <c:v>#N/A</c:v>
                </c:pt>
                <c:pt idx="5">
                  <c:v>0.91</c:v>
                </c:pt>
                <c:pt idx="6">
                  <c:v>#N/A</c:v>
                </c:pt>
                <c:pt idx="7">
                  <c:v>0.5</c:v>
                </c:pt>
                <c:pt idx="8">
                  <c:v>#N/A</c:v>
                </c:pt>
                <c:pt idx="9">
                  <c:v>0.57999999999999996</c:v>
                </c:pt>
              </c:numCache>
            </c:numRef>
          </c:val>
          <c:extLst>
            <c:ext xmlns:c16="http://schemas.microsoft.com/office/drawing/2014/chart" uri="{C3380CC4-5D6E-409C-BE32-E72D297353CC}">
              <c16:uniqueId val="{00000005-8062-4FC9-8E7C-379DF7FE840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0.51</c:v>
                </c:pt>
                <c:pt idx="4">
                  <c:v>#N/A</c:v>
                </c:pt>
                <c:pt idx="5">
                  <c:v>0.61</c:v>
                </c:pt>
                <c:pt idx="6">
                  <c:v>#N/A</c:v>
                </c:pt>
                <c:pt idx="7">
                  <c:v>0.56000000000000005</c:v>
                </c:pt>
                <c:pt idx="8">
                  <c:v>#N/A</c:v>
                </c:pt>
                <c:pt idx="9">
                  <c:v>0.6</c:v>
                </c:pt>
              </c:numCache>
            </c:numRef>
          </c:val>
          <c:extLst>
            <c:ext xmlns:c16="http://schemas.microsoft.com/office/drawing/2014/chart" uri="{C3380CC4-5D6E-409C-BE32-E72D297353CC}">
              <c16:uniqueId val="{00000006-8062-4FC9-8E7C-379DF7FE840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1.06</c:v>
                </c:pt>
                <c:pt idx="2">
                  <c:v>#N/A</c:v>
                </c:pt>
                <c:pt idx="3">
                  <c:v>0.51</c:v>
                </c:pt>
                <c:pt idx="4">
                  <c:v>#N/A</c:v>
                </c:pt>
                <c:pt idx="5">
                  <c:v>0.55000000000000004</c:v>
                </c:pt>
                <c:pt idx="6">
                  <c:v>#N/A</c:v>
                </c:pt>
                <c:pt idx="7">
                  <c:v>1.22</c:v>
                </c:pt>
                <c:pt idx="8">
                  <c:v>#N/A</c:v>
                </c:pt>
                <c:pt idx="9">
                  <c:v>1.43</c:v>
                </c:pt>
              </c:numCache>
            </c:numRef>
          </c:val>
          <c:extLst>
            <c:ext xmlns:c16="http://schemas.microsoft.com/office/drawing/2014/chart" uri="{C3380CC4-5D6E-409C-BE32-E72D297353CC}">
              <c16:uniqueId val="{00000007-8062-4FC9-8E7C-379DF7FE84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c:v>
                </c:pt>
                <c:pt idx="2">
                  <c:v>#N/A</c:v>
                </c:pt>
                <c:pt idx="3">
                  <c:v>7.7</c:v>
                </c:pt>
                <c:pt idx="4">
                  <c:v>#N/A</c:v>
                </c:pt>
                <c:pt idx="5">
                  <c:v>4.67</c:v>
                </c:pt>
                <c:pt idx="6">
                  <c:v>#N/A</c:v>
                </c:pt>
                <c:pt idx="7">
                  <c:v>1.22</c:v>
                </c:pt>
                <c:pt idx="8">
                  <c:v>#N/A</c:v>
                </c:pt>
                <c:pt idx="9">
                  <c:v>1.71</c:v>
                </c:pt>
              </c:numCache>
            </c:numRef>
          </c:val>
          <c:extLst>
            <c:ext xmlns:c16="http://schemas.microsoft.com/office/drawing/2014/chart" uri="{C3380CC4-5D6E-409C-BE32-E72D297353CC}">
              <c16:uniqueId val="{00000008-8062-4FC9-8E7C-379DF7FE840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0.25</c:v>
                </c:pt>
                <c:pt idx="2">
                  <c:v>#N/A</c:v>
                </c:pt>
                <c:pt idx="3">
                  <c:v>1.97</c:v>
                </c:pt>
                <c:pt idx="4">
                  <c:v>#N/A</c:v>
                </c:pt>
                <c:pt idx="5">
                  <c:v>2.48</c:v>
                </c:pt>
                <c:pt idx="6">
                  <c:v>#N/A</c:v>
                </c:pt>
                <c:pt idx="7">
                  <c:v>1.24</c:v>
                </c:pt>
                <c:pt idx="8">
                  <c:v>0.82</c:v>
                </c:pt>
                <c:pt idx="9">
                  <c:v>#N/A</c:v>
                </c:pt>
              </c:numCache>
            </c:numRef>
          </c:val>
          <c:extLst>
            <c:ext xmlns:c16="http://schemas.microsoft.com/office/drawing/2014/chart" uri="{C3380CC4-5D6E-409C-BE32-E72D297353CC}">
              <c16:uniqueId val="{00000009-8062-4FC9-8E7C-379DF7FE84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13191</c:v>
                </c:pt>
                <c:pt idx="5">
                  <c:v>12893</c:v>
                </c:pt>
                <c:pt idx="8">
                  <c:v>12558</c:v>
                </c:pt>
                <c:pt idx="11">
                  <c:v>11820</c:v>
                </c:pt>
                <c:pt idx="14">
                  <c:v>12485</c:v>
                </c:pt>
              </c:numCache>
            </c:numRef>
          </c:val>
          <c:extLst>
            <c:ext xmlns:c16="http://schemas.microsoft.com/office/drawing/2014/chart" uri="{C3380CC4-5D6E-409C-BE32-E72D297353CC}">
              <c16:uniqueId val="{00000000-5020-42D2-998A-93EB9DFDF7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020-42D2-998A-93EB9DFDF7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448</c:v>
                </c:pt>
                <c:pt idx="3">
                  <c:v>407</c:v>
                </c:pt>
                <c:pt idx="6">
                  <c:v>385</c:v>
                </c:pt>
                <c:pt idx="9">
                  <c:v>391</c:v>
                </c:pt>
                <c:pt idx="12">
                  <c:v>364</c:v>
                </c:pt>
              </c:numCache>
            </c:numRef>
          </c:val>
          <c:extLst>
            <c:ext xmlns:c16="http://schemas.microsoft.com/office/drawing/2014/chart" uri="{C3380CC4-5D6E-409C-BE32-E72D297353CC}">
              <c16:uniqueId val="{00000002-5020-42D2-998A-93EB9DFDF7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20-42D2-998A-93EB9DFDF7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1362</c:v>
                </c:pt>
                <c:pt idx="3">
                  <c:v>1348</c:v>
                </c:pt>
                <c:pt idx="6">
                  <c:v>1389</c:v>
                </c:pt>
                <c:pt idx="9">
                  <c:v>1484</c:v>
                </c:pt>
                <c:pt idx="12">
                  <c:v>1677</c:v>
                </c:pt>
              </c:numCache>
            </c:numRef>
          </c:val>
          <c:extLst>
            <c:ext xmlns:c16="http://schemas.microsoft.com/office/drawing/2014/chart" uri="{C3380CC4-5D6E-409C-BE32-E72D297353CC}">
              <c16:uniqueId val="{00000004-5020-42D2-998A-93EB9DFDF7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20-42D2-998A-93EB9DFDF7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20-42D2-998A-93EB9DFDF7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17406</c:v>
                </c:pt>
                <c:pt idx="3">
                  <c:v>17361</c:v>
                </c:pt>
                <c:pt idx="6">
                  <c:v>17460</c:v>
                </c:pt>
                <c:pt idx="9">
                  <c:v>17072</c:v>
                </c:pt>
                <c:pt idx="12">
                  <c:v>17384</c:v>
                </c:pt>
              </c:numCache>
            </c:numRef>
          </c:val>
          <c:extLst>
            <c:ext xmlns:c16="http://schemas.microsoft.com/office/drawing/2014/chart" uri="{C3380CC4-5D6E-409C-BE32-E72D297353CC}">
              <c16:uniqueId val="{00000007-5020-42D2-998A-93EB9DFDF7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6026</c:v>
                </c:pt>
                <c:pt idx="2">
                  <c:v>#N/A</c:v>
                </c:pt>
                <c:pt idx="3">
                  <c:v>#N/A</c:v>
                </c:pt>
                <c:pt idx="4">
                  <c:v>6223</c:v>
                </c:pt>
                <c:pt idx="5">
                  <c:v>#N/A</c:v>
                </c:pt>
                <c:pt idx="6">
                  <c:v>#N/A</c:v>
                </c:pt>
                <c:pt idx="7">
                  <c:v>6676</c:v>
                </c:pt>
                <c:pt idx="8">
                  <c:v>#N/A</c:v>
                </c:pt>
                <c:pt idx="9">
                  <c:v>#N/A</c:v>
                </c:pt>
                <c:pt idx="10">
                  <c:v>7127</c:v>
                </c:pt>
                <c:pt idx="11">
                  <c:v>#N/A</c:v>
                </c:pt>
                <c:pt idx="12">
                  <c:v>#N/A</c:v>
                </c:pt>
                <c:pt idx="13">
                  <c:v>6940</c:v>
                </c:pt>
                <c:pt idx="14">
                  <c:v>#N/A</c:v>
                </c:pt>
              </c:numCache>
            </c:numRef>
          </c:val>
          <c:smooth val="0"/>
          <c:extLst>
            <c:ext xmlns:c16="http://schemas.microsoft.com/office/drawing/2014/chart" uri="{C3380CC4-5D6E-409C-BE32-E72D297353CC}">
              <c16:uniqueId val="{00000008-5020-42D2-998A-93EB9DFDF7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105032</c:v>
                </c:pt>
                <c:pt idx="5">
                  <c:v>102580</c:v>
                </c:pt>
                <c:pt idx="8">
                  <c:v>101671</c:v>
                </c:pt>
                <c:pt idx="11">
                  <c:v>99245</c:v>
                </c:pt>
                <c:pt idx="14">
                  <c:v>94658</c:v>
                </c:pt>
              </c:numCache>
            </c:numRef>
          </c:val>
          <c:extLst>
            <c:ext xmlns:c16="http://schemas.microsoft.com/office/drawing/2014/chart" uri="{C3380CC4-5D6E-409C-BE32-E72D297353CC}">
              <c16:uniqueId val="{00000000-CF87-483F-B801-C7A69CBECE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25896</c:v>
                </c:pt>
                <c:pt idx="5">
                  <c:v>24437</c:v>
                </c:pt>
                <c:pt idx="8">
                  <c:v>22905</c:v>
                </c:pt>
                <c:pt idx="11">
                  <c:v>21351</c:v>
                </c:pt>
                <c:pt idx="14">
                  <c:v>20158</c:v>
                </c:pt>
              </c:numCache>
            </c:numRef>
          </c:val>
          <c:extLst>
            <c:ext xmlns:c16="http://schemas.microsoft.com/office/drawing/2014/chart" uri="{C3380CC4-5D6E-409C-BE32-E72D297353CC}">
              <c16:uniqueId val="{00000001-CF87-483F-B801-C7A69CBECE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13895</c:v>
                </c:pt>
                <c:pt idx="5">
                  <c:v>17128</c:v>
                </c:pt>
                <c:pt idx="8">
                  <c:v>19176</c:v>
                </c:pt>
                <c:pt idx="11">
                  <c:v>18160</c:v>
                </c:pt>
                <c:pt idx="14">
                  <c:v>17322</c:v>
                </c:pt>
              </c:numCache>
            </c:numRef>
          </c:val>
          <c:extLst>
            <c:ext xmlns:c16="http://schemas.microsoft.com/office/drawing/2014/chart" uri="{C3380CC4-5D6E-409C-BE32-E72D297353CC}">
              <c16:uniqueId val="{00000002-CF87-483F-B801-C7A69CBECE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87-483F-B801-C7A69CBECE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87-483F-B801-C7A69CBECE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747</c:v>
                </c:pt>
                <c:pt idx="3">
                  <c:v>676</c:v>
                </c:pt>
                <c:pt idx="6">
                  <c:v>620</c:v>
                </c:pt>
                <c:pt idx="9">
                  <c:v>607</c:v>
                </c:pt>
                <c:pt idx="12">
                  <c:v>508</c:v>
                </c:pt>
              </c:numCache>
            </c:numRef>
          </c:val>
          <c:extLst>
            <c:ext xmlns:c16="http://schemas.microsoft.com/office/drawing/2014/chart" uri="{C3380CC4-5D6E-409C-BE32-E72D297353CC}">
              <c16:uniqueId val="{00000005-CF87-483F-B801-C7A69CBECE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16129</c:v>
                </c:pt>
                <c:pt idx="3">
                  <c:v>16931</c:v>
                </c:pt>
                <c:pt idx="6">
                  <c:v>17582</c:v>
                </c:pt>
                <c:pt idx="9">
                  <c:v>18305</c:v>
                </c:pt>
                <c:pt idx="12">
                  <c:v>18737</c:v>
                </c:pt>
              </c:numCache>
            </c:numRef>
          </c:val>
          <c:extLst>
            <c:ext xmlns:c16="http://schemas.microsoft.com/office/drawing/2014/chart" uri="{C3380CC4-5D6E-409C-BE32-E72D297353CC}">
              <c16:uniqueId val="{00000006-CF87-483F-B801-C7A69CBECE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F87-483F-B801-C7A69CBECE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12854</c:v>
                </c:pt>
                <c:pt idx="3">
                  <c:v>13080</c:v>
                </c:pt>
                <c:pt idx="6">
                  <c:v>12688</c:v>
                </c:pt>
                <c:pt idx="9">
                  <c:v>12083</c:v>
                </c:pt>
                <c:pt idx="12">
                  <c:v>11821</c:v>
                </c:pt>
              </c:numCache>
            </c:numRef>
          </c:val>
          <c:extLst>
            <c:ext xmlns:c16="http://schemas.microsoft.com/office/drawing/2014/chart" uri="{C3380CC4-5D6E-409C-BE32-E72D297353CC}">
              <c16:uniqueId val="{00000008-CF87-483F-B801-C7A69CBECE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2746</c:v>
                </c:pt>
                <c:pt idx="3">
                  <c:v>2443</c:v>
                </c:pt>
                <c:pt idx="6">
                  <c:v>2192</c:v>
                </c:pt>
                <c:pt idx="9">
                  <c:v>1899</c:v>
                </c:pt>
                <c:pt idx="12">
                  <c:v>1628</c:v>
                </c:pt>
              </c:numCache>
            </c:numRef>
          </c:val>
          <c:extLst>
            <c:ext xmlns:c16="http://schemas.microsoft.com/office/drawing/2014/chart" uri="{C3380CC4-5D6E-409C-BE32-E72D297353CC}">
              <c16:uniqueId val="{00000009-CF87-483F-B801-C7A69CBECE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174616</c:v>
                </c:pt>
                <c:pt idx="3">
                  <c:v>172487</c:v>
                </c:pt>
                <c:pt idx="6">
                  <c:v>171367</c:v>
                </c:pt>
                <c:pt idx="9">
                  <c:v>168601</c:v>
                </c:pt>
                <c:pt idx="12">
                  <c:v>164723</c:v>
                </c:pt>
              </c:numCache>
            </c:numRef>
          </c:val>
          <c:extLst>
            <c:ext xmlns:c16="http://schemas.microsoft.com/office/drawing/2014/chart" uri="{C3380CC4-5D6E-409C-BE32-E72D297353CC}">
              <c16:uniqueId val="{0000000A-CF87-483F-B801-C7A69CBECE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62269</c:v>
                </c:pt>
                <c:pt idx="2">
                  <c:v>#N/A</c:v>
                </c:pt>
                <c:pt idx="3">
                  <c:v>#N/A</c:v>
                </c:pt>
                <c:pt idx="4">
                  <c:v>61472</c:v>
                </c:pt>
                <c:pt idx="5">
                  <c:v>#N/A</c:v>
                </c:pt>
                <c:pt idx="6">
                  <c:v>#N/A</c:v>
                </c:pt>
                <c:pt idx="7">
                  <c:v>60697</c:v>
                </c:pt>
                <c:pt idx="8">
                  <c:v>#N/A</c:v>
                </c:pt>
                <c:pt idx="9">
                  <c:v>#N/A</c:v>
                </c:pt>
                <c:pt idx="10">
                  <c:v>62739</c:v>
                </c:pt>
                <c:pt idx="11">
                  <c:v>#N/A</c:v>
                </c:pt>
                <c:pt idx="12">
                  <c:v>#N/A</c:v>
                </c:pt>
                <c:pt idx="13">
                  <c:v>65281</c:v>
                </c:pt>
                <c:pt idx="14">
                  <c:v>#N/A</c:v>
                </c:pt>
              </c:numCache>
            </c:numRef>
          </c:val>
          <c:smooth val="0"/>
          <c:extLst>
            <c:ext xmlns:c16="http://schemas.microsoft.com/office/drawing/2014/chart" uri="{C3380CC4-5D6E-409C-BE32-E72D297353CC}">
              <c16:uniqueId val="{0000000B-CF87-483F-B801-C7A69CBECE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8850</c:v>
                </c:pt>
                <c:pt idx="1">
                  <c:v>7810</c:v>
                </c:pt>
                <c:pt idx="2">
                  <c:v>6346</c:v>
                </c:pt>
              </c:numCache>
            </c:numRef>
          </c:val>
          <c:extLst>
            <c:ext xmlns:c16="http://schemas.microsoft.com/office/drawing/2014/chart" uri="{C3380CC4-5D6E-409C-BE32-E72D297353CC}">
              <c16:uniqueId val="{00000000-86B7-4746-8628-05ECD450E9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2157</c:v>
                </c:pt>
                <c:pt idx="1">
                  <c:v>2324</c:v>
                </c:pt>
                <c:pt idx="2">
                  <c:v>2588</c:v>
                </c:pt>
              </c:numCache>
            </c:numRef>
          </c:val>
          <c:extLst>
            <c:ext xmlns:c16="http://schemas.microsoft.com/office/drawing/2014/chart" uri="{C3380CC4-5D6E-409C-BE32-E72D297353CC}">
              <c16:uniqueId val="{00000001-86B7-4746-8628-05ECD450E9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4355</c:v>
                </c:pt>
                <c:pt idx="1">
                  <c:v>3995</c:v>
                </c:pt>
                <c:pt idx="2">
                  <c:v>4380</c:v>
                </c:pt>
              </c:numCache>
            </c:numRef>
          </c:val>
          <c:extLst>
            <c:ext xmlns:c16="http://schemas.microsoft.com/office/drawing/2014/chart" uri="{C3380CC4-5D6E-409C-BE32-E72D297353CC}">
              <c16:uniqueId val="{00000002-86B7-4746-8628-05ECD450E9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元利償還金及び公営企業債の元利償還金に対する繰入金が前年度と比べ増加した一方で、特定財源の増により算入公債費等も増加したため、実質公債費比率の分子は減少した。</a:t>
          </a:r>
        </a:p>
        <a:p>
          <a:r>
            <a:rPr kumimoji="1" lang="ja-JP" altLang="en-US" sz="1400">
              <a:latin typeface="ＭＳ ゴシック" pitchFamily="49" charset="-128"/>
              <a:ea typeface="ＭＳ ゴシック" pitchFamily="49" charset="-128"/>
            </a:rPr>
            <a:t>　しかし、算入公債費等のうち基準財政需要額算入額が減少したことなどにより、実質公債費比率が上昇した。</a:t>
          </a:r>
        </a:p>
        <a:p>
          <a:r>
            <a:rPr kumimoji="1" lang="ja-JP" altLang="en-US" sz="1400">
              <a:latin typeface="ＭＳ ゴシック" pitchFamily="49" charset="-128"/>
              <a:ea typeface="ＭＳ ゴシック" pitchFamily="49" charset="-128"/>
            </a:rPr>
            <a:t>　今後、清掃施設等老朽化した施設の更新を控えていることから、交付税措置のある地方債を活用するなどしていく。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満期一括償還地方債の償還の財源として積み立てた分はない。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行財政改革推進プログラムに基づき市債の借入額を抑制してきたことにより、地方債の現在高は減少傾向である。</a:t>
          </a:r>
        </a:p>
        <a:p>
          <a:r>
            <a:rPr kumimoji="1" lang="ja-JP" altLang="en-US" sz="1400">
              <a:latin typeface="ＭＳ ゴシック" pitchFamily="49" charset="-128"/>
              <a:ea typeface="ＭＳ ゴシック" pitchFamily="49" charset="-128"/>
            </a:rPr>
            <a:t>　一方、充当可能財源額についても減少傾向にある。その要因として、財政調整基金等の充当可能基金や公営住宅使用料等の充当可能特定歳入の減少、下水道費・臨時財政対策債償還費等の公債費による基準財政需要額算入見込額の減少が考えられる。</a:t>
          </a:r>
        </a:p>
        <a:p>
          <a:r>
            <a:rPr kumimoji="1" lang="ja-JP" altLang="en-US" sz="1400">
              <a:latin typeface="ＭＳ ゴシック" pitchFamily="49" charset="-128"/>
              <a:ea typeface="ＭＳ ゴシック" pitchFamily="49" charset="-128"/>
            </a:rPr>
            <a:t>　以上から、分子全体では２５．４億円増加した。</a:t>
          </a:r>
        </a:p>
        <a:p>
          <a:r>
            <a:rPr kumimoji="1" lang="ja-JP" altLang="en-US" sz="1400">
              <a:latin typeface="ＭＳ ゴシック" pitchFamily="49" charset="-128"/>
              <a:ea typeface="ＭＳ ゴシック" pitchFamily="49" charset="-128"/>
            </a:rPr>
            <a:t>　今後、清掃施設等老朽化した施設の更新が予定されているほか、物価高や労務単価の上昇等による経常的経費の増加が想定されることから、引き続き、市債の借入額を抑制するとともに、事務事業の見直し等により基金残高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北海道旭川市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財政調整基金の取崩し及びふるさと納税を活用した特定目的基金の積立により、基金全体の残高は８．２億円の減少となった。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財政調整基金は一定の基金残高を維持し、減債基金は積立ての趣旨を踏まえ適切に取り崩していく。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特定目的基金は、ふるさと納税による寄附をその目的ごとに特定目的基金に積み立てており、引き続き、寄付者の意向を踏まえ積極的に活用していく予定である。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旭山動物園施設整備基金　：旭川市旭山動物園の動物展示施設等の整備及び動物の購入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育英事業基金　　　　　　：学生、生徒の就学助成に必要な経費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子ども基金　　　　　　　：子ども及び子育てに関する事業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旭山動物園施設整備基金　：寄附金５．４億円を積み立てたこと等による増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育英事業基金　　　　　　：寄附金０．８億円を積み立てたこと等による増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子ども基金　　　　　　　：４．２億円を取り崩したこと等による減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寄附者の意向を踏まえ積極的に活用する。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前年度の決算剰余金の２分の１である５．２億円を積み立てた一方で、２０億円の取崩しを行ったことから、基金残高は１４．６億円の減となった。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本市の基金残高は中核市平均と比較すると依然として低い状況であることから、行財政改革推進プログラム２０２４で設定した基金残高の目標額を踏まえ、一定の基金残高を維持していく。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臨時財政対策債等の償還に充てるため２．４億円取り崩したほか、普通交付税の再算定による追加交付分（「臨時財政対策債償還基金費」）等５億円を積み立てた結果、残高は２．６億円の増となった。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令和３年度、令和５年度及び令和６年度に積み立てた臨時財政対策債償還基金費の趣旨を踏まえて適切に取り崩していくほか、財政状況に応じて活用を検討する。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316,183
314,269
747.66
184,503,987
182,744,530
1,476,749
86,037,239
164,281,281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歳入総額に占める市税の割合が類似団体と比較して低いことから、類似団体の中で下位に位置している。</a:t>
          </a:r>
        </a:p>
        <a:p>
          <a:r>
            <a:rPr kumimoji="1" lang="ja-JP" altLang="en-US" sz="1300">
              <a:latin typeface="ＭＳ Ｐゴシック" panose="020B0600070205080204" pitchFamily="50" charset="-128"/>
              <a:ea typeface="ＭＳ Ｐゴシック" panose="020B0600070205080204" pitchFamily="50" charset="-128"/>
            </a:rPr>
            <a:t>　引き続き、市税等の収納率の向上のほか、地域経済の活性化や企業誘致など、税収入の向上に繋がる取組を推進する。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xdr:cNvCxnSpPr/>
      </xdr:nvCxnSpPr>
      <xdr:spPr>
        <a:xfrm>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xdr:cNvCxnSpPr/>
      </xdr:nvCxnSpPr>
      <xdr:spPr>
        <a:xfrm>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人件費や物件費の増などにより経常経費充当一般財源が２１億円増加したのに対し、普通交付税などの経常一般財源が２５億円増加したため、経常収支比率は０．４ポイント改善した。</a:t>
          </a:r>
        </a:p>
        <a:p>
          <a:r>
            <a:rPr kumimoji="1" lang="ja-JP" altLang="en-US" sz="1300">
              <a:latin typeface="ＭＳ Ｐゴシック" panose="020B0600070205080204" pitchFamily="50" charset="-128"/>
              <a:ea typeface="ＭＳ Ｐゴシック" panose="020B0600070205080204" pitchFamily="50" charset="-128"/>
            </a:rPr>
            <a:t>　今後も物価高騰や人件費の増加により経常的経費の増加が見込まれることから、引き続き内部管理経費の見直しに努める。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130810</xdr:rowOff>
    </xdr:from>
    <xdr:to>
      <xdr:col>23</xdr:col>
      <xdr:colOff>133350</xdr:colOff>
      <xdr:row>66</xdr:row>
      <xdr:rowOff>146896</xdr:rowOff>
    </xdr:to>
    <xdr:cxnSp macro="">
      <xdr:nvCxnSpPr>
        <xdr:cNvPr id="134" name="直線コネクタ 133"/>
        <xdr:cNvCxnSpPr/>
      </xdr:nvCxnSpPr>
      <xdr:spPr>
        <a:xfrm flipV="1">
          <a:off x="4114800" y="114465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14181</xdr:rowOff>
    </xdr:from>
    <xdr:to>
      <xdr:col>19</xdr:col>
      <xdr:colOff>133350</xdr:colOff>
      <xdr:row>66</xdr:row>
      <xdr:rowOff>146896</xdr:rowOff>
    </xdr:to>
    <xdr:cxnSp macro="">
      <xdr:nvCxnSpPr>
        <xdr:cNvPr id="137" name="直線コネクタ 136"/>
        <xdr:cNvCxnSpPr/>
      </xdr:nvCxnSpPr>
      <xdr:spPr>
        <a:xfrm>
          <a:off x="3225800" y="1132988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66</xdr:row>
      <xdr:rowOff>14181</xdr:rowOff>
    </xdr:to>
    <xdr:cxnSp macro="">
      <xdr:nvCxnSpPr>
        <xdr:cNvPr id="140" name="直線コネクタ 139"/>
        <xdr:cNvCxnSpPr/>
      </xdr:nvCxnSpPr>
      <xdr:spPr>
        <a:xfrm>
          <a:off x="2336800" y="111690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78529</xdr:rowOff>
    </xdr:to>
    <xdr:cxnSp macro="">
      <xdr:nvCxnSpPr>
        <xdr:cNvPr id="143" name="直線コネクタ 142"/>
        <xdr:cNvCxnSpPr/>
      </xdr:nvCxnSpPr>
      <xdr:spPr>
        <a:xfrm flipV="1">
          <a:off x="1447800" y="11169015"/>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53" name="楕円 152"/>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52087</xdr:rowOff>
    </xdr:from>
    <xdr:ext cx="762000" cy="259045"/>
    <xdr:sp macro="" textlink="">
      <xdr:nvSpPr>
        <xdr:cNvPr id="154" name="財政構造の弾力性該当値テキスト"/>
        <xdr:cNvSpPr txBox="1"/>
      </xdr:nvSpPr>
      <xdr:spPr>
        <a:xfrm>
          <a:off x="5041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96096</xdr:rowOff>
    </xdr:from>
    <xdr:to>
      <xdr:col>19</xdr:col>
      <xdr:colOff>184150</xdr:colOff>
      <xdr:row>67</xdr:row>
      <xdr:rowOff>26246</xdr:rowOff>
    </xdr:to>
    <xdr:sp macro="" textlink="">
      <xdr:nvSpPr>
        <xdr:cNvPr id="155" name="楕円 154"/>
        <xdr:cNvSpPr/>
      </xdr:nvSpPr>
      <xdr:spPr>
        <a:xfrm>
          <a:off x="4064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11023</xdr:rowOff>
    </xdr:from>
    <xdr:ext cx="736600" cy="259045"/>
    <xdr:sp macro="" textlink="">
      <xdr:nvSpPr>
        <xdr:cNvPr id="156" name="テキスト ボックス 155"/>
        <xdr:cNvSpPr txBox="1"/>
      </xdr:nvSpPr>
      <xdr:spPr>
        <a:xfrm>
          <a:off x="3733800" y="1149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7" name="楕円 156"/>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8" name="テキスト ボックス 157"/>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9" name="楕円 158"/>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60" name="テキスト ボックス 159"/>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27729</xdr:rowOff>
    </xdr:from>
    <xdr:to>
      <xdr:col>7</xdr:col>
      <xdr:colOff>31750</xdr:colOff>
      <xdr:row>66</xdr:row>
      <xdr:rowOff>129329</xdr:rowOff>
    </xdr:to>
    <xdr:sp macro="" textlink="">
      <xdr:nvSpPr>
        <xdr:cNvPr id="161" name="楕円 160"/>
        <xdr:cNvSpPr/>
      </xdr:nvSpPr>
      <xdr:spPr>
        <a:xfrm>
          <a:off x="1397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114106</xdr:rowOff>
    </xdr:from>
    <xdr:ext cx="762000" cy="259045"/>
    <xdr:sp macro="" textlink="">
      <xdr:nvSpPr>
        <xdr:cNvPr id="162" name="テキスト ボックス 161"/>
        <xdr:cNvSpPr txBox="1"/>
      </xdr:nvSpPr>
      <xdr:spPr>
        <a:xfrm>
          <a:off x="1066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人件費、物件費及び維持補修費の合計額の人口１人当たりの決算額が類似団体平均を上回っている理由は、積雪寒冷地という地域特性から維持補修費である除排雪経費が多いためである。</a:t>
          </a:r>
        </a:p>
        <a:p>
          <a:r>
            <a:rPr kumimoji="1" lang="ja-JP" altLang="en-US" sz="1300">
              <a:latin typeface="ＭＳ Ｐゴシック" panose="020B0600070205080204" pitchFamily="50" charset="-128"/>
              <a:ea typeface="ＭＳ Ｐゴシック" panose="020B0600070205080204" pitchFamily="50" charset="-128"/>
            </a:rPr>
            <a:t>　人口１人当たりの人件費では、類似団体と比較して、これまでは同程度であったが、令和４年度以降はやや高くなっている。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の推進による事務の効率化や適正な人員配置を進めていく。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15168</xdr:rowOff>
    </xdr:from>
    <xdr:to>
      <xdr:col>23</xdr:col>
      <xdr:colOff>133350</xdr:colOff>
      <xdr:row>87</xdr:row>
      <xdr:rowOff>105093</xdr:rowOff>
    </xdr:to>
    <xdr:cxnSp macro="">
      <xdr:nvCxnSpPr>
        <xdr:cNvPr id="197" name="直線コネクタ 196"/>
        <xdr:cNvCxnSpPr/>
      </xdr:nvCxnSpPr>
      <xdr:spPr>
        <a:xfrm>
          <a:off x="4114800" y="14931318"/>
          <a:ext cx="838200" cy="8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15168</xdr:rowOff>
    </xdr:from>
    <xdr:to>
      <xdr:col>19</xdr:col>
      <xdr:colOff>133350</xdr:colOff>
      <xdr:row>87</xdr:row>
      <xdr:rowOff>134592</xdr:rowOff>
    </xdr:to>
    <xdr:cxnSp macro="">
      <xdr:nvCxnSpPr>
        <xdr:cNvPr id="200" name="直線コネクタ 199"/>
        <xdr:cNvCxnSpPr/>
      </xdr:nvCxnSpPr>
      <xdr:spPr>
        <a:xfrm flipV="1">
          <a:off x="3225800" y="14931318"/>
          <a:ext cx="889000" cy="1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88255</xdr:rowOff>
    </xdr:from>
    <xdr:to>
      <xdr:col>15</xdr:col>
      <xdr:colOff>82550</xdr:colOff>
      <xdr:row>87</xdr:row>
      <xdr:rowOff>134592</xdr:rowOff>
    </xdr:to>
    <xdr:cxnSp macro="">
      <xdr:nvCxnSpPr>
        <xdr:cNvPr id="203" name="直線コネクタ 202"/>
        <xdr:cNvCxnSpPr/>
      </xdr:nvCxnSpPr>
      <xdr:spPr>
        <a:xfrm>
          <a:off x="2336800" y="14661505"/>
          <a:ext cx="889000" cy="3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134711</xdr:rowOff>
    </xdr:from>
    <xdr:to>
      <xdr:col>11</xdr:col>
      <xdr:colOff>31750</xdr:colOff>
      <xdr:row>85</xdr:row>
      <xdr:rowOff>88255</xdr:rowOff>
    </xdr:to>
    <xdr:cxnSp macro="">
      <xdr:nvCxnSpPr>
        <xdr:cNvPr id="206" name="直線コネクタ 205"/>
        <xdr:cNvCxnSpPr/>
      </xdr:nvCxnSpPr>
      <xdr:spPr>
        <a:xfrm>
          <a:off x="1447800" y="14536511"/>
          <a:ext cx="889000" cy="1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54293</xdr:rowOff>
    </xdr:from>
    <xdr:to>
      <xdr:col>23</xdr:col>
      <xdr:colOff>184150</xdr:colOff>
      <xdr:row>87</xdr:row>
      <xdr:rowOff>155893</xdr:rowOff>
    </xdr:to>
    <xdr:sp macro="" textlink="">
      <xdr:nvSpPr>
        <xdr:cNvPr id="216" name="楕円 215"/>
        <xdr:cNvSpPr/>
      </xdr:nvSpPr>
      <xdr:spPr>
        <a:xfrm>
          <a:off x="4902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26370</xdr:rowOff>
    </xdr:from>
    <xdr:ext cx="762000" cy="259045"/>
    <xdr:sp macro="" textlink="">
      <xdr:nvSpPr>
        <xdr:cNvPr id="217" name="人件費・物件費等の状況該当値テキスト"/>
        <xdr:cNvSpPr txBox="1"/>
      </xdr:nvSpPr>
      <xdr:spPr>
        <a:xfrm>
          <a:off x="5041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135818</xdr:rowOff>
    </xdr:from>
    <xdr:to>
      <xdr:col>19</xdr:col>
      <xdr:colOff>184150</xdr:colOff>
      <xdr:row>87</xdr:row>
      <xdr:rowOff>65968</xdr:rowOff>
    </xdr:to>
    <xdr:sp macro="" textlink="">
      <xdr:nvSpPr>
        <xdr:cNvPr id="218" name="楕円 217"/>
        <xdr:cNvSpPr/>
      </xdr:nvSpPr>
      <xdr:spPr>
        <a:xfrm>
          <a:off x="4064000" y="148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50745</xdr:rowOff>
    </xdr:from>
    <xdr:ext cx="736600" cy="259045"/>
    <xdr:sp macro="" textlink="">
      <xdr:nvSpPr>
        <xdr:cNvPr id="219" name="テキスト ボックス 218"/>
        <xdr:cNvSpPr txBox="1"/>
      </xdr:nvSpPr>
      <xdr:spPr>
        <a:xfrm>
          <a:off x="3733800" y="149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83792</xdr:rowOff>
    </xdr:from>
    <xdr:to>
      <xdr:col>15</xdr:col>
      <xdr:colOff>133350</xdr:colOff>
      <xdr:row>88</xdr:row>
      <xdr:rowOff>13942</xdr:rowOff>
    </xdr:to>
    <xdr:sp macro="" textlink="">
      <xdr:nvSpPr>
        <xdr:cNvPr id="220" name="楕円 219"/>
        <xdr:cNvSpPr/>
      </xdr:nvSpPr>
      <xdr:spPr>
        <a:xfrm>
          <a:off x="3175000" y="149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170169</xdr:rowOff>
    </xdr:from>
    <xdr:ext cx="762000" cy="259045"/>
    <xdr:sp macro="" textlink="">
      <xdr:nvSpPr>
        <xdr:cNvPr id="221" name="テキスト ボックス 220"/>
        <xdr:cNvSpPr txBox="1"/>
      </xdr:nvSpPr>
      <xdr:spPr>
        <a:xfrm>
          <a:off x="2844800" y="1508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37455</xdr:rowOff>
    </xdr:from>
    <xdr:to>
      <xdr:col>11</xdr:col>
      <xdr:colOff>82550</xdr:colOff>
      <xdr:row>85</xdr:row>
      <xdr:rowOff>139055</xdr:rowOff>
    </xdr:to>
    <xdr:sp macro="" textlink="">
      <xdr:nvSpPr>
        <xdr:cNvPr id="222" name="楕円 221"/>
        <xdr:cNvSpPr/>
      </xdr:nvSpPr>
      <xdr:spPr>
        <a:xfrm>
          <a:off x="2286000" y="146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123832</xdr:rowOff>
    </xdr:from>
    <xdr:ext cx="762000" cy="259045"/>
    <xdr:sp macro="" textlink="">
      <xdr:nvSpPr>
        <xdr:cNvPr id="223" name="テキスト ボックス 222"/>
        <xdr:cNvSpPr txBox="1"/>
      </xdr:nvSpPr>
      <xdr:spPr>
        <a:xfrm>
          <a:off x="1955800" y="1469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83911</xdr:rowOff>
    </xdr:from>
    <xdr:to>
      <xdr:col>7</xdr:col>
      <xdr:colOff>31750</xdr:colOff>
      <xdr:row>85</xdr:row>
      <xdr:rowOff>14061</xdr:rowOff>
    </xdr:to>
    <xdr:sp macro="" textlink="">
      <xdr:nvSpPr>
        <xdr:cNvPr id="224" name="楕円 223"/>
        <xdr:cNvSpPr/>
      </xdr:nvSpPr>
      <xdr:spPr>
        <a:xfrm>
          <a:off x="1397000" y="144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170288</xdr:rowOff>
    </xdr:from>
    <xdr:ext cx="762000" cy="259045"/>
    <xdr:sp macro="" textlink="">
      <xdr:nvSpPr>
        <xdr:cNvPr id="225" name="テキスト ボックス 224"/>
        <xdr:cNvSpPr txBox="1"/>
      </xdr:nvSpPr>
      <xdr:spPr>
        <a:xfrm>
          <a:off x="1066800" y="1457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に向けた取組として、平成１８年度から平成２５年度まで給与の独自削減として給料の定率削減措置を行い、平成２３年度から平成２５年度まで昇給の抑制措置を行ってきたため、類似団体の中では低い水準にあったが、令和４年１月１日付け及び令和５年１月１日付けで昇給抑制の回復措置を実施したため、ラスパイレス指数は上昇した。しかし、令和５年度の給与改定時に給料表の引上率において国と差が生じたため、ラスパイレス指数は前年度に比べて０．１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137319</xdr:rowOff>
    </xdr:from>
    <xdr:to>
      <xdr:col>81</xdr:col>
      <xdr:colOff>44450</xdr:colOff>
      <xdr:row>85</xdr:row>
      <xdr:rowOff>152400</xdr:rowOff>
    </xdr:to>
    <xdr:cxnSp macro="">
      <xdr:nvCxnSpPr>
        <xdr:cNvPr id="263" name="直線コネクタ 262"/>
        <xdr:cNvCxnSpPr/>
      </xdr:nvCxnSpPr>
      <xdr:spPr>
        <a:xfrm flipV="1">
          <a:off x="16179800" y="1471056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85</xdr:row>
      <xdr:rowOff>152400</xdr:rowOff>
    </xdr:to>
    <xdr:cxnSp macro="">
      <xdr:nvCxnSpPr>
        <xdr:cNvPr id="266" name="直線コネクタ 265"/>
        <xdr:cNvCxnSpPr/>
      </xdr:nvCxnSpPr>
      <xdr:spPr>
        <a:xfrm>
          <a:off x="15290800" y="146954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107156</xdr:rowOff>
    </xdr:from>
    <xdr:to>
      <xdr:col>72</xdr:col>
      <xdr:colOff>203200</xdr:colOff>
      <xdr:row>85</xdr:row>
      <xdr:rowOff>122238</xdr:rowOff>
    </xdr:to>
    <xdr:cxnSp macro="">
      <xdr:nvCxnSpPr>
        <xdr:cNvPr id="269" name="直線コネクタ 268"/>
        <xdr:cNvCxnSpPr/>
      </xdr:nvCxnSpPr>
      <xdr:spPr>
        <a:xfrm>
          <a:off x="14401800" y="146804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107156</xdr:rowOff>
    </xdr:from>
    <xdr:to>
      <xdr:col>68</xdr:col>
      <xdr:colOff>152400</xdr:colOff>
      <xdr:row>85</xdr:row>
      <xdr:rowOff>152400</xdr:rowOff>
    </xdr:to>
    <xdr:cxnSp macro="">
      <xdr:nvCxnSpPr>
        <xdr:cNvPr id="272" name="直線コネクタ 271"/>
        <xdr:cNvCxnSpPr/>
      </xdr:nvCxnSpPr>
      <xdr:spPr>
        <a:xfrm flipV="1">
          <a:off x="13512800" y="1468040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86519</xdr:rowOff>
    </xdr:from>
    <xdr:to>
      <xdr:col>81</xdr:col>
      <xdr:colOff>95250</xdr:colOff>
      <xdr:row>86</xdr:row>
      <xdr:rowOff>16669</xdr:rowOff>
    </xdr:to>
    <xdr:sp macro="" textlink="">
      <xdr:nvSpPr>
        <xdr:cNvPr id="282" name="楕円 281"/>
        <xdr:cNvSpPr/>
      </xdr:nvSpPr>
      <xdr:spPr>
        <a:xfrm>
          <a:off x="169672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103046</xdr:rowOff>
    </xdr:from>
    <xdr:ext cx="762000" cy="259045"/>
    <xdr:sp macro="" textlink="">
      <xdr:nvSpPr>
        <xdr:cNvPr id="283" name="給与水準   （国との比較）該当値テキスト"/>
        <xdr:cNvSpPr txBox="1"/>
      </xdr:nvSpPr>
      <xdr:spPr>
        <a:xfrm>
          <a:off x="17106900" y="1450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4" name="楕円 283"/>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5" name="テキスト ボックス 284"/>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71438</xdr:rowOff>
    </xdr:from>
    <xdr:to>
      <xdr:col>73</xdr:col>
      <xdr:colOff>44450</xdr:colOff>
      <xdr:row>86</xdr:row>
      <xdr:rowOff>1588</xdr:rowOff>
    </xdr:to>
    <xdr:sp macro="" textlink="">
      <xdr:nvSpPr>
        <xdr:cNvPr id="286" name="楕円 285"/>
        <xdr:cNvSpPr/>
      </xdr:nvSpPr>
      <xdr:spPr>
        <a:xfrm>
          <a:off x="15240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11765</xdr:rowOff>
    </xdr:from>
    <xdr:ext cx="762000" cy="259045"/>
    <xdr:sp macro="" textlink="">
      <xdr:nvSpPr>
        <xdr:cNvPr id="287" name="テキスト ボックス 286"/>
        <xdr:cNvSpPr txBox="1"/>
      </xdr:nvSpPr>
      <xdr:spPr>
        <a:xfrm>
          <a:off x="14909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56356</xdr:rowOff>
    </xdr:from>
    <xdr:to>
      <xdr:col>68</xdr:col>
      <xdr:colOff>203200</xdr:colOff>
      <xdr:row>85</xdr:row>
      <xdr:rowOff>157956</xdr:rowOff>
    </xdr:to>
    <xdr:sp macro="" textlink="">
      <xdr:nvSpPr>
        <xdr:cNvPr id="288" name="楕円 287"/>
        <xdr:cNvSpPr/>
      </xdr:nvSpPr>
      <xdr:spPr>
        <a:xfrm>
          <a:off x="14351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168133</xdr:rowOff>
    </xdr:from>
    <xdr:ext cx="762000" cy="259045"/>
    <xdr:sp macro="" textlink="">
      <xdr:nvSpPr>
        <xdr:cNvPr id="289" name="テキスト ボックス 288"/>
        <xdr:cNvSpPr txBox="1"/>
      </xdr:nvSpPr>
      <xdr:spPr>
        <a:xfrm>
          <a:off x="14020800" y="1439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90" name="楕円 289"/>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91" name="テキスト ボックス 290"/>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業務委託や指定管理者制度の導入、組織機構の効率化、事務事業の見直し、多様な雇用形態の活用等の取組を進めながら減少してきた。平成２６年度以降、消防広域化や再任用職員のフルタイム化などにより増加したが、その後はほぼ横ばいか微増に留め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115933</xdr:rowOff>
    </xdr:from>
    <xdr:to>
      <xdr:col>81</xdr:col>
      <xdr:colOff>44450</xdr:colOff>
      <xdr:row>61</xdr:row>
      <xdr:rowOff>122827</xdr:rowOff>
    </xdr:to>
    <xdr:cxnSp macro="">
      <xdr:nvCxnSpPr>
        <xdr:cNvPr id="328" name="直線コネクタ 327"/>
        <xdr:cNvCxnSpPr/>
      </xdr:nvCxnSpPr>
      <xdr:spPr>
        <a:xfrm>
          <a:off x="16179800" y="1057438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115933</xdr:rowOff>
    </xdr:to>
    <xdr:cxnSp macro="">
      <xdr:nvCxnSpPr>
        <xdr:cNvPr id="331" name="直線コネクタ 330"/>
        <xdr:cNvCxnSpPr/>
      </xdr:nvCxnSpPr>
      <xdr:spPr>
        <a:xfrm>
          <a:off x="15290800" y="1053301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43543</xdr:rowOff>
    </xdr:from>
    <xdr:to>
      <xdr:col>72</xdr:col>
      <xdr:colOff>203200</xdr:colOff>
      <xdr:row>61</xdr:row>
      <xdr:rowOff>74567</xdr:rowOff>
    </xdr:to>
    <xdr:cxnSp macro="">
      <xdr:nvCxnSpPr>
        <xdr:cNvPr id="334" name="直線コネクタ 333"/>
        <xdr:cNvCxnSpPr/>
      </xdr:nvCxnSpPr>
      <xdr:spPr>
        <a:xfrm>
          <a:off x="14401800" y="105019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43543</xdr:rowOff>
    </xdr:to>
    <xdr:cxnSp macro="">
      <xdr:nvCxnSpPr>
        <xdr:cNvPr id="337" name="直線コネクタ 336"/>
        <xdr:cNvCxnSpPr/>
      </xdr:nvCxnSpPr>
      <xdr:spPr>
        <a:xfrm>
          <a:off x="13512800" y="104778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72027</xdr:rowOff>
    </xdr:from>
    <xdr:to>
      <xdr:col>81</xdr:col>
      <xdr:colOff>95250</xdr:colOff>
      <xdr:row>62</xdr:row>
      <xdr:rowOff>2177</xdr:rowOff>
    </xdr:to>
    <xdr:sp macro="" textlink="">
      <xdr:nvSpPr>
        <xdr:cNvPr id="347" name="楕円 346"/>
        <xdr:cNvSpPr/>
      </xdr:nvSpPr>
      <xdr:spPr>
        <a:xfrm>
          <a:off x="16967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44104</xdr:rowOff>
    </xdr:from>
    <xdr:ext cx="762000" cy="259045"/>
    <xdr:sp macro="" textlink="">
      <xdr:nvSpPr>
        <xdr:cNvPr id="348" name="定員管理の状況該当値テキスト"/>
        <xdr:cNvSpPr txBox="1"/>
      </xdr:nvSpPr>
      <xdr:spPr>
        <a:xfrm>
          <a:off x="17106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65133</xdr:rowOff>
    </xdr:from>
    <xdr:to>
      <xdr:col>77</xdr:col>
      <xdr:colOff>95250</xdr:colOff>
      <xdr:row>61</xdr:row>
      <xdr:rowOff>166733</xdr:rowOff>
    </xdr:to>
    <xdr:sp macro="" textlink="">
      <xdr:nvSpPr>
        <xdr:cNvPr id="349" name="楕円 348"/>
        <xdr:cNvSpPr/>
      </xdr:nvSpPr>
      <xdr:spPr>
        <a:xfrm>
          <a:off x="16129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50" name="テキスト ボックス 349"/>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51" name="楕円 350"/>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110144</xdr:rowOff>
    </xdr:from>
    <xdr:ext cx="762000" cy="259045"/>
    <xdr:sp macro="" textlink="">
      <xdr:nvSpPr>
        <xdr:cNvPr id="352" name="テキスト ボックス 351"/>
        <xdr:cNvSpPr txBox="1"/>
      </xdr:nvSpPr>
      <xdr:spPr>
        <a:xfrm>
          <a:off x="14909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macro="" textlink="">
      <xdr:nvSpPr>
        <xdr:cNvPr id="353" name="楕円 352"/>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79120</xdr:rowOff>
    </xdr:from>
    <xdr:ext cx="762000" cy="259045"/>
    <xdr:sp macro="" textlink="">
      <xdr:nvSpPr>
        <xdr:cNvPr id="354" name="テキスト ボックス 353"/>
        <xdr:cNvSpPr txBox="1"/>
      </xdr:nvSpPr>
      <xdr:spPr>
        <a:xfrm>
          <a:off x="14020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55" name="楕円 354"/>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54990</xdr:rowOff>
    </xdr:from>
    <xdr:ext cx="762000" cy="259045"/>
    <xdr:sp macro="" textlink="">
      <xdr:nvSpPr>
        <xdr:cNvPr id="356" name="テキスト ボックス 355"/>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令和６年度の実質公債費比率は、元利償還金の増加などにより０．２ポイント悪化した。</a:t>
          </a:r>
        </a:p>
        <a:p>
          <a:r>
            <a:rPr kumimoji="1" lang="ja-JP" altLang="en-US" sz="1300">
              <a:latin typeface="ＭＳ Ｐゴシック" panose="020B0600070205080204" pitchFamily="50" charset="-128"/>
              <a:ea typeface="ＭＳ Ｐゴシック" panose="020B0600070205080204" pitchFamily="50" charset="-128"/>
            </a:rPr>
            <a:t>　引き続き、地方債残高抑制のほか、地方債の活用にあたっては、交付税措置を有する地方債の活用などに努める。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113877</xdr:rowOff>
    </xdr:to>
    <xdr:cxnSp macro="">
      <xdr:nvCxnSpPr>
        <xdr:cNvPr id="389" name="直線コネクタ 388"/>
        <xdr:cNvCxnSpPr/>
      </xdr:nvCxnSpPr>
      <xdr:spPr>
        <a:xfrm>
          <a:off x="16179800" y="729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97790</xdr:rowOff>
    </xdr:to>
    <xdr:cxnSp macro="">
      <xdr:nvCxnSpPr>
        <xdr:cNvPr id="392" name="直線コネクタ 391"/>
        <xdr:cNvCxnSpPr/>
      </xdr:nvCxnSpPr>
      <xdr:spPr>
        <a:xfrm>
          <a:off x="15290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65617</xdr:rowOff>
    </xdr:to>
    <xdr:cxnSp macro="">
      <xdr:nvCxnSpPr>
        <xdr:cNvPr id="395" name="直線コネクタ 394"/>
        <xdr:cNvCxnSpPr/>
      </xdr:nvCxnSpPr>
      <xdr:spPr>
        <a:xfrm>
          <a:off x="14401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49530</xdr:rowOff>
    </xdr:to>
    <xdr:cxnSp macro="">
      <xdr:nvCxnSpPr>
        <xdr:cNvPr id="398" name="直線コネクタ 397"/>
        <xdr:cNvCxnSpPr/>
      </xdr:nvCxnSpPr>
      <xdr:spPr>
        <a:xfrm>
          <a:off x="13512800" y="724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408" name="楕円 407"/>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9" name="公債費負担の状況該当値テキスト"/>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10" name="楕円 409"/>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11" name="テキスト ボックス 410"/>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12" name="楕円 411"/>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13" name="テキスト ボックス 412"/>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4" name="楕円 413"/>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15" name="テキスト ボックス 414"/>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16" name="楕円 415"/>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17" name="テキスト ボックス 416"/>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減少したものの充当可能基金や充当可能特定歳入が減少したことにより、１．４ポイント悪化した。また、類似団体平均と比較すると依然として比率が高い状況にあるため、改善させていく必要がある。</a:t>
          </a:r>
        </a:p>
        <a:p>
          <a:r>
            <a:rPr kumimoji="1" lang="ja-JP" altLang="en-US" sz="1300">
              <a:latin typeface="ＭＳ Ｐゴシック" panose="020B0600070205080204" pitchFamily="50" charset="-128"/>
              <a:ea typeface="ＭＳ Ｐゴシック" panose="020B0600070205080204" pitchFamily="50" charset="-128"/>
            </a:rPr>
            <a:t>　今後は、老朽化した清掃施設などの更新が予定されているが、地方債残高を増やさないよう優先順位を付けて計画的に進めるとともに、物価高騰により経常的経費が増加している中にあっても、一定の基金残高を維持できるよう、事務事業の見直し等に取り組んでいく。</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164186</xdr:rowOff>
    </xdr:from>
    <xdr:to>
      <xdr:col>81</xdr:col>
      <xdr:colOff>44450</xdr:colOff>
      <xdr:row>19</xdr:row>
      <xdr:rowOff>6248</xdr:rowOff>
    </xdr:to>
    <xdr:cxnSp macro="">
      <xdr:nvCxnSpPr>
        <xdr:cNvPr id="449" name="直線コネクタ 448"/>
        <xdr:cNvCxnSpPr/>
      </xdr:nvCxnSpPr>
      <xdr:spPr>
        <a:xfrm>
          <a:off x="16179800" y="3250286"/>
          <a:ext cx="8382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156464</xdr:rowOff>
    </xdr:from>
    <xdr:to>
      <xdr:col>77</xdr:col>
      <xdr:colOff>44450</xdr:colOff>
      <xdr:row>18</xdr:row>
      <xdr:rowOff>164186</xdr:rowOff>
    </xdr:to>
    <xdr:cxnSp macro="">
      <xdr:nvCxnSpPr>
        <xdr:cNvPr id="452" name="直線コネクタ 451"/>
        <xdr:cNvCxnSpPr/>
      </xdr:nvCxnSpPr>
      <xdr:spPr>
        <a:xfrm>
          <a:off x="15290800" y="324256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155499</xdr:rowOff>
    </xdr:from>
    <xdr:to>
      <xdr:col>72</xdr:col>
      <xdr:colOff>203200</xdr:colOff>
      <xdr:row>18</xdr:row>
      <xdr:rowOff>156464</xdr:rowOff>
    </xdr:to>
    <xdr:cxnSp macro="">
      <xdr:nvCxnSpPr>
        <xdr:cNvPr id="455" name="直線コネクタ 454"/>
        <xdr:cNvCxnSpPr/>
      </xdr:nvCxnSpPr>
      <xdr:spPr>
        <a:xfrm>
          <a:off x="14401800" y="3241599"/>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155499</xdr:rowOff>
    </xdr:from>
    <xdr:to>
      <xdr:col>68</xdr:col>
      <xdr:colOff>152400</xdr:colOff>
      <xdr:row>19</xdr:row>
      <xdr:rowOff>21692</xdr:rowOff>
    </xdr:to>
    <xdr:cxnSp macro="">
      <xdr:nvCxnSpPr>
        <xdr:cNvPr id="458" name="直線コネクタ 457"/>
        <xdr:cNvCxnSpPr/>
      </xdr:nvCxnSpPr>
      <xdr:spPr>
        <a:xfrm flipV="1">
          <a:off x="13512800" y="3241599"/>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126898</xdr:rowOff>
    </xdr:from>
    <xdr:to>
      <xdr:col>81</xdr:col>
      <xdr:colOff>95250</xdr:colOff>
      <xdr:row>19</xdr:row>
      <xdr:rowOff>57048</xdr:rowOff>
    </xdr:to>
    <xdr:sp macro="" textlink="">
      <xdr:nvSpPr>
        <xdr:cNvPr id="468" name="楕円 467"/>
        <xdr:cNvSpPr/>
      </xdr:nvSpPr>
      <xdr:spPr>
        <a:xfrm>
          <a:off x="16967200" y="3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98975</xdr:rowOff>
    </xdr:from>
    <xdr:ext cx="762000" cy="259045"/>
    <xdr:sp macro="" textlink="">
      <xdr:nvSpPr>
        <xdr:cNvPr id="469" name="将来負担の状況該当値テキスト"/>
        <xdr:cNvSpPr txBox="1"/>
      </xdr:nvSpPr>
      <xdr:spPr>
        <a:xfrm>
          <a:off x="17106900" y="318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113386</xdr:rowOff>
    </xdr:from>
    <xdr:to>
      <xdr:col>77</xdr:col>
      <xdr:colOff>95250</xdr:colOff>
      <xdr:row>19</xdr:row>
      <xdr:rowOff>43535</xdr:rowOff>
    </xdr:to>
    <xdr:sp macro="" textlink="">
      <xdr:nvSpPr>
        <xdr:cNvPr id="470" name="楕円 469"/>
        <xdr:cNvSpPr/>
      </xdr:nvSpPr>
      <xdr:spPr>
        <a:xfrm>
          <a:off x="16129000" y="3199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28313</xdr:rowOff>
    </xdr:from>
    <xdr:ext cx="736600" cy="259045"/>
    <xdr:sp macro="" textlink="">
      <xdr:nvSpPr>
        <xdr:cNvPr id="471" name="テキスト ボックス 470"/>
        <xdr:cNvSpPr txBox="1"/>
      </xdr:nvSpPr>
      <xdr:spPr>
        <a:xfrm>
          <a:off x="15798800" y="328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105664</xdr:rowOff>
    </xdr:from>
    <xdr:to>
      <xdr:col>73</xdr:col>
      <xdr:colOff>44450</xdr:colOff>
      <xdr:row>19</xdr:row>
      <xdr:rowOff>35814</xdr:rowOff>
    </xdr:to>
    <xdr:sp macro="" textlink="">
      <xdr:nvSpPr>
        <xdr:cNvPr id="472" name="楕円 471"/>
        <xdr:cNvSpPr/>
      </xdr:nvSpPr>
      <xdr:spPr>
        <a:xfrm>
          <a:off x="15240000" y="31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20591</xdr:rowOff>
    </xdr:from>
    <xdr:ext cx="762000" cy="259045"/>
    <xdr:sp macro="" textlink="">
      <xdr:nvSpPr>
        <xdr:cNvPr id="473" name="テキスト ボックス 472"/>
        <xdr:cNvSpPr txBox="1"/>
      </xdr:nvSpPr>
      <xdr:spPr>
        <a:xfrm>
          <a:off x="14909800" y="32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104699</xdr:rowOff>
    </xdr:from>
    <xdr:to>
      <xdr:col>68</xdr:col>
      <xdr:colOff>203200</xdr:colOff>
      <xdr:row>19</xdr:row>
      <xdr:rowOff>34849</xdr:rowOff>
    </xdr:to>
    <xdr:sp macro="" textlink="">
      <xdr:nvSpPr>
        <xdr:cNvPr id="474" name="楕円 473"/>
        <xdr:cNvSpPr/>
      </xdr:nvSpPr>
      <xdr:spPr>
        <a:xfrm>
          <a:off x="14351000" y="31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19626</xdr:rowOff>
    </xdr:from>
    <xdr:ext cx="762000" cy="259045"/>
    <xdr:sp macro="" textlink="">
      <xdr:nvSpPr>
        <xdr:cNvPr id="475" name="テキスト ボックス 474"/>
        <xdr:cNvSpPr txBox="1"/>
      </xdr:nvSpPr>
      <xdr:spPr>
        <a:xfrm>
          <a:off x="14020800" y="327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142342</xdr:rowOff>
    </xdr:from>
    <xdr:to>
      <xdr:col>64</xdr:col>
      <xdr:colOff>152400</xdr:colOff>
      <xdr:row>19</xdr:row>
      <xdr:rowOff>72492</xdr:rowOff>
    </xdr:to>
    <xdr:sp macro="" textlink="">
      <xdr:nvSpPr>
        <xdr:cNvPr id="476" name="楕円 475"/>
        <xdr:cNvSpPr/>
      </xdr:nvSpPr>
      <xdr:spPr>
        <a:xfrm>
          <a:off x="13462000" y="32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57269</xdr:rowOff>
    </xdr:from>
    <xdr:ext cx="762000" cy="259045"/>
    <xdr:sp macro="" textlink="">
      <xdr:nvSpPr>
        <xdr:cNvPr id="477" name="テキスト ボックス 476"/>
        <xdr:cNvSpPr txBox="1"/>
      </xdr:nvSpPr>
      <xdr:spPr>
        <a:xfrm>
          <a:off x="13131800" y="33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316,183
314,269
747.66
184,503,987
182,744,530
1,476,749
86,037,239
164,281,281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に職員数削減の取組を行ってきた経過があり、人件費に係る経常収支比率は類似団体と比較して低い水準で推移しているが、令和３年度以降、会計年度任用職員の期末手当の段階的な引上げや人事院勧告に伴う給与水準の引上げなどにより増加傾向にある。</a:t>
          </a:r>
        </a:p>
        <a:p>
          <a:r>
            <a:rPr kumimoji="1" lang="ja-JP" altLang="en-US" sz="1200">
              <a:latin typeface="ＭＳ Ｐゴシック" panose="020B0600070205080204" pitchFamily="50" charset="-128"/>
              <a:ea typeface="ＭＳ Ｐゴシック" panose="020B0600070205080204" pitchFamily="50" charset="-128"/>
            </a:rPr>
            <a:t>　類似団体よりは低いものの、今後も事務事業の見直しにより適切な人員配置に努める。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88900</xdr:rowOff>
    </xdr:to>
    <xdr:cxnSp macro="">
      <xdr:nvCxnSpPr>
        <xdr:cNvPr id="66" name="直線コネクタ 65"/>
        <xdr:cNvCxnSpPr/>
      </xdr:nvCxnSpPr>
      <xdr:spPr>
        <a:xfrm>
          <a:off x="3987800" y="6200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27940</xdr:rowOff>
    </xdr:to>
    <xdr:cxnSp macro="">
      <xdr:nvCxnSpPr>
        <xdr:cNvPr id="69" name="直線コネクタ 68"/>
        <xdr:cNvCxnSpPr/>
      </xdr:nvCxnSpPr>
      <xdr:spPr>
        <a:xfrm>
          <a:off x="3098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168910</xdr:rowOff>
    </xdr:to>
    <xdr:cxnSp macro="">
      <xdr:nvCxnSpPr>
        <xdr:cNvPr id="72" name="直線コネクタ 71"/>
        <xdr:cNvCxnSpPr/>
      </xdr:nvCxnSpPr>
      <xdr:spPr>
        <a:xfrm>
          <a:off x="2209800" y="610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168910</xdr:rowOff>
    </xdr:to>
    <xdr:cxnSp macro="">
      <xdr:nvCxnSpPr>
        <xdr:cNvPr id="75" name="直線コネクタ 74"/>
        <xdr:cNvCxnSpPr/>
      </xdr:nvCxnSpPr>
      <xdr:spPr>
        <a:xfrm flipV="1">
          <a:off x="1320800" y="610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以降、電気料金の高騰による光熱水費の増加などにより増加傾向にあるが、電気料金の高騰等は全国的な傾向であり、類似団体より低い状態は続いている。令和６年度においては新型コロナウイルスに対する予防接種が定期接種化された影響などにより０．５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今後も、物価や労務単価の上昇による委託料の増などが見込まれるため、事務の見直しや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の推進により内部管理経費の圧縮に努める。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54610</xdr:rowOff>
    </xdr:to>
    <xdr:cxnSp macro="">
      <xdr:nvCxnSpPr>
        <xdr:cNvPr id="127" name="直線コネクタ 126"/>
        <xdr:cNvCxnSpPr/>
      </xdr:nvCxnSpPr>
      <xdr:spPr>
        <a:xfrm>
          <a:off x="15671800" y="2931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16510</xdr:rowOff>
    </xdr:to>
    <xdr:cxnSp macro="">
      <xdr:nvCxnSpPr>
        <xdr:cNvPr id="130" name="直線コネクタ 129"/>
        <xdr:cNvCxnSpPr/>
      </xdr:nvCxnSpPr>
      <xdr:spPr>
        <a:xfrm>
          <a:off x="14782800" y="2908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165100</xdr:rowOff>
    </xdr:to>
    <xdr:cxnSp macro="">
      <xdr:nvCxnSpPr>
        <xdr:cNvPr id="133" name="直線コネクタ 132"/>
        <xdr:cNvCxnSpPr/>
      </xdr:nvCxnSpPr>
      <xdr:spPr>
        <a:xfrm>
          <a:off x="13893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24130</xdr:rowOff>
    </xdr:to>
    <xdr:cxnSp macro="">
      <xdr:nvCxnSpPr>
        <xdr:cNvPr id="136" name="直線コネクタ 135"/>
        <xdr:cNvCxnSpPr/>
      </xdr:nvCxnSpPr>
      <xdr:spPr>
        <a:xfrm flipV="1">
          <a:off x="13004800" y="2854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6" name="楕円 145"/>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20337</xdr:rowOff>
    </xdr:from>
    <xdr:ext cx="762000" cy="259045"/>
    <xdr:sp macro="" textlink="">
      <xdr:nvSpPr>
        <xdr:cNvPr id="147" name="物件費該当値テキスト"/>
        <xdr:cNvSpPr txBox="1"/>
      </xdr:nvSpPr>
      <xdr:spPr>
        <a:xfrm>
          <a:off x="165989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9" name="テキスト ボックス 148"/>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1" name="テキスト ボックス 150"/>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5" name="テキスト ボックス 15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類似団体と比較してやや高いのは生活保護費が多いためである。</a:t>
          </a:r>
        </a:p>
        <a:p>
          <a:r>
            <a:rPr kumimoji="1" lang="ja-JP" altLang="en-US" sz="1200">
              <a:latin typeface="ＭＳ Ｐゴシック" panose="020B0600070205080204" pitchFamily="50" charset="-128"/>
              <a:ea typeface="ＭＳ Ｐゴシック" panose="020B0600070205080204" pitchFamily="50" charset="-128"/>
            </a:rPr>
            <a:t>　令和２年度から令和４年度まで減少しているのは、コロナの影響による医療の受診控えがあり、生活保護における医療扶助のほか、こども医療費など医療助成が減少していることが影響しているが、令和５年度においては、障害者自立支援給付費や子ども医療費助成の増により１．６ポイントの増加となり、令和６年度においては同程度の水準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19050</xdr:rowOff>
    </xdr:to>
    <xdr:cxnSp macro="">
      <xdr:nvCxnSpPr>
        <xdr:cNvPr id="188" name="直線コネクタ 187"/>
        <xdr:cNvCxnSpPr/>
      </xdr:nvCxnSpPr>
      <xdr:spPr>
        <a:xfrm>
          <a:off x="3987800" y="1013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59</xdr:row>
      <xdr:rowOff>19050</xdr:rowOff>
    </xdr:to>
    <xdr:cxnSp macro="">
      <xdr:nvCxnSpPr>
        <xdr:cNvPr id="191" name="直線コネクタ 190"/>
        <xdr:cNvCxnSpPr/>
      </xdr:nvCxnSpPr>
      <xdr:spPr>
        <a:xfrm>
          <a:off x="3098800" y="9931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25400</xdr:rowOff>
    </xdr:to>
    <xdr:cxnSp macro="">
      <xdr:nvCxnSpPr>
        <xdr:cNvPr id="194" name="直線コネクタ 193"/>
        <xdr:cNvCxnSpPr/>
      </xdr:nvCxnSpPr>
      <xdr:spPr>
        <a:xfrm flipV="1">
          <a:off x="2209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88900</xdr:rowOff>
    </xdr:to>
    <xdr:cxnSp macro="">
      <xdr:nvCxnSpPr>
        <xdr:cNvPr id="197" name="直線コネクタ 196"/>
        <xdr:cNvCxnSpPr/>
      </xdr:nvCxnSpPr>
      <xdr:spPr>
        <a:xfrm flipV="1">
          <a:off x="1320800" y="9969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7" name="楕円 206"/>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08" name="扶助費該当値テキスト"/>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09" name="楕円 208"/>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0" name="テキスト ボックス 209"/>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1" name="楕円 210"/>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2" name="テキスト ボックス 211"/>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3" name="楕円 212"/>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4" name="テキスト ボックス 213"/>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類似団体を大きく上回っているのは、類似団体と比較して行政面積が広く、積雪寒冷地であるため、道路の維持や除排雪に係る経費が多いことが主な要因となっている。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令和６年度は、令和５年度に引き続き、除雪をはじめとした維持補修費が減少したものの、今後は人件費や物価の高騰に伴う物件費の増による増加が見込まれる。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44450</xdr:rowOff>
    </xdr:from>
    <xdr:to>
      <xdr:col>82</xdr:col>
      <xdr:colOff>107950</xdr:colOff>
      <xdr:row>62</xdr:row>
      <xdr:rowOff>0</xdr:rowOff>
    </xdr:to>
    <xdr:cxnSp macro="">
      <xdr:nvCxnSpPr>
        <xdr:cNvPr id="249" name="直線コネクタ 248"/>
        <xdr:cNvCxnSpPr/>
      </xdr:nvCxnSpPr>
      <xdr:spPr>
        <a:xfrm flipV="1">
          <a:off x="15671800" y="10502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62</xdr:row>
      <xdr:rowOff>0</xdr:rowOff>
    </xdr:from>
    <xdr:to>
      <xdr:col>78</xdr:col>
      <xdr:colOff>69850</xdr:colOff>
      <xdr:row>62</xdr:row>
      <xdr:rowOff>0</xdr:rowOff>
    </xdr:to>
    <xdr:cxnSp macro="">
      <xdr:nvCxnSpPr>
        <xdr:cNvPr id="252" name="直線コネクタ 251"/>
        <xdr:cNvCxnSpPr/>
      </xdr:nvCxnSpPr>
      <xdr:spPr>
        <a:xfrm>
          <a:off x="147828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62</xdr:row>
      <xdr:rowOff>0</xdr:rowOff>
    </xdr:to>
    <xdr:cxnSp macro="">
      <xdr:nvCxnSpPr>
        <xdr:cNvPr id="255" name="直線コネクタ 254"/>
        <xdr:cNvCxnSpPr/>
      </xdr:nvCxnSpPr>
      <xdr:spPr>
        <a:xfrm>
          <a:off x="13893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62</xdr:row>
      <xdr:rowOff>0</xdr:rowOff>
    </xdr:to>
    <xdr:cxnSp macro="">
      <xdr:nvCxnSpPr>
        <xdr:cNvPr id="258" name="直線コネクタ 257"/>
        <xdr:cNvCxnSpPr/>
      </xdr:nvCxnSpPr>
      <xdr:spPr>
        <a:xfrm flipV="1">
          <a:off x="13004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165100</xdr:rowOff>
    </xdr:from>
    <xdr:to>
      <xdr:col>82</xdr:col>
      <xdr:colOff>158750</xdr:colOff>
      <xdr:row>61</xdr:row>
      <xdr:rowOff>95250</xdr:rowOff>
    </xdr:to>
    <xdr:sp macro="" textlink="">
      <xdr:nvSpPr>
        <xdr:cNvPr id="268" name="楕円 267"/>
        <xdr:cNvSpPr/>
      </xdr:nvSpPr>
      <xdr:spPr>
        <a:xfrm>
          <a:off x="164592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73677</xdr:rowOff>
    </xdr:from>
    <xdr:ext cx="762000" cy="259045"/>
    <xdr:sp macro="" textlink="">
      <xdr:nvSpPr>
        <xdr:cNvPr id="269" name="その他該当値テキスト"/>
        <xdr:cNvSpPr txBox="1"/>
      </xdr:nvSpPr>
      <xdr:spPr>
        <a:xfrm>
          <a:off x="165989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70" name="楕円 269"/>
        <xdr:cNvSpPr/>
      </xdr:nvSpPr>
      <xdr:spPr>
        <a:xfrm>
          <a:off x="15621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71" name="テキスト ボックス 270"/>
        <xdr:cNvSpPr txBox="1"/>
      </xdr:nvSpPr>
      <xdr:spPr>
        <a:xfrm>
          <a:off x="1529080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120650</xdr:rowOff>
    </xdr:from>
    <xdr:to>
      <xdr:col>74</xdr:col>
      <xdr:colOff>31750</xdr:colOff>
      <xdr:row>62</xdr:row>
      <xdr:rowOff>50800</xdr:rowOff>
    </xdr:to>
    <xdr:sp macro="" textlink="">
      <xdr:nvSpPr>
        <xdr:cNvPr id="272" name="楕円 271"/>
        <xdr:cNvSpPr/>
      </xdr:nvSpPr>
      <xdr:spPr>
        <a:xfrm>
          <a:off x="14732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35577</xdr:rowOff>
    </xdr:from>
    <xdr:ext cx="762000" cy="259045"/>
    <xdr:sp macro="" textlink="">
      <xdr:nvSpPr>
        <xdr:cNvPr id="273" name="テキスト ボックス 272"/>
        <xdr:cNvSpPr txBox="1"/>
      </xdr:nvSpPr>
      <xdr:spPr>
        <a:xfrm>
          <a:off x="14401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4" name="楕円 273"/>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5" name="テキスト ボックス 274"/>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120650</xdr:rowOff>
    </xdr:from>
    <xdr:to>
      <xdr:col>65</xdr:col>
      <xdr:colOff>53975</xdr:colOff>
      <xdr:row>62</xdr:row>
      <xdr:rowOff>50800</xdr:rowOff>
    </xdr:to>
    <xdr:sp macro="" textlink="">
      <xdr:nvSpPr>
        <xdr:cNvPr id="276" name="楕円 275"/>
        <xdr:cNvSpPr/>
      </xdr:nvSpPr>
      <xdr:spPr>
        <a:xfrm>
          <a:off x="12954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35577</xdr:rowOff>
    </xdr:from>
    <xdr:ext cx="762000" cy="259045"/>
    <xdr:sp macro="" textlink="">
      <xdr:nvSpPr>
        <xdr:cNvPr id="277" name="テキスト ボックス 276"/>
        <xdr:cNvSpPr txBox="1"/>
      </xdr:nvSpPr>
      <xdr:spPr>
        <a:xfrm>
          <a:off x="12623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傾向で推移しているが、令和５年度は旭川市立大学の開学に伴い、運営費補助を開始したことなどから１．６ポイント上昇し、令和６年度においては、企業会計への繰出金の増により０．３ポイントの増となった。</a:t>
          </a:r>
        </a:p>
        <a:p>
          <a:r>
            <a:rPr kumimoji="1" lang="ja-JP" altLang="en-US" sz="1200">
              <a:latin typeface="ＭＳ Ｐゴシック" panose="020B0600070205080204" pitchFamily="50" charset="-128"/>
              <a:ea typeface="ＭＳ Ｐゴシック" panose="020B0600070205080204" pitchFamily="50" charset="-128"/>
            </a:rPr>
            <a:t>　引き続き、補助金等の適正な執行に努める。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33</xdr:row>
      <xdr:rowOff>124714</xdr:rowOff>
    </xdr:to>
    <xdr:cxnSp macro="">
      <xdr:nvCxnSpPr>
        <xdr:cNvPr id="308" name="直線コネクタ 307"/>
        <xdr:cNvCxnSpPr/>
      </xdr:nvCxnSpPr>
      <xdr:spPr>
        <a:xfrm>
          <a:off x="15671800" y="57551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122428</xdr:rowOff>
    </xdr:from>
    <xdr:to>
      <xdr:col>78</xdr:col>
      <xdr:colOff>69850</xdr:colOff>
      <xdr:row>33</xdr:row>
      <xdr:rowOff>97282</xdr:rowOff>
    </xdr:to>
    <xdr:cxnSp macro="">
      <xdr:nvCxnSpPr>
        <xdr:cNvPr id="311" name="直線コネクタ 310"/>
        <xdr:cNvCxnSpPr/>
      </xdr:nvCxnSpPr>
      <xdr:spPr>
        <a:xfrm>
          <a:off x="14782800" y="56088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113284</xdr:rowOff>
    </xdr:from>
    <xdr:to>
      <xdr:col>73</xdr:col>
      <xdr:colOff>180975</xdr:colOff>
      <xdr:row>32</xdr:row>
      <xdr:rowOff>122428</xdr:rowOff>
    </xdr:to>
    <xdr:cxnSp macro="">
      <xdr:nvCxnSpPr>
        <xdr:cNvPr id="314" name="直線コネクタ 313"/>
        <xdr:cNvCxnSpPr/>
      </xdr:nvCxnSpPr>
      <xdr:spPr>
        <a:xfrm>
          <a:off x="13893800" y="55996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113284</xdr:rowOff>
    </xdr:from>
    <xdr:to>
      <xdr:col>69</xdr:col>
      <xdr:colOff>92075</xdr:colOff>
      <xdr:row>32</xdr:row>
      <xdr:rowOff>140716</xdr:rowOff>
    </xdr:to>
    <xdr:cxnSp macro="">
      <xdr:nvCxnSpPr>
        <xdr:cNvPr id="317" name="直線コネクタ 316"/>
        <xdr:cNvCxnSpPr/>
      </xdr:nvCxnSpPr>
      <xdr:spPr>
        <a:xfrm flipV="1">
          <a:off x="13004800" y="55996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73914</xdr:rowOff>
    </xdr:from>
    <xdr:to>
      <xdr:col>82</xdr:col>
      <xdr:colOff>158750</xdr:colOff>
      <xdr:row>34</xdr:row>
      <xdr:rowOff>4064</xdr:rowOff>
    </xdr:to>
    <xdr:sp macro="" textlink="">
      <xdr:nvSpPr>
        <xdr:cNvPr id="327" name="楕円 326"/>
        <xdr:cNvSpPr/>
      </xdr:nvSpPr>
      <xdr:spPr>
        <a:xfrm>
          <a:off x="16459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153941</xdr:rowOff>
    </xdr:from>
    <xdr:ext cx="762000" cy="259045"/>
    <xdr:sp macro="" textlink="">
      <xdr:nvSpPr>
        <xdr:cNvPr id="328" name="補助費等該当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46482</xdr:rowOff>
    </xdr:from>
    <xdr:to>
      <xdr:col>78</xdr:col>
      <xdr:colOff>120650</xdr:colOff>
      <xdr:row>33</xdr:row>
      <xdr:rowOff>148082</xdr:rowOff>
    </xdr:to>
    <xdr:sp macro="" textlink="">
      <xdr:nvSpPr>
        <xdr:cNvPr id="329" name="楕円 328"/>
        <xdr:cNvSpPr/>
      </xdr:nvSpPr>
      <xdr:spPr>
        <a:xfrm>
          <a:off x="15621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158259</xdr:rowOff>
    </xdr:from>
    <xdr:ext cx="736600" cy="259045"/>
    <xdr:sp macro="" textlink="">
      <xdr:nvSpPr>
        <xdr:cNvPr id="330" name="テキスト ボックス 329"/>
        <xdr:cNvSpPr txBox="1"/>
      </xdr:nvSpPr>
      <xdr:spPr>
        <a:xfrm>
          <a:off x="15290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71628</xdr:rowOff>
    </xdr:from>
    <xdr:to>
      <xdr:col>74</xdr:col>
      <xdr:colOff>31750</xdr:colOff>
      <xdr:row>33</xdr:row>
      <xdr:rowOff>1778</xdr:rowOff>
    </xdr:to>
    <xdr:sp macro="" textlink="">
      <xdr:nvSpPr>
        <xdr:cNvPr id="331" name="楕円 330"/>
        <xdr:cNvSpPr/>
      </xdr:nvSpPr>
      <xdr:spPr>
        <a:xfrm>
          <a:off x="14732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11955</xdr:rowOff>
    </xdr:from>
    <xdr:ext cx="762000" cy="259045"/>
    <xdr:sp macro="" textlink="">
      <xdr:nvSpPr>
        <xdr:cNvPr id="332" name="テキスト ボックス 331"/>
        <xdr:cNvSpPr txBox="1"/>
      </xdr:nvSpPr>
      <xdr:spPr>
        <a:xfrm>
          <a:off x="14401800" y="53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62484</xdr:rowOff>
    </xdr:from>
    <xdr:to>
      <xdr:col>69</xdr:col>
      <xdr:colOff>142875</xdr:colOff>
      <xdr:row>32</xdr:row>
      <xdr:rowOff>164084</xdr:rowOff>
    </xdr:to>
    <xdr:sp macro="" textlink="">
      <xdr:nvSpPr>
        <xdr:cNvPr id="333" name="楕円 332"/>
        <xdr:cNvSpPr/>
      </xdr:nvSpPr>
      <xdr:spPr>
        <a:xfrm>
          <a:off x="13843000" y="55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2811</xdr:rowOff>
    </xdr:from>
    <xdr:ext cx="762000" cy="259045"/>
    <xdr:sp macro="" textlink="">
      <xdr:nvSpPr>
        <xdr:cNvPr id="334" name="テキスト ボックス 333"/>
        <xdr:cNvSpPr txBox="1"/>
      </xdr:nvSpPr>
      <xdr:spPr>
        <a:xfrm>
          <a:off x="13512800" y="53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89916</xdr:rowOff>
    </xdr:from>
    <xdr:to>
      <xdr:col>65</xdr:col>
      <xdr:colOff>53975</xdr:colOff>
      <xdr:row>33</xdr:row>
      <xdr:rowOff>20066</xdr:rowOff>
    </xdr:to>
    <xdr:sp macro="" textlink="">
      <xdr:nvSpPr>
        <xdr:cNvPr id="335" name="楕円 334"/>
        <xdr:cNvSpPr/>
      </xdr:nvSpPr>
      <xdr:spPr>
        <a:xfrm>
          <a:off x="12954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30243</xdr:rowOff>
    </xdr:from>
    <xdr:ext cx="762000" cy="259045"/>
    <xdr:sp macro="" textlink="">
      <xdr:nvSpPr>
        <xdr:cNvPr id="336" name="テキスト ボックス 335"/>
        <xdr:cNvSpPr txBox="1"/>
      </xdr:nvSpPr>
      <xdr:spPr>
        <a:xfrm>
          <a:off x="12623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市債の借入れを抑制してきたことによる市債残高の減少により公債費は減少傾向である。</a:t>
          </a:r>
        </a:p>
        <a:p>
          <a:r>
            <a:rPr kumimoji="1" lang="ja-JP" altLang="en-US" sz="1200">
              <a:latin typeface="ＭＳ Ｐゴシック" panose="020B0600070205080204" pitchFamily="50" charset="-128"/>
              <a:ea typeface="ＭＳ Ｐゴシック" panose="020B0600070205080204" pitchFamily="50" charset="-128"/>
            </a:rPr>
            <a:t>　今後は新庁舎整備に係る借入れの償還が本格化することや、老朽化した清掃施設の更新なども予定されていることから、引き続き行財政改革推進プログラムに基づき、地方債発行の抑制に努め、公債費の縮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54611</xdr:rowOff>
    </xdr:to>
    <xdr:cxnSp macro="">
      <xdr:nvCxnSpPr>
        <xdr:cNvPr id="369" name="直線コネクタ 368"/>
        <xdr:cNvCxnSpPr/>
      </xdr:nvCxnSpPr>
      <xdr:spPr>
        <a:xfrm flipV="1">
          <a:off x="3987800" y="135229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100330</xdr:rowOff>
    </xdr:to>
    <xdr:cxnSp macro="">
      <xdr:nvCxnSpPr>
        <xdr:cNvPr id="372" name="直線コネクタ 371"/>
        <xdr:cNvCxnSpPr/>
      </xdr:nvCxnSpPr>
      <xdr:spPr>
        <a:xfrm flipV="1">
          <a:off x="3098800" y="13599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100330</xdr:rowOff>
    </xdr:to>
    <xdr:cxnSp macro="">
      <xdr:nvCxnSpPr>
        <xdr:cNvPr id="375" name="直線コネクタ 374"/>
        <xdr:cNvCxnSpPr/>
      </xdr:nvCxnSpPr>
      <xdr:spPr>
        <a:xfrm>
          <a:off x="2209800" y="1357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115570</xdr:rowOff>
    </xdr:to>
    <xdr:cxnSp macro="">
      <xdr:nvCxnSpPr>
        <xdr:cNvPr id="378" name="直線コネクタ 377"/>
        <xdr:cNvCxnSpPr/>
      </xdr:nvCxnSpPr>
      <xdr:spPr>
        <a:xfrm flipV="1">
          <a:off x="1320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8" name="楕円 387"/>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9"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0" name="楕円 389"/>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1" name="テキスト ボックス 390"/>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92" name="楕円 391"/>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3" name="テキスト ボックス 392"/>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4" name="楕円 393"/>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5" name="テキスト ボックス 394"/>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6" name="楕円 395"/>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7" name="テキスト ボックス 396"/>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公債費以外では、類似団体平均と同じ傾向で推移している。</a:t>
          </a:r>
        </a:p>
        <a:p>
          <a:r>
            <a:rPr kumimoji="1" lang="ja-JP" altLang="en-US" sz="1200">
              <a:latin typeface="ＭＳ Ｐゴシック" panose="020B0600070205080204" pitchFamily="50" charset="-128"/>
              <a:ea typeface="ＭＳ Ｐゴシック" panose="020B0600070205080204" pitchFamily="50" charset="-128"/>
            </a:rPr>
            <a:t>　類似団体と比較して、維持補修費と扶助費が高く、人件費や補助費等は低い傾向である。</a:t>
          </a:r>
        </a:p>
        <a:p>
          <a:r>
            <a:rPr kumimoji="1" lang="ja-JP" altLang="en-US" sz="1200">
              <a:latin typeface="ＭＳ Ｐゴシック" panose="020B0600070205080204" pitchFamily="50" charset="-128"/>
              <a:ea typeface="ＭＳ Ｐゴシック" panose="020B0600070205080204" pitchFamily="50" charset="-128"/>
            </a:rPr>
            <a:t>　経常的経費は、今後、物価高騰や労務単価の上昇による委託料の増、人件費の増などが見込まれることから、</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の推進による事務の効率化等により内部管理経費の圧縮に努める。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76</xdr:row>
      <xdr:rowOff>161289</xdr:rowOff>
    </xdr:to>
    <xdr:cxnSp macro="">
      <xdr:nvCxnSpPr>
        <xdr:cNvPr id="430" name="直線コネクタ 429"/>
        <xdr:cNvCxnSpPr/>
      </xdr:nvCxnSpPr>
      <xdr:spPr>
        <a:xfrm>
          <a:off x="15671800" y="131686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138430</xdr:rowOff>
    </xdr:to>
    <xdr:cxnSp macro="">
      <xdr:nvCxnSpPr>
        <xdr:cNvPr id="433" name="直線コネクタ 432"/>
        <xdr:cNvCxnSpPr/>
      </xdr:nvCxnSpPr>
      <xdr:spPr>
        <a:xfrm>
          <a:off x="14782800" y="130200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43180</xdr:rowOff>
    </xdr:from>
    <xdr:to>
      <xdr:col>73</xdr:col>
      <xdr:colOff>180975</xdr:colOff>
      <xdr:row>75</xdr:row>
      <xdr:rowOff>161289</xdr:rowOff>
    </xdr:to>
    <xdr:cxnSp macro="">
      <xdr:nvCxnSpPr>
        <xdr:cNvPr id="436" name="直線コネクタ 435"/>
        <xdr:cNvCxnSpPr/>
      </xdr:nvCxnSpPr>
      <xdr:spPr>
        <a:xfrm>
          <a:off x="13893800" y="129019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43180</xdr:rowOff>
    </xdr:from>
    <xdr:to>
      <xdr:col>69</xdr:col>
      <xdr:colOff>92075</xdr:colOff>
      <xdr:row>76</xdr:row>
      <xdr:rowOff>43180</xdr:rowOff>
    </xdr:to>
    <xdr:cxnSp macro="">
      <xdr:nvCxnSpPr>
        <xdr:cNvPr id="439" name="直線コネクタ 438"/>
        <xdr:cNvCxnSpPr/>
      </xdr:nvCxnSpPr>
      <xdr:spPr>
        <a:xfrm flipV="1">
          <a:off x="13004800" y="129019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9" name="楕円 448"/>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50"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51" name="楕円 450"/>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27957</xdr:rowOff>
    </xdr:from>
    <xdr:ext cx="736600" cy="259045"/>
    <xdr:sp macro="" textlink="">
      <xdr:nvSpPr>
        <xdr:cNvPr id="452" name="テキスト ボックス 451"/>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3" name="楕円 452"/>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4" name="テキスト ボックス 453"/>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163830</xdr:rowOff>
    </xdr:from>
    <xdr:to>
      <xdr:col>69</xdr:col>
      <xdr:colOff>142875</xdr:colOff>
      <xdr:row>75</xdr:row>
      <xdr:rowOff>93980</xdr:rowOff>
    </xdr:to>
    <xdr:sp macro="" textlink="">
      <xdr:nvSpPr>
        <xdr:cNvPr id="455" name="楕円 454"/>
        <xdr:cNvSpPr/>
      </xdr:nvSpPr>
      <xdr:spPr>
        <a:xfrm>
          <a:off x="13843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104157</xdr:rowOff>
    </xdr:from>
    <xdr:ext cx="762000" cy="259045"/>
    <xdr:sp macro="" textlink="">
      <xdr:nvSpPr>
        <xdr:cNvPr id="456" name="テキスト ボックス 455"/>
        <xdr:cNvSpPr txBox="1"/>
      </xdr:nvSpPr>
      <xdr:spPr>
        <a:xfrm>
          <a:off x="13512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7" name="楕円 456"/>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58" name="テキスト ボックス 457"/>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146774</xdr:rowOff>
    </xdr:from>
    <xdr:to>
      <xdr:col>29</xdr:col>
      <xdr:colOff>127000</xdr:colOff>
      <xdr:row>15</xdr:row>
      <xdr:rowOff>148184</xdr:rowOff>
    </xdr:to>
    <xdr:cxnSp macro="">
      <xdr:nvCxnSpPr>
        <xdr:cNvPr id="50" name="直線コネクタ 49"/>
        <xdr:cNvCxnSpPr/>
      </xdr:nvCxnSpPr>
      <xdr:spPr bwMode="auto">
        <a:xfrm flipV="1">
          <a:off x="5003800" y="2594699"/>
          <a:ext cx="647700" cy="17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148184</xdr:rowOff>
    </xdr:from>
    <xdr:to>
      <xdr:col>26</xdr:col>
      <xdr:colOff>50800</xdr:colOff>
      <xdr:row>16</xdr:row>
      <xdr:rowOff>70421</xdr:rowOff>
    </xdr:to>
    <xdr:cxnSp macro="">
      <xdr:nvCxnSpPr>
        <xdr:cNvPr id="53" name="直線コネクタ 52"/>
        <xdr:cNvCxnSpPr/>
      </xdr:nvCxnSpPr>
      <xdr:spPr bwMode="auto">
        <a:xfrm flipV="1">
          <a:off x="4305300" y="2767559"/>
          <a:ext cx="698500" cy="93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70421</xdr:rowOff>
    </xdr:from>
    <xdr:to>
      <xdr:col>22</xdr:col>
      <xdr:colOff>114300</xdr:colOff>
      <xdr:row>16</xdr:row>
      <xdr:rowOff>168339</xdr:rowOff>
    </xdr:to>
    <xdr:cxnSp macro="">
      <xdr:nvCxnSpPr>
        <xdr:cNvPr id="56" name="直線コネクタ 55"/>
        <xdr:cNvCxnSpPr/>
      </xdr:nvCxnSpPr>
      <xdr:spPr bwMode="auto">
        <a:xfrm flipV="1">
          <a:off x="3606800" y="2861246"/>
          <a:ext cx="698500" cy="9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168339</xdr:rowOff>
    </xdr:from>
    <xdr:to>
      <xdr:col>18</xdr:col>
      <xdr:colOff>177800</xdr:colOff>
      <xdr:row>17</xdr:row>
      <xdr:rowOff>83185</xdr:rowOff>
    </xdr:to>
    <xdr:cxnSp macro="">
      <xdr:nvCxnSpPr>
        <xdr:cNvPr id="59" name="直線コネクタ 58"/>
        <xdr:cNvCxnSpPr/>
      </xdr:nvCxnSpPr>
      <xdr:spPr bwMode="auto">
        <a:xfrm flipV="1">
          <a:off x="2908300" y="2959164"/>
          <a:ext cx="698500" cy="8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95974</xdr:rowOff>
    </xdr:from>
    <xdr:to>
      <xdr:col>29</xdr:col>
      <xdr:colOff>177800</xdr:colOff>
      <xdr:row>15</xdr:row>
      <xdr:rowOff>26124</xdr:rowOff>
    </xdr:to>
    <xdr:sp macro="" textlink="">
      <xdr:nvSpPr>
        <xdr:cNvPr id="69" name="楕円 68"/>
        <xdr:cNvSpPr/>
      </xdr:nvSpPr>
      <xdr:spPr bwMode="auto">
        <a:xfrm>
          <a:off x="5600700" y="2543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112501</xdr:rowOff>
    </xdr:from>
    <xdr:ext cx="762000" cy="259045"/>
    <xdr:sp macro="" textlink="">
      <xdr:nvSpPr>
        <xdr:cNvPr id="70" name="人口1人当たり決算額の推移該当値テキスト130"/>
        <xdr:cNvSpPr txBox="1"/>
      </xdr:nvSpPr>
      <xdr:spPr>
        <a:xfrm>
          <a:off x="5740400" y="238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97384</xdr:rowOff>
    </xdr:from>
    <xdr:to>
      <xdr:col>26</xdr:col>
      <xdr:colOff>101600</xdr:colOff>
      <xdr:row>16</xdr:row>
      <xdr:rowOff>27534</xdr:rowOff>
    </xdr:to>
    <xdr:sp macro="" textlink="">
      <xdr:nvSpPr>
        <xdr:cNvPr id="71" name="楕円 70"/>
        <xdr:cNvSpPr/>
      </xdr:nvSpPr>
      <xdr:spPr bwMode="auto">
        <a:xfrm>
          <a:off x="4953000" y="271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37711</xdr:rowOff>
    </xdr:from>
    <xdr:ext cx="736600" cy="259045"/>
    <xdr:sp macro="" textlink="">
      <xdr:nvSpPr>
        <xdr:cNvPr id="72" name="テキスト ボックス 71"/>
        <xdr:cNvSpPr txBox="1"/>
      </xdr:nvSpPr>
      <xdr:spPr>
        <a:xfrm>
          <a:off x="4622800" y="248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19621</xdr:rowOff>
    </xdr:from>
    <xdr:to>
      <xdr:col>22</xdr:col>
      <xdr:colOff>165100</xdr:colOff>
      <xdr:row>16</xdr:row>
      <xdr:rowOff>121221</xdr:rowOff>
    </xdr:to>
    <xdr:sp macro="" textlink="">
      <xdr:nvSpPr>
        <xdr:cNvPr id="73" name="楕円 72"/>
        <xdr:cNvSpPr/>
      </xdr:nvSpPr>
      <xdr:spPr bwMode="auto">
        <a:xfrm>
          <a:off x="4254500" y="281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131398</xdr:rowOff>
    </xdr:from>
    <xdr:ext cx="762000" cy="259045"/>
    <xdr:sp macro="" textlink="">
      <xdr:nvSpPr>
        <xdr:cNvPr id="74" name="テキスト ボックス 73"/>
        <xdr:cNvSpPr txBox="1"/>
      </xdr:nvSpPr>
      <xdr:spPr>
        <a:xfrm>
          <a:off x="3924300" y="257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117539</xdr:rowOff>
    </xdr:from>
    <xdr:to>
      <xdr:col>19</xdr:col>
      <xdr:colOff>38100</xdr:colOff>
      <xdr:row>17</xdr:row>
      <xdr:rowOff>47689</xdr:rowOff>
    </xdr:to>
    <xdr:sp macro="" textlink="">
      <xdr:nvSpPr>
        <xdr:cNvPr id="75" name="楕円 74"/>
        <xdr:cNvSpPr/>
      </xdr:nvSpPr>
      <xdr:spPr bwMode="auto">
        <a:xfrm>
          <a:off x="3556000" y="290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57866</xdr:rowOff>
    </xdr:from>
    <xdr:ext cx="762000" cy="259045"/>
    <xdr:sp macro="" textlink="">
      <xdr:nvSpPr>
        <xdr:cNvPr id="76" name="テキスト ボックス 75"/>
        <xdr:cNvSpPr txBox="1"/>
      </xdr:nvSpPr>
      <xdr:spPr>
        <a:xfrm>
          <a:off x="3225800" y="267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32385</xdr:rowOff>
    </xdr:from>
    <xdr:to>
      <xdr:col>15</xdr:col>
      <xdr:colOff>101600</xdr:colOff>
      <xdr:row>17</xdr:row>
      <xdr:rowOff>133985</xdr:rowOff>
    </xdr:to>
    <xdr:sp macro="" textlink="">
      <xdr:nvSpPr>
        <xdr:cNvPr id="77" name="楕円 76"/>
        <xdr:cNvSpPr/>
      </xdr:nvSpPr>
      <xdr:spPr bwMode="auto">
        <a:xfrm>
          <a:off x="2857500" y="299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118762</xdr:rowOff>
    </xdr:from>
    <xdr:ext cx="762000" cy="259045"/>
    <xdr:sp macro="" textlink="">
      <xdr:nvSpPr>
        <xdr:cNvPr id="78" name="テキスト ボックス 77"/>
        <xdr:cNvSpPr txBox="1"/>
      </xdr:nvSpPr>
      <xdr:spPr>
        <a:xfrm>
          <a:off x="25273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60668</xdr:rowOff>
    </xdr:from>
    <xdr:to>
      <xdr:col>29</xdr:col>
      <xdr:colOff>127000</xdr:colOff>
      <xdr:row>34</xdr:row>
      <xdr:rowOff>71717</xdr:rowOff>
    </xdr:to>
    <xdr:cxnSp macro="">
      <xdr:nvCxnSpPr>
        <xdr:cNvPr id="111" name="直線コネクタ 110"/>
        <xdr:cNvCxnSpPr/>
      </xdr:nvCxnSpPr>
      <xdr:spPr bwMode="auto">
        <a:xfrm>
          <a:off x="5003800" y="6328118"/>
          <a:ext cx="6477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60668</xdr:rowOff>
    </xdr:from>
    <xdr:to>
      <xdr:col>26</xdr:col>
      <xdr:colOff>50800</xdr:colOff>
      <xdr:row>34</xdr:row>
      <xdr:rowOff>123418</xdr:rowOff>
    </xdr:to>
    <xdr:cxnSp macro="">
      <xdr:nvCxnSpPr>
        <xdr:cNvPr id="114" name="直線コネクタ 113"/>
        <xdr:cNvCxnSpPr/>
      </xdr:nvCxnSpPr>
      <xdr:spPr bwMode="auto">
        <a:xfrm flipV="1">
          <a:off x="4305300" y="6328118"/>
          <a:ext cx="698500" cy="6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123418</xdr:rowOff>
    </xdr:from>
    <xdr:to>
      <xdr:col>22</xdr:col>
      <xdr:colOff>114300</xdr:colOff>
      <xdr:row>34</xdr:row>
      <xdr:rowOff>184988</xdr:rowOff>
    </xdr:to>
    <xdr:cxnSp macro="">
      <xdr:nvCxnSpPr>
        <xdr:cNvPr id="117" name="直線コネクタ 116"/>
        <xdr:cNvCxnSpPr/>
      </xdr:nvCxnSpPr>
      <xdr:spPr bwMode="auto">
        <a:xfrm flipV="1">
          <a:off x="3606800" y="6390868"/>
          <a:ext cx="698500" cy="6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184988</xdr:rowOff>
    </xdr:from>
    <xdr:to>
      <xdr:col>18</xdr:col>
      <xdr:colOff>177800</xdr:colOff>
      <xdr:row>34</xdr:row>
      <xdr:rowOff>215163</xdr:rowOff>
    </xdr:to>
    <xdr:cxnSp macro="">
      <xdr:nvCxnSpPr>
        <xdr:cNvPr id="120" name="直線コネクタ 119"/>
        <xdr:cNvCxnSpPr/>
      </xdr:nvCxnSpPr>
      <xdr:spPr bwMode="auto">
        <a:xfrm flipV="1">
          <a:off x="2908300" y="6452438"/>
          <a:ext cx="698500" cy="30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20917</xdr:rowOff>
    </xdr:from>
    <xdr:to>
      <xdr:col>29</xdr:col>
      <xdr:colOff>177800</xdr:colOff>
      <xdr:row>34</xdr:row>
      <xdr:rowOff>122517</xdr:rowOff>
    </xdr:to>
    <xdr:sp macro="" textlink="">
      <xdr:nvSpPr>
        <xdr:cNvPr id="130" name="楕円 129"/>
        <xdr:cNvSpPr/>
      </xdr:nvSpPr>
      <xdr:spPr bwMode="auto">
        <a:xfrm>
          <a:off x="5600700" y="6288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208894</xdr:rowOff>
    </xdr:from>
    <xdr:ext cx="762000" cy="259045"/>
    <xdr:sp macro="" textlink="">
      <xdr:nvSpPr>
        <xdr:cNvPr id="131" name="人口1人当たり決算額の推移該当値テキスト445"/>
        <xdr:cNvSpPr txBox="1"/>
      </xdr:nvSpPr>
      <xdr:spPr>
        <a:xfrm>
          <a:off x="5740400" y="613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9868</xdr:rowOff>
    </xdr:from>
    <xdr:to>
      <xdr:col>26</xdr:col>
      <xdr:colOff>101600</xdr:colOff>
      <xdr:row>34</xdr:row>
      <xdr:rowOff>111468</xdr:rowOff>
    </xdr:to>
    <xdr:sp macro="" textlink="">
      <xdr:nvSpPr>
        <xdr:cNvPr id="132" name="楕円 131"/>
        <xdr:cNvSpPr/>
      </xdr:nvSpPr>
      <xdr:spPr bwMode="auto">
        <a:xfrm>
          <a:off x="4953000" y="6277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121645</xdr:rowOff>
    </xdr:from>
    <xdr:ext cx="736600" cy="259045"/>
    <xdr:sp macro="" textlink="">
      <xdr:nvSpPr>
        <xdr:cNvPr id="133" name="テキスト ボックス 132"/>
        <xdr:cNvSpPr txBox="1"/>
      </xdr:nvSpPr>
      <xdr:spPr>
        <a:xfrm>
          <a:off x="4622800" y="6046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72618</xdr:rowOff>
    </xdr:from>
    <xdr:to>
      <xdr:col>22</xdr:col>
      <xdr:colOff>165100</xdr:colOff>
      <xdr:row>34</xdr:row>
      <xdr:rowOff>174218</xdr:rowOff>
    </xdr:to>
    <xdr:sp macro="" textlink="">
      <xdr:nvSpPr>
        <xdr:cNvPr id="134" name="楕円 133"/>
        <xdr:cNvSpPr/>
      </xdr:nvSpPr>
      <xdr:spPr bwMode="auto">
        <a:xfrm>
          <a:off x="4254500" y="634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184395</xdr:rowOff>
    </xdr:from>
    <xdr:ext cx="762000" cy="259045"/>
    <xdr:sp macro="" textlink="">
      <xdr:nvSpPr>
        <xdr:cNvPr id="135" name="テキスト ボックス 134"/>
        <xdr:cNvSpPr txBox="1"/>
      </xdr:nvSpPr>
      <xdr:spPr>
        <a:xfrm>
          <a:off x="3924300" y="610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134188</xdr:rowOff>
    </xdr:from>
    <xdr:to>
      <xdr:col>19</xdr:col>
      <xdr:colOff>38100</xdr:colOff>
      <xdr:row>34</xdr:row>
      <xdr:rowOff>235789</xdr:rowOff>
    </xdr:to>
    <xdr:sp macro="" textlink="">
      <xdr:nvSpPr>
        <xdr:cNvPr id="136" name="楕円 135"/>
        <xdr:cNvSpPr/>
      </xdr:nvSpPr>
      <xdr:spPr bwMode="auto">
        <a:xfrm>
          <a:off x="3556000" y="640163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245965</xdr:rowOff>
    </xdr:from>
    <xdr:ext cx="762000" cy="259045"/>
    <xdr:sp macro="" textlink="">
      <xdr:nvSpPr>
        <xdr:cNvPr id="137" name="テキスト ボックス 136"/>
        <xdr:cNvSpPr txBox="1"/>
      </xdr:nvSpPr>
      <xdr:spPr>
        <a:xfrm>
          <a:off x="3225800" y="61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164363</xdr:rowOff>
    </xdr:from>
    <xdr:to>
      <xdr:col>15</xdr:col>
      <xdr:colOff>101600</xdr:colOff>
      <xdr:row>34</xdr:row>
      <xdr:rowOff>265964</xdr:rowOff>
    </xdr:to>
    <xdr:sp macro="" textlink="">
      <xdr:nvSpPr>
        <xdr:cNvPr id="138" name="楕円 137"/>
        <xdr:cNvSpPr/>
      </xdr:nvSpPr>
      <xdr:spPr bwMode="auto">
        <a:xfrm>
          <a:off x="2857500" y="64318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276140</xdr:rowOff>
    </xdr:from>
    <xdr:ext cx="762000" cy="259045"/>
    <xdr:sp macro="" textlink="">
      <xdr:nvSpPr>
        <xdr:cNvPr id="139" name="テキスト ボックス 138"/>
        <xdr:cNvSpPr txBox="1"/>
      </xdr:nvSpPr>
      <xdr:spPr>
        <a:xfrm>
          <a:off x="2527300" y="620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316,183
314,269
747.66
184,503,987
182,744,530
1,476,749
86,037,239
164,281,281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170104</xdr:rowOff>
    </xdr:from>
    <xdr:to>
      <xdr:col>24</xdr:col>
      <xdr:colOff>63500</xdr:colOff>
      <xdr:row>36</xdr:row>
      <xdr:rowOff>17431</xdr:rowOff>
    </xdr:to>
    <xdr:cxnSp macro="">
      <xdr:nvCxnSpPr>
        <xdr:cNvPr id="63" name="直線コネクタ 62"/>
        <xdr:cNvCxnSpPr/>
      </xdr:nvCxnSpPr>
      <xdr:spPr>
        <a:xfrm flipV="1">
          <a:off x="3797300" y="5999404"/>
          <a:ext cx="838200" cy="19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17431</xdr:rowOff>
    </xdr:from>
    <xdr:to>
      <xdr:col>19</xdr:col>
      <xdr:colOff>177800</xdr:colOff>
      <xdr:row>36</xdr:row>
      <xdr:rowOff>95776</xdr:rowOff>
    </xdr:to>
    <xdr:cxnSp macro="">
      <xdr:nvCxnSpPr>
        <xdr:cNvPr id="66" name="直線コネクタ 65"/>
        <xdr:cNvCxnSpPr/>
      </xdr:nvCxnSpPr>
      <xdr:spPr>
        <a:xfrm flipV="1">
          <a:off x="2908300" y="6189631"/>
          <a:ext cx="889000" cy="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95776</xdr:rowOff>
    </xdr:from>
    <xdr:to>
      <xdr:col>15</xdr:col>
      <xdr:colOff>50800</xdr:colOff>
      <xdr:row>36</xdr:row>
      <xdr:rowOff>170137</xdr:rowOff>
    </xdr:to>
    <xdr:cxnSp macro="">
      <xdr:nvCxnSpPr>
        <xdr:cNvPr id="69" name="直線コネクタ 68"/>
        <xdr:cNvCxnSpPr/>
      </xdr:nvCxnSpPr>
      <xdr:spPr>
        <a:xfrm flipV="1">
          <a:off x="2019300" y="6267976"/>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170137</xdr:rowOff>
    </xdr:from>
    <xdr:to>
      <xdr:col>10</xdr:col>
      <xdr:colOff>114300</xdr:colOff>
      <xdr:row>37</xdr:row>
      <xdr:rowOff>67430</xdr:rowOff>
    </xdr:to>
    <xdr:cxnSp macro="">
      <xdr:nvCxnSpPr>
        <xdr:cNvPr id="72" name="直線コネクタ 71"/>
        <xdr:cNvCxnSpPr/>
      </xdr:nvCxnSpPr>
      <xdr:spPr>
        <a:xfrm flipV="1">
          <a:off x="1130300" y="6342337"/>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119304</xdr:rowOff>
    </xdr:from>
    <xdr:to>
      <xdr:col>24</xdr:col>
      <xdr:colOff>114300</xdr:colOff>
      <xdr:row>35</xdr:row>
      <xdr:rowOff>49454</xdr:rowOff>
    </xdr:to>
    <xdr:sp macro="" textlink="">
      <xdr:nvSpPr>
        <xdr:cNvPr id="82" name="楕円 81"/>
        <xdr:cNvSpPr/>
      </xdr:nvSpPr>
      <xdr:spPr>
        <a:xfrm>
          <a:off x="45847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142181</xdr:rowOff>
    </xdr:from>
    <xdr:ext cx="534377" cy="259045"/>
    <xdr:sp macro="" textlink="">
      <xdr:nvSpPr>
        <xdr:cNvPr id="83" name="人件費該当値テキスト"/>
        <xdr:cNvSpPr txBox="1"/>
      </xdr:nvSpPr>
      <xdr:spPr>
        <a:xfrm>
          <a:off x="4686300" y="58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138081</xdr:rowOff>
    </xdr:from>
    <xdr:to>
      <xdr:col>20</xdr:col>
      <xdr:colOff>38100</xdr:colOff>
      <xdr:row>36</xdr:row>
      <xdr:rowOff>68231</xdr:rowOff>
    </xdr:to>
    <xdr:sp macro="" textlink="">
      <xdr:nvSpPr>
        <xdr:cNvPr id="84" name="楕円 83"/>
        <xdr:cNvSpPr/>
      </xdr:nvSpPr>
      <xdr:spPr>
        <a:xfrm>
          <a:off x="3746500" y="61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84758</xdr:rowOff>
    </xdr:from>
    <xdr:ext cx="534377" cy="259045"/>
    <xdr:sp macro="" textlink="">
      <xdr:nvSpPr>
        <xdr:cNvPr id="85" name="テキスト ボックス 84"/>
        <xdr:cNvSpPr txBox="1"/>
      </xdr:nvSpPr>
      <xdr:spPr>
        <a:xfrm>
          <a:off x="3530111" y="591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44976</xdr:rowOff>
    </xdr:from>
    <xdr:to>
      <xdr:col>15</xdr:col>
      <xdr:colOff>101600</xdr:colOff>
      <xdr:row>36</xdr:row>
      <xdr:rowOff>146576</xdr:rowOff>
    </xdr:to>
    <xdr:sp macro="" textlink="">
      <xdr:nvSpPr>
        <xdr:cNvPr id="86" name="楕円 85"/>
        <xdr:cNvSpPr/>
      </xdr:nvSpPr>
      <xdr:spPr>
        <a:xfrm>
          <a:off x="2857500" y="62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163103</xdr:rowOff>
    </xdr:from>
    <xdr:ext cx="534377" cy="259045"/>
    <xdr:sp macro="" textlink="">
      <xdr:nvSpPr>
        <xdr:cNvPr id="87" name="テキスト ボックス 86"/>
        <xdr:cNvSpPr txBox="1"/>
      </xdr:nvSpPr>
      <xdr:spPr>
        <a:xfrm>
          <a:off x="2641111" y="59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119337</xdr:rowOff>
    </xdr:from>
    <xdr:to>
      <xdr:col>10</xdr:col>
      <xdr:colOff>165100</xdr:colOff>
      <xdr:row>37</xdr:row>
      <xdr:rowOff>49487</xdr:rowOff>
    </xdr:to>
    <xdr:sp macro="" textlink="">
      <xdr:nvSpPr>
        <xdr:cNvPr id="88" name="楕円 87"/>
        <xdr:cNvSpPr/>
      </xdr:nvSpPr>
      <xdr:spPr>
        <a:xfrm>
          <a:off x="1968500" y="62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66014</xdr:rowOff>
    </xdr:from>
    <xdr:ext cx="534377" cy="259045"/>
    <xdr:sp macro="" textlink="">
      <xdr:nvSpPr>
        <xdr:cNvPr id="89" name="テキスト ボックス 88"/>
        <xdr:cNvSpPr txBox="1"/>
      </xdr:nvSpPr>
      <xdr:spPr>
        <a:xfrm>
          <a:off x="1752111" y="606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16630</xdr:rowOff>
    </xdr:from>
    <xdr:to>
      <xdr:col>6</xdr:col>
      <xdr:colOff>38100</xdr:colOff>
      <xdr:row>37</xdr:row>
      <xdr:rowOff>118230</xdr:rowOff>
    </xdr:to>
    <xdr:sp macro="" textlink="">
      <xdr:nvSpPr>
        <xdr:cNvPr id="90" name="楕円 89"/>
        <xdr:cNvSpPr/>
      </xdr:nvSpPr>
      <xdr:spPr>
        <a:xfrm>
          <a:off x="1079500" y="63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109357</xdr:rowOff>
    </xdr:from>
    <xdr:ext cx="534377" cy="259045"/>
    <xdr:sp macro="" textlink="">
      <xdr:nvSpPr>
        <xdr:cNvPr id="91" name="テキスト ボックス 90"/>
        <xdr:cNvSpPr txBox="1"/>
      </xdr:nvSpPr>
      <xdr:spPr>
        <a:xfrm>
          <a:off x="863111" y="645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34516</xdr:rowOff>
    </xdr:from>
    <xdr:to>
      <xdr:col>24</xdr:col>
      <xdr:colOff>63500</xdr:colOff>
      <xdr:row>54</xdr:row>
      <xdr:rowOff>62776</xdr:rowOff>
    </xdr:to>
    <xdr:cxnSp macro="">
      <xdr:nvCxnSpPr>
        <xdr:cNvPr id="125" name="直線コネクタ 124"/>
        <xdr:cNvCxnSpPr/>
      </xdr:nvCxnSpPr>
      <xdr:spPr>
        <a:xfrm flipV="1">
          <a:off x="3797300" y="9292816"/>
          <a:ext cx="8382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4397</xdr:rowOff>
    </xdr:from>
    <xdr:to>
      <xdr:col>19</xdr:col>
      <xdr:colOff>177800</xdr:colOff>
      <xdr:row>54</xdr:row>
      <xdr:rowOff>62776</xdr:rowOff>
    </xdr:to>
    <xdr:cxnSp macro="">
      <xdr:nvCxnSpPr>
        <xdr:cNvPr id="128" name="直線コネクタ 127"/>
        <xdr:cNvCxnSpPr/>
      </xdr:nvCxnSpPr>
      <xdr:spPr>
        <a:xfrm>
          <a:off x="2908300" y="9091247"/>
          <a:ext cx="889000" cy="22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4397</xdr:rowOff>
    </xdr:from>
    <xdr:to>
      <xdr:col>15</xdr:col>
      <xdr:colOff>50800</xdr:colOff>
      <xdr:row>55</xdr:row>
      <xdr:rowOff>57261</xdr:rowOff>
    </xdr:to>
    <xdr:cxnSp macro="">
      <xdr:nvCxnSpPr>
        <xdr:cNvPr id="131" name="直線コネクタ 130"/>
        <xdr:cNvCxnSpPr/>
      </xdr:nvCxnSpPr>
      <xdr:spPr>
        <a:xfrm flipV="1">
          <a:off x="2019300" y="9091247"/>
          <a:ext cx="889000" cy="39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57261</xdr:rowOff>
    </xdr:from>
    <xdr:to>
      <xdr:col>10</xdr:col>
      <xdr:colOff>114300</xdr:colOff>
      <xdr:row>56</xdr:row>
      <xdr:rowOff>41345</xdr:rowOff>
    </xdr:to>
    <xdr:cxnSp macro="">
      <xdr:nvCxnSpPr>
        <xdr:cNvPr id="134" name="直線コネクタ 133"/>
        <xdr:cNvCxnSpPr/>
      </xdr:nvCxnSpPr>
      <xdr:spPr>
        <a:xfrm flipV="1">
          <a:off x="1130300" y="9487011"/>
          <a:ext cx="889000" cy="1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155166</xdr:rowOff>
    </xdr:from>
    <xdr:to>
      <xdr:col>24</xdr:col>
      <xdr:colOff>114300</xdr:colOff>
      <xdr:row>54</xdr:row>
      <xdr:rowOff>85316</xdr:rowOff>
    </xdr:to>
    <xdr:sp macro="" textlink="">
      <xdr:nvSpPr>
        <xdr:cNvPr id="144" name="楕円 143"/>
        <xdr:cNvSpPr/>
      </xdr:nvSpPr>
      <xdr:spPr>
        <a:xfrm>
          <a:off x="4584700" y="92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6593</xdr:rowOff>
    </xdr:from>
    <xdr:ext cx="534377" cy="259045"/>
    <xdr:sp macro="" textlink="">
      <xdr:nvSpPr>
        <xdr:cNvPr id="145" name="物件費該当値テキスト"/>
        <xdr:cNvSpPr txBox="1"/>
      </xdr:nvSpPr>
      <xdr:spPr>
        <a:xfrm>
          <a:off x="4686300" y="90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11976</xdr:rowOff>
    </xdr:from>
    <xdr:to>
      <xdr:col>20</xdr:col>
      <xdr:colOff>38100</xdr:colOff>
      <xdr:row>54</xdr:row>
      <xdr:rowOff>113576</xdr:rowOff>
    </xdr:to>
    <xdr:sp macro="" textlink="">
      <xdr:nvSpPr>
        <xdr:cNvPr id="146" name="楕円 145"/>
        <xdr:cNvSpPr/>
      </xdr:nvSpPr>
      <xdr:spPr>
        <a:xfrm>
          <a:off x="3746500" y="92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130103</xdr:rowOff>
    </xdr:from>
    <xdr:ext cx="534377" cy="259045"/>
    <xdr:sp macro="" textlink="">
      <xdr:nvSpPr>
        <xdr:cNvPr id="147" name="テキスト ボックス 146"/>
        <xdr:cNvSpPr txBox="1"/>
      </xdr:nvSpPr>
      <xdr:spPr>
        <a:xfrm>
          <a:off x="3530111" y="90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125047</xdr:rowOff>
    </xdr:from>
    <xdr:to>
      <xdr:col>15</xdr:col>
      <xdr:colOff>101600</xdr:colOff>
      <xdr:row>53</xdr:row>
      <xdr:rowOff>55197</xdr:rowOff>
    </xdr:to>
    <xdr:sp macro="" textlink="">
      <xdr:nvSpPr>
        <xdr:cNvPr id="148" name="楕円 147"/>
        <xdr:cNvSpPr/>
      </xdr:nvSpPr>
      <xdr:spPr>
        <a:xfrm>
          <a:off x="2857500" y="90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71724</xdr:rowOff>
    </xdr:from>
    <xdr:ext cx="534377" cy="259045"/>
    <xdr:sp macro="" textlink="">
      <xdr:nvSpPr>
        <xdr:cNvPr id="149" name="テキスト ボックス 148"/>
        <xdr:cNvSpPr txBox="1"/>
      </xdr:nvSpPr>
      <xdr:spPr>
        <a:xfrm>
          <a:off x="2641111" y="881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6461</xdr:rowOff>
    </xdr:from>
    <xdr:to>
      <xdr:col>10</xdr:col>
      <xdr:colOff>165100</xdr:colOff>
      <xdr:row>55</xdr:row>
      <xdr:rowOff>108061</xdr:rowOff>
    </xdr:to>
    <xdr:sp macro="" textlink="">
      <xdr:nvSpPr>
        <xdr:cNvPr id="150" name="楕円 149"/>
        <xdr:cNvSpPr/>
      </xdr:nvSpPr>
      <xdr:spPr>
        <a:xfrm>
          <a:off x="1968500" y="94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124588</xdr:rowOff>
    </xdr:from>
    <xdr:ext cx="534377" cy="259045"/>
    <xdr:sp macro="" textlink="">
      <xdr:nvSpPr>
        <xdr:cNvPr id="151" name="テキスト ボックス 150"/>
        <xdr:cNvSpPr txBox="1"/>
      </xdr:nvSpPr>
      <xdr:spPr>
        <a:xfrm>
          <a:off x="1752111" y="921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161995</xdr:rowOff>
    </xdr:from>
    <xdr:to>
      <xdr:col>6</xdr:col>
      <xdr:colOff>38100</xdr:colOff>
      <xdr:row>56</xdr:row>
      <xdr:rowOff>92145</xdr:rowOff>
    </xdr:to>
    <xdr:sp macro="" textlink="">
      <xdr:nvSpPr>
        <xdr:cNvPr id="152" name="楕円 151"/>
        <xdr:cNvSpPr/>
      </xdr:nvSpPr>
      <xdr:spPr>
        <a:xfrm>
          <a:off x="1079500" y="95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108672</xdr:rowOff>
    </xdr:from>
    <xdr:ext cx="534377" cy="259045"/>
    <xdr:sp macro="" textlink="">
      <xdr:nvSpPr>
        <xdr:cNvPr id="153" name="テキスト ボックス 152"/>
        <xdr:cNvSpPr txBox="1"/>
      </xdr:nvSpPr>
      <xdr:spPr>
        <a:xfrm>
          <a:off x="863111" y="93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115285</xdr:rowOff>
    </xdr:from>
    <xdr:to>
      <xdr:col>24</xdr:col>
      <xdr:colOff>63500</xdr:colOff>
      <xdr:row>74</xdr:row>
      <xdr:rowOff>152867</xdr:rowOff>
    </xdr:to>
    <xdr:cxnSp macro="">
      <xdr:nvCxnSpPr>
        <xdr:cNvPr id="180" name="直線コネクタ 179"/>
        <xdr:cNvCxnSpPr/>
      </xdr:nvCxnSpPr>
      <xdr:spPr>
        <a:xfrm>
          <a:off x="3797300" y="12802585"/>
          <a:ext cx="8382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95260</xdr:rowOff>
    </xdr:from>
    <xdr:to>
      <xdr:col>19</xdr:col>
      <xdr:colOff>177800</xdr:colOff>
      <xdr:row>74</xdr:row>
      <xdr:rowOff>115285</xdr:rowOff>
    </xdr:to>
    <xdr:cxnSp macro="">
      <xdr:nvCxnSpPr>
        <xdr:cNvPr id="183" name="直線コネクタ 182"/>
        <xdr:cNvCxnSpPr/>
      </xdr:nvCxnSpPr>
      <xdr:spPr>
        <a:xfrm>
          <a:off x="2908300" y="12782560"/>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95260</xdr:rowOff>
    </xdr:from>
    <xdr:to>
      <xdr:col>15</xdr:col>
      <xdr:colOff>50800</xdr:colOff>
      <xdr:row>75</xdr:row>
      <xdr:rowOff>52877</xdr:rowOff>
    </xdr:to>
    <xdr:cxnSp macro="">
      <xdr:nvCxnSpPr>
        <xdr:cNvPr id="186" name="直線コネクタ 185"/>
        <xdr:cNvCxnSpPr/>
      </xdr:nvCxnSpPr>
      <xdr:spPr>
        <a:xfrm flipV="1">
          <a:off x="2019300" y="12782560"/>
          <a:ext cx="889000" cy="12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163429</xdr:rowOff>
    </xdr:from>
    <xdr:to>
      <xdr:col>10</xdr:col>
      <xdr:colOff>114300</xdr:colOff>
      <xdr:row>75</xdr:row>
      <xdr:rowOff>52877</xdr:rowOff>
    </xdr:to>
    <xdr:cxnSp macro="">
      <xdr:nvCxnSpPr>
        <xdr:cNvPr id="189" name="直線コネクタ 188"/>
        <xdr:cNvCxnSpPr/>
      </xdr:nvCxnSpPr>
      <xdr:spPr>
        <a:xfrm>
          <a:off x="1130300" y="12850729"/>
          <a:ext cx="889000" cy="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102067</xdr:rowOff>
    </xdr:from>
    <xdr:to>
      <xdr:col>24</xdr:col>
      <xdr:colOff>114300</xdr:colOff>
      <xdr:row>75</xdr:row>
      <xdr:rowOff>32217</xdr:rowOff>
    </xdr:to>
    <xdr:sp macro="" textlink="">
      <xdr:nvSpPr>
        <xdr:cNvPr id="199" name="楕円 198"/>
        <xdr:cNvSpPr/>
      </xdr:nvSpPr>
      <xdr:spPr>
        <a:xfrm>
          <a:off x="4584700" y="127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124944</xdr:rowOff>
    </xdr:from>
    <xdr:ext cx="534377" cy="259045"/>
    <xdr:sp macro="" textlink="">
      <xdr:nvSpPr>
        <xdr:cNvPr id="200" name="維持補修費該当値テキスト"/>
        <xdr:cNvSpPr txBox="1"/>
      </xdr:nvSpPr>
      <xdr:spPr>
        <a:xfrm>
          <a:off x="4686300" y="126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64485</xdr:rowOff>
    </xdr:from>
    <xdr:to>
      <xdr:col>20</xdr:col>
      <xdr:colOff>38100</xdr:colOff>
      <xdr:row>74</xdr:row>
      <xdr:rowOff>166085</xdr:rowOff>
    </xdr:to>
    <xdr:sp macro="" textlink="">
      <xdr:nvSpPr>
        <xdr:cNvPr id="201" name="楕円 200"/>
        <xdr:cNvSpPr/>
      </xdr:nvSpPr>
      <xdr:spPr>
        <a:xfrm>
          <a:off x="3746500" y="127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11162</xdr:rowOff>
    </xdr:from>
    <xdr:ext cx="534377" cy="259045"/>
    <xdr:sp macro="" textlink="">
      <xdr:nvSpPr>
        <xdr:cNvPr id="202" name="テキスト ボックス 201"/>
        <xdr:cNvSpPr txBox="1"/>
      </xdr:nvSpPr>
      <xdr:spPr>
        <a:xfrm>
          <a:off x="3530111" y="125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44460</xdr:rowOff>
    </xdr:from>
    <xdr:to>
      <xdr:col>15</xdr:col>
      <xdr:colOff>101600</xdr:colOff>
      <xdr:row>74</xdr:row>
      <xdr:rowOff>146060</xdr:rowOff>
    </xdr:to>
    <xdr:sp macro="" textlink="">
      <xdr:nvSpPr>
        <xdr:cNvPr id="203" name="楕円 202"/>
        <xdr:cNvSpPr/>
      </xdr:nvSpPr>
      <xdr:spPr>
        <a:xfrm>
          <a:off x="2857500" y="127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162587</xdr:rowOff>
    </xdr:from>
    <xdr:ext cx="534377" cy="259045"/>
    <xdr:sp macro="" textlink="">
      <xdr:nvSpPr>
        <xdr:cNvPr id="204" name="テキスト ボックス 203"/>
        <xdr:cNvSpPr txBox="1"/>
      </xdr:nvSpPr>
      <xdr:spPr>
        <a:xfrm>
          <a:off x="2641111" y="1250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2077</xdr:rowOff>
    </xdr:from>
    <xdr:to>
      <xdr:col>10</xdr:col>
      <xdr:colOff>165100</xdr:colOff>
      <xdr:row>75</xdr:row>
      <xdr:rowOff>103677</xdr:rowOff>
    </xdr:to>
    <xdr:sp macro="" textlink="">
      <xdr:nvSpPr>
        <xdr:cNvPr id="205" name="楕円 204"/>
        <xdr:cNvSpPr/>
      </xdr:nvSpPr>
      <xdr:spPr>
        <a:xfrm>
          <a:off x="1968500" y="128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120204</xdr:rowOff>
    </xdr:from>
    <xdr:ext cx="534377" cy="259045"/>
    <xdr:sp macro="" textlink="">
      <xdr:nvSpPr>
        <xdr:cNvPr id="206" name="テキスト ボックス 205"/>
        <xdr:cNvSpPr txBox="1"/>
      </xdr:nvSpPr>
      <xdr:spPr>
        <a:xfrm>
          <a:off x="1752111" y="126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112629</xdr:rowOff>
    </xdr:from>
    <xdr:to>
      <xdr:col>6</xdr:col>
      <xdr:colOff>38100</xdr:colOff>
      <xdr:row>75</xdr:row>
      <xdr:rowOff>42779</xdr:rowOff>
    </xdr:to>
    <xdr:sp macro="" textlink="">
      <xdr:nvSpPr>
        <xdr:cNvPr id="207" name="楕円 206"/>
        <xdr:cNvSpPr/>
      </xdr:nvSpPr>
      <xdr:spPr>
        <a:xfrm>
          <a:off x="1079500" y="127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59306</xdr:rowOff>
    </xdr:from>
    <xdr:ext cx="534377" cy="259045"/>
    <xdr:sp macro="" textlink="">
      <xdr:nvSpPr>
        <xdr:cNvPr id="208" name="テキスト ボックス 207"/>
        <xdr:cNvSpPr txBox="1"/>
      </xdr:nvSpPr>
      <xdr:spPr>
        <a:xfrm>
          <a:off x="863111" y="12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19751</xdr:rowOff>
    </xdr:from>
    <xdr:to>
      <xdr:col>24</xdr:col>
      <xdr:colOff>63500</xdr:colOff>
      <xdr:row>93</xdr:row>
      <xdr:rowOff>67768</xdr:rowOff>
    </xdr:to>
    <xdr:cxnSp macro="">
      <xdr:nvCxnSpPr>
        <xdr:cNvPr id="240" name="直線コネクタ 239"/>
        <xdr:cNvCxnSpPr/>
      </xdr:nvCxnSpPr>
      <xdr:spPr>
        <a:xfrm flipV="1">
          <a:off x="3797300" y="15964601"/>
          <a:ext cx="838200" cy="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67768</xdr:rowOff>
    </xdr:from>
    <xdr:to>
      <xdr:col>19</xdr:col>
      <xdr:colOff>177800</xdr:colOff>
      <xdr:row>94</xdr:row>
      <xdr:rowOff>20338</xdr:rowOff>
    </xdr:to>
    <xdr:cxnSp macro="">
      <xdr:nvCxnSpPr>
        <xdr:cNvPr id="243" name="直線コネクタ 242"/>
        <xdr:cNvCxnSpPr/>
      </xdr:nvCxnSpPr>
      <xdr:spPr>
        <a:xfrm flipV="1">
          <a:off x="2908300" y="16012618"/>
          <a:ext cx="889000" cy="12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35675</xdr:rowOff>
    </xdr:from>
    <xdr:to>
      <xdr:col>15</xdr:col>
      <xdr:colOff>50800</xdr:colOff>
      <xdr:row>94</xdr:row>
      <xdr:rowOff>20338</xdr:rowOff>
    </xdr:to>
    <xdr:cxnSp macro="">
      <xdr:nvCxnSpPr>
        <xdr:cNvPr id="246" name="直線コネクタ 245"/>
        <xdr:cNvCxnSpPr/>
      </xdr:nvCxnSpPr>
      <xdr:spPr>
        <a:xfrm>
          <a:off x="2019300" y="15980525"/>
          <a:ext cx="889000" cy="1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35675</xdr:rowOff>
    </xdr:from>
    <xdr:to>
      <xdr:col>10</xdr:col>
      <xdr:colOff>114300</xdr:colOff>
      <xdr:row>95</xdr:row>
      <xdr:rowOff>69858</xdr:rowOff>
    </xdr:to>
    <xdr:cxnSp macro="">
      <xdr:nvCxnSpPr>
        <xdr:cNvPr id="249" name="直線コネクタ 248"/>
        <xdr:cNvCxnSpPr/>
      </xdr:nvCxnSpPr>
      <xdr:spPr>
        <a:xfrm flipV="1">
          <a:off x="1130300" y="15980525"/>
          <a:ext cx="889000" cy="3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140401</xdr:rowOff>
    </xdr:from>
    <xdr:to>
      <xdr:col>24</xdr:col>
      <xdr:colOff>114300</xdr:colOff>
      <xdr:row>93</xdr:row>
      <xdr:rowOff>70551</xdr:rowOff>
    </xdr:to>
    <xdr:sp macro="" textlink="">
      <xdr:nvSpPr>
        <xdr:cNvPr id="259" name="楕円 258"/>
        <xdr:cNvSpPr/>
      </xdr:nvSpPr>
      <xdr:spPr>
        <a:xfrm>
          <a:off x="4584700" y="159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163278</xdr:rowOff>
    </xdr:from>
    <xdr:ext cx="599010" cy="259045"/>
    <xdr:sp macro="" textlink="">
      <xdr:nvSpPr>
        <xdr:cNvPr id="260" name="扶助費該当値テキスト"/>
        <xdr:cNvSpPr txBox="1"/>
      </xdr:nvSpPr>
      <xdr:spPr>
        <a:xfrm>
          <a:off x="4686300" y="1576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16968</xdr:rowOff>
    </xdr:from>
    <xdr:to>
      <xdr:col>20</xdr:col>
      <xdr:colOff>38100</xdr:colOff>
      <xdr:row>93</xdr:row>
      <xdr:rowOff>118568</xdr:rowOff>
    </xdr:to>
    <xdr:sp macro="" textlink="">
      <xdr:nvSpPr>
        <xdr:cNvPr id="261" name="楕円 260"/>
        <xdr:cNvSpPr/>
      </xdr:nvSpPr>
      <xdr:spPr>
        <a:xfrm>
          <a:off x="3746500" y="159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135095</xdr:rowOff>
    </xdr:from>
    <xdr:ext cx="599010" cy="259045"/>
    <xdr:sp macro="" textlink="">
      <xdr:nvSpPr>
        <xdr:cNvPr id="262" name="テキスト ボックス 261"/>
        <xdr:cNvSpPr txBox="1"/>
      </xdr:nvSpPr>
      <xdr:spPr>
        <a:xfrm>
          <a:off x="3497795" y="1573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140988</xdr:rowOff>
    </xdr:from>
    <xdr:to>
      <xdr:col>15</xdr:col>
      <xdr:colOff>101600</xdr:colOff>
      <xdr:row>94</xdr:row>
      <xdr:rowOff>71138</xdr:rowOff>
    </xdr:to>
    <xdr:sp macro="" textlink="">
      <xdr:nvSpPr>
        <xdr:cNvPr id="263" name="楕円 262"/>
        <xdr:cNvSpPr/>
      </xdr:nvSpPr>
      <xdr:spPr>
        <a:xfrm>
          <a:off x="2857500" y="160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87665</xdr:rowOff>
    </xdr:from>
    <xdr:ext cx="599010" cy="259045"/>
    <xdr:sp macro="" textlink="">
      <xdr:nvSpPr>
        <xdr:cNvPr id="264" name="テキスト ボックス 263"/>
        <xdr:cNvSpPr txBox="1"/>
      </xdr:nvSpPr>
      <xdr:spPr>
        <a:xfrm>
          <a:off x="2608795" y="1586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156325</xdr:rowOff>
    </xdr:from>
    <xdr:to>
      <xdr:col>10</xdr:col>
      <xdr:colOff>165100</xdr:colOff>
      <xdr:row>93</xdr:row>
      <xdr:rowOff>86475</xdr:rowOff>
    </xdr:to>
    <xdr:sp macro="" textlink="">
      <xdr:nvSpPr>
        <xdr:cNvPr id="265" name="楕円 264"/>
        <xdr:cNvSpPr/>
      </xdr:nvSpPr>
      <xdr:spPr>
        <a:xfrm>
          <a:off x="1968500" y="159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103002</xdr:rowOff>
    </xdr:from>
    <xdr:ext cx="599010" cy="259045"/>
    <xdr:sp macro="" textlink="">
      <xdr:nvSpPr>
        <xdr:cNvPr id="266" name="テキスト ボックス 265"/>
        <xdr:cNvSpPr txBox="1"/>
      </xdr:nvSpPr>
      <xdr:spPr>
        <a:xfrm>
          <a:off x="1719795" y="157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19058</xdr:rowOff>
    </xdr:from>
    <xdr:to>
      <xdr:col>6</xdr:col>
      <xdr:colOff>38100</xdr:colOff>
      <xdr:row>95</xdr:row>
      <xdr:rowOff>120658</xdr:rowOff>
    </xdr:to>
    <xdr:sp macro="" textlink="">
      <xdr:nvSpPr>
        <xdr:cNvPr id="267" name="楕円 266"/>
        <xdr:cNvSpPr/>
      </xdr:nvSpPr>
      <xdr:spPr>
        <a:xfrm>
          <a:off x="1079500" y="163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137185</xdr:rowOff>
    </xdr:from>
    <xdr:ext cx="599010" cy="259045"/>
    <xdr:sp macro="" textlink="">
      <xdr:nvSpPr>
        <xdr:cNvPr id="268" name="テキスト ボックス 267"/>
        <xdr:cNvSpPr txBox="1"/>
      </xdr:nvSpPr>
      <xdr:spPr>
        <a:xfrm>
          <a:off x="830795" y="1608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13186</xdr:rowOff>
    </xdr:from>
    <xdr:to>
      <xdr:col>55</xdr:col>
      <xdr:colOff>0</xdr:colOff>
      <xdr:row>37</xdr:row>
      <xdr:rowOff>98454</xdr:rowOff>
    </xdr:to>
    <xdr:cxnSp macro="">
      <xdr:nvCxnSpPr>
        <xdr:cNvPr id="299" name="直線コネクタ 298"/>
        <xdr:cNvCxnSpPr/>
      </xdr:nvCxnSpPr>
      <xdr:spPr>
        <a:xfrm>
          <a:off x="9639300" y="6356836"/>
          <a:ext cx="8382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51493</xdr:rowOff>
    </xdr:from>
    <xdr:to>
      <xdr:col>50</xdr:col>
      <xdr:colOff>114300</xdr:colOff>
      <xdr:row>37</xdr:row>
      <xdr:rowOff>13186</xdr:rowOff>
    </xdr:to>
    <xdr:cxnSp macro="">
      <xdr:nvCxnSpPr>
        <xdr:cNvPr id="302" name="直線コネクタ 301"/>
        <xdr:cNvCxnSpPr/>
      </xdr:nvCxnSpPr>
      <xdr:spPr>
        <a:xfrm>
          <a:off x="8750300" y="6223693"/>
          <a:ext cx="889000" cy="13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167731</xdr:rowOff>
    </xdr:from>
    <xdr:to>
      <xdr:col>45</xdr:col>
      <xdr:colOff>177800</xdr:colOff>
      <xdr:row>36</xdr:row>
      <xdr:rowOff>51493</xdr:rowOff>
    </xdr:to>
    <xdr:cxnSp macro="">
      <xdr:nvCxnSpPr>
        <xdr:cNvPr id="305" name="直線コネクタ 304"/>
        <xdr:cNvCxnSpPr/>
      </xdr:nvCxnSpPr>
      <xdr:spPr>
        <a:xfrm>
          <a:off x="7861300" y="6168481"/>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150531</xdr:rowOff>
    </xdr:from>
    <xdr:to>
      <xdr:col>41</xdr:col>
      <xdr:colOff>50800</xdr:colOff>
      <xdr:row>35</xdr:row>
      <xdr:rowOff>167731</xdr:rowOff>
    </xdr:to>
    <xdr:cxnSp macro="">
      <xdr:nvCxnSpPr>
        <xdr:cNvPr id="308" name="直線コネクタ 307"/>
        <xdr:cNvCxnSpPr/>
      </xdr:nvCxnSpPr>
      <xdr:spPr>
        <a:xfrm>
          <a:off x="6972300" y="5294031"/>
          <a:ext cx="889000" cy="87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47654</xdr:rowOff>
    </xdr:from>
    <xdr:to>
      <xdr:col>55</xdr:col>
      <xdr:colOff>50800</xdr:colOff>
      <xdr:row>37</xdr:row>
      <xdr:rowOff>149254</xdr:rowOff>
    </xdr:to>
    <xdr:sp macro="" textlink="">
      <xdr:nvSpPr>
        <xdr:cNvPr id="318" name="楕円 317"/>
        <xdr:cNvSpPr/>
      </xdr:nvSpPr>
      <xdr:spPr>
        <a:xfrm>
          <a:off x="10426700" y="63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144953</xdr:rowOff>
    </xdr:from>
    <xdr:ext cx="534377" cy="259045"/>
    <xdr:sp macro="" textlink="">
      <xdr:nvSpPr>
        <xdr:cNvPr id="319" name="補助費等該当値テキスト"/>
        <xdr:cNvSpPr txBox="1"/>
      </xdr:nvSpPr>
      <xdr:spPr>
        <a:xfrm>
          <a:off x="10528300" y="63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133836</xdr:rowOff>
    </xdr:from>
    <xdr:to>
      <xdr:col>50</xdr:col>
      <xdr:colOff>165100</xdr:colOff>
      <xdr:row>37</xdr:row>
      <xdr:rowOff>63986</xdr:rowOff>
    </xdr:to>
    <xdr:sp macro="" textlink="">
      <xdr:nvSpPr>
        <xdr:cNvPr id="320" name="楕円 319"/>
        <xdr:cNvSpPr/>
      </xdr:nvSpPr>
      <xdr:spPr>
        <a:xfrm>
          <a:off x="9588500" y="63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80513</xdr:rowOff>
    </xdr:from>
    <xdr:ext cx="534377" cy="259045"/>
    <xdr:sp macro="" textlink="">
      <xdr:nvSpPr>
        <xdr:cNvPr id="321" name="テキスト ボックス 320"/>
        <xdr:cNvSpPr txBox="1"/>
      </xdr:nvSpPr>
      <xdr:spPr>
        <a:xfrm>
          <a:off x="9372111" y="608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693</xdr:rowOff>
    </xdr:from>
    <xdr:to>
      <xdr:col>46</xdr:col>
      <xdr:colOff>38100</xdr:colOff>
      <xdr:row>36</xdr:row>
      <xdr:rowOff>102293</xdr:rowOff>
    </xdr:to>
    <xdr:sp macro="" textlink="">
      <xdr:nvSpPr>
        <xdr:cNvPr id="322" name="楕円 321"/>
        <xdr:cNvSpPr/>
      </xdr:nvSpPr>
      <xdr:spPr>
        <a:xfrm>
          <a:off x="8699500" y="617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118820</xdr:rowOff>
    </xdr:from>
    <xdr:ext cx="534377" cy="259045"/>
    <xdr:sp macro="" textlink="">
      <xdr:nvSpPr>
        <xdr:cNvPr id="323" name="テキスト ボックス 322"/>
        <xdr:cNvSpPr txBox="1"/>
      </xdr:nvSpPr>
      <xdr:spPr>
        <a:xfrm>
          <a:off x="8483111" y="594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116931</xdr:rowOff>
    </xdr:from>
    <xdr:to>
      <xdr:col>41</xdr:col>
      <xdr:colOff>101600</xdr:colOff>
      <xdr:row>36</xdr:row>
      <xdr:rowOff>47081</xdr:rowOff>
    </xdr:to>
    <xdr:sp macro="" textlink="">
      <xdr:nvSpPr>
        <xdr:cNvPr id="324" name="楕円 323"/>
        <xdr:cNvSpPr/>
      </xdr:nvSpPr>
      <xdr:spPr>
        <a:xfrm>
          <a:off x="7810500" y="61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63608</xdr:rowOff>
    </xdr:from>
    <xdr:ext cx="534377" cy="259045"/>
    <xdr:sp macro="" textlink="">
      <xdr:nvSpPr>
        <xdr:cNvPr id="325" name="テキスト ボックス 324"/>
        <xdr:cNvSpPr txBox="1"/>
      </xdr:nvSpPr>
      <xdr:spPr>
        <a:xfrm>
          <a:off x="7594111" y="58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99731</xdr:rowOff>
    </xdr:from>
    <xdr:to>
      <xdr:col>36</xdr:col>
      <xdr:colOff>165100</xdr:colOff>
      <xdr:row>31</xdr:row>
      <xdr:rowOff>29881</xdr:rowOff>
    </xdr:to>
    <xdr:sp macro="" textlink="">
      <xdr:nvSpPr>
        <xdr:cNvPr id="326" name="楕円 325"/>
        <xdr:cNvSpPr/>
      </xdr:nvSpPr>
      <xdr:spPr>
        <a:xfrm>
          <a:off x="6921500" y="52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21008</xdr:rowOff>
    </xdr:from>
    <xdr:ext cx="599010" cy="259045"/>
    <xdr:sp macro="" textlink="">
      <xdr:nvSpPr>
        <xdr:cNvPr id="327" name="テキスト ボックス 326"/>
        <xdr:cNvSpPr txBox="1"/>
      </xdr:nvSpPr>
      <xdr:spPr>
        <a:xfrm>
          <a:off x="6672795" y="533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3016</xdr:rowOff>
    </xdr:from>
    <xdr:to>
      <xdr:col>55</xdr:col>
      <xdr:colOff>0</xdr:colOff>
      <xdr:row>55</xdr:row>
      <xdr:rowOff>29439</xdr:rowOff>
    </xdr:to>
    <xdr:cxnSp macro="">
      <xdr:nvCxnSpPr>
        <xdr:cNvPr id="357" name="直線コネクタ 356"/>
        <xdr:cNvCxnSpPr/>
      </xdr:nvCxnSpPr>
      <xdr:spPr>
        <a:xfrm flipV="1">
          <a:off x="9639300" y="9432766"/>
          <a:ext cx="8382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58433</xdr:rowOff>
    </xdr:from>
    <xdr:to>
      <xdr:col>50</xdr:col>
      <xdr:colOff>114300</xdr:colOff>
      <xdr:row>55</xdr:row>
      <xdr:rowOff>29439</xdr:rowOff>
    </xdr:to>
    <xdr:cxnSp macro="">
      <xdr:nvCxnSpPr>
        <xdr:cNvPr id="360" name="直線コネクタ 359"/>
        <xdr:cNvCxnSpPr/>
      </xdr:nvCxnSpPr>
      <xdr:spPr>
        <a:xfrm>
          <a:off x="8750300" y="9316733"/>
          <a:ext cx="889000" cy="14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58433</xdr:rowOff>
    </xdr:from>
    <xdr:to>
      <xdr:col>45</xdr:col>
      <xdr:colOff>177800</xdr:colOff>
      <xdr:row>56</xdr:row>
      <xdr:rowOff>71520</xdr:rowOff>
    </xdr:to>
    <xdr:cxnSp macro="">
      <xdr:nvCxnSpPr>
        <xdr:cNvPr id="363" name="直線コネクタ 362"/>
        <xdr:cNvCxnSpPr/>
      </xdr:nvCxnSpPr>
      <xdr:spPr>
        <a:xfrm flipV="1">
          <a:off x="7861300" y="9316733"/>
          <a:ext cx="889000" cy="35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5169</xdr:rowOff>
    </xdr:from>
    <xdr:to>
      <xdr:col>41</xdr:col>
      <xdr:colOff>50800</xdr:colOff>
      <xdr:row>56</xdr:row>
      <xdr:rowOff>71520</xdr:rowOff>
    </xdr:to>
    <xdr:cxnSp macro="">
      <xdr:nvCxnSpPr>
        <xdr:cNvPr id="366" name="直線コネクタ 365"/>
        <xdr:cNvCxnSpPr/>
      </xdr:nvCxnSpPr>
      <xdr:spPr>
        <a:xfrm>
          <a:off x="6972300" y="9606369"/>
          <a:ext cx="889000" cy="6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123666</xdr:rowOff>
    </xdr:from>
    <xdr:to>
      <xdr:col>55</xdr:col>
      <xdr:colOff>50800</xdr:colOff>
      <xdr:row>55</xdr:row>
      <xdr:rowOff>53816</xdr:rowOff>
    </xdr:to>
    <xdr:sp macro="" textlink="">
      <xdr:nvSpPr>
        <xdr:cNvPr id="376" name="楕円 375"/>
        <xdr:cNvSpPr/>
      </xdr:nvSpPr>
      <xdr:spPr>
        <a:xfrm>
          <a:off x="10426700" y="93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146543</xdr:rowOff>
    </xdr:from>
    <xdr:ext cx="534377" cy="259045"/>
    <xdr:sp macro="" textlink="">
      <xdr:nvSpPr>
        <xdr:cNvPr id="377" name="普通建設事業費該当値テキスト"/>
        <xdr:cNvSpPr txBox="1"/>
      </xdr:nvSpPr>
      <xdr:spPr>
        <a:xfrm>
          <a:off x="10528300" y="92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150089</xdr:rowOff>
    </xdr:from>
    <xdr:to>
      <xdr:col>50</xdr:col>
      <xdr:colOff>165100</xdr:colOff>
      <xdr:row>55</xdr:row>
      <xdr:rowOff>80239</xdr:rowOff>
    </xdr:to>
    <xdr:sp macro="" textlink="">
      <xdr:nvSpPr>
        <xdr:cNvPr id="378" name="楕円 377"/>
        <xdr:cNvSpPr/>
      </xdr:nvSpPr>
      <xdr:spPr>
        <a:xfrm>
          <a:off x="9588500" y="940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96766</xdr:rowOff>
    </xdr:from>
    <xdr:ext cx="534377" cy="259045"/>
    <xdr:sp macro="" textlink="">
      <xdr:nvSpPr>
        <xdr:cNvPr id="379" name="テキスト ボックス 378"/>
        <xdr:cNvSpPr txBox="1"/>
      </xdr:nvSpPr>
      <xdr:spPr>
        <a:xfrm>
          <a:off x="9372111" y="91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7633</xdr:rowOff>
    </xdr:from>
    <xdr:to>
      <xdr:col>46</xdr:col>
      <xdr:colOff>38100</xdr:colOff>
      <xdr:row>54</xdr:row>
      <xdr:rowOff>109233</xdr:rowOff>
    </xdr:to>
    <xdr:sp macro="" textlink="">
      <xdr:nvSpPr>
        <xdr:cNvPr id="380" name="楕円 379"/>
        <xdr:cNvSpPr/>
      </xdr:nvSpPr>
      <xdr:spPr>
        <a:xfrm>
          <a:off x="8699500" y="92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125760</xdr:rowOff>
    </xdr:from>
    <xdr:ext cx="534377" cy="259045"/>
    <xdr:sp macro="" textlink="">
      <xdr:nvSpPr>
        <xdr:cNvPr id="381" name="テキスト ボックス 380"/>
        <xdr:cNvSpPr txBox="1"/>
      </xdr:nvSpPr>
      <xdr:spPr>
        <a:xfrm>
          <a:off x="8483111" y="90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20720</xdr:rowOff>
    </xdr:from>
    <xdr:to>
      <xdr:col>41</xdr:col>
      <xdr:colOff>101600</xdr:colOff>
      <xdr:row>56</xdr:row>
      <xdr:rowOff>122320</xdr:rowOff>
    </xdr:to>
    <xdr:sp macro="" textlink="">
      <xdr:nvSpPr>
        <xdr:cNvPr id="382" name="楕円 381"/>
        <xdr:cNvSpPr/>
      </xdr:nvSpPr>
      <xdr:spPr>
        <a:xfrm>
          <a:off x="7810500" y="96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113447</xdr:rowOff>
    </xdr:from>
    <xdr:ext cx="534377" cy="259045"/>
    <xdr:sp macro="" textlink="">
      <xdr:nvSpPr>
        <xdr:cNvPr id="383" name="テキスト ボックス 382"/>
        <xdr:cNvSpPr txBox="1"/>
      </xdr:nvSpPr>
      <xdr:spPr>
        <a:xfrm>
          <a:off x="7594111" y="97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125819</xdr:rowOff>
    </xdr:from>
    <xdr:to>
      <xdr:col>36</xdr:col>
      <xdr:colOff>165100</xdr:colOff>
      <xdr:row>56</xdr:row>
      <xdr:rowOff>55969</xdr:rowOff>
    </xdr:to>
    <xdr:sp macro="" textlink="">
      <xdr:nvSpPr>
        <xdr:cNvPr id="384" name="楕円 383"/>
        <xdr:cNvSpPr/>
      </xdr:nvSpPr>
      <xdr:spPr>
        <a:xfrm>
          <a:off x="6921500" y="95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47096</xdr:rowOff>
    </xdr:from>
    <xdr:ext cx="534377" cy="259045"/>
    <xdr:sp macro="" textlink="">
      <xdr:nvSpPr>
        <xdr:cNvPr id="385" name="テキスト ボックス 384"/>
        <xdr:cNvSpPr txBox="1"/>
      </xdr:nvSpPr>
      <xdr:spPr>
        <a:xfrm>
          <a:off x="6705111" y="96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22467</xdr:rowOff>
    </xdr:from>
    <xdr:to>
      <xdr:col>55</xdr:col>
      <xdr:colOff>0</xdr:colOff>
      <xdr:row>78</xdr:row>
      <xdr:rowOff>126288</xdr:rowOff>
    </xdr:to>
    <xdr:cxnSp macro="">
      <xdr:nvCxnSpPr>
        <xdr:cNvPr id="414" name="直線コネクタ 413"/>
        <xdr:cNvCxnSpPr/>
      </xdr:nvCxnSpPr>
      <xdr:spPr>
        <a:xfrm flipV="1">
          <a:off x="9639300" y="13395567"/>
          <a:ext cx="838200" cy="10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126288</xdr:rowOff>
    </xdr:from>
    <xdr:to>
      <xdr:col>50</xdr:col>
      <xdr:colOff>114300</xdr:colOff>
      <xdr:row>79</xdr:row>
      <xdr:rowOff>15036</xdr:rowOff>
    </xdr:to>
    <xdr:cxnSp macro="">
      <xdr:nvCxnSpPr>
        <xdr:cNvPr id="417" name="直線コネクタ 416"/>
        <xdr:cNvCxnSpPr/>
      </xdr:nvCxnSpPr>
      <xdr:spPr>
        <a:xfrm flipV="1">
          <a:off x="8750300" y="1349938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104839</xdr:rowOff>
    </xdr:from>
    <xdr:to>
      <xdr:col>45</xdr:col>
      <xdr:colOff>177800</xdr:colOff>
      <xdr:row>79</xdr:row>
      <xdr:rowOff>15036</xdr:rowOff>
    </xdr:to>
    <xdr:cxnSp macro="">
      <xdr:nvCxnSpPr>
        <xdr:cNvPr id="420" name="直線コネクタ 419"/>
        <xdr:cNvCxnSpPr/>
      </xdr:nvCxnSpPr>
      <xdr:spPr>
        <a:xfrm>
          <a:off x="7861300" y="13477939"/>
          <a:ext cx="889000" cy="8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104839</xdr:rowOff>
    </xdr:from>
    <xdr:to>
      <xdr:col>41</xdr:col>
      <xdr:colOff>50800</xdr:colOff>
      <xdr:row>78</xdr:row>
      <xdr:rowOff>168047</xdr:rowOff>
    </xdr:to>
    <xdr:cxnSp macro="">
      <xdr:nvCxnSpPr>
        <xdr:cNvPr id="423" name="直線コネクタ 422"/>
        <xdr:cNvCxnSpPr/>
      </xdr:nvCxnSpPr>
      <xdr:spPr>
        <a:xfrm flipV="1">
          <a:off x="6972300" y="13477939"/>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143117</xdr:rowOff>
    </xdr:from>
    <xdr:to>
      <xdr:col>55</xdr:col>
      <xdr:colOff>50800</xdr:colOff>
      <xdr:row>78</xdr:row>
      <xdr:rowOff>73267</xdr:rowOff>
    </xdr:to>
    <xdr:sp macro="" textlink="">
      <xdr:nvSpPr>
        <xdr:cNvPr id="433" name="楕円 432"/>
        <xdr:cNvSpPr/>
      </xdr:nvSpPr>
      <xdr:spPr>
        <a:xfrm>
          <a:off x="10426700" y="133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121544</xdr:rowOff>
    </xdr:from>
    <xdr:ext cx="469744" cy="259045"/>
    <xdr:sp macro="" textlink="">
      <xdr:nvSpPr>
        <xdr:cNvPr id="434" name="普通建設事業費 （ うち新規整備　）該当値テキスト"/>
        <xdr:cNvSpPr txBox="1"/>
      </xdr:nvSpPr>
      <xdr:spPr>
        <a:xfrm>
          <a:off x="10528300" y="1332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75488</xdr:rowOff>
    </xdr:from>
    <xdr:to>
      <xdr:col>50</xdr:col>
      <xdr:colOff>165100</xdr:colOff>
      <xdr:row>79</xdr:row>
      <xdr:rowOff>5638</xdr:rowOff>
    </xdr:to>
    <xdr:sp macro="" textlink="">
      <xdr:nvSpPr>
        <xdr:cNvPr id="435" name="楕円 434"/>
        <xdr:cNvSpPr/>
      </xdr:nvSpPr>
      <xdr:spPr>
        <a:xfrm>
          <a:off x="9588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168215</xdr:rowOff>
    </xdr:from>
    <xdr:ext cx="469744" cy="259045"/>
    <xdr:sp macro="" textlink="">
      <xdr:nvSpPr>
        <xdr:cNvPr id="436" name="テキスト ボックス 435"/>
        <xdr:cNvSpPr txBox="1"/>
      </xdr:nvSpPr>
      <xdr:spPr>
        <a:xfrm>
          <a:off x="9404428" y="135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135686</xdr:rowOff>
    </xdr:from>
    <xdr:to>
      <xdr:col>46</xdr:col>
      <xdr:colOff>38100</xdr:colOff>
      <xdr:row>79</xdr:row>
      <xdr:rowOff>65836</xdr:rowOff>
    </xdr:to>
    <xdr:sp macro="" textlink="">
      <xdr:nvSpPr>
        <xdr:cNvPr id="437" name="楕円 436"/>
        <xdr:cNvSpPr/>
      </xdr:nvSpPr>
      <xdr:spPr>
        <a:xfrm>
          <a:off x="8699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56963</xdr:rowOff>
    </xdr:from>
    <xdr:ext cx="378565" cy="259045"/>
    <xdr:sp macro="" textlink="">
      <xdr:nvSpPr>
        <xdr:cNvPr id="438" name="テキスト ボックス 437"/>
        <xdr:cNvSpPr txBox="1"/>
      </xdr:nvSpPr>
      <xdr:spPr>
        <a:xfrm>
          <a:off x="8561017" y="1360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54039</xdr:rowOff>
    </xdr:from>
    <xdr:to>
      <xdr:col>41</xdr:col>
      <xdr:colOff>101600</xdr:colOff>
      <xdr:row>78</xdr:row>
      <xdr:rowOff>155639</xdr:rowOff>
    </xdr:to>
    <xdr:sp macro="" textlink="">
      <xdr:nvSpPr>
        <xdr:cNvPr id="439" name="楕円 438"/>
        <xdr:cNvSpPr/>
      </xdr:nvSpPr>
      <xdr:spPr>
        <a:xfrm>
          <a:off x="78105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146766</xdr:rowOff>
    </xdr:from>
    <xdr:ext cx="469744" cy="259045"/>
    <xdr:sp macro="" textlink="">
      <xdr:nvSpPr>
        <xdr:cNvPr id="440" name="テキスト ボックス 439"/>
        <xdr:cNvSpPr txBox="1"/>
      </xdr:nvSpPr>
      <xdr:spPr>
        <a:xfrm>
          <a:off x="7626428"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117247</xdr:rowOff>
    </xdr:from>
    <xdr:to>
      <xdr:col>36</xdr:col>
      <xdr:colOff>165100</xdr:colOff>
      <xdr:row>79</xdr:row>
      <xdr:rowOff>47397</xdr:rowOff>
    </xdr:to>
    <xdr:sp macro="" textlink="">
      <xdr:nvSpPr>
        <xdr:cNvPr id="441" name="楕円 440"/>
        <xdr:cNvSpPr/>
      </xdr:nvSpPr>
      <xdr:spPr>
        <a:xfrm>
          <a:off x="6921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38524</xdr:rowOff>
    </xdr:from>
    <xdr:ext cx="469744" cy="259045"/>
    <xdr:sp macro="" textlink="">
      <xdr:nvSpPr>
        <xdr:cNvPr id="442" name="テキスト ボックス 441"/>
        <xdr:cNvSpPr txBox="1"/>
      </xdr:nvSpPr>
      <xdr:spPr>
        <a:xfrm>
          <a:off x="6737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127433</xdr:rowOff>
    </xdr:from>
    <xdr:to>
      <xdr:col>55</xdr:col>
      <xdr:colOff>0</xdr:colOff>
      <xdr:row>93</xdr:row>
      <xdr:rowOff>149892</xdr:rowOff>
    </xdr:to>
    <xdr:cxnSp macro="">
      <xdr:nvCxnSpPr>
        <xdr:cNvPr id="471" name="直線コネクタ 470"/>
        <xdr:cNvCxnSpPr/>
      </xdr:nvCxnSpPr>
      <xdr:spPr>
        <a:xfrm flipV="1">
          <a:off x="9639300" y="16072283"/>
          <a:ext cx="8382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151092</xdr:rowOff>
    </xdr:from>
    <xdr:to>
      <xdr:col>50</xdr:col>
      <xdr:colOff>114300</xdr:colOff>
      <xdr:row>93</xdr:row>
      <xdr:rowOff>149892</xdr:rowOff>
    </xdr:to>
    <xdr:cxnSp macro="">
      <xdr:nvCxnSpPr>
        <xdr:cNvPr id="474" name="直線コネクタ 473"/>
        <xdr:cNvCxnSpPr/>
      </xdr:nvCxnSpPr>
      <xdr:spPr>
        <a:xfrm>
          <a:off x="8750300" y="15924492"/>
          <a:ext cx="889000" cy="17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151092</xdr:rowOff>
    </xdr:from>
    <xdr:to>
      <xdr:col>45</xdr:col>
      <xdr:colOff>177800</xdr:colOff>
      <xdr:row>95</xdr:row>
      <xdr:rowOff>21913</xdr:rowOff>
    </xdr:to>
    <xdr:cxnSp macro="">
      <xdr:nvCxnSpPr>
        <xdr:cNvPr id="477" name="直線コネクタ 476"/>
        <xdr:cNvCxnSpPr/>
      </xdr:nvCxnSpPr>
      <xdr:spPr>
        <a:xfrm flipV="1">
          <a:off x="7861300" y="15924492"/>
          <a:ext cx="889000" cy="38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72682</xdr:rowOff>
    </xdr:from>
    <xdr:to>
      <xdr:col>41</xdr:col>
      <xdr:colOff>50800</xdr:colOff>
      <xdr:row>95</xdr:row>
      <xdr:rowOff>21913</xdr:rowOff>
    </xdr:to>
    <xdr:cxnSp macro="">
      <xdr:nvCxnSpPr>
        <xdr:cNvPr id="480" name="直線コネクタ 479"/>
        <xdr:cNvCxnSpPr/>
      </xdr:nvCxnSpPr>
      <xdr:spPr>
        <a:xfrm>
          <a:off x="6972300" y="16188982"/>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76633</xdr:rowOff>
    </xdr:from>
    <xdr:to>
      <xdr:col>55</xdr:col>
      <xdr:colOff>50800</xdr:colOff>
      <xdr:row>94</xdr:row>
      <xdr:rowOff>6783</xdr:rowOff>
    </xdr:to>
    <xdr:sp macro="" textlink="">
      <xdr:nvSpPr>
        <xdr:cNvPr id="490" name="楕円 489"/>
        <xdr:cNvSpPr/>
      </xdr:nvSpPr>
      <xdr:spPr>
        <a:xfrm>
          <a:off x="10426700" y="160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99510</xdr:rowOff>
    </xdr:from>
    <xdr:ext cx="534377" cy="259045"/>
    <xdr:sp macro="" textlink="">
      <xdr:nvSpPr>
        <xdr:cNvPr id="491" name="普通建設事業費 （ うち更新整備　）該当値テキスト"/>
        <xdr:cNvSpPr txBox="1"/>
      </xdr:nvSpPr>
      <xdr:spPr>
        <a:xfrm>
          <a:off x="10528300" y="158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99092</xdr:rowOff>
    </xdr:from>
    <xdr:to>
      <xdr:col>50</xdr:col>
      <xdr:colOff>165100</xdr:colOff>
      <xdr:row>94</xdr:row>
      <xdr:rowOff>29242</xdr:rowOff>
    </xdr:to>
    <xdr:sp macro="" textlink="">
      <xdr:nvSpPr>
        <xdr:cNvPr id="492" name="楕円 491"/>
        <xdr:cNvSpPr/>
      </xdr:nvSpPr>
      <xdr:spPr>
        <a:xfrm>
          <a:off x="9588500" y="160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45769</xdr:rowOff>
    </xdr:from>
    <xdr:ext cx="534377" cy="259045"/>
    <xdr:sp macro="" textlink="">
      <xdr:nvSpPr>
        <xdr:cNvPr id="493" name="テキスト ボックス 492"/>
        <xdr:cNvSpPr txBox="1"/>
      </xdr:nvSpPr>
      <xdr:spPr>
        <a:xfrm>
          <a:off x="9372111" y="158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100292</xdr:rowOff>
    </xdr:from>
    <xdr:to>
      <xdr:col>46</xdr:col>
      <xdr:colOff>38100</xdr:colOff>
      <xdr:row>93</xdr:row>
      <xdr:rowOff>30442</xdr:rowOff>
    </xdr:to>
    <xdr:sp macro="" textlink="">
      <xdr:nvSpPr>
        <xdr:cNvPr id="494" name="楕円 493"/>
        <xdr:cNvSpPr/>
      </xdr:nvSpPr>
      <xdr:spPr>
        <a:xfrm>
          <a:off x="8699500" y="158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46969</xdr:rowOff>
    </xdr:from>
    <xdr:ext cx="534377" cy="259045"/>
    <xdr:sp macro="" textlink="">
      <xdr:nvSpPr>
        <xdr:cNvPr id="495" name="テキスト ボックス 494"/>
        <xdr:cNvSpPr txBox="1"/>
      </xdr:nvSpPr>
      <xdr:spPr>
        <a:xfrm>
          <a:off x="8483111" y="156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142563</xdr:rowOff>
    </xdr:from>
    <xdr:to>
      <xdr:col>41</xdr:col>
      <xdr:colOff>101600</xdr:colOff>
      <xdr:row>95</xdr:row>
      <xdr:rowOff>72713</xdr:rowOff>
    </xdr:to>
    <xdr:sp macro="" textlink="">
      <xdr:nvSpPr>
        <xdr:cNvPr id="496" name="楕円 495"/>
        <xdr:cNvSpPr/>
      </xdr:nvSpPr>
      <xdr:spPr>
        <a:xfrm>
          <a:off x="7810500" y="162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89240</xdr:rowOff>
    </xdr:from>
    <xdr:ext cx="534377" cy="259045"/>
    <xdr:sp macro="" textlink="">
      <xdr:nvSpPr>
        <xdr:cNvPr id="497" name="テキスト ボックス 496"/>
        <xdr:cNvSpPr txBox="1"/>
      </xdr:nvSpPr>
      <xdr:spPr>
        <a:xfrm>
          <a:off x="7594111" y="1603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21882</xdr:rowOff>
    </xdr:from>
    <xdr:to>
      <xdr:col>36</xdr:col>
      <xdr:colOff>165100</xdr:colOff>
      <xdr:row>94</xdr:row>
      <xdr:rowOff>123482</xdr:rowOff>
    </xdr:to>
    <xdr:sp macro="" textlink="">
      <xdr:nvSpPr>
        <xdr:cNvPr id="498" name="楕円 497"/>
        <xdr:cNvSpPr/>
      </xdr:nvSpPr>
      <xdr:spPr>
        <a:xfrm>
          <a:off x="6921500" y="161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140009</xdr:rowOff>
    </xdr:from>
    <xdr:ext cx="534377" cy="259045"/>
    <xdr:sp macro="" textlink="">
      <xdr:nvSpPr>
        <xdr:cNvPr id="499" name="テキスト ボックス 498"/>
        <xdr:cNvSpPr txBox="1"/>
      </xdr:nvSpPr>
      <xdr:spPr>
        <a:xfrm>
          <a:off x="6705111" y="1591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81135</xdr:rowOff>
    </xdr:from>
    <xdr:to>
      <xdr:col>85</xdr:col>
      <xdr:colOff>127000</xdr:colOff>
      <xdr:row>39</xdr:row>
      <xdr:rowOff>98878</xdr:rowOff>
    </xdr:to>
    <xdr:cxnSp macro="">
      <xdr:nvCxnSpPr>
        <xdr:cNvPr id="530" name="直線コネクタ 529"/>
        <xdr:cNvCxnSpPr/>
      </xdr:nvCxnSpPr>
      <xdr:spPr>
        <a:xfrm flipV="1">
          <a:off x="15481300" y="6767685"/>
          <a:ext cx="8382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98770</xdr:rowOff>
    </xdr:from>
    <xdr:to>
      <xdr:col>71</xdr:col>
      <xdr:colOff>177800</xdr:colOff>
      <xdr:row>39</xdr:row>
      <xdr:rowOff>98878</xdr:rowOff>
    </xdr:to>
    <xdr:cxnSp macro="">
      <xdr:nvCxnSpPr>
        <xdr:cNvPr id="539" name="直線コネクタ 538"/>
        <xdr:cNvCxnSpPr/>
      </xdr:nvCxnSpPr>
      <xdr:spPr>
        <a:xfrm>
          <a:off x="12814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30335</xdr:rowOff>
    </xdr:from>
    <xdr:to>
      <xdr:col>85</xdr:col>
      <xdr:colOff>177800</xdr:colOff>
      <xdr:row>39</xdr:row>
      <xdr:rowOff>131935</xdr:rowOff>
    </xdr:to>
    <xdr:sp macro="" textlink="">
      <xdr:nvSpPr>
        <xdr:cNvPr id="549" name="楕円 548"/>
        <xdr:cNvSpPr/>
      </xdr:nvSpPr>
      <xdr:spPr>
        <a:xfrm>
          <a:off x="16268700" y="67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116712</xdr:rowOff>
    </xdr:from>
    <xdr:ext cx="378565" cy="259045"/>
    <xdr:sp macro="" textlink="">
      <xdr:nvSpPr>
        <xdr:cNvPr id="550" name="災害復旧事業費該当値テキスト"/>
        <xdr:cNvSpPr txBox="1"/>
      </xdr:nvSpPr>
      <xdr:spPr>
        <a:xfrm>
          <a:off x="16370300" y="663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47970</xdr:rowOff>
    </xdr:from>
    <xdr:to>
      <xdr:col>67</xdr:col>
      <xdr:colOff>101600</xdr:colOff>
      <xdr:row>39</xdr:row>
      <xdr:rowOff>149570</xdr:rowOff>
    </xdr:to>
    <xdr:sp macro="" textlink="">
      <xdr:nvSpPr>
        <xdr:cNvPr id="557" name="楕円 556"/>
        <xdr:cNvSpPr/>
      </xdr:nvSpPr>
      <xdr:spPr>
        <a:xfrm>
          <a:off x="12763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140697</xdr:rowOff>
    </xdr:from>
    <xdr:ext cx="249299" cy="259045"/>
    <xdr:sp macro="" textlink="">
      <xdr:nvSpPr>
        <xdr:cNvPr id="558" name="テキスト ボックス 557"/>
        <xdr:cNvSpPr txBox="1"/>
      </xdr:nvSpPr>
      <xdr:spPr>
        <a:xfrm>
          <a:off x="12689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30932</xdr:rowOff>
    </xdr:from>
    <xdr:to>
      <xdr:col>85</xdr:col>
      <xdr:colOff>127000</xdr:colOff>
      <xdr:row>74</xdr:row>
      <xdr:rowOff>68788</xdr:rowOff>
    </xdr:to>
    <xdr:cxnSp macro="">
      <xdr:nvCxnSpPr>
        <xdr:cNvPr id="635" name="直線コネクタ 634"/>
        <xdr:cNvCxnSpPr/>
      </xdr:nvCxnSpPr>
      <xdr:spPr>
        <a:xfrm flipV="1">
          <a:off x="15481300" y="12718232"/>
          <a:ext cx="8382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53975</xdr:rowOff>
    </xdr:from>
    <xdr:to>
      <xdr:col>81</xdr:col>
      <xdr:colOff>50800</xdr:colOff>
      <xdr:row>74</xdr:row>
      <xdr:rowOff>68788</xdr:rowOff>
    </xdr:to>
    <xdr:cxnSp macro="">
      <xdr:nvCxnSpPr>
        <xdr:cNvPr id="638" name="直線コネクタ 637"/>
        <xdr:cNvCxnSpPr/>
      </xdr:nvCxnSpPr>
      <xdr:spPr>
        <a:xfrm>
          <a:off x="14592300" y="12741275"/>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53975</xdr:rowOff>
    </xdr:from>
    <xdr:to>
      <xdr:col>76</xdr:col>
      <xdr:colOff>114300</xdr:colOff>
      <xdr:row>74</xdr:row>
      <xdr:rowOff>72400</xdr:rowOff>
    </xdr:to>
    <xdr:cxnSp macro="">
      <xdr:nvCxnSpPr>
        <xdr:cNvPr id="641" name="直線コネクタ 640"/>
        <xdr:cNvCxnSpPr/>
      </xdr:nvCxnSpPr>
      <xdr:spPr>
        <a:xfrm flipV="1">
          <a:off x="13703300" y="12741275"/>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72400</xdr:rowOff>
    </xdr:from>
    <xdr:to>
      <xdr:col>71</xdr:col>
      <xdr:colOff>177800</xdr:colOff>
      <xdr:row>74</xdr:row>
      <xdr:rowOff>81110</xdr:rowOff>
    </xdr:to>
    <xdr:cxnSp macro="">
      <xdr:nvCxnSpPr>
        <xdr:cNvPr id="644" name="直線コネクタ 643"/>
        <xdr:cNvCxnSpPr/>
      </xdr:nvCxnSpPr>
      <xdr:spPr>
        <a:xfrm flipV="1">
          <a:off x="12814300" y="1275970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151582</xdr:rowOff>
    </xdr:from>
    <xdr:to>
      <xdr:col>85</xdr:col>
      <xdr:colOff>177800</xdr:colOff>
      <xdr:row>74</xdr:row>
      <xdr:rowOff>81732</xdr:rowOff>
    </xdr:to>
    <xdr:sp macro="" textlink="">
      <xdr:nvSpPr>
        <xdr:cNvPr id="654" name="楕円 653"/>
        <xdr:cNvSpPr/>
      </xdr:nvSpPr>
      <xdr:spPr>
        <a:xfrm>
          <a:off x="16268700" y="1266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3009</xdr:rowOff>
    </xdr:from>
    <xdr:ext cx="534377" cy="259045"/>
    <xdr:sp macro="" textlink="">
      <xdr:nvSpPr>
        <xdr:cNvPr id="655" name="公債費該当値テキスト"/>
        <xdr:cNvSpPr txBox="1"/>
      </xdr:nvSpPr>
      <xdr:spPr>
        <a:xfrm>
          <a:off x="16370300" y="1251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17988</xdr:rowOff>
    </xdr:from>
    <xdr:to>
      <xdr:col>81</xdr:col>
      <xdr:colOff>101600</xdr:colOff>
      <xdr:row>74</xdr:row>
      <xdr:rowOff>119588</xdr:rowOff>
    </xdr:to>
    <xdr:sp macro="" textlink="">
      <xdr:nvSpPr>
        <xdr:cNvPr id="656" name="楕円 655"/>
        <xdr:cNvSpPr/>
      </xdr:nvSpPr>
      <xdr:spPr>
        <a:xfrm>
          <a:off x="15430500" y="127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136115</xdr:rowOff>
    </xdr:from>
    <xdr:ext cx="534377" cy="259045"/>
    <xdr:sp macro="" textlink="">
      <xdr:nvSpPr>
        <xdr:cNvPr id="657" name="テキスト ボックス 656"/>
        <xdr:cNvSpPr txBox="1"/>
      </xdr:nvSpPr>
      <xdr:spPr>
        <a:xfrm>
          <a:off x="15214111" y="124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3175</xdr:rowOff>
    </xdr:from>
    <xdr:to>
      <xdr:col>76</xdr:col>
      <xdr:colOff>165100</xdr:colOff>
      <xdr:row>74</xdr:row>
      <xdr:rowOff>104775</xdr:rowOff>
    </xdr:to>
    <xdr:sp macro="" textlink="">
      <xdr:nvSpPr>
        <xdr:cNvPr id="658" name="楕円 657"/>
        <xdr:cNvSpPr/>
      </xdr:nvSpPr>
      <xdr:spPr>
        <a:xfrm>
          <a:off x="14541500" y="12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121302</xdr:rowOff>
    </xdr:from>
    <xdr:ext cx="534377" cy="259045"/>
    <xdr:sp macro="" textlink="">
      <xdr:nvSpPr>
        <xdr:cNvPr id="659" name="テキスト ボックス 658"/>
        <xdr:cNvSpPr txBox="1"/>
      </xdr:nvSpPr>
      <xdr:spPr>
        <a:xfrm>
          <a:off x="14325111" y="124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21600</xdr:rowOff>
    </xdr:from>
    <xdr:to>
      <xdr:col>72</xdr:col>
      <xdr:colOff>38100</xdr:colOff>
      <xdr:row>74</xdr:row>
      <xdr:rowOff>123200</xdr:rowOff>
    </xdr:to>
    <xdr:sp macro="" textlink="">
      <xdr:nvSpPr>
        <xdr:cNvPr id="660" name="楕円 659"/>
        <xdr:cNvSpPr/>
      </xdr:nvSpPr>
      <xdr:spPr>
        <a:xfrm>
          <a:off x="13652500" y="1270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139727</xdr:rowOff>
    </xdr:from>
    <xdr:ext cx="534377" cy="259045"/>
    <xdr:sp macro="" textlink="">
      <xdr:nvSpPr>
        <xdr:cNvPr id="661" name="テキスト ボックス 660"/>
        <xdr:cNvSpPr txBox="1"/>
      </xdr:nvSpPr>
      <xdr:spPr>
        <a:xfrm>
          <a:off x="13436111" y="124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30310</xdr:rowOff>
    </xdr:from>
    <xdr:to>
      <xdr:col>67</xdr:col>
      <xdr:colOff>101600</xdr:colOff>
      <xdr:row>74</xdr:row>
      <xdr:rowOff>131910</xdr:rowOff>
    </xdr:to>
    <xdr:sp macro="" textlink="">
      <xdr:nvSpPr>
        <xdr:cNvPr id="662" name="楕円 661"/>
        <xdr:cNvSpPr/>
      </xdr:nvSpPr>
      <xdr:spPr>
        <a:xfrm>
          <a:off x="12763500" y="127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148437</xdr:rowOff>
    </xdr:from>
    <xdr:ext cx="534377" cy="259045"/>
    <xdr:sp macro="" textlink="">
      <xdr:nvSpPr>
        <xdr:cNvPr id="663" name="テキスト ボックス 662"/>
        <xdr:cNvSpPr txBox="1"/>
      </xdr:nvSpPr>
      <xdr:spPr>
        <a:xfrm>
          <a:off x="12547111" y="1249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90036</xdr:rowOff>
    </xdr:from>
    <xdr:to>
      <xdr:col>85</xdr:col>
      <xdr:colOff>127000</xdr:colOff>
      <xdr:row>98</xdr:row>
      <xdr:rowOff>120211</xdr:rowOff>
    </xdr:to>
    <xdr:cxnSp macro="">
      <xdr:nvCxnSpPr>
        <xdr:cNvPr id="692" name="直線コネクタ 691"/>
        <xdr:cNvCxnSpPr/>
      </xdr:nvCxnSpPr>
      <xdr:spPr>
        <a:xfrm flipV="1">
          <a:off x="15481300" y="16892136"/>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120211</xdr:rowOff>
    </xdr:from>
    <xdr:to>
      <xdr:col>81</xdr:col>
      <xdr:colOff>50800</xdr:colOff>
      <xdr:row>98</xdr:row>
      <xdr:rowOff>160198</xdr:rowOff>
    </xdr:to>
    <xdr:cxnSp macro="">
      <xdr:nvCxnSpPr>
        <xdr:cNvPr id="695" name="直線コネクタ 694"/>
        <xdr:cNvCxnSpPr/>
      </xdr:nvCxnSpPr>
      <xdr:spPr>
        <a:xfrm flipV="1">
          <a:off x="14592300" y="16922311"/>
          <a:ext cx="8890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54718</xdr:rowOff>
    </xdr:from>
    <xdr:to>
      <xdr:col>76</xdr:col>
      <xdr:colOff>114300</xdr:colOff>
      <xdr:row>98</xdr:row>
      <xdr:rowOff>160198</xdr:rowOff>
    </xdr:to>
    <xdr:cxnSp macro="">
      <xdr:nvCxnSpPr>
        <xdr:cNvPr id="698" name="直線コネクタ 697"/>
        <xdr:cNvCxnSpPr/>
      </xdr:nvCxnSpPr>
      <xdr:spPr>
        <a:xfrm>
          <a:off x="13703300" y="16856818"/>
          <a:ext cx="889000" cy="10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54718</xdr:rowOff>
    </xdr:from>
    <xdr:to>
      <xdr:col>71</xdr:col>
      <xdr:colOff>177800</xdr:colOff>
      <xdr:row>98</xdr:row>
      <xdr:rowOff>147320</xdr:rowOff>
    </xdr:to>
    <xdr:cxnSp macro="">
      <xdr:nvCxnSpPr>
        <xdr:cNvPr id="701" name="直線コネクタ 700"/>
        <xdr:cNvCxnSpPr/>
      </xdr:nvCxnSpPr>
      <xdr:spPr>
        <a:xfrm flipV="1">
          <a:off x="12814300" y="16856818"/>
          <a:ext cx="8890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39236</xdr:rowOff>
    </xdr:from>
    <xdr:to>
      <xdr:col>85</xdr:col>
      <xdr:colOff>177800</xdr:colOff>
      <xdr:row>98</xdr:row>
      <xdr:rowOff>140836</xdr:rowOff>
    </xdr:to>
    <xdr:sp macro="" textlink="">
      <xdr:nvSpPr>
        <xdr:cNvPr id="711" name="楕円 710"/>
        <xdr:cNvSpPr/>
      </xdr:nvSpPr>
      <xdr:spPr>
        <a:xfrm>
          <a:off x="16268700" y="168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125613</xdr:rowOff>
    </xdr:from>
    <xdr:ext cx="469744" cy="259045"/>
    <xdr:sp macro="" textlink="">
      <xdr:nvSpPr>
        <xdr:cNvPr id="712" name="積立金該当値テキスト"/>
        <xdr:cNvSpPr txBox="1"/>
      </xdr:nvSpPr>
      <xdr:spPr>
        <a:xfrm>
          <a:off x="16370300" y="1675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69411</xdr:rowOff>
    </xdr:from>
    <xdr:to>
      <xdr:col>81</xdr:col>
      <xdr:colOff>101600</xdr:colOff>
      <xdr:row>98</xdr:row>
      <xdr:rowOff>171011</xdr:rowOff>
    </xdr:to>
    <xdr:sp macro="" textlink="">
      <xdr:nvSpPr>
        <xdr:cNvPr id="713" name="楕円 712"/>
        <xdr:cNvSpPr/>
      </xdr:nvSpPr>
      <xdr:spPr>
        <a:xfrm>
          <a:off x="15430500" y="168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162138</xdr:rowOff>
    </xdr:from>
    <xdr:ext cx="469744" cy="259045"/>
    <xdr:sp macro="" textlink="">
      <xdr:nvSpPr>
        <xdr:cNvPr id="714" name="テキスト ボックス 713"/>
        <xdr:cNvSpPr txBox="1"/>
      </xdr:nvSpPr>
      <xdr:spPr>
        <a:xfrm>
          <a:off x="15246428" y="1696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109398</xdr:rowOff>
    </xdr:from>
    <xdr:to>
      <xdr:col>76</xdr:col>
      <xdr:colOff>165100</xdr:colOff>
      <xdr:row>99</xdr:row>
      <xdr:rowOff>39548</xdr:rowOff>
    </xdr:to>
    <xdr:sp macro="" textlink="">
      <xdr:nvSpPr>
        <xdr:cNvPr id="715" name="楕円 714"/>
        <xdr:cNvSpPr/>
      </xdr:nvSpPr>
      <xdr:spPr>
        <a:xfrm>
          <a:off x="14541500" y="169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30675</xdr:rowOff>
    </xdr:from>
    <xdr:ext cx="469744" cy="259045"/>
    <xdr:sp macro="" textlink="">
      <xdr:nvSpPr>
        <xdr:cNvPr id="716" name="テキスト ボックス 715"/>
        <xdr:cNvSpPr txBox="1"/>
      </xdr:nvSpPr>
      <xdr:spPr>
        <a:xfrm>
          <a:off x="14357428" y="1700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3918</xdr:rowOff>
    </xdr:from>
    <xdr:to>
      <xdr:col>72</xdr:col>
      <xdr:colOff>38100</xdr:colOff>
      <xdr:row>98</xdr:row>
      <xdr:rowOff>105518</xdr:rowOff>
    </xdr:to>
    <xdr:sp macro="" textlink="">
      <xdr:nvSpPr>
        <xdr:cNvPr id="717" name="楕円 716"/>
        <xdr:cNvSpPr/>
      </xdr:nvSpPr>
      <xdr:spPr>
        <a:xfrm>
          <a:off x="13652500" y="168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96645</xdr:rowOff>
    </xdr:from>
    <xdr:ext cx="469744" cy="259045"/>
    <xdr:sp macro="" textlink="">
      <xdr:nvSpPr>
        <xdr:cNvPr id="718" name="テキスト ボックス 717"/>
        <xdr:cNvSpPr txBox="1"/>
      </xdr:nvSpPr>
      <xdr:spPr>
        <a:xfrm>
          <a:off x="13468428" y="1689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96520</xdr:rowOff>
    </xdr:from>
    <xdr:to>
      <xdr:col>67</xdr:col>
      <xdr:colOff>101600</xdr:colOff>
      <xdr:row>99</xdr:row>
      <xdr:rowOff>26670</xdr:rowOff>
    </xdr:to>
    <xdr:sp macro="" textlink="">
      <xdr:nvSpPr>
        <xdr:cNvPr id="719" name="楕円 718"/>
        <xdr:cNvSpPr/>
      </xdr:nvSpPr>
      <xdr:spPr>
        <a:xfrm>
          <a:off x="12763500" y="16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17797</xdr:rowOff>
    </xdr:from>
    <xdr:ext cx="469744" cy="259045"/>
    <xdr:sp macro="" textlink="">
      <xdr:nvSpPr>
        <xdr:cNvPr id="720" name="テキスト ボックス 719"/>
        <xdr:cNvSpPr txBox="1"/>
      </xdr:nvSpPr>
      <xdr:spPr>
        <a:xfrm>
          <a:off x="12579428"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75006</xdr:rowOff>
    </xdr:from>
    <xdr:to>
      <xdr:col>116</xdr:col>
      <xdr:colOff>63500</xdr:colOff>
      <xdr:row>38</xdr:row>
      <xdr:rowOff>96724</xdr:rowOff>
    </xdr:to>
    <xdr:cxnSp macro="">
      <xdr:nvCxnSpPr>
        <xdr:cNvPr id="747" name="直線コネクタ 746"/>
        <xdr:cNvCxnSpPr/>
      </xdr:nvCxnSpPr>
      <xdr:spPr>
        <a:xfrm flipV="1">
          <a:off x="21323300" y="6590106"/>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96724</xdr:rowOff>
    </xdr:from>
    <xdr:to>
      <xdr:col>111</xdr:col>
      <xdr:colOff>177800</xdr:colOff>
      <xdr:row>38</xdr:row>
      <xdr:rowOff>99009</xdr:rowOff>
    </xdr:to>
    <xdr:cxnSp macro="">
      <xdr:nvCxnSpPr>
        <xdr:cNvPr id="750" name="直線コネクタ 749"/>
        <xdr:cNvCxnSpPr/>
      </xdr:nvCxnSpPr>
      <xdr:spPr>
        <a:xfrm flipV="1">
          <a:off x="20434300" y="661182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158445</xdr:rowOff>
    </xdr:from>
    <xdr:to>
      <xdr:col>107</xdr:col>
      <xdr:colOff>50800</xdr:colOff>
      <xdr:row>38</xdr:row>
      <xdr:rowOff>99009</xdr:rowOff>
    </xdr:to>
    <xdr:cxnSp macro="">
      <xdr:nvCxnSpPr>
        <xdr:cNvPr id="753" name="直線コネクタ 752"/>
        <xdr:cNvCxnSpPr/>
      </xdr:nvCxnSpPr>
      <xdr:spPr>
        <a:xfrm>
          <a:off x="19545300" y="650209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127127</xdr:rowOff>
    </xdr:from>
    <xdr:to>
      <xdr:col>102</xdr:col>
      <xdr:colOff>114300</xdr:colOff>
      <xdr:row>37</xdr:row>
      <xdr:rowOff>158445</xdr:rowOff>
    </xdr:to>
    <xdr:cxnSp macro="">
      <xdr:nvCxnSpPr>
        <xdr:cNvPr id="756" name="直線コネクタ 755"/>
        <xdr:cNvCxnSpPr/>
      </xdr:nvCxnSpPr>
      <xdr:spPr>
        <a:xfrm>
          <a:off x="18656300" y="6470777"/>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24206</xdr:rowOff>
    </xdr:from>
    <xdr:to>
      <xdr:col>116</xdr:col>
      <xdr:colOff>114300</xdr:colOff>
      <xdr:row>38</xdr:row>
      <xdr:rowOff>125806</xdr:rowOff>
    </xdr:to>
    <xdr:sp macro="" textlink="">
      <xdr:nvSpPr>
        <xdr:cNvPr id="766" name="楕円 765"/>
        <xdr:cNvSpPr/>
      </xdr:nvSpPr>
      <xdr:spPr>
        <a:xfrm>
          <a:off x="221107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110583</xdr:rowOff>
    </xdr:from>
    <xdr:ext cx="378565" cy="259045"/>
    <xdr:sp macro="" textlink="">
      <xdr:nvSpPr>
        <xdr:cNvPr id="767" name="投資及び出資金該当値テキスト"/>
        <xdr:cNvSpPr txBox="1"/>
      </xdr:nvSpPr>
      <xdr:spPr>
        <a:xfrm>
          <a:off x="22212300" y="64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45924</xdr:rowOff>
    </xdr:from>
    <xdr:to>
      <xdr:col>112</xdr:col>
      <xdr:colOff>38100</xdr:colOff>
      <xdr:row>38</xdr:row>
      <xdr:rowOff>147524</xdr:rowOff>
    </xdr:to>
    <xdr:sp macro="" textlink="">
      <xdr:nvSpPr>
        <xdr:cNvPr id="768" name="楕円 767"/>
        <xdr:cNvSpPr/>
      </xdr:nvSpPr>
      <xdr:spPr>
        <a:xfrm>
          <a:off x="21272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138651</xdr:rowOff>
    </xdr:from>
    <xdr:ext cx="378565" cy="259045"/>
    <xdr:sp macro="" textlink="">
      <xdr:nvSpPr>
        <xdr:cNvPr id="769" name="テキスト ボックス 768"/>
        <xdr:cNvSpPr txBox="1"/>
      </xdr:nvSpPr>
      <xdr:spPr>
        <a:xfrm>
          <a:off x="21134017" y="6653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48209</xdr:rowOff>
    </xdr:from>
    <xdr:to>
      <xdr:col>107</xdr:col>
      <xdr:colOff>101600</xdr:colOff>
      <xdr:row>38</xdr:row>
      <xdr:rowOff>149809</xdr:rowOff>
    </xdr:to>
    <xdr:sp macro="" textlink="">
      <xdr:nvSpPr>
        <xdr:cNvPr id="770" name="楕円 769"/>
        <xdr:cNvSpPr/>
      </xdr:nvSpPr>
      <xdr:spPr>
        <a:xfrm>
          <a:off x="20383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140936</xdr:rowOff>
    </xdr:from>
    <xdr:ext cx="378565" cy="259045"/>
    <xdr:sp macro="" textlink="">
      <xdr:nvSpPr>
        <xdr:cNvPr id="771" name="テキスト ボックス 770"/>
        <xdr:cNvSpPr txBox="1"/>
      </xdr:nvSpPr>
      <xdr:spPr>
        <a:xfrm>
          <a:off x="20245017" y="665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107645</xdr:rowOff>
    </xdr:from>
    <xdr:to>
      <xdr:col>102</xdr:col>
      <xdr:colOff>165100</xdr:colOff>
      <xdr:row>38</xdr:row>
      <xdr:rowOff>37795</xdr:rowOff>
    </xdr:to>
    <xdr:sp macro="" textlink="">
      <xdr:nvSpPr>
        <xdr:cNvPr id="772" name="楕円 771"/>
        <xdr:cNvSpPr/>
      </xdr:nvSpPr>
      <xdr:spPr>
        <a:xfrm>
          <a:off x="19494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28922</xdr:rowOff>
    </xdr:from>
    <xdr:ext cx="378565" cy="259045"/>
    <xdr:sp macro="" textlink="">
      <xdr:nvSpPr>
        <xdr:cNvPr id="773" name="テキスト ボックス 772"/>
        <xdr:cNvSpPr txBox="1"/>
      </xdr:nvSpPr>
      <xdr:spPr>
        <a:xfrm>
          <a:off x="19356017" y="65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76327</xdr:rowOff>
    </xdr:from>
    <xdr:to>
      <xdr:col>98</xdr:col>
      <xdr:colOff>38100</xdr:colOff>
      <xdr:row>38</xdr:row>
      <xdr:rowOff>6477</xdr:rowOff>
    </xdr:to>
    <xdr:sp macro="" textlink="">
      <xdr:nvSpPr>
        <xdr:cNvPr id="774" name="楕円 773"/>
        <xdr:cNvSpPr/>
      </xdr:nvSpPr>
      <xdr:spPr>
        <a:xfrm>
          <a:off x="18605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169054</xdr:rowOff>
    </xdr:from>
    <xdr:ext cx="378565" cy="259045"/>
    <xdr:sp macro="" textlink="">
      <xdr:nvSpPr>
        <xdr:cNvPr id="775" name="テキスト ボックス 774"/>
        <xdr:cNvSpPr txBox="1"/>
      </xdr:nvSpPr>
      <xdr:spPr>
        <a:xfrm>
          <a:off x="18467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118421</xdr:rowOff>
    </xdr:from>
    <xdr:to>
      <xdr:col>116</xdr:col>
      <xdr:colOff>63500</xdr:colOff>
      <xdr:row>56</xdr:row>
      <xdr:rowOff>139414</xdr:rowOff>
    </xdr:to>
    <xdr:cxnSp macro="">
      <xdr:nvCxnSpPr>
        <xdr:cNvPr id="804" name="直線コネクタ 803"/>
        <xdr:cNvCxnSpPr/>
      </xdr:nvCxnSpPr>
      <xdr:spPr>
        <a:xfrm flipV="1">
          <a:off x="21323300" y="9719621"/>
          <a:ext cx="8382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132880</xdr:rowOff>
    </xdr:from>
    <xdr:to>
      <xdr:col>111</xdr:col>
      <xdr:colOff>177800</xdr:colOff>
      <xdr:row>56</xdr:row>
      <xdr:rowOff>139414</xdr:rowOff>
    </xdr:to>
    <xdr:cxnSp macro="">
      <xdr:nvCxnSpPr>
        <xdr:cNvPr id="807" name="直線コネクタ 806"/>
        <xdr:cNvCxnSpPr/>
      </xdr:nvCxnSpPr>
      <xdr:spPr>
        <a:xfrm>
          <a:off x="20434300" y="9734080"/>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132880</xdr:rowOff>
    </xdr:from>
    <xdr:to>
      <xdr:col>107</xdr:col>
      <xdr:colOff>50800</xdr:colOff>
      <xdr:row>56</xdr:row>
      <xdr:rowOff>151340</xdr:rowOff>
    </xdr:to>
    <xdr:cxnSp macro="">
      <xdr:nvCxnSpPr>
        <xdr:cNvPr id="810" name="直線コネクタ 809"/>
        <xdr:cNvCxnSpPr/>
      </xdr:nvCxnSpPr>
      <xdr:spPr>
        <a:xfrm flipV="1">
          <a:off x="19545300" y="9734080"/>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146272</xdr:rowOff>
    </xdr:from>
    <xdr:to>
      <xdr:col>102</xdr:col>
      <xdr:colOff>114300</xdr:colOff>
      <xdr:row>56</xdr:row>
      <xdr:rowOff>151340</xdr:rowOff>
    </xdr:to>
    <xdr:cxnSp macro="">
      <xdr:nvCxnSpPr>
        <xdr:cNvPr id="813" name="直線コネクタ 812"/>
        <xdr:cNvCxnSpPr/>
      </xdr:nvCxnSpPr>
      <xdr:spPr>
        <a:xfrm>
          <a:off x="18656300" y="9747472"/>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67621</xdr:rowOff>
    </xdr:from>
    <xdr:to>
      <xdr:col>116</xdr:col>
      <xdr:colOff>114300</xdr:colOff>
      <xdr:row>56</xdr:row>
      <xdr:rowOff>169221</xdr:rowOff>
    </xdr:to>
    <xdr:sp macro="" textlink="">
      <xdr:nvSpPr>
        <xdr:cNvPr id="823" name="楕円 822"/>
        <xdr:cNvSpPr/>
      </xdr:nvSpPr>
      <xdr:spPr>
        <a:xfrm>
          <a:off x="22110700" y="96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90498</xdr:rowOff>
    </xdr:from>
    <xdr:ext cx="534377" cy="259045"/>
    <xdr:sp macro="" textlink="">
      <xdr:nvSpPr>
        <xdr:cNvPr id="824" name="貸付金該当値テキスト"/>
        <xdr:cNvSpPr txBox="1"/>
      </xdr:nvSpPr>
      <xdr:spPr>
        <a:xfrm>
          <a:off x="22212300" y="9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88614</xdr:rowOff>
    </xdr:from>
    <xdr:to>
      <xdr:col>112</xdr:col>
      <xdr:colOff>38100</xdr:colOff>
      <xdr:row>57</xdr:row>
      <xdr:rowOff>18764</xdr:rowOff>
    </xdr:to>
    <xdr:sp macro="" textlink="">
      <xdr:nvSpPr>
        <xdr:cNvPr id="825" name="楕円 824"/>
        <xdr:cNvSpPr/>
      </xdr:nvSpPr>
      <xdr:spPr>
        <a:xfrm>
          <a:off x="21272500" y="96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35291</xdr:rowOff>
    </xdr:from>
    <xdr:ext cx="534377" cy="259045"/>
    <xdr:sp macro="" textlink="">
      <xdr:nvSpPr>
        <xdr:cNvPr id="826" name="テキスト ボックス 825"/>
        <xdr:cNvSpPr txBox="1"/>
      </xdr:nvSpPr>
      <xdr:spPr>
        <a:xfrm>
          <a:off x="21056111" y="9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82080</xdr:rowOff>
    </xdr:from>
    <xdr:to>
      <xdr:col>107</xdr:col>
      <xdr:colOff>101600</xdr:colOff>
      <xdr:row>57</xdr:row>
      <xdr:rowOff>12230</xdr:rowOff>
    </xdr:to>
    <xdr:sp macro="" textlink="">
      <xdr:nvSpPr>
        <xdr:cNvPr id="827" name="楕円 826"/>
        <xdr:cNvSpPr/>
      </xdr:nvSpPr>
      <xdr:spPr>
        <a:xfrm>
          <a:off x="20383500" y="96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28757</xdr:rowOff>
    </xdr:from>
    <xdr:ext cx="534377" cy="259045"/>
    <xdr:sp macro="" textlink="">
      <xdr:nvSpPr>
        <xdr:cNvPr id="828" name="テキスト ボックス 827"/>
        <xdr:cNvSpPr txBox="1"/>
      </xdr:nvSpPr>
      <xdr:spPr>
        <a:xfrm>
          <a:off x="20167111" y="94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100540</xdr:rowOff>
    </xdr:from>
    <xdr:to>
      <xdr:col>102</xdr:col>
      <xdr:colOff>165100</xdr:colOff>
      <xdr:row>57</xdr:row>
      <xdr:rowOff>30690</xdr:rowOff>
    </xdr:to>
    <xdr:sp macro="" textlink="">
      <xdr:nvSpPr>
        <xdr:cNvPr id="829" name="楕円 828"/>
        <xdr:cNvSpPr/>
      </xdr:nvSpPr>
      <xdr:spPr>
        <a:xfrm>
          <a:off x="19494500" y="97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47217</xdr:rowOff>
    </xdr:from>
    <xdr:ext cx="534377" cy="259045"/>
    <xdr:sp macro="" textlink="">
      <xdr:nvSpPr>
        <xdr:cNvPr id="830" name="テキスト ボックス 829"/>
        <xdr:cNvSpPr txBox="1"/>
      </xdr:nvSpPr>
      <xdr:spPr>
        <a:xfrm>
          <a:off x="19278111" y="947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95472</xdr:rowOff>
    </xdr:from>
    <xdr:to>
      <xdr:col>98</xdr:col>
      <xdr:colOff>38100</xdr:colOff>
      <xdr:row>57</xdr:row>
      <xdr:rowOff>25622</xdr:rowOff>
    </xdr:to>
    <xdr:sp macro="" textlink="">
      <xdr:nvSpPr>
        <xdr:cNvPr id="831" name="楕円 830"/>
        <xdr:cNvSpPr/>
      </xdr:nvSpPr>
      <xdr:spPr>
        <a:xfrm>
          <a:off x="18605500" y="96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42149</xdr:rowOff>
    </xdr:from>
    <xdr:ext cx="534377" cy="259045"/>
    <xdr:sp macro="" textlink="">
      <xdr:nvSpPr>
        <xdr:cNvPr id="832" name="テキスト ボックス 831"/>
        <xdr:cNvSpPr txBox="1"/>
      </xdr:nvSpPr>
      <xdr:spPr>
        <a:xfrm>
          <a:off x="18389111" y="947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135966</xdr:rowOff>
    </xdr:from>
    <xdr:to>
      <xdr:col>116</xdr:col>
      <xdr:colOff>63500</xdr:colOff>
      <xdr:row>72</xdr:row>
      <xdr:rowOff>142672</xdr:rowOff>
    </xdr:to>
    <xdr:cxnSp macro="">
      <xdr:nvCxnSpPr>
        <xdr:cNvPr id="862" name="直線コネクタ 861"/>
        <xdr:cNvCxnSpPr/>
      </xdr:nvCxnSpPr>
      <xdr:spPr>
        <a:xfrm flipV="1">
          <a:off x="21323300" y="12480366"/>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142672</xdr:rowOff>
    </xdr:from>
    <xdr:to>
      <xdr:col>111</xdr:col>
      <xdr:colOff>177800</xdr:colOff>
      <xdr:row>73</xdr:row>
      <xdr:rowOff>25591</xdr:rowOff>
    </xdr:to>
    <xdr:cxnSp macro="">
      <xdr:nvCxnSpPr>
        <xdr:cNvPr id="865" name="直線コネクタ 864"/>
        <xdr:cNvCxnSpPr/>
      </xdr:nvCxnSpPr>
      <xdr:spPr>
        <a:xfrm flipV="1">
          <a:off x="20434300" y="12487072"/>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25591</xdr:rowOff>
    </xdr:from>
    <xdr:to>
      <xdr:col>107</xdr:col>
      <xdr:colOff>50800</xdr:colOff>
      <xdr:row>73</xdr:row>
      <xdr:rowOff>64033</xdr:rowOff>
    </xdr:to>
    <xdr:cxnSp macro="">
      <xdr:nvCxnSpPr>
        <xdr:cNvPr id="868" name="直線コネクタ 867"/>
        <xdr:cNvCxnSpPr/>
      </xdr:nvCxnSpPr>
      <xdr:spPr>
        <a:xfrm flipV="1">
          <a:off x="19545300" y="12541441"/>
          <a:ext cx="889000" cy="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64033</xdr:rowOff>
    </xdr:from>
    <xdr:to>
      <xdr:col>102</xdr:col>
      <xdr:colOff>114300</xdr:colOff>
      <xdr:row>73</xdr:row>
      <xdr:rowOff>92723</xdr:rowOff>
    </xdr:to>
    <xdr:cxnSp macro="">
      <xdr:nvCxnSpPr>
        <xdr:cNvPr id="871" name="直線コネクタ 870"/>
        <xdr:cNvCxnSpPr/>
      </xdr:nvCxnSpPr>
      <xdr:spPr>
        <a:xfrm flipV="1">
          <a:off x="18656300" y="12579883"/>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85166</xdr:rowOff>
    </xdr:from>
    <xdr:to>
      <xdr:col>116</xdr:col>
      <xdr:colOff>114300</xdr:colOff>
      <xdr:row>73</xdr:row>
      <xdr:rowOff>15316</xdr:rowOff>
    </xdr:to>
    <xdr:sp macro="" textlink="">
      <xdr:nvSpPr>
        <xdr:cNvPr id="881" name="楕円 880"/>
        <xdr:cNvSpPr/>
      </xdr:nvSpPr>
      <xdr:spPr>
        <a:xfrm>
          <a:off x="22110700" y="124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108043</xdr:rowOff>
    </xdr:from>
    <xdr:ext cx="534377" cy="259045"/>
    <xdr:sp macro="" textlink="">
      <xdr:nvSpPr>
        <xdr:cNvPr id="882" name="繰出金該当値テキスト"/>
        <xdr:cNvSpPr txBox="1"/>
      </xdr:nvSpPr>
      <xdr:spPr>
        <a:xfrm>
          <a:off x="22212300" y="122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91872</xdr:rowOff>
    </xdr:from>
    <xdr:to>
      <xdr:col>112</xdr:col>
      <xdr:colOff>38100</xdr:colOff>
      <xdr:row>73</xdr:row>
      <xdr:rowOff>22022</xdr:rowOff>
    </xdr:to>
    <xdr:sp macro="" textlink="">
      <xdr:nvSpPr>
        <xdr:cNvPr id="883" name="楕円 882"/>
        <xdr:cNvSpPr/>
      </xdr:nvSpPr>
      <xdr:spPr>
        <a:xfrm>
          <a:off x="21272500" y="1243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38549</xdr:rowOff>
    </xdr:from>
    <xdr:ext cx="534377" cy="259045"/>
    <xdr:sp macro="" textlink="">
      <xdr:nvSpPr>
        <xdr:cNvPr id="884" name="テキスト ボックス 883"/>
        <xdr:cNvSpPr txBox="1"/>
      </xdr:nvSpPr>
      <xdr:spPr>
        <a:xfrm>
          <a:off x="21056111" y="122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146241</xdr:rowOff>
    </xdr:from>
    <xdr:to>
      <xdr:col>107</xdr:col>
      <xdr:colOff>101600</xdr:colOff>
      <xdr:row>73</xdr:row>
      <xdr:rowOff>76391</xdr:rowOff>
    </xdr:to>
    <xdr:sp macro="" textlink="">
      <xdr:nvSpPr>
        <xdr:cNvPr id="885" name="楕円 884"/>
        <xdr:cNvSpPr/>
      </xdr:nvSpPr>
      <xdr:spPr>
        <a:xfrm>
          <a:off x="20383500" y="124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92918</xdr:rowOff>
    </xdr:from>
    <xdr:ext cx="534377" cy="259045"/>
    <xdr:sp macro="" textlink="">
      <xdr:nvSpPr>
        <xdr:cNvPr id="886" name="テキスト ボックス 885"/>
        <xdr:cNvSpPr txBox="1"/>
      </xdr:nvSpPr>
      <xdr:spPr>
        <a:xfrm>
          <a:off x="20167111"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13233</xdr:rowOff>
    </xdr:from>
    <xdr:to>
      <xdr:col>102</xdr:col>
      <xdr:colOff>165100</xdr:colOff>
      <xdr:row>73</xdr:row>
      <xdr:rowOff>114833</xdr:rowOff>
    </xdr:to>
    <xdr:sp macro="" textlink="">
      <xdr:nvSpPr>
        <xdr:cNvPr id="887" name="楕円 886"/>
        <xdr:cNvSpPr/>
      </xdr:nvSpPr>
      <xdr:spPr>
        <a:xfrm>
          <a:off x="19494500" y="125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131360</xdr:rowOff>
    </xdr:from>
    <xdr:ext cx="534377" cy="259045"/>
    <xdr:sp macro="" textlink="">
      <xdr:nvSpPr>
        <xdr:cNvPr id="888" name="テキスト ボックス 887"/>
        <xdr:cNvSpPr txBox="1"/>
      </xdr:nvSpPr>
      <xdr:spPr>
        <a:xfrm>
          <a:off x="19278111" y="123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41923</xdr:rowOff>
    </xdr:from>
    <xdr:to>
      <xdr:col>98</xdr:col>
      <xdr:colOff>38100</xdr:colOff>
      <xdr:row>73</xdr:row>
      <xdr:rowOff>143523</xdr:rowOff>
    </xdr:to>
    <xdr:sp macro="" textlink="">
      <xdr:nvSpPr>
        <xdr:cNvPr id="889" name="楕円 888"/>
        <xdr:cNvSpPr/>
      </xdr:nvSpPr>
      <xdr:spPr>
        <a:xfrm>
          <a:off x="18605500" y="125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160050</xdr:rowOff>
    </xdr:from>
    <xdr:ext cx="534377" cy="259045"/>
    <xdr:sp macro="" textlink="">
      <xdr:nvSpPr>
        <xdr:cNvPr id="890" name="テキスト ボックス 889"/>
        <xdr:cNvSpPr txBox="1"/>
      </xdr:nvSpPr>
      <xdr:spPr>
        <a:xfrm>
          <a:off x="18389111" y="123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577,971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歳出決算総額で一番大きい扶助費は、住民一人当たり</a:t>
          </a:r>
          <a:r>
            <a:rPr kumimoji="1" lang="en-US" altLang="ja-JP" sz="1300">
              <a:latin typeface="ＭＳ Ｐゴシック" panose="020B0600070205080204" pitchFamily="50" charset="-128"/>
              <a:ea typeface="ＭＳ Ｐゴシック" panose="020B0600070205080204" pitchFamily="50" charset="-128"/>
            </a:rPr>
            <a:t>191,769</a:t>
          </a:r>
          <a:r>
            <a:rPr kumimoji="1" lang="ja-JP" altLang="en-US" sz="1300">
              <a:latin typeface="ＭＳ Ｐゴシック" panose="020B0600070205080204" pitchFamily="50" charset="-128"/>
              <a:ea typeface="ＭＳ Ｐゴシック" panose="020B0600070205080204" pitchFamily="50" charset="-128"/>
            </a:rPr>
            <a:t>円となっている。類似団体平均を大きく上回る主な要因は生活保護費である。</a:t>
          </a:r>
        </a:p>
        <a:p>
          <a:r>
            <a:rPr kumimoji="1" lang="ja-JP" altLang="en-US" sz="1300">
              <a:latin typeface="ＭＳ Ｐゴシック" panose="020B0600070205080204" pitchFamily="50" charset="-128"/>
              <a:ea typeface="ＭＳ Ｐゴシック" panose="020B0600070205080204" pitchFamily="50" charset="-128"/>
            </a:rPr>
            <a:t>　このほか、住民一人当たりの金額が高く、類似団体平均を大きく上回っているものとして、維持補修費、公債費、繰出金、普通建設事業費（うち更新整備）がある。</a:t>
          </a:r>
        </a:p>
        <a:p>
          <a:r>
            <a:rPr kumimoji="1" lang="ja-JP" altLang="en-US" sz="1300">
              <a:latin typeface="ＭＳ Ｐゴシック" panose="020B0600070205080204" pitchFamily="50" charset="-128"/>
              <a:ea typeface="ＭＳ Ｐゴシック" panose="020B0600070205080204" pitchFamily="50" charset="-128"/>
            </a:rPr>
            <a:t>　維持補修費は、行政面積の広さ、積雪寒冷地という地域特性による道路の維持や除排雪に係る経費が、類似団体平均を上回っている主な要因である。</a:t>
          </a:r>
        </a:p>
        <a:p>
          <a:r>
            <a:rPr kumimoji="1" lang="ja-JP" altLang="en-US" sz="1300">
              <a:latin typeface="ＭＳ Ｐゴシック" panose="020B0600070205080204" pitchFamily="50" charset="-128"/>
              <a:ea typeface="ＭＳ Ｐゴシック" panose="020B0600070205080204" pitchFamily="50" charset="-128"/>
            </a:rPr>
            <a:t>　公債費は、過年度に借り入れた市債の残高が多いことにより類似団体平均を上回っており、繰出金は高齢化が要因であると考えられる。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北海道旭川市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316,183
314,269
747.66
184,503,987
182,744,530
1,476,749
86,037,239
164,281,281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39878</xdr:rowOff>
    </xdr:from>
    <xdr:to>
      <xdr:col>24</xdr:col>
      <xdr:colOff>63500</xdr:colOff>
      <xdr:row>35</xdr:row>
      <xdr:rowOff>54356</xdr:rowOff>
    </xdr:to>
    <xdr:cxnSp macro="">
      <xdr:nvCxnSpPr>
        <xdr:cNvPr id="61" name="直線コネクタ 60"/>
        <xdr:cNvCxnSpPr/>
      </xdr:nvCxnSpPr>
      <xdr:spPr>
        <a:xfrm>
          <a:off x="3797300" y="604062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39878</xdr:rowOff>
    </xdr:from>
    <xdr:to>
      <xdr:col>19</xdr:col>
      <xdr:colOff>177800</xdr:colOff>
      <xdr:row>35</xdr:row>
      <xdr:rowOff>106934</xdr:rowOff>
    </xdr:to>
    <xdr:cxnSp macro="">
      <xdr:nvCxnSpPr>
        <xdr:cNvPr id="64" name="直線コネクタ 63"/>
        <xdr:cNvCxnSpPr/>
      </xdr:nvCxnSpPr>
      <xdr:spPr>
        <a:xfrm flipV="1">
          <a:off x="2908300" y="604062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106934</xdr:rowOff>
    </xdr:from>
    <xdr:to>
      <xdr:col>15</xdr:col>
      <xdr:colOff>50800</xdr:colOff>
      <xdr:row>35</xdr:row>
      <xdr:rowOff>164084</xdr:rowOff>
    </xdr:to>
    <xdr:cxnSp macro="">
      <xdr:nvCxnSpPr>
        <xdr:cNvPr id="67" name="直線コネクタ 66"/>
        <xdr:cNvCxnSpPr/>
      </xdr:nvCxnSpPr>
      <xdr:spPr>
        <a:xfrm flipV="1">
          <a:off x="2019300" y="61076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164084</xdr:rowOff>
    </xdr:from>
    <xdr:to>
      <xdr:col>10</xdr:col>
      <xdr:colOff>114300</xdr:colOff>
      <xdr:row>36</xdr:row>
      <xdr:rowOff>2540</xdr:rowOff>
    </xdr:to>
    <xdr:cxnSp macro="">
      <xdr:nvCxnSpPr>
        <xdr:cNvPr id="70" name="直線コネクタ 69"/>
        <xdr:cNvCxnSpPr/>
      </xdr:nvCxnSpPr>
      <xdr:spPr>
        <a:xfrm flipV="1">
          <a:off x="1130300" y="61648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3556</xdr:rowOff>
    </xdr:from>
    <xdr:to>
      <xdr:col>24</xdr:col>
      <xdr:colOff>114300</xdr:colOff>
      <xdr:row>35</xdr:row>
      <xdr:rowOff>105156</xdr:rowOff>
    </xdr:to>
    <xdr:sp macro="" textlink="">
      <xdr:nvSpPr>
        <xdr:cNvPr id="80" name="楕円 79"/>
        <xdr:cNvSpPr/>
      </xdr:nvSpPr>
      <xdr:spPr>
        <a:xfrm>
          <a:off x="45847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26433</xdr:rowOff>
    </xdr:from>
    <xdr:ext cx="469744" cy="259045"/>
    <xdr:sp macro="" textlink="">
      <xdr:nvSpPr>
        <xdr:cNvPr id="81" name="議会費該当値テキスト"/>
        <xdr:cNvSpPr txBox="1"/>
      </xdr:nvSpPr>
      <xdr:spPr>
        <a:xfrm>
          <a:off x="4686300"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160528</xdr:rowOff>
    </xdr:from>
    <xdr:to>
      <xdr:col>20</xdr:col>
      <xdr:colOff>38100</xdr:colOff>
      <xdr:row>35</xdr:row>
      <xdr:rowOff>90678</xdr:rowOff>
    </xdr:to>
    <xdr:sp macro="" textlink="">
      <xdr:nvSpPr>
        <xdr:cNvPr id="82" name="楕円 81"/>
        <xdr:cNvSpPr/>
      </xdr:nvSpPr>
      <xdr:spPr>
        <a:xfrm>
          <a:off x="3746500" y="59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107205</xdr:rowOff>
    </xdr:from>
    <xdr:ext cx="469744" cy="259045"/>
    <xdr:sp macro="" textlink="">
      <xdr:nvSpPr>
        <xdr:cNvPr id="83" name="テキスト ボックス 82"/>
        <xdr:cNvSpPr txBox="1"/>
      </xdr:nvSpPr>
      <xdr:spPr>
        <a:xfrm>
          <a:off x="3562428"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56134</xdr:rowOff>
    </xdr:from>
    <xdr:to>
      <xdr:col>15</xdr:col>
      <xdr:colOff>101600</xdr:colOff>
      <xdr:row>35</xdr:row>
      <xdr:rowOff>157734</xdr:rowOff>
    </xdr:to>
    <xdr:sp macro="" textlink="">
      <xdr:nvSpPr>
        <xdr:cNvPr id="84" name="楕円 83"/>
        <xdr:cNvSpPr/>
      </xdr:nvSpPr>
      <xdr:spPr>
        <a:xfrm>
          <a:off x="28575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85" name="テキスト ボックス 84"/>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113284</xdr:rowOff>
    </xdr:from>
    <xdr:to>
      <xdr:col>10</xdr:col>
      <xdr:colOff>165100</xdr:colOff>
      <xdr:row>36</xdr:row>
      <xdr:rowOff>43434</xdr:rowOff>
    </xdr:to>
    <xdr:sp macro="" textlink="">
      <xdr:nvSpPr>
        <xdr:cNvPr id="86" name="楕円 85"/>
        <xdr:cNvSpPr/>
      </xdr:nvSpPr>
      <xdr:spPr>
        <a:xfrm>
          <a:off x="1968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34561</xdr:rowOff>
    </xdr:from>
    <xdr:ext cx="469744" cy="259045"/>
    <xdr:sp macro="" textlink="">
      <xdr:nvSpPr>
        <xdr:cNvPr id="87" name="テキスト ボックス 86"/>
        <xdr:cNvSpPr txBox="1"/>
      </xdr:nvSpPr>
      <xdr:spPr>
        <a:xfrm>
          <a:off x="1784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88" name="楕円 87"/>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89" name="テキスト ボックス 88"/>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98425</xdr:rowOff>
    </xdr:from>
    <xdr:to>
      <xdr:col>24</xdr:col>
      <xdr:colOff>63500</xdr:colOff>
      <xdr:row>58</xdr:row>
      <xdr:rowOff>32321</xdr:rowOff>
    </xdr:to>
    <xdr:cxnSp macro="">
      <xdr:nvCxnSpPr>
        <xdr:cNvPr id="119" name="直線コネクタ 118"/>
        <xdr:cNvCxnSpPr/>
      </xdr:nvCxnSpPr>
      <xdr:spPr>
        <a:xfrm>
          <a:off x="3797300" y="9871075"/>
          <a:ext cx="8382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80734</xdr:rowOff>
    </xdr:from>
    <xdr:to>
      <xdr:col>19</xdr:col>
      <xdr:colOff>177800</xdr:colOff>
      <xdr:row>57</xdr:row>
      <xdr:rowOff>98425</xdr:rowOff>
    </xdr:to>
    <xdr:cxnSp macro="">
      <xdr:nvCxnSpPr>
        <xdr:cNvPr id="122" name="直線コネクタ 121"/>
        <xdr:cNvCxnSpPr/>
      </xdr:nvCxnSpPr>
      <xdr:spPr>
        <a:xfrm>
          <a:off x="2908300" y="9853384"/>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80734</xdr:rowOff>
    </xdr:from>
    <xdr:to>
      <xdr:col>15</xdr:col>
      <xdr:colOff>50800</xdr:colOff>
      <xdr:row>57</xdr:row>
      <xdr:rowOff>164541</xdr:rowOff>
    </xdr:to>
    <xdr:cxnSp macro="">
      <xdr:nvCxnSpPr>
        <xdr:cNvPr id="125" name="直線コネクタ 124"/>
        <xdr:cNvCxnSpPr/>
      </xdr:nvCxnSpPr>
      <xdr:spPr>
        <a:xfrm flipV="1">
          <a:off x="2019300" y="9853384"/>
          <a:ext cx="889000" cy="8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23126</xdr:rowOff>
    </xdr:from>
    <xdr:to>
      <xdr:col>10</xdr:col>
      <xdr:colOff>114300</xdr:colOff>
      <xdr:row>57</xdr:row>
      <xdr:rowOff>164541</xdr:rowOff>
    </xdr:to>
    <xdr:cxnSp macro="">
      <xdr:nvCxnSpPr>
        <xdr:cNvPr id="128" name="直線コネクタ 127"/>
        <xdr:cNvCxnSpPr/>
      </xdr:nvCxnSpPr>
      <xdr:spPr>
        <a:xfrm>
          <a:off x="1130300" y="8767076"/>
          <a:ext cx="889000" cy="11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152971</xdr:rowOff>
    </xdr:from>
    <xdr:to>
      <xdr:col>24</xdr:col>
      <xdr:colOff>114300</xdr:colOff>
      <xdr:row>58</xdr:row>
      <xdr:rowOff>83121</xdr:rowOff>
    </xdr:to>
    <xdr:sp macro="" textlink="">
      <xdr:nvSpPr>
        <xdr:cNvPr id="138" name="楕円 137"/>
        <xdr:cNvSpPr/>
      </xdr:nvSpPr>
      <xdr:spPr>
        <a:xfrm>
          <a:off x="4584700" y="99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131398</xdr:rowOff>
    </xdr:from>
    <xdr:ext cx="534377" cy="259045"/>
    <xdr:sp macro="" textlink="">
      <xdr:nvSpPr>
        <xdr:cNvPr id="139" name="総務費該当値テキスト"/>
        <xdr:cNvSpPr txBox="1"/>
      </xdr:nvSpPr>
      <xdr:spPr>
        <a:xfrm>
          <a:off x="4686300" y="99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47625</xdr:rowOff>
    </xdr:from>
    <xdr:to>
      <xdr:col>20</xdr:col>
      <xdr:colOff>38100</xdr:colOff>
      <xdr:row>57</xdr:row>
      <xdr:rowOff>149225</xdr:rowOff>
    </xdr:to>
    <xdr:sp macro="" textlink="">
      <xdr:nvSpPr>
        <xdr:cNvPr id="140" name="楕円 139"/>
        <xdr:cNvSpPr/>
      </xdr:nvSpPr>
      <xdr:spPr>
        <a:xfrm>
          <a:off x="3746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165752</xdr:rowOff>
    </xdr:from>
    <xdr:ext cx="534377" cy="259045"/>
    <xdr:sp macro="" textlink="">
      <xdr:nvSpPr>
        <xdr:cNvPr id="141" name="テキスト ボックス 140"/>
        <xdr:cNvSpPr txBox="1"/>
      </xdr:nvSpPr>
      <xdr:spPr>
        <a:xfrm>
          <a:off x="3530111" y="95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29934</xdr:rowOff>
    </xdr:from>
    <xdr:to>
      <xdr:col>15</xdr:col>
      <xdr:colOff>101600</xdr:colOff>
      <xdr:row>57</xdr:row>
      <xdr:rowOff>131534</xdr:rowOff>
    </xdr:to>
    <xdr:sp macro="" textlink="">
      <xdr:nvSpPr>
        <xdr:cNvPr id="142" name="楕円 141"/>
        <xdr:cNvSpPr/>
      </xdr:nvSpPr>
      <xdr:spPr>
        <a:xfrm>
          <a:off x="2857500" y="98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148061</xdr:rowOff>
    </xdr:from>
    <xdr:ext cx="534377" cy="259045"/>
    <xdr:sp macro="" textlink="">
      <xdr:nvSpPr>
        <xdr:cNvPr id="143" name="テキスト ボックス 142"/>
        <xdr:cNvSpPr txBox="1"/>
      </xdr:nvSpPr>
      <xdr:spPr>
        <a:xfrm>
          <a:off x="2641111" y="95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113741</xdr:rowOff>
    </xdr:from>
    <xdr:to>
      <xdr:col>10</xdr:col>
      <xdr:colOff>165100</xdr:colOff>
      <xdr:row>58</xdr:row>
      <xdr:rowOff>43891</xdr:rowOff>
    </xdr:to>
    <xdr:sp macro="" textlink="">
      <xdr:nvSpPr>
        <xdr:cNvPr id="144" name="楕円 143"/>
        <xdr:cNvSpPr/>
      </xdr:nvSpPr>
      <xdr:spPr>
        <a:xfrm>
          <a:off x="1968500" y="98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60418</xdr:rowOff>
    </xdr:from>
    <xdr:ext cx="534377" cy="259045"/>
    <xdr:sp macro="" textlink="">
      <xdr:nvSpPr>
        <xdr:cNvPr id="145" name="テキスト ボックス 144"/>
        <xdr:cNvSpPr txBox="1"/>
      </xdr:nvSpPr>
      <xdr:spPr>
        <a:xfrm>
          <a:off x="1752111" y="96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143776</xdr:rowOff>
    </xdr:from>
    <xdr:to>
      <xdr:col>6</xdr:col>
      <xdr:colOff>38100</xdr:colOff>
      <xdr:row>51</xdr:row>
      <xdr:rowOff>73926</xdr:rowOff>
    </xdr:to>
    <xdr:sp macro="" textlink="">
      <xdr:nvSpPr>
        <xdr:cNvPr id="146" name="楕円 145"/>
        <xdr:cNvSpPr/>
      </xdr:nvSpPr>
      <xdr:spPr>
        <a:xfrm>
          <a:off x="1079500" y="87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65053</xdr:rowOff>
    </xdr:from>
    <xdr:ext cx="599010" cy="259045"/>
    <xdr:sp macro="" textlink="">
      <xdr:nvSpPr>
        <xdr:cNvPr id="147" name="テキスト ボックス 146"/>
        <xdr:cNvSpPr txBox="1"/>
      </xdr:nvSpPr>
      <xdr:spPr>
        <a:xfrm>
          <a:off x="830795" y="880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4285</xdr:rowOff>
    </xdr:from>
    <xdr:to>
      <xdr:col>24</xdr:col>
      <xdr:colOff>63500</xdr:colOff>
      <xdr:row>74</xdr:row>
      <xdr:rowOff>11090</xdr:rowOff>
    </xdr:to>
    <xdr:cxnSp macro="">
      <xdr:nvCxnSpPr>
        <xdr:cNvPr id="177" name="直線コネクタ 176"/>
        <xdr:cNvCxnSpPr/>
      </xdr:nvCxnSpPr>
      <xdr:spPr>
        <a:xfrm>
          <a:off x="3797300" y="12691585"/>
          <a:ext cx="838200" cy="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4285</xdr:rowOff>
    </xdr:from>
    <xdr:to>
      <xdr:col>19</xdr:col>
      <xdr:colOff>177800</xdr:colOff>
      <xdr:row>74</xdr:row>
      <xdr:rowOff>86009</xdr:rowOff>
    </xdr:to>
    <xdr:cxnSp macro="">
      <xdr:nvCxnSpPr>
        <xdr:cNvPr id="180" name="直線コネクタ 179"/>
        <xdr:cNvCxnSpPr/>
      </xdr:nvCxnSpPr>
      <xdr:spPr>
        <a:xfrm flipV="1">
          <a:off x="2908300" y="1269158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53472</xdr:rowOff>
    </xdr:from>
    <xdr:to>
      <xdr:col>15</xdr:col>
      <xdr:colOff>50800</xdr:colOff>
      <xdr:row>74</xdr:row>
      <xdr:rowOff>86009</xdr:rowOff>
    </xdr:to>
    <xdr:cxnSp macro="">
      <xdr:nvCxnSpPr>
        <xdr:cNvPr id="183" name="直線コネクタ 182"/>
        <xdr:cNvCxnSpPr/>
      </xdr:nvCxnSpPr>
      <xdr:spPr>
        <a:xfrm>
          <a:off x="2019300" y="12740772"/>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53472</xdr:rowOff>
    </xdr:from>
    <xdr:to>
      <xdr:col>10</xdr:col>
      <xdr:colOff>114300</xdr:colOff>
      <xdr:row>75</xdr:row>
      <xdr:rowOff>135303</xdr:rowOff>
    </xdr:to>
    <xdr:cxnSp macro="">
      <xdr:nvCxnSpPr>
        <xdr:cNvPr id="186" name="直線コネクタ 185"/>
        <xdr:cNvCxnSpPr/>
      </xdr:nvCxnSpPr>
      <xdr:spPr>
        <a:xfrm flipV="1">
          <a:off x="1130300" y="12740772"/>
          <a:ext cx="889000" cy="25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131740</xdr:rowOff>
    </xdr:from>
    <xdr:to>
      <xdr:col>24</xdr:col>
      <xdr:colOff>114300</xdr:colOff>
      <xdr:row>74</xdr:row>
      <xdr:rowOff>61890</xdr:rowOff>
    </xdr:to>
    <xdr:sp macro="" textlink="">
      <xdr:nvSpPr>
        <xdr:cNvPr id="196" name="楕円 195"/>
        <xdr:cNvSpPr/>
      </xdr:nvSpPr>
      <xdr:spPr>
        <a:xfrm>
          <a:off x="4584700" y="126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154617</xdr:rowOff>
    </xdr:from>
    <xdr:ext cx="599010" cy="259045"/>
    <xdr:sp macro="" textlink="">
      <xdr:nvSpPr>
        <xdr:cNvPr id="197" name="民生費該当値テキスト"/>
        <xdr:cNvSpPr txBox="1"/>
      </xdr:nvSpPr>
      <xdr:spPr>
        <a:xfrm>
          <a:off x="4686300" y="1249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124935</xdr:rowOff>
    </xdr:from>
    <xdr:to>
      <xdr:col>20</xdr:col>
      <xdr:colOff>38100</xdr:colOff>
      <xdr:row>74</xdr:row>
      <xdr:rowOff>55085</xdr:rowOff>
    </xdr:to>
    <xdr:sp macro="" textlink="">
      <xdr:nvSpPr>
        <xdr:cNvPr id="198" name="楕円 197"/>
        <xdr:cNvSpPr/>
      </xdr:nvSpPr>
      <xdr:spPr>
        <a:xfrm>
          <a:off x="3746500" y="12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71612</xdr:rowOff>
    </xdr:from>
    <xdr:ext cx="599010" cy="259045"/>
    <xdr:sp macro="" textlink="">
      <xdr:nvSpPr>
        <xdr:cNvPr id="199" name="テキスト ボックス 198"/>
        <xdr:cNvSpPr txBox="1"/>
      </xdr:nvSpPr>
      <xdr:spPr>
        <a:xfrm>
          <a:off x="3497795" y="1241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35209</xdr:rowOff>
    </xdr:from>
    <xdr:to>
      <xdr:col>15</xdr:col>
      <xdr:colOff>101600</xdr:colOff>
      <xdr:row>74</xdr:row>
      <xdr:rowOff>136809</xdr:rowOff>
    </xdr:to>
    <xdr:sp macro="" textlink="">
      <xdr:nvSpPr>
        <xdr:cNvPr id="200" name="楕円 199"/>
        <xdr:cNvSpPr/>
      </xdr:nvSpPr>
      <xdr:spPr>
        <a:xfrm>
          <a:off x="2857500" y="127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153336</xdr:rowOff>
    </xdr:from>
    <xdr:ext cx="599010" cy="259045"/>
    <xdr:sp macro="" textlink="">
      <xdr:nvSpPr>
        <xdr:cNvPr id="201" name="テキスト ボックス 200"/>
        <xdr:cNvSpPr txBox="1"/>
      </xdr:nvSpPr>
      <xdr:spPr>
        <a:xfrm>
          <a:off x="2608795" y="124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2672</xdr:rowOff>
    </xdr:from>
    <xdr:to>
      <xdr:col>10</xdr:col>
      <xdr:colOff>165100</xdr:colOff>
      <xdr:row>74</xdr:row>
      <xdr:rowOff>104272</xdr:rowOff>
    </xdr:to>
    <xdr:sp macro="" textlink="">
      <xdr:nvSpPr>
        <xdr:cNvPr id="202" name="楕円 201"/>
        <xdr:cNvSpPr/>
      </xdr:nvSpPr>
      <xdr:spPr>
        <a:xfrm>
          <a:off x="1968500" y="126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120799</xdr:rowOff>
    </xdr:from>
    <xdr:ext cx="599010" cy="259045"/>
    <xdr:sp macro="" textlink="">
      <xdr:nvSpPr>
        <xdr:cNvPr id="203" name="テキスト ボックス 202"/>
        <xdr:cNvSpPr txBox="1"/>
      </xdr:nvSpPr>
      <xdr:spPr>
        <a:xfrm>
          <a:off x="1719795" y="1246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84503</xdr:rowOff>
    </xdr:from>
    <xdr:to>
      <xdr:col>6</xdr:col>
      <xdr:colOff>38100</xdr:colOff>
      <xdr:row>76</xdr:row>
      <xdr:rowOff>14653</xdr:rowOff>
    </xdr:to>
    <xdr:sp macro="" textlink="">
      <xdr:nvSpPr>
        <xdr:cNvPr id="204" name="楕円 203"/>
        <xdr:cNvSpPr/>
      </xdr:nvSpPr>
      <xdr:spPr>
        <a:xfrm>
          <a:off x="1079500" y="129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31180</xdr:rowOff>
    </xdr:from>
    <xdr:ext cx="599010" cy="259045"/>
    <xdr:sp macro="" textlink="">
      <xdr:nvSpPr>
        <xdr:cNvPr id="205" name="テキスト ボックス 204"/>
        <xdr:cNvSpPr txBox="1"/>
      </xdr:nvSpPr>
      <xdr:spPr>
        <a:xfrm>
          <a:off x="830795" y="127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12233</xdr:rowOff>
    </xdr:from>
    <xdr:to>
      <xdr:col>24</xdr:col>
      <xdr:colOff>63500</xdr:colOff>
      <xdr:row>95</xdr:row>
      <xdr:rowOff>90917</xdr:rowOff>
    </xdr:to>
    <xdr:cxnSp macro="">
      <xdr:nvCxnSpPr>
        <xdr:cNvPr id="233" name="直線コネクタ 232"/>
        <xdr:cNvCxnSpPr/>
      </xdr:nvCxnSpPr>
      <xdr:spPr>
        <a:xfrm flipV="1">
          <a:off x="3797300" y="16299983"/>
          <a:ext cx="838200" cy="7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20303</xdr:rowOff>
    </xdr:from>
    <xdr:to>
      <xdr:col>19</xdr:col>
      <xdr:colOff>177800</xdr:colOff>
      <xdr:row>95</xdr:row>
      <xdr:rowOff>90917</xdr:rowOff>
    </xdr:to>
    <xdr:cxnSp macro="">
      <xdr:nvCxnSpPr>
        <xdr:cNvPr id="236" name="直線コネクタ 235"/>
        <xdr:cNvCxnSpPr/>
      </xdr:nvCxnSpPr>
      <xdr:spPr>
        <a:xfrm>
          <a:off x="2908300" y="16136603"/>
          <a:ext cx="889000" cy="24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20303</xdr:rowOff>
    </xdr:from>
    <xdr:to>
      <xdr:col>15</xdr:col>
      <xdr:colOff>50800</xdr:colOff>
      <xdr:row>95</xdr:row>
      <xdr:rowOff>70686</xdr:rowOff>
    </xdr:to>
    <xdr:cxnSp macro="">
      <xdr:nvCxnSpPr>
        <xdr:cNvPr id="239" name="直線コネクタ 238"/>
        <xdr:cNvCxnSpPr/>
      </xdr:nvCxnSpPr>
      <xdr:spPr>
        <a:xfrm flipV="1">
          <a:off x="2019300" y="16136603"/>
          <a:ext cx="889000" cy="2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70686</xdr:rowOff>
    </xdr:from>
    <xdr:to>
      <xdr:col>10</xdr:col>
      <xdr:colOff>114300</xdr:colOff>
      <xdr:row>97</xdr:row>
      <xdr:rowOff>39688</xdr:rowOff>
    </xdr:to>
    <xdr:cxnSp macro="">
      <xdr:nvCxnSpPr>
        <xdr:cNvPr id="242" name="直線コネクタ 241"/>
        <xdr:cNvCxnSpPr/>
      </xdr:nvCxnSpPr>
      <xdr:spPr>
        <a:xfrm flipV="1">
          <a:off x="1130300" y="16358436"/>
          <a:ext cx="889000" cy="3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132883</xdr:rowOff>
    </xdr:from>
    <xdr:to>
      <xdr:col>24</xdr:col>
      <xdr:colOff>114300</xdr:colOff>
      <xdr:row>95</xdr:row>
      <xdr:rowOff>63033</xdr:rowOff>
    </xdr:to>
    <xdr:sp macro="" textlink="">
      <xdr:nvSpPr>
        <xdr:cNvPr id="252" name="楕円 251"/>
        <xdr:cNvSpPr/>
      </xdr:nvSpPr>
      <xdr:spPr>
        <a:xfrm>
          <a:off x="45847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155760</xdr:rowOff>
    </xdr:from>
    <xdr:ext cx="534377" cy="259045"/>
    <xdr:sp macro="" textlink="">
      <xdr:nvSpPr>
        <xdr:cNvPr id="253" name="衛生費該当値テキスト"/>
        <xdr:cNvSpPr txBox="1"/>
      </xdr:nvSpPr>
      <xdr:spPr>
        <a:xfrm>
          <a:off x="4686300" y="1610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40117</xdr:rowOff>
    </xdr:from>
    <xdr:to>
      <xdr:col>20</xdr:col>
      <xdr:colOff>38100</xdr:colOff>
      <xdr:row>95</xdr:row>
      <xdr:rowOff>141717</xdr:rowOff>
    </xdr:to>
    <xdr:sp macro="" textlink="">
      <xdr:nvSpPr>
        <xdr:cNvPr id="254" name="楕円 253"/>
        <xdr:cNvSpPr/>
      </xdr:nvSpPr>
      <xdr:spPr>
        <a:xfrm>
          <a:off x="3746500" y="163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158244</xdr:rowOff>
    </xdr:from>
    <xdr:ext cx="534377" cy="259045"/>
    <xdr:sp macro="" textlink="">
      <xdr:nvSpPr>
        <xdr:cNvPr id="255" name="テキスト ボックス 254"/>
        <xdr:cNvSpPr txBox="1"/>
      </xdr:nvSpPr>
      <xdr:spPr>
        <a:xfrm>
          <a:off x="3530111" y="1610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140953</xdr:rowOff>
    </xdr:from>
    <xdr:to>
      <xdr:col>15</xdr:col>
      <xdr:colOff>101600</xdr:colOff>
      <xdr:row>94</xdr:row>
      <xdr:rowOff>71103</xdr:rowOff>
    </xdr:to>
    <xdr:sp macro="" textlink="">
      <xdr:nvSpPr>
        <xdr:cNvPr id="256" name="楕円 255"/>
        <xdr:cNvSpPr/>
      </xdr:nvSpPr>
      <xdr:spPr>
        <a:xfrm>
          <a:off x="2857500" y="160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87630</xdr:rowOff>
    </xdr:from>
    <xdr:ext cx="534377" cy="259045"/>
    <xdr:sp macro="" textlink="">
      <xdr:nvSpPr>
        <xdr:cNvPr id="257" name="テキスト ボックス 256"/>
        <xdr:cNvSpPr txBox="1"/>
      </xdr:nvSpPr>
      <xdr:spPr>
        <a:xfrm>
          <a:off x="2641111" y="158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19886</xdr:rowOff>
    </xdr:from>
    <xdr:to>
      <xdr:col>10</xdr:col>
      <xdr:colOff>165100</xdr:colOff>
      <xdr:row>95</xdr:row>
      <xdr:rowOff>121486</xdr:rowOff>
    </xdr:to>
    <xdr:sp macro="" textlink="">
      <xdr:nvSpPr>
        <xdr:cNvPr id="258" name="楕円 257"/>
        <xdr:cNvSpPr/>
      </xdr:nvSpPr>
      <xdr:spPr>
        <a:xfrm>
          <a:off x="1968500" y="163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112613</xdr:rowOff>
    </xdr:from>
    <xdr:ext cx="534377" cy="259045"/>
    <xdr:sp macro="" textlink="">
      <xdr:nvSpPr>
        <xdr:cNvPr id="259" name="テキスト ボックス 258"/>
        <xdr:cNvSpPr txBox="1"/>
      </xdr:nvSpPr>
      <xdr:spPr>
        <a:xfrm>
          <a:off x="1752111" y="164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160338</xdr:rowOff>
    </xdr:from>
    <xdr:to>
      <xdr:col>6</xdr:col>
      <xdr:colOff>38100</xdr:colOff>
      <xdr:row>97</xdr:row>
      <xdr:rowOff>90488</xdr:rowOff>
    </xdr:to>
    <xdr:sp macro="" textlink="">
      <xdr:nvSpPr>
        <xdr:cNvPr id="260" name="楕円 259"/>
        <xdr:cNvSpPr/>
      </xdr:nvSpPr>
      <xdr:spPr>
        <a:xfrm>
          <a:off x="1079500" y="166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81615</xdr:rowOff>
    </xdr:from>
    <xdr:ext cx="534377" cy="259045"/>
    <xdr:sp macro="" textlink="">
      <xdr:nvSpPr>
        <xdr:cNvPr id="261" name="テキスト ボックス 260"/>
        <xdr:cNvSpPr txBox="1"/>
      </xdr:nvSpPr>
      <xdr:spPr>
        <a:xfrm>
          <a:off x="863111" y="167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114554</xdr:rowOff>
    </xdr:from>
    <xdr:to>
      <xdr:col>55</xdr:col>
      <xdr:colOff>0</xdr:colOff>
      <xdr:row>37</xdr:row>
      <xdr:rowOff>133299</xdr:rowOff>
    </xdr:to>
    <xdr:cxnSp macro="">
      <xdr:nvCxnSpPr>
        <xdr:cNvPr id="288" name="直線コネクタ 287"/>
        <xdr:cNvCxnSpPr/>
      </xdr:nvCxnSpPr>
      <xdr:spPr>
        <a:xfrm flipV="1">
          <a:off x="9639300" y="6458204"/>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100381</xdr:rowOff>
    </xdr:from>
    <xdr:to>
      <xdr:col>50</xdr:col>
      <xdr:colOff>114300</xdr:colOff>
      <xdr:row>37</xdr:row>
      <xdr:rowOff>133299</xdr:rowOff>
    </xdr:to>
    <xdr:cxnSp macro="">
      <xdr:nvCxnSpPr>
        <xdr:cNvPr id="291" name="直線コネクタ 290"/>
        <xdr:cNvCxnSpPr/>
      </xdr:nvCxnSpPr>
      <xdr:spPr>
        <a:xfrm>
          <a:off x="8750300" y="6444031"/>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100381</xdr:rowOff>
    </xdr:from>
    <xdr:to>
      <xdr:col>45</xdr:col>
      <xdr:colOff>177800</xdr:colOff>
      <xdr:row>37</xdr:row>
      <xdr:rowOff>111354</xdr:rowOff>
    </xdr:to>
    <xdr:cxnSp macro="">
      <xdr:nvCxnSpPr>
        <xdr:cNvPr id="294" name="直線コネクタ 293"/>
        <xdr:cNvCxnSpPr/>
      </xdr:nvCxnSpPr>
      <xdr:spPr>
        <a:xfrm flipV="1">
          <a:off x="7861300" y="644403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81178</xdr:rowOff>
    </xdr:from>
    <xdr:to>
      <xdr:col>41</xdr:col>
      <xdr:colOff>50800</xdr:colOff>
      <xdr:row>37</xdr:row>
      <xdr:rowOff>111354</xdr:rowOff>
    </xdr:to>
    <xdr:cxnSp macro="">
      <xdr:nvCxnSpPr>
        <xdr:cNvPr id="297" name="直線コネクタ 296"/>
        <xdr:cNvCxnSpPr/>
      </xdr:nvCxnSpPr>
      <xdr:spPr>
        <a:xfrm>
          <a:off x="6972300" y="6424828"/>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63754</xdr:rowOff>
    </xdr:from>
    <xdr:to>
      <xdr:col>55</xdr:col>
      <xdr:colOff>50800</xdr:colOff>
      <xdr:row>37</xdr:row>
      <xdr:rowOff>165354</xdr:rowOff>
    </xdr:to>
    <xdr:sp macro="" textlink="">
      <xdr:nvSpPr>
        <xdr:cNvPr id="307" name="楕円 306"/>
        <xdr:cNvSpPr/>
      </xdr:nvSpPr>
      <xdr:spPr>
        <a:xfrm>
          <a:off x="104267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42181</xdr:rowOff>
    </xdr:from>
    <xdr:ext cx="378565" cy="259045"/>
    <xdr:sp macro="" textlink="">
      <xdr:nvSpPr>
        <xdr:cNvPr id="308" name="労働費該当値テキスト"/>
        <xdr:cNvSpPr txBox="1"/>
      </xdr:nvSpPr>
      <xdr:spPr>
        <a:xfrm>
          <a:off x="10528300" y="638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82499</xdr:rowOff>
    </xdr:from>
    <xdr:to>
      <xdr:col>50</xdr:col>
      <xdr:colOff>165100</xdr:colOff>
      <xdr:row>38</xdr:row>
      <xdr:rowOff>12649</xdr:rowOff>
    </xdr:to>
    <xdr:sp macro="" textlink="">
      <xdr:nvSpPr>
        <xdr:cNvPr id="309" name="楕円 308"/>
        <xdr:cNvSpPr/>
      </xdr:nvSpPr>
      <xdr:spPr>
        <a:xfrm>
          <a:off x="95885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3776</xdr:rowOff>
    </xdr:from>
    <xdr:ext cx="378565" cy="259045"/>
    <xdr:sp macro="" textlink="">
      <xdr:nvSpPr>
        <xdr:cNvPr id="310" name="テキスト ボックス 309"/>
        <xdr:cNvSpPr txBox="1"/>
      </xdr:nvSpPr>
      <xdr:spPr>
        <a:xfrm>
          <a:off x="9450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49581</xdr:rowOff>
    </xdr:from>
    <xdr:to>
      <xdr:col>46</xdr:col>
      <xdr:colOff>38100</xdr:colOff>
      <xdr:row>37</xdr:row>
      <xdr:rowOff>151181</xdr:rowOff>
    </xdr:to>
    <xdr:sp macro="" textlink="">
      <xdr:nvSpPr>
        <xdr:cNvPr id="311" name="楕円 310"/>
        <xdr:cNvSpPr/>
      </xdr:nvSpPr>
      <xdr:spPr>
        <a:xfrm>
          <a:off x="8699500" y="63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142308</xdr:rowOff>
    </xdr:from>
    <xdr:ext cx="378565" cy="259045"/>
    <xdr:sp macro="" textlink="">
      <xdr:nvSpPr>
        <xdr:cNvPr id="312" name="テキスト ボックス 311"/>
        <xdr:cNvSpPr txBox="1"/>
      </xdr:nvSpPr>
      <xdr:spPr>
        <a:xfrm>
          <a:off x="8561017" y="64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60554</xdr:rowOff>
    </xdr:from>
    <xdr:to>
      <xdr:col>41</xdr:col>
      <xdr:colOff>101600</xdr:colOff>
      <xdr:row>37</xdr:row>
      <xdr:rowOff>162154</xdr:rowOff>
    </xdr:to>
    <xdr:sp macro="" textlink="">
      <xdr:nvSpPr>
        <xdr:cNvPr id="313" name="楕円 312"/>
        <xdr:cNvSpPr/>
      </xdr:nvSpPr>
      <xdr:spPr>
        <a:xfrm>
          <a:off x="7810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153281</xdr:rowOff>
    </xdr:from>
    <xdr:ext cx="378565" cy="259045"/>
    <xdr:sp macro="" textlink="">
      <xdr:nvSpPr>
        <xdr:cNvPr id="314" name="テキスト ボックス 313"/>
        <xdr:cNvSpPr txBox="1"/>
      </xdr:nvSpPr>
      <xdr:spPr>
        <a:xfrm>
          <a:off x="7672017" y="64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30378</xdr:rowOff>
    </xdr:from>
    <xdr:to>
      <xdr:col>36</xdr:col>
      <xdr:colOff>165100</xdr:colOff>
      <xdr:row>37</xdr:row>
      <xdr:rowOff>131978</xdr:rowOff>
    </xdr:to>
    <xdr:sp macro="" textlink="">
      <xdr:nvSpPr>
        <xdr:cNvPr id="315" name="楕円 314"/>
        <xdr:cNvSpPr/>
      </xdr:nvSpPr>
      <xdr:spPr>
        <a:xfrm>
          <a:off x="6921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123105</xdr:rowOff>
    </xdr:from>
    <xdr:ext cx="378565" cy="259045"/>
    <xdr:sp macro="" textlink="">
      <xdr:nvSpPr>
        <xdr:cNvPr id="316" name="テキスト ボックス 315"/>
        <xdr:cNvSpPr txBox="1"/>
      </xdr:nvSpPr>
      <xdr:spPr>
        <a:xfrm>
          <a:off x="6783017" y="64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112268</xdr:rowOff>
    </xdr:from>
    <xdr:to>
      <xdr:col>55</xdr:col>
      <xdr:colOff>0</xdr:colOff>
      <xdr:row>55</xdr:row>
      <xdr:rowOff>148158</xdr:rowOff>
    </xdr:to>
    <xdr:cxnSp macro="">
      <xdr:nvCxnSpPr>
        <xdr:cNvPr id="345" name="直線コネクタ 344"/>
        <xdr:cNvCxnSpPr/>
      </xdr:nvCxnSpPr>
      <xdr:spPr>
        <a:xfrm flipV="1">
          <a:off x="9639300" y="9542018"/>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148158</xdr:rowOff>
    </xdr:from>
    <xdr:to>
      <xdr:col>50</xdr:col>
      <xdr:colOff>114300</xdr:colOff>
      <xdr:row>55</xdr:row>
      <xdr:rowOff>165227</xdr:rowOff>
    </xdr:to>
    <xdr:cxnSp macro="">
      <xdr:nvCxnSpPr>
        <xdr:cNvPr id="348" name="直線コネクタ 347"/>
        <xdr:cNvCxnSpPr/>
      </xdr:nvCxnSpPr>
      <xdr:spPr>
        <a:xfrm flipV="1">
          <a:off x="8750300" y="9577908"/>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165227</xdr:rowOff>
    </xdr:from>
    <xdr:to>
      <xdr:col>45</xdr:col>
      <xdr:colOff>177800</xdr:colOff>
      <xdr:row>56</xdr:row>
      <xdr:rowOff>44221</xdr:rowOff>
    </xdr:to>
    <xdr:cxnSp macro="">
      <xdr:nvCxnSpPr>
        <xdr:cNvPr id="351" name="直線コネクタ 350"/>
        <xdr:cNvCxnSpPr/>
      </xdr:nvCxnSpPr>
      <xdr:spPr>
        <a:xfrm flipV="1">
          <a:off x="7861300" y="9594977"/>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44221</xdr:rowOff>
    </xdr:from>
    <xdr:to>
      <xdr:col>41</xdr:col>
      <xdr:colOff>50800</xdr:colOff>
      <xdr:row>56</xdr:row>
      <xdr:rowOff>51232</xdr:rowOff>
    </xdr:to>
    <xdr:cxnSp macro="">
      <xdr:nvCxnSpPr>
        <xdr:cNvPr id="354" name="直線コネクタ 353"/>
        <xdr:cNvCxnSpPr/>
      </xdr:nvCxnSpPr>
      <xdr:spPr>
        <a:xfrm flipV="1">
          <a:off x="6972300" y="964542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61468</xdr:rowOff>
    </xdr:from>
    <xdr:to>
      <xdr:col>55</xdr:col>
      <xdr:colOff>50800</xdr:colOff>
      <xdr:row>55</xdr:row>
      <xdr:rowOff>163068</xdr:rowOff>
    </xdr:to>
    <xdr:sp macro="" textlink="">
      <xdr:nvSpPr>
        <xdr:cNvPr id="364" name="楕円 363"/>
        <xdr:cNvSpPr/>
      </xdr:nvSpPr>
      <xdr:spPr>
        <a:xfrm>
          <a:off x="10426700" y="949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84345</xdr:rowOff>
    </xdr:from>
    <xdr:ext cx="469744" cy="259045"/>
    <xdr:sp macro="" textlink="">
      <xdr:nvSpPr>
        <xdr:cNvPr id="365" name="農林水産業費該当値テキスト"/>
        <xdr:cNvSpPr txBox="1"/>
      </xdr:nvSpPr>
      <xdr:spPr>
        <a:xfrm>
          <a:off x="10528300" y="934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97358</xdr:rowOff>
    </xdr:from>
    <xdr:to>
      <xdr:col>50</xdr:col>
      <xdr:colOff>165100</xdr:colOff>
      <xdr:row>56</xdr:row>
      <xdr:rowOff>27508</xdr:rowOff>
    </xdr:to>
    <xdr:sp macro="" textlink="">
      <xdr:nvSpPr>
        <xdr:cNvPr id="366" name="楕円 365"/>
        <xdr:cNvSpPr/>
      </xdr:nvSpPr>
      <xdr:spPr>
        <a:xfrm>
          <a:off x="9588500" y="95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44035</xdr:rowOff>
    </xdr:from>
    <xdr:ext cx="469744" cy="259045"/>
    <xdr:sp macro="" textlink="">
      <xdr:nvSpPr>
        <xdr:cNvPr id="367" name="テキスト ボックス 366"/>
        <xdr:cNvSpPr txBox="1"/>
      </xdr:nvSpPr>
      <xdr:spPr>
        <a:xfrm>
          <a:off x="9404428" y="930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114427</xdr:rowOff>
    </xdr:from>
    <xdr:to>
      <xdr:col>46</xdr:col>
      <xdr:colOff>38100</xdr:colOff>
      <xdr:row>56</xdr:row>
      <xdr:rowOff>44577</xdr:rowOff>
    </xdr:to>
    <xdr:sp macro="" textlink="">
      <xdr:nvSpPr>
        <xdr:cNvPr id="368" name="楕円 367"/>
        <xdr:cNvSpPr/>
      </xdr:nvSpPr>
      <xdr:spPr>
        <a:xfrm>
          <a:off x="8699500" y="9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61104</xdr:rowOff>
    </xdr:from>
    <xdr:ext cx="469744" cy="259045"/>
    <xdr:sp macro="" textlink="">
      <xdr:nvSpPr>
        <xdr:cNvPr id="369" name="テキスト ボックス 368"/>
        <xdr:cNvSpPr txBox="1"/>
      </xdr:nvSpPr>
      <xdr:spPr>
        <a:xfrm>
          <a:off x="8515428" y="931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164871</xdr:rowOff>
    </xdr:from>
    <xdr:to>
      <xdr:col>41</xdr:col>
      <xdr:colOff>101600</xdr:colOff>
      <xdr:row>56</xdr:row>
      <xdr:rowOff>95021</xdr:rowOff>
    </xdr:to>
    <xdr:sp macro="" textlink="">
      <xdr:nvSpPr>
        <xdr:cNvPr id="370" name="楕円 369"/>
        <xdr:cNvSpPr/>
      </xdr:nvSpPr>
      <xdr:spPr>
        <a:xfrm>
          <a:off x="7810500" y="95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111548</xdr:rowOff>
    </xdr:from>
    <xdr:ext cx="469744" cy="259045"/>
    <xdr:sp macro="" textlink="">
      <xdr:nvSpPr>
        <xdr:cNvPr id="371" name="テキスト ボックス 370"/>
        <xdr:cNvSpPr txBox="1"/>
      </xdr:nvSpPr>
      <xdr:spPr>
        <a:xfrm>
          <a:off x="7626428" y="936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432</xdr:rowOff>
    </xdr:from>
    <xdr:to>
      <xdr:col>36</xdr:col>
      <xdr:colOff>165100</xdr:colOff>
      <xdr:row>56</xdr:row>
      <xdr:rowOff>102032</xdr:rowOff>
    </xdr:to>
    <xdr:sp macro="" textlink="">
      <xdr:nvSpPr>
        <xdr:cNvPr id="372" name="楕円 371"/>
        <xdr:cNvSpPr/>
      </xdr:nvSpPr>
      <xdr:spPr>
        <a:xfrm>
          <a:off x="6921500" y="9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118559</xdr:rowOff>
    </xdr:from>
    <xdr:ext cx="469744" cy="259045"/>
    <xdr:sp macro="" textlink="">
      <xdr:nvSpPr>
        <xdr:cNvPr id="373" name="テキスト ボックス 372"/>
        <xdr:cNvSpPr txBox="1"/>
      </xdr:nvSpPr>
      <xdr:spPr>
        <a:xfrm>
          <a:off x="6737428" y="93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105581</xdr:rowOff>
    </xdr:from>
    <xdr:to>
      <xdr:col>55</xdr:col>
      <xdr:colOff>0</xdr:colOff>
      <xdr:row>76</xdr:row>
      <xdr:rowOff>121698</xdr:rowOff>
    </xdr:to>
    <xdr:cxnSp macro="">
      <xdr:nvCxnSpPr>
        <xdr:cNvPr id="402" name="直線コネクタ 401"/>
        <xdr:cNvCxnSpPr/>
      </xdr:nvCxnSpPr>
      <xdr:spPr>
        <a:xfrm flipV="1">
          <a:off x="9639300" y="13135781"/>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12446</xdr:rowOff>
    </xdr:from>
    <xdr:to>
      <xdr:col>50</xdr:col>
      <xdr:colOff>114300</xdr:colOff>
      <xdr:row>76</xdr:row>
      <xdr:rowOff>121698</xdr:rowOff>
    </xdr:to>
    <xdr:cxnSp macro="">
      <xdr:nvCxnSpPr>
        <xdr:cNvPr id="405" name="直線コネクタ 404"/>
        <xdr:cNvCxnSpPr/>
      </xdr:nvCxnSpPr>
      <xdr:spPr>
        <a:xfrm>
          <a:off x="8750300" y="12871196"/>
          <a:ext cx="889000" cy="28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116554</xdr:rowOff>
    </xdr:from>
    <xdr:to>
      <xdr:col>45</xdr:col>
      <xdr:colOff>177800</xdr:colOff>
      <xdr:row>75</xdr:row>
      <xdr:rowOff>12446</xdr:rowOff>
    </xdr:to>
    <xdr:cxnSp macro="">
      <xdr:nvCxnSpPr>
        <xdr:cNvPr id="408" name="直線コネクタ 407"/>
        <xdr:cNvCxnSpPr/>
      </xdr:nvCxnSpPr>
      <xdr:spPr>
        <a:xfrm>
          <a:off x="7861300" y="12632404"/>
          <a:ext cx="889000" cy="2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116554</xdr:rowOff>
    </xdr:from>
    <xdr:to>
      <xdr:col>41</xdr:col>
      <xdr:colOff>50800</xdr:colOff>
      <xdr:row>76</xdr:row>
      <xdr:rowOff>75367</xdr:rowOff>
    </xdr:to>
    <xdr:cxnSp macro="">
      <xdr:nvCxnSpPr>
        <xdr:cNvPr id="411" name="直線コネクタ 410"/>
        <xdr:cNvCxnSpPr/>
      </xdr:nvCxnSpPr>
      <xdr:spPr>
        <a:xfrm flipV="1">
          <a:off x="6972300" y="12632404"/>
          <a:ext cx="889000" cy="4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54781</xdr:rowOff>
    </xdr:from>
    <xdr:to>
      <xdr:col>55</xdr:col>
      <xdr:colOff>50800</xdr:colOff>
      <xdr:row>76</xdr:row>
      <xdr:rowOff>156381</xdr:rowOff>
    </xdr:to>
    <xdr:sp macro="" textlink="">
      <xdr:nvSpPr>
        <xdr:cNvPr id="421" name="楕円 420"/>
        <xdr:cNvSpPr/>
      </xdr:nvSpPr>
      <xdr:spPr>
        <a:xfrm>
          <a:off x="10426700" y="130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77658</xdr:rowOff>
    </xdr:from>
    <xdr:ext cx="534377" cy="259045"/>
    <xdr:sp macro="" textlink="">
      <xdr:nvSpPr>
        <xdr:cNvPr id="422" name="商工費該当値テキスト"/>
        <xdr:cNvSpPr txBox="1"/>
      </xdr:nvSpPr>
      <xdr:spPr>
        <a:xfrm>
          <a:off x="10528300" y="129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70898</xdr:rowOff>
    </xdr:from>
    <xdr:to>
      <xdr:col>50</xdr:col>
      <xdr:colOff>165100</xdr:colOff>
      <xdr:row>77</xdr:row>
      <xdr:rowOff>1048</xdr:rowOff>
    </xdr:to>
    <xdr:sp macro="" textlink="">
      <xdr:nvSpPr>
        <xdr:cNvPr id="423" name="楕円 422"/>
        <xdr:cNvSpPr/>
      </xdr:nvSpPr>
      <xdr:spPr>
        <a:xfrm>
          <a:off x="9588500" y="131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17575</xdr:rowOff>
    </xdr:from>
    <xdr:ext cx="534377" cy="259045"/>
    <xdr:sp macro="" textlink="">
      <xdr:nvSpPr>
        <xdr:cNvPr id="424" name="テキスト ボックス 423"/>
        <xdr:cNvSpPr txBox="1"/>
      </xdr:nvSpPr>
      <xdr:spPr>
        <a:xfrm>
          <a:off x="9372111" y="128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133096</xdr:rowOff>
    </xdr:from>
    <xdr:to>
      <xdr:col>46</xdr:col>
      <xdr:colOff>38100</xdr:colOff>
      <xdr:row>75</xdr:row>
      <xdr:rowOff>63246</xdr:rowOff>
    </xdr:to>
    <xdr:sp macro="" textlink="">
      <xdr:nvSpPr>
        <xdr:cNvPr id="425" name="楕円 424"/>
        <xdr:cNvSpPr/>
      </xdr:nvSpPr>
      <xdr:spPr>
        <a:xfrm>
          <a:off x="8699500" y="128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79773</xdr:rowOff>
    </xdr:from>
    <xdr:ext cx="534377" cy="259045"/>
    <xdr:sp macro="" textlink="">
      <xdr:nvSpPr>
        <xdr:cNvPr id="426" name="テキスト ボックス 425"/>
        <xdr:cNvSpPr txBox="1"/>
      </xdr:nvSpPr>
      <xdr:spPr>
        <a:xfrm>
          <a:off x="8483111" y="1259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65754</xdr:rowOff>
    </xdr:from>
    <xdr:to>
      <xdr:col>41</xdr:col>
      <xdr:colOff>101600</xdr:colOff>
      <xdr:row>73</xdr:row>
      <xdr:rowOff>167354</xdr:rowOff>
    </xdr:to>
    <xdr:sp macro="" textlink="">
      <xdr:nvSpPr>
        <xdr:cNvPr id="427" name="楕円 426"/>
        <xdr:cNvSpPr/>
      </xdr:nvSpPr>
      <xdr:spPr>
        <a:xfrm>
          <a:off x="7810500" y="125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12431</xdr:rowOff>
    </xdr:from>
    <xdr:ext cx="534377" cy="259045"/>
    <xdr:sp macro="" textlink="">
      <xdr:nvSpPr>
        <xdr:cNvPr id="428" name="テキスト ボックス 427"/>
        <xdr:cNvSpPr txBox="1"/>
      </xdr:nvSpPr>
      <xdr:spPr>
        <a:xfrm>
          <a:off x="7594111" y="1235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24567</xdr:rowOff>
    </xdr:from>
    <xdr:to>
      <xdr:col>36</xdr:col>
      <xdr:colOff>165100</xdr:colOff>
      <xdr:row>76</xdr:row>
      <xdr:rowOff>126167</xdr:rowOff>
    </xdr:to>
    <xdr:sp macro="" textlink="">
      <xdr:nvSpPr>
        <xdr:cNvPr id="429" name="楕円 428"/>
        <xdr:cNvSpPr/>
      </xdr:nvSpPr>
      <xdr:spPr>
        <a:xfrm>
          <a:off x="6921500" y="1305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142695</xdr:rowOff>
    </xdr:from>
    <xdr:ext cx="534377" cy="259045"/>
    <xdr:sp macro="" textlink="">
      <xdr:nvSpPr>
        <xdr:cNvPr id="430" name="テキスト ボックス 429"/>
        <xdr:cNvSpPr txBox="1"/>
      </xdr:nvSpPr>
      <xdr:spPr>
        <a:xfrm>
          <a:off x="6705111" y="1282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33953</xdr:rowOff>
    </xdr:from>
    <xdr:to>
      <xdr:col>55</xdr:col>
      <xdr:colOff>0</xdr:colOff>
      <xdr:row>95</xdr:row>
      <xdr:rowOff>59919</xdr:rowOff>
    </xdr:to>
    <xdr:cxnSp macro="">
      <xdr:nvCxnSpPr>
        <xdr:cNvPr id="460" name="直線コネクタ 459"/>
        <xdr:cNvCxnSpPr/>
      </xdr:nvCxnSpPr>
      <xdr:spPr>
        <a:xfrm>
          <a:off x="9639300" y="16321703"/>
          <a:ext cx="8382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33953</xdr:rowOff>
    </xdr:from>
    <xdr:to>
      <xdr:col>50</xdr:col>
      <xdr:colOff>114300</xdr:colOff>
      <xdr:row>95</xdr:row>
      <xdr:rowOff>38736</xdr:rowOff>
    </xdr:to>
    <xdr:cxnSp macro="">
      <xdr:nvCxnSpPr>
        <xdr:cNvPr id="463" name="直線コネクタ 462"/>
        <xdr:cNvCxnSpPr/>
      </xdr:nvCxnSpPr>
      <xdr:spPr>
        <a:xfrm flipV="1">
          <a:off x="8750300" y="16321703"/>
          <a:ext cx="889000" cy="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38736</xdr:rowOff>
    </xdr:from>
    <xdr:to>
      <xdr:col>45</xdr:col>
      <xdr:colOff>177800</xdr:colOff>
      <xdr:row>95</xdr:row>
      <xdr:rowOff>165112</xdr:rowOff>
    </xdr:to>
    <xdr:cxnSp macro="">
      <xdr:nvCxnSpPr>
        <xdr:cNvPr id="466" name="直線コネクタ 465"/>
        <xdr:cNvCxnSpPr/>
      </xdr:nvCxnSpPr>
      <xdr:spPr>
        <a:xfrm flipV="1">
          <a:off x="7861300" y="16326486"/>
          <a:ext cx="889000" cy="1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165227</xdr:rowOff>
    </xdr:from>
    <xdr:to>
      <xdr:col>41</xdr:col>
      <xdr:colOff>50800</xdr:colOff>
      <xdr:row>95</xdr:row>
      <xdr:rowOff>165112</xdr:rowOff>
    </xdr:to>
    <xdr:cxnSp macro="">
      <xdr:nvCxnSpPr>
        <xdr:cNvPr id="469" name="直線コネクタ 468"/>
        <xdr:cNvCxnSpPr/>
      </xdr:nvCxnSpPr>
      <xdr:spPr>
        <a:xfrm>
          <a:off x="6972300" y="16281527"/>
          <a:ext cx="889000" cy="1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9119</xdr:rowOff>
    </xdr:from>
    <xdr:to>
      <xdr:col>55</xdr:col>
      <xdr:colOff>50800</xdr:colOff>
      <xdr:row>95</xdr:row>
      <xdr:rowOff>110719</xdr:rowOff>
    </xdr:to>
    <xdr:sp macro="" textlink="">
      <xdr:nvSpPr>
        <xdr:cNvPr id="479" name="楕円 478"/>
        <xdr:cNvSpPr/>
      </xdr:nvSpPr>
      <xdr:spPr>
        <a:xfrm>
          <a:off x="10426700" y="162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31996</xdr:rowOff>
    </xdr:from>
    <xdr:ext cx="534377" cy="259045"/>
    <xdr:sp macro="" textlink="">
      <xdr:nvSpPr>
        <xdr:cNvPr id="480" name="土木費該当値テキスト"/>
        <xdr:cNvSpPr txBox="1"/>
      </xdr:nvSpPr>
      <xdr:spPr>
        <a:xfrm>
          <a:off x="10528300" y="161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154603</xdr:rowOff>
    </xdr:from>
    <xdr:to>
      <xdr:col>50</xdr:col>
      <xdr:colOff>165100</xdr:colOff>
      <xdr:row>95</xdr:row>
      <xdr:rowOff>84753</xdr:rowOff>
    </xdr:to>
    <xdr:sp macro="" textlink="">
      <xdr:nvSpPr>
        <xdr:cNvPr id="481" name="楕円 480"/>
        <xdr:cNvSpPr/>
      </xdr:nvSpPr>
      <xdr:spPr>
        <a:xfrm>
          <a:off x="9588500" y="162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101280</xdr:rowOff>
    </xdr:from>
    <xdr:ext cx="534377" cy="259045"/>
    <xdr:sp macro="" textlink="">
      <xdr:nvSpPr>
        <xdr:cNvPr id="482" name="テキスト ボックス 481"/>
        <xdr:cNvSpPr txBox="1"/>
      </xdr:nvSpPr>
      <xdr:spPr>
        <a:xfrm>
          <a:off x="9372111" y="1604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159386</xdr:rowOff>
    </xdr:from>
    <xdr:to>
      <xdr:col>46</xdr:col>
      <xdr:colOff>38100</xdr:colOff>
      <xdr:row>95</xdr:row>
      <xdr:rowOff>89536</xdr:rowOff>
    </xdr:to>
    <xdr:sp macro="" textlink="">
      <xdr:nvSpPr>
        <xdr:cNvPr id="483" name="楕円 482"/>
        <xdr:cNvSpPr/>
      </xdr:nvSpPr>
      <xdr:spPr>
        <a:xfrm>
          <a:off x="8699500" y="162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106063</xdr:rowOff>
    </xdr:from>
    <xdr:ext cx="534377" cy="259045"/>
    <xdr:sp macro="" textlink="">
      <xdr:nvSpPr>
        <xdr:cNvPr id="484" name="テキスト ボックス 483"/>
        <xdr:cNvSpPr txBox="1"/>
      </xdr:nvSpPr>
      <xdr:spPr>
        <a:xfrm>
          <a:off x="8483111" y="160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114312</xdr:rowOff>
    </xdr:from>
    <xdr:to>
      <xdr:col>41</xdr:col>
      <xdr:colOff>101600</xdr:colOff>
      <xdr:row>96</xdr:row>
      <xdr:rowOff>44462</xdr:rowOff>
    </xdr:to>
    <xdr:sp macro="" textlink="">
      <xdr:nvSpPr>
        <xdr:cNvPr id="485" name="楕円 484"/>
        <xdr:cNvSpPr/>
      </xdr:nvSpPr>
      <xdr:spPr>
        <a:xfrm>
          <a:off x="7810500" y="164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60989</xdr:rowOff>
    </xdr:from>
    <xdr:ext cx="534377" cy="259045"/>
    <xdr:sp macro="" textlink="">
      <xdr:nvSpPr>
        <xdr:cNvPr id="486" name="テキスト ボックス 485"/>
        <xdr:cNvSpPr txBox="1"/>
      </xdr:nvSpPr>
      <xdr:spPr>
        <a:xfrm>
          <a:off x="7594111" y="161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114427</xdr:rowOff>
    </xdr:from>
    <xdr:to>
      <xdr:col>36</xdr:col>
      <xdr:colOff>165100</xdr:colOff>
      <xdr:row>95</xdr:row>
      <xdr:rowOff>44577</xdr:rowOff>
    </xdr:to>
    <xdr:sp macro="" textlink="">
      <xdr:nvSpPr>
        <xdr:cNvPr id="487" name="楕円 486"/>
        <xdr:cNvSpPr/>
      </xdr:nvSpPr>
      <xdr:spPr>
        <a:xfrm>
          <a:off x="6921500" y="162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61104</xdr:rowOff>
    </xdr:from>
    <xdr:ext cx="534377" cy="259045"/>
    <xdr:sp macro="" textlink="">
      <xdr:nvSpPr>
        <xdr:cNvPr id="488" name="テキスト ボックス 487"/>
        <xdr:cNvSpPr txBox="1"/>
      </xdr:nvSpPr>
      <xdr:spPr>
        <a:xfrm>
          <a:off x="6705111" y="160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90823</xdr:rowOff>
    </xdr:from>
    <xdr:to>
      <xdr:col>85</xdr:col>
      <xdr:colOff>127000</xdr:colOff>
      <xdr:row>36</xdr:row>
      <xdr:rowOff>137414</xdr:rowOff>
    </xdr:to>
    <xdr:cxnSp macro="">
      <xdr:nvCxnSpPr>
        <xdr:cNvPr id="520" name="直線コネクタ 519"/>
        <xdr:cNvCxnSpPr/>
      </xdr:nvCxnSpPr>
      <xdr:spPr>
        <a:xfrm flipV="1">
          <a:off x="15481300" y="6263023"/>
          <a:ext cx="8382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137414</xdr:rowOff>
    </xdr:from>
    <xdr:to>
      <xdr:col>81</xdr:col>
      <xdr:colOff>50800</xdr:colOff>
      <xdr:row>37</xdr:row>
      <xdr:rowOff>47063</xdr:rowOff>
    </xdr:to>
    <xdr:cxnSp macro="">
      <xdr:nvCxnSpPr>
        <xdr:cNvPr id="523" name="直線コネクタ 522"/>
        <xdr:cNvCxnSpPr/>
      </xdr:nvCxnSpPr>
      <xdr:spPr>
        <a:xfrm flipV="1">
          <a:off x="14592300" y="6309614"/>
          <a:ext cx="8890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47063</xdr:rowOff>
    </xdr:from>
    <xdr:to>
      <xdr:col>76</xdr:col>
      <xdr:colOff>114300</xdr:colOff>
      <xdr:row>37</xdr:row>
      <xdr:rowOff>129032</xdr:rowOff>
    </xdr:to>
    <xdr:cxnSp macro="">
      <xdr:nvCxnSpPr>
        <xdr:cNvPr id="526" name="直線コネクタ 525"/>
        <xdr:cNvCxnSpPr/>
      </xdr:nvCxnSpPr>
      <xdr:spPr>
        <a:xfrm flipV="1">
          <a:off x="13703300" y="6390713"/>
          <a:ext cx="889000" cy="8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129032</xdr:rowOff>
    </xdr:from>
    <xdr:to>
      <xdr:col>71</xdr:col>
      <xdr:colOff>177800</xdr:colOff>
      <xdr:row>37</xdr:row>
      <xdr:rowOff>168765</xdr:rowOff>
    </xdr:to>
    <xdr:cxnSp macro="">
      <xdr:nvCxnSpPr>
        <xdr:cNvPr id="529" name="直線コネクタ 528"/>
        <xdr:cNvCxnSpPr/>
      </xdr:nvCxnSpPr>
      <xdr:spPr>
        <a:xfrm flipV="1">
          <a:off x="12814300" y="6472682"/>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40023</xdr:rowOff>
    </xdr:from>
    <xdr:to>
      <xdr:col>85</xdr:col>
      <xdr:colOff>177800</xdr:colOff>
      <xdr:row>36</xdr:row>
      <xdr:rowOff>141623</xdr:rowOff>
    </xdr:to>
    <xdr:sp macro="" textlink="">
      <xdr:nvSpPr>
        <xdr:cNvPr id="539" name="楕円 538"/>
        <xdr:cNvSpPr/>
      </xdr:nvSpPr>
      <xdr:spPr>
        <a:xfrm>
          <a:off x="16268700" y="62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18450</xdr:rowOff>
    </xdr:from>
    <xdr:ext cx="534377" cy="259045"/>
    <xdr:sp macro="" textlink="">
      <xdr:nvSpPr>
        <xdr:cNvPr id="540" name="消防費該当値テキスト"/>
        <xdr:cNvSpPr txBox="1"/>
      </xdr:nvSpPr>
      <xdr:spPr>
        <a:xfrm>
          <a:off x="16370300" y="61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86614</xdr:rowOff>
    </xdr:from>
    <xdr:to>
      <xdr:col>81</xdr:col>
      <xdr:colOff>101600</xdr:colOff>
      <xdr:row>37</xdr:row>
      <xdr:rowOff>16764</xdr:rowOff>
    </xdr:to>
    <xdr:sp macro="" textlink="">
      <xdr:nvSpPr>
        <xdr:cNvPr id="541" name="楕円 540"/>
        <xdr:cNvSpPr/>
      </xdr:nvSpPr>
      <xdr:spPr>
        <a:xfrm>
          <a:off x="15430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33291</xdr:rowOff>
    </xdr:from>
    <xdr:ext cx="534377" cy="259045"/>
    <xdr:sp macro="" textlink="">
      <xdr:nvSpPr>
        <xdr:cNvPr id="542" name="テキスト ボックス 541"/>
        <xdr:cNvSpPr txBox="1"/>
      </xdr:nvSpPr>
      <xdr:spPr>
        <a:xfrm>
          <a:off x="15214111" y="60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167713</xdr:rowOff>
    </xdr:from>
    <xdr:to>
      <xdr:col>76</xdr:col>
      <xdr:colOff>165100</xdr:colOff>
      <xdr:row>37</xdr:row>
      <xdr:rowOff>97863</xdr:rowOff>
    </xdr:to>
    <xdr:sp macro="" textlink="">
      <xdr:nvSpPr>
        <xdr:cNvPr id="543" name="楕円 542"/>
        <xdr:cNvSpPr/>
      </xdr:nvSpPr>
      <xdr:spPr>
        <a:xfrm>
          <a:off x="14541500" y="633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114390</xdr:rowOff>
    </xdr:from>
    <xdr:ext cx="534377" cy="259045"/>
    <xdr:sp macro="" textlink="">
      <xdr:nvSpPr>
        <xdr:cNvPr id="544" name="テキスト ボックス 543"/>
        <xdr:cNvSpPr txBox="1"/>
      </xdr:nvSpPr>
      <xdr:spPr>
        <a:xfrm>
          <a:off x="14325111" y="61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78232</xdr:rowOff>
    </xdr:from>
    <xdr:to>
      <xdr:col>72</xdr:col>
      <xdr:colOff>38100</xdr:colOff>
      <xdr:row>38</xdr:row>
      <xdr:rowOff>8382</xdr:rowOff>
    </xdr:to>
    <xdr:sp macro="" textlink="">
      <xdr:nvSpPr>
        <xdr:cNvPr id="545" name="楕円 544"/>
        <xdr:cNvSpPr/>
      </xdr:nvSpPr>
      <xdr:spPr>
        <a:xfrm>
          <a:off x="13652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170959</xdr:rowOff>
    </xdr:from>
    <xdr:ext cx="534377" cy="259045"/>
    <xdr:sp macro="" textlink="">
      <xdr:nvSpPr>
        <xdr:cNvPr id="546" name="テキスト ボックス 545"/>
        <xdr:cNvSpPr txBox="1"/>
      </xdr:nvSpPr>
      <xdr:spPr>
        <a:xfrm>
          <a:off x="13436111" y="651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117965</xdr:rowOff>
    </xdr:from>
    <xdr:to>
      <xdr:col>67</xdr:col>
      <xdr:colOff>101600</xdr:colOff>
      <xdr:row>38</xdr:row>
      <xdr:rowOff>48115</xdr:rowOff>
    </xdr:to>
    <xdr:sp macro="" textlink="">
      <xdr:nvSpPr>
        <xdr:cNvPr id="547" name="楕円 546"/>
        <xdr:cNvSpPr/>
      </xdr:nvSpPr>
      <xdr:spPr>
        <a:xfrm>
          <a:off x="12763500" y="64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39242</xdr:rowOff>
    </xdr:from>
    <xdr:ext cx="534377" cy="259045"/>
    <xdr:sp macro="" textlink="">
      <xdr:nvSpPr>
        <xdr:cNvPr id="548" name="テキスト ボックス 547"/>
        <xdr:cNvSpPr txBox="1"/>
      </xdr:nvSpPr>
      <xdr:spPr>
        <a:xfrm>
          <a:off x="12547111" y="65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127212</xdr:rowOff>
    </xdr:from>
    <xdr:to>
      <xdr:col>85</xdr:col>
      <xdr:colOff>127000</xdr:colOff>
      <xdr:row>56</xdr:row>
      <xdr:rowOff>134613</xdr:rowOff>
    </xdr:to>
    <xdr:cxnSp macro="">
      <xdr:nvCxnSpPr>
        <xdr:cNvPr id="582" name="直線コネクタ 581"/>
        <xdr:cNvCxnSpPr/>
      </xdr:nvCxnSpPr>
      <xdr:spPr>
        <a:xfrm flipV="1">
          <a:off x="15481300" y="9385512"/>
          <a:ext cx="838200" cy="3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134613</xdr:rowOff>
    </xdr:from>
    <xdr:to>
      <xdr:col>81</xdr:col>
      <xdr:colOff>50800</xdr:colOff>
      <xdr:row>57</xdr:row>
      <xdr:rowOff>64577</xdr:rowOff>
    </xdr:to>
    <xdr:cxnSp macro="">
      <xdr:nvCxnSpPr>
        <xdr:cNvPr id="585" name="直線コネクタ 584"/>
        <xdr:cNvCxnSpPr/>
      </xdr:nvCxnSpPr>
      <xdr:spPr>
        <a:xfrm flipV="1">
          <a:off x="14592300" y="9735813"/>
          <a:ext cx="889000" cy="10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64577</xdr:rowOff>
    </xdr:from>
    <xdr:to>
      <xdr:col>76</xdr:col>
      <xdr:colOff>114300</xdr:colOff>
      <xdr:row>58</xdr:row>
      <xdr:rowOff>79693</xdr:rowOff>
    </xdr:to>
    <xdr:cxnSp macro="">
      <xdr:nvCxnSpPr>
        <xdr:cNvPr id="588" name="直線コネクタ 587"/>
        <xdr:cNvCxnSpPr/>
      </xdr:nvCxnSpPr>
      <xdr:spPr>
        <a:xfrm flipV="1">
          <a:off x="13703300" y="9837227"/>
          <a:ext cx="889000" cy="1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1312</xdr:rowOff>
    </xdr:from>
    <xdr:to>
      <xdr:col>71</xdr:col>
      <xdr:colOff>177800</xdr:colOff>
      <xdr:row>58</xdr:row>
      <xdr:rowOff>79693</xdr:rowOff>
    </xdr:to>
    <xdr:cxnSp macro="">
      <xdr:nvCxnSpPr>
        <xdr:cNvPr id="591" name="直線コネクタ 590"/>
        <xdr:cNvCxnSpPr/>
      </xdr:nvCxnSpPr>
      <xdr:spPr>
        <a:xfrm>
          <a:off x="12814300" y="9773962"/>
          <a:ext cx="889000" cy="24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76412</xdr:rowOff>
    </xdr:from>
    <xdr:to>
      <xdr:col>85</xdr:col>
      <xdr:colOff>177800</xdr:colOff>
      <xdr:row>55</xdr:row>
      <xdr:rowOff>6562</xdr:rowOff>
    </xdr:to>
    <xdr:sp macro="" textlink="">
      <xdr:nvSpPr>
        <xdr:cNvPr id="601" name="楕円 600"/>
        <xdr:cNvSpPr/>
      </xdr:nvSpPr>
      <xdr:spPr>
        <a:xfrm>
          <a:off x="16268700" y="93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99289</xdr:rowOff>
    </xdr:from>
    <xdr:ext cx="534377" cy="259045"/>
    <xdr:sp macro="" textlink="">
      <xdr:nvSpPr>
        <xdr:cNvPr id="602" name="教育費該当値テキスト"/>
        <xdr:cNvSpPr txBox="1"/>
      </xdr:nvSpPr>
      <xdr:spPr>
        <a:xfrm>
          <a:off x="16370300" y="918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83813</xdr:rowOff>
    </xdr:from>
    <xdr:to>
      <xdr:col>81</xdr:col>
      <xdr:colOff>101600</xdr:colOff>
      <xdr:row>57</xdr:row>
      <xdr:rowOff>13963</xdr:rowOff>
    </xdr:to>
    <xdr:sp macro="" textlink="">
      <xdr:nvSpPr>
        <xdr:cNvPr id="603" name="楕円 602"/>
        <xdr:cNvSpPr/>
      </xdr:nvSpPr>
      <xdr:spPr>
        <a:xfrm>
          <a:off x="15430500" y="9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5090</xdr:rowOff>
    </xdr:from>
    <xdr:ext cx="534377" cy="259045"/>
    <xdr:sp macro="" textlink="">
      <xdr:nvSpPr>
        <xdr:cNvPr id="604" name="テキスト ボックス 603"/>
        <xdr:cNvSpPr txBox="1"/>
      </xdr:nvSpPr>
      <xdr:spPr>
        <a:xfrm>
          <a:off x="15214111" y="97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13777</xdr:rowOff>
    </xdr:from>
    <xdr:to>
      <xdr:col>76</xdr:col>
      <xdr:colOff>165100</xdr:colOff>
      <xdr:row>57</xdr:row>
      <xdr:rowOff>115377</xdr:rowOff>
    </xdr:to>
    <xdr:sp macro="" textlink="">
      <xdr:nvSpPr>
        <xdr:cNvPr id="605" name="楕円 604"/>
        <xdr:cNvSpPr/>
      </xdr:nvSpPr>
      <xdr:spPr>
        <a:xfrm>
          <a:off x="14541500" y="97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106504</xdr:rowOff>
    </xdr:from>
    <xdr:ext cx="534377" cy="259045"/>
    <xdr:sp macro="" textlink="">
      <xdr:nvSpPr>
        <xdr:cNvPr id="606" name="テキスト ボックス 605"/>
        <xdr:cNvSpPr txBox="1"/>
      </xdr:nvSpPr>
      <xdr:spPr>
        <a:xfrm>
          <a:off x="14325111" y="987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28893</xdr:rowOff>
    </xdr:from>
    <xdr:to>
      <xdr:col>72</xdr:col>
      <xdr:colOff>38100</xdr:colOff>
      <xdr:row>58</xdr:row>
      <xdr:rowOff>130493</xdr:rowOff>
    </xdr:to>
    <xdr:sp macro="" textlink="">
      <xdr:nvSpPr>
        <xdr:cNvPr id="607" name="楕円 606"/>
        <xdr:cNvSpPr/>
      </xdr:nvSpPr>
      <xdr:spPr>
        <a:xfrm>
          <a:off x="13652500" y="99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121620</xdr:rowOff>
    </xdr:from>
    <xdr:ext cx="534377" cy="259045"/>
    <xdr:sp macro="" textlink="">
      <xdr:nvSpPr>
        <xdr:cNvPr id="608" name="テキスト ボックス 607"/>
        <xdr:cNvSpPr txBox="1"/>
      </xdr:nvSpPr>
      <xdr:spPr>
        <a:xfrm>
          <a:off x="13436111" y="100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121962</xdr:rowOff>
    </xdr:from>
    <xdr:to>
      <xdr:col>67</xdr:col>
      <xdr:colOff>101600</xdr:colOff>
      <xdr:row>57</xdr:row>
      <xdr:rowOff>52112</xdr:rowOff>
    </xdr:to>
    <xdr:sp macro="" textlink="">
      <xdr:nvSpPr>
        <xdr:cNvPr id="609" name="楕円 608"/>
        <xdr:cNvSpPr/>
      </xdr:nvSpPr>
      <xdr:spPr>
        <a:xfrm>
          <a:off x="12763500" y="972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43239</xdr:rowOff>
    </xdr:from>
    <xdr:ext cx="534377" cy="259045"/>
    <xdr:sp macro="" textlink="">
      <xdr:nvSpPr>
        <xdr:cNvPr id="610" name="テキスト ボックス 609"/>
        <xdr:cNvSpPr txBox="1"/>
      </xdr:nvSpPr>
      <xdr:spPr>
        <a:xfrm>
          <a:off x="12547111" y="981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81135</xdr:rowOff>
    </xdr:from>
    <xdr:to>
      <xdr:col>85</xdr:col>
      <xdr:colOff>127000</xdr:colOff>
      <xdr:row>79</xdr:row>
      <xdr:rowOff>98879</xdr:rowOff>
    </xdr:to>
    <xdr:cxnSp macro="">
      <xdr:nvCxnSpPr>
        <xdr:cNvPr id="641" name="直線コネクタ 640"/>
        <xdr:cNvCxnSpPr/>
      </xdr:nvCxnSpPr>
      <xdr:spPr>
        <a:xfrm flipV="1">
          <a:off x="15481300" y="13625685"/>
          <a:ext cx="8382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98769</xdr:rowOff>
    </xdr:from>
    <xdr:to>
      <xdr:col>71</xdr:col>
      <xdr:colOff>177800</xdr:colOff>
      <xdr:row>79</xdr:row>
      <xdr:rowOff>98879</xdr:rowOff>
    </xdr:to>
    <xdr:cxnSp macro="">
      <xdr:nvCxnSpPr>
        <xdr:cNvPr id="650" name="直線コネクタ 649"/>
        <xdr:cNvCxnSpPr/>
      </xdr:nvCxnSpPr>
      <xdr:spPr>
        <a:xfrm>
          <a:off x="12814300" y="13643319"/>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30335</xdr:rowOff>
    </xdr:from>
    <xdr:to>
      <xdr:col>85</xdr:col>
      <xdr:colOff>177800</xdr:colOff>
      <xdr:row>79</xdr:row>
      <xdr:rowOff>131935</xdr:rowOff>
    </xdr:to>
    <xdr:sp macro="" textlink="">
      <xdr:nvSpPr>
        <xdr:cNvPr id="660" name="楕円 659"/>
        <xdr:cNvSpPr/>
      </xdr:nvSpPr>
      <xdr:spPr>
        <a:xfrm>
          <a:off x="16268700" y="135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116712</xdr:rowOff>
    </xdr:from>
    <xdr:ext cx="378565" cy="259045"/>
    <xdr:sp macro="" textlink="">
      <xdr:nvSpPr>
        <xdr:cNvPr id="661" name="災害復旧費該当値テキスト"/>
        <xdr:cNvSpPr txBox="1"/>
      </xdr:nvSpPr>
      <xdr:spPr>
        <a:xfrm>
          <a:off x="16370300" y="13489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47969</xdr:rowOff>
    </xdr:from>
    <xdr:to>
      <xdr:col>67</xdr:col>
      <xdr:colOff>101600</xdr:colOff>
      <xdr:row>79</xdr:row>
      <xdr:rowOff>149569</xdr:rowOff>
    </xdr:to>
    <xdr:sp macro="" textlink="">
      <xdr:nvSpPr>
        <xdr:cNvPr id="668" name="楕円 667"/>
        <xdr:cNvSpPr/>
      </xdr:nvSpPr>
      <xdr:spPr>
        <a:xfrm>
          <a:off x="12763500" y="135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140696</xdr:rowOff>
    </xdr:from>
    <xdr:ext cx="249299" cy="259045"/>
    <xdr:sp macro="" textlink="">
      <xdr:nvSpPr>
        <xdr:cNvPr id="669" name="テキスト ボックス 668"/>
        <xdr:cNvSpPr txBox="1"/>
      </xdr:nvSpPr>
      <xdr:spPr>
        <a:xfrm>
          <a:off x="12689650" y="136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30931</xdr:rowOff>
    </xdr:from>
    <xdr:to>
      <xdr:col>85</xdr:col>
      <xdr:colOff>127000</xdr:colOff>
      <xdr:row>94</xdr:row>
      <xdr:rowOff>68788</xdr:rowOff>
    </xdr:to>
    <xdr:cxnSp macro="">
      <xdr:nvCxnSpPr>
        <xdr:cNvPr id="697" name="直線コネクタ 696"/>
        <xdr:cNvCxnSpPr/>
      </xdr:nvCxnSpPr>
      <xdr:spPr>
        <a:xfrm flipV="1">
          <a:off x="15481300" y="16147231"/>
          <a:ext cx="8382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53975</xdr:rowOff>
    </xdr:from>
    <xdr:to>
      <xdr:col>81</xdr:col>
      <xdr:colOff>50800</xdr:colOff>
      <xdr:row>94</xdr:row>
      <xdr:rowOff>68788</xdr:rowOff>
    </xdr:to>
    <xdr:cxnSp macro="">
      <xdr:nvCxnSpPr>
        <xdr:cNvPr id="700" name="直線コネクタ 699"/>
        <xdr:cNvCxnSpPr/>
      </xdr:nvCxnSpPr>
      <xdr:spPr>
        <a:xfrm>
          <a:off x="14592300" y="16170275"/>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53975</xdr:rowOff>
    </xdr:from>
    <xdr:to>
      <xdr:col>76</xdr:col>
      <xdr:colOff>114300</xdr:colOff>
      <xdr:row>94</xdr:row>
      <xdr:rowOff>72400</xdr:rowOff>
    </xdr:to>
    <xdr:cxnSp macro="">
      <xdr:nvCxnSpPr>
        <xdr:cNvPr id="703" name="直線コネクタ 702"/>
        <xdr:cNvCxnSpPr/>
      </xdr:nvCxnSpPr>
      <xdr:spPr>
        <a:xfrm flipV="1">
          <a:off x="13703300" y="16170275"/>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72400</xdr:rowOff>
    </xdr:from>
    <xdr:to>
      <xdr:col>71</xdr:col>
      <xdr:colOff>177800</xdr:colOff>
      <xdr:row>94</xdr:row>
      <xdr:rowOff>81110</xdr:rowOff>
    </xdr:to>
    <xdr:cxnSp macro="">
      <xdr:nvCxnSpPr>
        <xdr:cNvPr id="706" name="直線コネクタ 705"/>
        <xdr:cNvCxnSpPr/>
      </xdr:nvCxnSpPr>
      <xdr:spPr>
        <a:xfrm flipV="1">
          <a:off x="12814300" y="16188700"/>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151581</xdr:rowOff>
    </xdr:from>
    <xdr:to>
      <xdr:col>85</xdr:col>
      <xdr:colOff>177800</xdr:colOff>
      <xdr:row>94</xdr:row>
      <xdr:rowOff>81731</xdr:rowOff>
    </xdr:to>
    <xdr:sp macro="" textlink="">
      <xdr:nvSpPr>
        <xdr:cNvPr id="716" name="楕円 715"/>
        <xdr:cNvSpPr/>
      </xdr:nvSpPr>
      <xdr:spPr>
        <a:xfrm>
          <a:off x="16268700" y="160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3008</xdr:rowOff>
    </xdr:from>
    <xdr:ext cx="534377" cy="259045"/>
    <xdr:sp macro="" textlink="">
      <xdr:nvSpPr>
        <xdr:cNvPr id="717" name="公債費該当値テキスト"/>
        <xdr:cNvSpPr txBox="1"/>
      </xdr:nvSpPr>
      <xdr:spPr>
        <a:xfrm>
          <a:off x="16370300" y="159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17988</xdr:rowOff>
    </xdr:from>
    <xdr:to>
      <xdr:col>81</xdr:col>
      <xdr:colOff>101600</xdr:colOff>
      <xdr:row>94</xdr:row>
      <xdr:rowOff>119588</xdr:rowOff>
    </xdr:to>
    <xdr:sp macro="" textlink="">
      <xdr:nvSpPr>
        <xdr:cNvPr id="718" name="楕円 717"/>
        <xdr:cNvSpPr/>
      </xdr:nvSpPr>
      <xdr:spPr>
        <a:xfrm>
          <a:off x="15430500" y="161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136115</xdr:rowOff>
    </xdr:from>
    <xdr:ext cx="534377" cy="259045"/>
    <xdr:sp macro="" textlink="">
      <xdr:nvSpPr>
        <xdr:cNvPr id="719" name="テキスト ボックス 718"/>
        <xdr:cNvSpPr txBox="1"/>
      </xdr:nvSpPr>
      <xdr:spPr>
        <a:xfrm>
          <a:off x="15214111" y="159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3175</xdr:rowOff>
    </xdr:from>
    <xdr:to>
      <xdr:col>76</xdr:col>
      <xdr:colOff>165100</xdr:colOff>
      <xdr:row>94</xdr:row>
      <xdr:rowOff>104775</xdr:rowOff>
    </xdr:to>
    <xdr:sp macro="" textlink="">
      <xdr:nvSpPr>
        <xdr:cNvPr id="720" name="楕円 719"/>
        <xdr:cNvSpPr/>
      </xdr:nvSpPr>
      <xdr:spPr>
        <a:xfrm>
          <a:off x="1454150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121302</xdr:rowOff>
    </xdr:from>
    <xdr:ext cx="534377" cy="259045"/>
    <xdr:sp macro="" textlink="">
      <xdr:nvSpPr>
        <xdr:cNvPr id="721" name="テキスト ボックス 720"/>
        <xdr:cNvSpPr txBox="1"/>
      </xdr:nvSpPr>
      <xdr:spPr>
        <a:xfrm>
          <a:off x="14325111" y="158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21600</xdr:rowOff>
    </xdr:from>
    <xdr:to>
      <xdr:col>72</xdr:col>
      <xdr:colOff>38100</xdr:colOff>
      <xdr:row>94</xdr:row>
      <xdr:rowOff>123200</xdr:rowOff>
    </xdr:to>
    <xdr:sp macro="" textlink="">
      <xdr:nvSpPr>
        <xdr:cNvPr id="722" name="楕円 721"/>
        <xdr:cNvSpPr/>
      </xdr:nvSpPr>
      <xdr:spPr>
        <a:xfrm>
          <a:off x="13652500" y="161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139727</xdr:rowOff>
    </xdr:from>
    <xdr:ext cx="534377" cy="259045"/>
    <xdr:sp macro="" textlink="">
      <xdr:nvSpPr>
        <xdr:cNvPr id="723" name="テキスト ボックス 722"/>
        <xdr:cNvSpPr txBox="1"/>
      </xdr:nvSpPr>
      <xdr:spPr>
        <a:xfrm>
          <a:off x="13436111" y="159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30310</xdr:rowOff>
    </xdr:from>
    <xdr:to>
      <xdr:col>67</xdr:col>
      <xdr:colOff>101600</xdr:colOff>
      <xdr:row>94</xdr:row>
      <xdr:rowOff>131910</xdr:rowOff>
    </xdr:to>
    <xdr:sp macro="" textlink="">
      <xdr:nvSpPr>
        <xdr:cNvPr id="724" name="楕円 723"/>
        <xdr:cNvSpPr/>
      </xdr:nvSpPr>
      <xdr:spPr>
        <a:xfrm>
          <a:off x="12763500" y="161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148437</xdr:rowOff>
    </xdr:from>
    <xdr:ext cx="534377" cy="259045"/>
    <xdr:sp macro="" textlink="">
      <xdr:nvSpPr>
        <xdr:cNvPr id="725" name="テキスト ボックス 724"/>
        <xdr:cNvSpPr txBox="1"/>
      </xdr:nvSpPr>
      <xdr:spPr>
        <a:xfrm>
          <a:off x="12547111" y="159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住民一人当たりのコストが最も高いのは民生費で</a:t>
          </a:r>
          <a:r>
            <a:rPr kumimoji="1" lang="en-US" altLang="ja-JP" sz="1300">
              <a:latin typeface="ＭＳ Ｐゴシック" panose="020B0600070205080204" pitchFamily="50" charset="-128"/>
              <a:ea typeface="ＭＳ Ｐゴシック" panose="020B0600070205080204" pitchFamily="50" charset="-128"/>
            </a:rPr>
            <a:t>266,878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円となっており、類似団体平均を上回っている主な要因は生活保護費が多いためである。</a:t>
          </a:r>
        </a:p>
        <a:p>
          <a:r>
            <a:rPr kumimoji="1" lang="ja-JP" altLang="en-US" sz="1300">
              <a:latin typeface="ＭＳ Ｐゴシック" panose="020B0600070205080204" pitchFamily="50" charset="-128"/>
              <a:ea typeface="ＭＳ Ｐゴシック" panose="020B0600070205080204" pitchFamily="50" charset="-128"/>
            </a:rPr>
            <a:t>　このほか、住民一人当たりのコストが類似団体平均を上回る主な経費としては、土木費、公債費、商工費、教育費及び衛生費がある。</a:t>
          </a:r>
        </a:p>
        <a:p>
          <a:r>
            <a:rPr kumimoji="1" lang="ja-JP" altLang="en-US" sz="1300">
              <a:latin typeface="ＭＳ Ｐゴシック" panose="020B0600070205080204" pitchFamily="50" charset="-128"/>
              <a:ea typeface="ＭＳ Ｐゴシック" panose="020B0600070205080204" pitchFamily="50" charset="-128"/>
            </a:rPr>
            <a:t>　この主な要因は、土木費では主に道路の維持・除排雪に係る経費が多いためで、公債費では、市債残高が類似団体と比較して多いためである。</a:t>
          </a:r>
        </a:p>
        <a:p>
          <a:r>
            <a:rPr kumimoji="1" lang="ja-JP" altLang="en-US" sz="1300">
              <a:latin typeface="ＭＳ Ｐゴシック" panose="020B0600070205080204" pitchFamily="50" charset="-128"/>
              <a:ea typeface="ＭＳ Ｐゴシック" panose="020B0600070205080204" pitchFamily="50" charset="-128"/>
            </a:rPr>
            <a:t>　商工費は、中小企業への貸付金が多いこと、衛生費は、ごみ処理施設の整備により、教育費は、学校施設へのエアコン設置により、それぞれ類似団体を平均を上回ったものと考えられる。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令和６年度は、歳入歳出ともに、令和５年度と概ね同程度の水準であったが、翌年度に繰り越すべき財源が約５億円減少したことに伴い、実質収支は約４．４億円の改善となった。</a:t>
          </a:r>
        </a:p>
        <a:p>
          <a:r>
            <a:rPr kumimoji="1" lang="ja-JP" altLang="en-US" sz="1400">
              <a:latin typeface="ＭＳ ゴシック" pitchFamily="49" charset="-128"/>
              <a:ea typeface="ＭＳ ゴシック" pitchFamily="49" charset="-128"/>
            </a:rPr>
            <a:t>　また、財政調整基金は、前年度の決算剰余金の２分の１である５．２億円を積み立てた一方で、２０億円の取崩しを行ったことから、基金残高は１４．６億円の減となった。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北海道旭川市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歳入では地方消費税交付金等で予算を上回ったこと、また歳出では人件費で不用額が生じたこと等により、黒字額が増加した。今後は、人件費等の経常的経費の増加が見込まれることから、事務事業の見直し等により、一定の実質収支を維持していく。</a:t>
          </a:r>
        </a:p>
        <a:p>
          <a:r>
            <a:rPr kumimoji="1" lang="ja-JP" altLang="en-US" sz="1400">
              <a:latin typeface="ＭＳ ゴシック" pitchFamily="49" charset="-128"/>
              <a:ea typeface="ＭＳ ゴシック" pitchFamily="49" charset="-128"/>
            </a:rPr>
            <a:t>　一方、病院事業会計については、新型コロナウイルス感染症に係る国庫補助金及び道支出金の減少に加え、患者数がコロナ禍前までの水準に戻っていない中、急激な人件費上昇や物価高騰に対して、公定価格である診療報酬が各費用の増加に対応できていないことにより、赤字額が生じた。安定した経営を続けていくため、今後も引き続き経営強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184503987</v>
      </c>
      <c r="BO4" s="449"/>
      <c r="BP4" s="449"/>
      <c r="BQ4" s="449"/>
      <c r="BR4" s="449"/>
      <c r="BS4" s="449"/>
      <c r="BT4" s="449"/>
      <c r="BU4" s="450"/>
      <c r="BV4" s="448">
        <v>184224999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182744530</v>
      </c>
      <c r="BO5" s="420"/>
      <c r="BP5" s="420"/>
      <c r="BQ5" s="420"/>
      <c r="BR5" s="420"/>
      <c r="BS5" s="420"/>
      <c r="BT5" s="420"/>
      <c r="BU5" s="421"/>
      <c r="BV5" s="419">
        <v>182404023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96.2</v>
      </c>
      <c r="CU5" s="417"/>
      <c r="CV5" s="417"/>
      <c r="CW5" s="417"/>
      <c r="CX5" s="417"/>
      <c r="CY5" s="417"/>
      <c r="CZ5" s="417"/>
      <c r="DA5" s="418"/>
      <c r="DB5" s="416">
        <v>96.6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1759457</v>
      </c>
      <c r="BO6" s="420"/>
      <c r="BP6" s="420"/>
      <c r="BQ6" s="420"/>
      <c r="BR6" s="420"/>
      <c r="BS6" s="420"/>
      <c r="BT6" s="420"/>
      <c r="BU6" s="421"/>
      <c r="BV6" s="419">
        <v>1820976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97.1</v>
      </c>
      <c r="CU6" s="563"/>
      <c r="CV6" s="563"/>
      <c r="CW6" s="563"/>
      <c r="CX6" s="563"/>
      <c r="CY6" s="563"/>
      <c r="CZ6" s="563"/>
      <c r="DA6" s="564"/>
      <c r="DB6" s="562">
        <v>98.5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282708</v>
      </c>
      <c r="BO7" s="420"/>
      <c r="BP7" s="420"/>
      <c r="BQ7" s="420"/>
      <c r="BR7" s="420"/>
      <c r="BS7" s="420"/>
      <c r="BT7" s="420"/>
      <c r="BU7" s="421"/>
      <c r="BV7" s="419">
        <v>781344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86037239</v>
      </c>
      <c r="CU7" s="420"/>
      <c r="CV7" s="420"/>
      <c r="CW7" s="420"/>
      <c r="CX7" s="420"/>
      <c r="CY7" s="420"/>
      <c r="CZ7" s="420"/>
      <c r="DA7" s="421"/>
      <c r="DB7" s="419">
        <v>84466207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1476749</v>
      </c>
      <c r="BO8" s="420"/>
      <c r="BP8" s="420"/>
      <c r="BQ8" s="420"/>
      <c r="BR8" s="420"/>
      <c r="BS8" s="420"/>
      <c r="BT8" s="420"/>
      <c r="BU8" s="421"/>
      <c r="BV8" s="419">
        <v>1039632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329306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437117</v>
      </c>
      <c r="BO9" s="420"/>
      <c r="BP9" s="420"/>
      <c r="BQ9" s="420"/>
      <c r="BR9" s="420"/>
      <c r="BS9" s="420"/>
      <c r="BT9" s="420"/>
      <c r="BU9" s="421"/>
      <c r="BV9" s="419">
        <v>-2845369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15.7</v>
      </c>
      <c r="CU9" s="417"/>
      <c r="CV9" s="417"/>
      <c r="CW9" s="417"/>
      <c r="CX9" s="417"/>
      <c r="CY9" s="417"/>
      <c r="CZ9" s="417"/>
      <c r="DA9" s="418"/>
      <c r="DB9" s="416">
        <v>15.6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339605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16838</v>
      </c>
      <c r="BO10" s="420"/>
      <c r="BP10" s="420"/>
      <c r="BQ10" s="420"/>
      <c r="BR10" s="420"/>
      <c r="BS10" s="420"/>
      <c r="BT10" s="420"/>
      <c r="BU10" s="421"/>
      <c r="BV10" s="419">
        <v>18464</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316183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2000000</v>
      </c>
      <c r="BO12" s="420"/>
      <c r="BP12" s="420"/>
      <c r="BQ12" s="420"/>
      <c r="BR12" s="420"/>
      <c r="BS12" s="420"/>
      <c r="BT12" s="420"/>
      <c r="BU12" s="421"/>
      <c r="BV12" s="419">
        <v>3000000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314269</v>
      </c>
      <c r="S13" s="507"/>
      <c r="T13" s="507"/>
      <c r="U13" s="507"/>
      <c r="V13" s="508"/>
      <c r="W13" s="509" t="s">
        <v>131</v>
      </c>
      <c r="X13" s="405"/>
      <c r="Y13" s="405"/>
      <c r="Z13" s="405"/>
      <c r="AA13" s="405"/>
      <c r="AB13" s="406"/>
      <c r="AC13" s="372">
        <v>3761</v>
      </c>
      <c r="AD13" s="373"/>
      <c r="AE13" s="373"/>
      <c r="AF13" s="373"/>
      <c r="AG13" s="374"/>
      <c r="AH13" s="372">
        <v>4069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-1546045</v>
      </c>
      <c r="BO13" s="420"/>
      <c r="BP13" s="420"/>
      <c r="BQ13" s="420"/>
      <c r="BR13" s="420"/>
      <c r="BS13" s="420"/>
      <c r="BT13" s="420"/>
      <c r="BU13" s="421"/>
      <c r="BV13" s="419">
        <v>-5826905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320436</v>
      </c>
      <c r="S14" s="507"/>
      <c r="T14" s="507"/>
      <c r="U14" s="507"/>
      <c r="V14" s="508"/>
      <c r="W14" s="510"/>
      <c r="X14" s="408"/>
      <c r="Y14" s="408"/>
      <c r="Z14" s="408"/>
      <c r="AA14" s="408"/>
      <c r="AB14" s="409"/>
      <c r="AC14" s="499">
        <v>2.6</v>
      </c>
      <c r="AD14" s="500"/>
      <c r="AE14" s="500"/>
      <c r="AF14" s="500"/>
      <c r="AG14" s="501"/>
      <c r="AH14" s="499">
        <v>2.8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84.2</v>
      </c>
      <c r="CU14" s="517"/>
      <c r="CV14" s="517"/>
      <c r="CW14" s="517"/>
      <c r="CX14" s="517"/>
      <c r="CY14" s="517"/>
      <c r="CZ14" s="517"/>
      <c r="DA14" s="518"/>
      <c r="DB14" s="516">
        <v>82.8</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318860</v>
      </c>
      <c r="S15" s="507"/>
      <c r="T15" s="507"/>
      <c r="U15" s="507"/>
      <c r="V15" s="508"/>
      <c r="W15" s="509" t="s">
        <v>137</v>
      </c>
      <c r="X15" s="405"/>
      <c r="Y15" s="405"/>
      <c r="Z15" s="405"/>
      <c r="AA15" s="405"/>
      <c r="AB15" s="406"/>
      <c r="AC15" s="372">
        <v>24253</v>
      </c>
      <c r="AD15" s="373"/>
      <c r="AE15" s="373"/>
      <c r="AF15" s="373"/>
      <c r="AG15" s="374"/>
      <c r="AH15" s="372">
        <v>26028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38893923</v>
      </c>
      <c r="BO15" s="449"/>
      <c r="BP15" s="449"/>
      <c r="BQ15" s="449"/>
      <c r="BR15" s="449"/>
      <c r="BS15" s="449"/>
      <c r="BT15" s="449"/>
      <c r="BU15" s="450"/>
      <c r="BV15" s="448">
        <v>38911741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v>
      </c>
      <c r="AD16" s="500"/>
      <c r="AE16" s="500"/>
      <c r="AF16" s="500"/>
      <c r="AG16" s="501"/>
      <c r="AH16" s="499">
        <v>17.8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75240039</v>
      </c>
      <c r="BO16" s="420"/>
      <c r="BP16" s="420"/>
      <c r="BQ16" s="420"/>
      <c r="BR16" s="420"/>
      <c r="BS16" s="420"/>
      <c r="BT16" s="420"/>
      <c r="BU16" s="421"/>
      <c r="BV16" s="419">
        <v>73071186</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6.9</v>
      </c>
      <c r="CU16" s="417"/>
      <c r="CV16" s="417"/>
      <c r="CW16" s="417"/>
      <c r="CX16" s="417"/>
      <c r="CY16" s="417"/>
      <c r="CZ16" s="417"/>
      <c r="DA16" s="418"/>
      <c r="DB16" s="416" t="s">
        <v>122</v>
      </c>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114977</v>
      </c>
      <c r="AD17" s="373"/>
      <c r="AE17" s="373"/>
      <c r="AF17" s="373"/>
      <c r="AG17" s="374"/>
      <c r="AH17" s="372">
        <v>116152</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48837990</v>
      </c>
      <c r="BO17" s="420"/>
      <c r="BP17" s="420"/>
      <c r="BQ17" s="420"/>
      <c r="BR17" s="420"/>
      <c r="BS17" s="420"/>
      <c r="BT17" s="420"/>
      <c r="BU17" s="421"/>
      <c r="BV17" s="419">
        <v>48789987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148</v>
      </c>
      <c r="C18" s="470"/>
      <c r="D18" s="470"/>
      <c r="E18" s="471"/>
      <c r="F18" s="471"/>
      <c r="G18" s="471"/>
      <c r="H18" s="471"/>
      <c r="I18" s="471"/>
      <c r="J18" s="471"/>
      <c r="K18" s="471"/>
      <c r="L18" s="472">
        <v>747.66</v>
      </c>
      <c r="M18" s="472"/>
      <c r="N18" s="472"/>
      <c r="O18" s="472"/>
      <c r="P18" s="472"/>
      <c r="Q18" s="472"/>
      <c r="R18" s="473"/>
      <c r="S18" s="473"/>
      <c r="T18" s="473"/>
      <c r="U18" s="473"/>
      <c r="V18" s="474"/>
      <c r="W18" s="490"/>
      <c r="X18" s="491"/>
      <c r="Y18" s="491"/>
      <c r="Z18" s="491"/>
      <c r="AA18" s="491"/>
      <c r="AB18" s="515"/>
      <c r="AC18" s="389">
        <v>80.400000000000006</v>
      </c>
      <c r="AD18" s="390"/>
      <c r="AE18" s="390"/>
      <c r="AF18" s="390"/>
      <c r="AG18" s="475"/>
      <c r="AH18" s="389">
        <v>79.400000000000006</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84613557</v>
      </c>
      <c r="BO18" s="420"/>
      <c r="BP18" s="420"/>
      <c r="BQ18" s="420"/>
      <c r="BR18" s="420"/>
      <c r="BS18" s="420"/>
      <c r="BT18" s="420"/>
      <c r="BU18" s="421"/>
      <c r="BV18" s="419">
        <v>82541269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150</v>
      </c>
      <c r="C19" s="470"/>
      <c r="D19" s="470"/>
      <c r="E19" s="471"/>
      <c r="F19" s="471"/>
      <c r="G19" s="471"/>
      <c r="H19" s="471"/>
      <c r="I19" s="471"/>
      <c r="J19" s="471"/>
      <c r="K19" s="471"/>
      <c r="L19" s="479">
        <v>440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102536337</v>
      </c>
      <c r="BO19" s="420"/>
      <c r="BP19" s="420"/>
      <c r="BQ19" s="420"/>
      <c r="BR19" s="420"/>
      <c r="BS19" s="420"/>
      <c r="BT19" s="420"/>
      <c r="BU19" s="421"/>
      <c r="BV19" s="419">
        <v>105220517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152</v>
      </c>
      <c r="C20" s="470"/>
      <c r="D20" s="470"/>
      <c r="E20" s="471"/>
      <c r="F20" s="471"/>
      <c r="G20" s="471"/>
      <c r="H20" s="471"/>
      <c r="I20" s="471"/>
      <c r="J20" s="471"/>
      <c r="K20" s="471"/>
      <c r="L20" s="479">
        <v>156195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164281281</v>
      </c>
      <c r="BO22" s="449"/>
      <c r="BP22" s="449"/>
      <c r="BQ22" s="449"/>
      <c r="BR22" s="449"/>
      <c r="BS22" s="449"/>
      <c r="BT22" s="449"/>
      <c r="BU22" s="450"/>
      <c r="BV22" s="448">
        <v>168062555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104454858</v>
      </c>
      <c r="BO23" s="420"/>
      <c r="BP23" s="420"/>
      <c r="BQ23" s="420"/>
      <c r="BR23" s="420"/>
      <c r="BS23" s="420"/>
      <c r="BT23" s="420"/>
      <c r="BU23" s="421"/>
      <c r="BV23" s="419">
        <v>107791554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162</v>
      </c>
      <c r="F24" s="376"/>
      <c r="G24" s="376"/>
      <c r="H24" s="376"/>
      <c r="I24" s="376"/>
      <c r="J24" s="376"/>
      <c r="K24" s="377"/>
      <c r="L24" s="372">
        <v>1</v>
      </c>
      <c r="M24" s="373"/>
      <c r="N24" s="373"/>
      <c r="O24" s="373"/>
      <c r="P24" s="374"/>
      <c r="Q24" s="372">
        <v>10500</v>
      </c>
      <c r="R24" s="373"/>
      <c r="S24" s="373"/>
      <c r="T24" s="373"/>
      <c r="U24" s="373"/>
      <c r="V24" s="374"/>
      <c r="W24" s="462"/>
      <c r="X24" s="399"/>
      <c r="Y24" s="400"/>
      <c r="Z24" s="375" t="s">
        <v>163</v>
      </c>
      <c r="AA24" s="376"/>
      <c r="AB24" s="376"/>
      <c r="AC24" s="376"/>
      <c r="AD24" s="376"/>
      <c r="AE24" s="376"/>
      <c r="AF24" s="376"/>
      <c r="AG24" s="377"/>
      <c r="AH24" s="372">
        <v>2174</v>
      </c>
      <c r="AI24" s="373"/>
      <c r="AJ24" s="373"/>
      <c r="AK24" s="373"/>
      <c r="AL24" s="374"/>
      <c r="AM24" s="372">
        <v>7169852</v>
      </c>
      <c r="AN24" s="373"/>
      <c r="AO24" s="373"/>
      <c r="AP24" s="373"/>
      <c r="AQ24" s="373"/>
      <c r="AR24" s="374"/>
      <c r="AS24" s="372">
        <v>3298</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114543051</v>
      </c>
      <c r="BO24" s="420"/>
      <c r="BP24" s="420"/>
      <c r="BQ24" s="420"/>
      <c r="BR24" s="420"/>
      <c r="BS24" s="420"/>
      <c r="BT24" s="420"/>
      <c r="BU24" s="421"/>
      <c r="BV24" s="419">
        <v>114346047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165</v>
      </c>
      <c r="F25" s="376"/>
      <c r="G25" s="376"/>
      <c r="H25" s="376"/>
      <c r="I25" s="376"/>
      <c r="J25" s="376"/>
      <c r="K25" s="377"/>
      <c r="L25" s="372">
        <v>3</v>
      </c>
      <c r="M25" s="373"/>
      <c r="N25" s="373"/>
      <c r="O25" s="373"/>
      <c r="P25" s="374"/>
      <c r="Q25" s="372">
        <v>8650</v>
      </c>
      <c r="R25" s="373"/>
      <c r="S25" s="373"/>
      <c r="T25" s="373"/>
      <c r="U25" s="373"/>
      <c r="V25" s="374"/>
      <c r="W25" s="462"/>
      <c r="X25" s="399"/>
      <c r="Y25" s="400"/>
      <c r="Z25" s="375" t="s">
        <v>166</v>
      </c>
      <c r="AA25" s="376"/>
      <c r="AB25" s="376"/>
      <c r="AC25" s="376"/>
      <c r="AD25" s="376"/>
      <c r="AE25" s="376"/>
      <c r="AF25" s="376"/>
      <c r="AG25" s="377"/>
      <c r="AH25" s="372">
        <v>403</v>
      </c>
      <c r="AI25" s="373"/>
      <c r="AJ25" s="373"/>
      <c r="AK25" s="373"/>
      <c r="AL25" s="374"/>
      <c r="AM25" s="372">
        <v>1294033</v>
      </c>
      <c r="AN25" s="373"/>
      <c r="AO25" s="373"/>
      <c r="AP25" s="373"/>
      <c r="AQ25" s="373"/>
      <c r="AR25" s="374"/>
      <c r="AS25" s="372">
        <v>3211</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46469650</v>
      </c>
      <c r="BO25" s="449"/>
      <c r="BP25" s="449"/>
      <c r="BQ25" s="449"/>
      <c r="BR25" s="449"/>
      <c r="BS25" s="449"/>
      <c r="BT25" s="449"/>
      <c r="BU25" s="450"/>
      <c r="BV25" s="448">
        <v>35203385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168</v>
      </c>
      <c r="F26" s="376"/>
      <c r="G26" s="376"/>
      <c r="H26" s="376"/>
      <c r="I26" s="376"/>
      <c r="J26" s="376"/>
      <c r="K26" s="377"/>
      <c r="L26" s="372">
        <v>1</v>
      </c>
      <c r="M26" s="373"/>
      <c r="N26" s="373"/>
      <c r="O26" s="373"/>
      <c r="P26" s="374"/>
      <c r="Q26" s="372">
        <v>7600</v>
      </c>
      <c r="R26" s="373"/>
      <c r="S26" s="373"/>
      <c r="T26" s="373"/>
      <c r="U26" s="373"/>
      <c r="V26" s="374"/>
      <c r="W26" s="462"/>
      <c r="X26" s="399"/>
      <c r="Y26" s="400"/>
      <c r="Z26" s="375" t="s">
        <v>169</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6300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5600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6345805</v>
      </c>
      <c r="BO28" s="449"/>
      <c r="BP28" s="449"/>
      <c r="BQ28" s="449"/>
      <c r="BR28" s="449"/>
      <c r="BS28" s="449"/>
      <c r="BT28" s="449"/>
      <c r="BU28" s="450"/>
      <c r="BV28" s="448">
        <v>7810057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32</v>
      </c>
      <c r="M29" s="373"/>
      <c r="N29" s="373"/>
      <c r="O29" s="373"/>
      <c r="P29" s="374"/>
      <c r="Q29" s="372">
        <v>5200</v>
      </c>
      <c r="R29" s="373"/>
      <c r="S29" s="373"/>
      <c r="T29" s="373"/>
      <c r="U29" s="373"/>
      <c r="V29" s="374"/>
      <c r="W29" s="463"/>
      <c r="X29" s="464"/>
      <c r="Y29" s="465"/>
      <c r="Z29" s="375" t="s">
        <v>178</v>
      </c>
      <c r="AA29" s="376"/>
      <c r="AB29" s="376"/>
      <c r="AC29" s="376"/>
      <c r="AD29" s="376"/>
      <c r="AE29" s="376"/>
      <c r="AF29" s="376"/>
      <c r="AG29" s="377"/>
      <c r="AH29" s="372">
        <v>2174</v>
      </c>
      <c r="AI29" s="373"/>
      <c r="AJ29" s="373"/>
      <c r="AK29" s="373"/>
      <c r="AL29" s="374"/>
      <c r="AM29" s="372">
        <v>7169852</v>
      </c>
      <c r="AN29" s="373"/>
      <c r="AO29" s="373"/>
      <c r="AP29" s="373"/>
      <c r="AQ29" s="373"/>
      <c r="AR29" s="374"/>
      <c r="AS29" s="372">
        <v>3298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2587867</v>
      </c>
      <c r="BO29" s="420"/>
      <c r="BP29" s="420"/>
      <c r="BQ29" s="420"/>
      <c r="BR29" s="420"/>
      <c r="BS29" s="420"/>
      <c r="BT29" s="420"/>
      <c r="BU29" s="421"/>
      <c r="BV29" s="419">
        <v>2324292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4380009</v>
      </c>
      <c r="BO30" s="454"/>
      <c r="BP30" s="454"/>
      <c r="BQ30" s="454"/>
      <c r="BR30" s="454"/>
      <c r="BS30" s="454"/>
      <c r="BT30" s="454"/>
      <c r="BU30" s="455"/>
      <c r="BV30" s="453">
        <v>3995361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上川教育研修センター組合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旭川振興公社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動物園事業特別会計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公共駐車場事業特別会計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旭川産業創造プラザ</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育英事業特別会計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道北地域旭川地場産業振興センター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母子福祉資金等貸付事業特別会計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旭川市勤労者共済センター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17</v>
      </c>
      <c r="CP38" s="367"/>
      <c r="CQ38" s="368" t="str">
        <f>IF('各会計、関係団体の財政状況及び健全化判断比率'!BS11="","",'各会計、関係団体の財政状況及び健全化判断比率'!BS11)</f>
        <v>旭川市水道協会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18</v>
      </c>
      <c r="CP39" s="367"/>
      <c r="CQ39" s="368" t="str">
        <f>IF('各会計、関係団体の財政状況及び健全化判断比率'!BS12="","",'各会計、関係団体の財政状況及び健全化判断比率'!BS12)</f>
        <v>旭川市公園緑地協会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T4mBIoHUZPwxUnxt5n0SNwmbx06Wchrgj7pwD3V02YdbDRgnmE+TT3Eo1B8lD8aOsBqAznDiuGupDH4nnYnWQ==" saltValue="c8SNK9tdFCYiIgldIb7F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2" t="s">
        <v>537</v>
      </c>
      <c r="D34" s="1152"/>
      <c r="E34" s="1153"/>
      <c r="F34" s="32">
        <v>0.25</v>
      </c>
      <c r="G34" s="33">
        <v>1.97</v>
      </c>
      <c r="H34" s="33">
        <v>2.48</v>
      </c>
      <c r="I34" s="33">
        <v>1.24</v>
      </c>
      <c r="J34" s="34" t="s">
        <v>538</v>
      </c>
      <c r="K34" s="22"/>
      <c r="L34" s="22"/>
      <c r="M34" s="22"/>
      <c r="N34" s="22"/>
      <c r="O34" s="22"/>
      <c r="P34" s="22"/>
    </row>
    <row r="35" spans="1:16" ht="39" customHeight="1" x14ac:dyDescent="0.2">
      <c r="A35" s="22"/>
      <c r="B35" s="35"/>
      <c r="C35" s="1146" t="s">
        <v>539</v>
      </c>
      <c r="D35" s="1147"/>
      <c r="E35" s="1148"/>
      <c r="F35" s="36">
        <v>2.9</v>
      </c>
      <c r="G35" s="37">
        <v>7.7</v>
      </c>
      <c r="H35" s="37">
        <v>4.67</v>
      </c>
      <c r="I35" s="37">
        <v>1.22</v>
      </c>
      <c r="J35" s="38">
        <v>1.71</v>
      </c>
      <c r="K35" s="22"/>
      <c r="L35" s="22"/>
      <c r="M35" s="22"/>
      <c r="N35" s="22"/>
      <c r="O35" s="22"/>
      <c r="P35" s="22"/>
    </row>
    <row r="36" spans="1:16" ht="39" customHeight="1" x14ac:dyDescent="0.2">
      <c r="A36" s="22"/>
      <c r="B36" s="35"/>
      <c r="C36" s="1146" t="s">
        <v>540</v>
      </c>
      <c r="D36" s="1147"/>
      <c r="E36" s="1148"/>
      <c r="F36" s="36">
        <v>1.06</v>
      </c>
      <c r="G36" s="37">
        <v>0.51</v>
      </c>
      <c r="H36" s="37">
        <v>0.55000000000000004</v>
      </c>
      <c r="I36" s="37">
        <v>1.22</v>
      </c>
      <c r="J36" s="38">
        <v>1.43</v>
      </c>
      <c r="K36" s="22"/>
      <c r="L36" s="22"/>
      <c r="M36" s="22"/>
      <c r="N36" s="22"/>
      <c r="O36" s="22"/>
      <c r="P36" s="22"/>
    </row>
    <row r="37" spans="1:16" ht="39" customHeight="1" x14ac:dyDescent="0.2">
      <c r="A37" s="22"/>
      <c r="B37" s="35"/>
      <c r="C37" s="1146" t="s">
        <v>541</v>
      </c>
      <c r="D37" s="1147"/>
      <c r="E37" s="1148"/>
      <c r="F37" s="36">
        <v>0.81</v>
      </c>
      <c r="G37" s="37">
        <v>0.51</v>
      </c>
      <c r="H37" s="37">
        <v>0.61</v>
      </c>
      <c r="I37" s="37">
        <v>0.56000000000000005</v>
      </c>
      <c r="J37" s="38">
        <v>0.6</v>
      </c>
      <c r="K37" s="22"/>
      <c r="L37" s="22"/>
      <c r="M37" s="22"/>
      <c r="N37" s="22"/>
      <c r="O37" s="22"/>
      <c r="P37" s="22"/>
    </row>
    <row r="38" spans="1:16" ht="39" customHeight="1" x14ac:dyDescent="0.2">
      <c r="A38" s="22"/>
      <c r="B38" s="35"/>
      <c r="C38" s="1146" t="s">
        <v>542</v>
      </c>
      <c r="D38" s="1147"/>
      <c r="E38" s="1148"/>
      <c r="F38" s="36">
        <v>1.0900000000000001</v>
      </c>
      <c r="G38" s="37">
        <v>0.84</v>
      </c>
      <c r="H38" s="37">
        <v>0.91</v>
      </c>
      <c r="I38" s="37">
        <v>0.5</v>
      </c>
      <c r="J38" s="38">
        <v>0.57999999999999996</v>
      </c>
      <c r="K38" s="22"/>
      <c r="L38" s="22"/>
      <c r="M38" s="22"/>
      <c r="N38" s="22"/>
      <c r="O38" s="22"/>
      <c r="P38" s="22"/>
    </row>
    <row r="39" spans="1:16" ht="39" customHeight="1" x14ac:dyDescent="0.2">
      <c r="A39" s="22"/>
      <c r="B39" s="35"/>
      <c r="C39" s="1146" t="s">
        <v>543</v>
      </c>
      <c r="D39" s="1147"/>
      <c r="E39" s="1148"/>
      <c r="F39" s="36">
        <v>0.63</v>
      </c>
      <c r="G39" s="37">
        <v>0.54</v>
      </c>
      <c r="H39" s="37">
        <v>0.39</v>
      </c>
      <c r="I39" s="37">
        <v>0.21</v>
      </c>
      <c r="J39" s="38">
        <v>0.27</v>
      </c>
      <c r="K39" s="22"/>
      <c r="L39" s="22"/>
      <c r="M39" s="22"/>
      <c r="N39" s="22"/>
      <c r="O39" s="22"/>
      <c r="P39" s="22"/>
    </row>
    <row r="40" spans="1:16" ht="39" customHeight="1" x14ac:dyDescent="0.2">
      <c r="A40" s="22"/>
      <c r="B40" s="35"/>
      <c r="C40" s="1146" t="s">
        <v>544</v>
      </c>
      <c r="D40" s="1147"/>
      <c r="E40" s="1148"/>
      <c r="F40" s="36">
        <v>0</v>
      </c>
      <c r="G40" s="37">
        <v>0</v>
      </c>
      <c r="H40" s="37">
        <v>0</v>
      </c>
      <c r="I40" s="37">
        <v>0</v>
      </c>
      <c r="J40" s="38">
        <v>0</v>
      </c>
      <c r="K40" s="22"/>
      <c r="L40" s="22"/>
      <c r="M40" s="22"/>
      <c r="N40" s="22"/>
      <c r="O40" s="22"/>
      <c r="P40" s="22"/>
    </row>
    <row r="41" spans="1:16" ht="39" customHeight="1" x14ac:dyDescent="0.2">
      <c r="A41" s="22"/>
      <c r="B41" s="35"/>
      <c r="C41" s="1146" t="s">
        <v>545</v>
      </c>
      <c r="D41" s="1147"/>
      <c r="E41" s="1148"/>
      <c r="F41" s="36">
        <v>0.01</v>
      </c>
      <c r="G41" s="37">
        <v>0</v>
      </c>
      <c r="H41" s="37">
        <v>0</v>
      </c>
      <c r="I41" s="37">
        <v>0</v>
      </c>
      <c r="J41" s="38">
        <v>0</v>
      </c>
      <c r="K41" s="22"/>
      <c r="L41" s="22"/>
      <c r="M41" s="22"/>
      <c r="N41" s="22"/>
      <c r="O41" s="22"/>
      <c r="P41" s="22"/>
    </row>
    <row r="42" spans="1:16" ht="39" customHeight="1" x14ac:dyDescent="0.2">
      <c r="A42" s="22"/>
      <c r="B42" s="39"/>
      <c r="C42" s="1146" t="s">
        <v>546</v>
      </c>
      <c r="D42" s="1147"/>
      <c r="E42" s="1148"/>
      <c r="F42" s="36" t="s">
        <v>491</v>
      </c>
      <c r="G42" s="37" t="s">
        <v>491</v>
      </c>
      <c r="H42" s="37" t="s">
        <v>491</v>
      </c>
      <c r="I42" s="37" t="s">
        <v>491</v>
      </c>
      <c r="J42" s="38" t="s">
        <v>491</v>
      </c>
      <c r="K42" s="22"/>
      <c r="L42" s="22"/>
      <c r="M42" s="22"/>
      <c r="N42" s="22"/>
      <c r="O42" s="22"/>
      <c r="P42" s="22"/>
    </row>
    <row r="43" spans="1:16" ht="39" customHeight="1" thickBot="1" x14ac:dyDescent="0.25">
      <c r="A43" s="22"/>
      <c r="B43" s="40"/>
      <c r="C43" s="1149" t="s">
        <v>547</v>
      </c>
      <c r="D43" s="1150"/>
      <c r="E43" s="1151"/>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BhNkKx3JG6v8qM/stN+jH63w5ql4FR4gDISVWs3Ey8EabyaXxmFm1h2rYDn2+nLBLf4yBAXNlzv8Da5YEwOGQ==" saltValue="mk19vUqYu4UWOSjICbd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17406</v>
      </c>
      <c r="L45" s="60">
        <v>17361</v>
      </c>
      <c r="M45" s="60">
        <v>17460</v>
      </c>
      <c r="N45" s="60">
        <v>17072</v>
      </c>
      <c r="O45" s="61">
        <v>17384</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491</v>
      </c>
      <c r="L46" s="64" t="s">
        <v>491</v>
      </c>
      <c r="M46" s="64" t="s">
        <v>491</v>
      </c>
      <c r="N46" s="64" t="s">
        <v>491</v>
      </c>
      <c r="O46" s="65" t="s">
        <v>491</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491</v>
      </c>
      <c r="L47" s="64" t="s">
        <v>491</v>
      </c>
      <c r="M47" s="64" t="s">
        <v>491</v>
      </c>
      <c r="N47" s="64" t="s">
        <v>491</v>
      </c>
      <c r="O47" s="65" t="s">
        <v>491</v>
      </c>
      <c r="P47" s="48"/>
      <c r="Q47" s="48"/>
      <c r="R47" s="48"/>
      <c r="S47" s="48"/>
      <c r="T47" s="48"/>
      <c r="U47" s="48"/>
    </row>
    <row r="48" spans="1:21" ht="30.75" customHeight="1" x14ac:dyDescent="0.2">
      <c r="A48" s="48"/>
      <c r="B48" s="1179"/>
      <c r="C48" s="1180"/>
      <c r="D48" s="62"/>
      <c r="E48" s="1156" t="s">
        <v>13</v>
      </c>
      <c r="F48" s="1156"/>
      <c r="G48" s="1156"/>
      <c r="H48" s="1156"/>
      <c r="I48" s="1156"/>
      <c r="J48" s="1157"/>
      <c r="K48" s="63">
        <v>1362</v>
      </c>
      <c r="L48" s="64">
        <v>1348</v>
      </c>
      <c r="M48" s="64">
        <v>1389</v>
      </c>
      <c r="N48" s="64">
        <v>1484</v>
      </c>
      <c r="O48" s="65">
        <v>1677</v>
      </c>
      <c r="P48" s="48"/>
      <c r="Q48" s="48"/>
      <c r="R48" s="48"/>
      <c r="S48" s="48"/>
      <c r="T48" s="48"/>
      <c r="U48" s="48"/>
    </row>
    <row r="49" spans="1:21" ht="30.75" customHeight="1" x14ac:dyDescent="0.2">
      <c r="A49" s="48"/>
      <c r="B49" s="1179"/>
      <c r="C49" s="1180"/>
      <c r="D49" s="62"/>
      <c r="E49" s="1156" t="s">
        <v>14</v>
      </c>
      <c r="F49" s="1156"/>
      <c r="G49" s="1156"/>
      <c r="H49" s="1156"/>
      <c r="I49" s="1156"/>
      <c r="J49" s="1157"/>
      <c r="K49" s="63" t="s">
        <v>491</v>
      </c>
      <c r="L49" s="64" t="s">
        <v>491</v>
      </c>
      <c r="M49" s="64" t="s">
        <v>491</v>
      </c>
      <c r="N49" s="64" t="s">
        <v>491</v>
      </c>
      <c r="O49" s="65" t="s">
        <v>491</v>
      </c>
      <c r="P49" s="48"/>
      <c r="Q49" s="48"/>
      <c r="R49" s="48"/>
      <c r="S49" s="48"/>
      <c r="T49" s="48"/>
      <c r="U49" s="48"/>
    </row>
    <row r="50" spans="1:21" ht="30.75" customHeight="1" x14ac:dyDescent="0.2">
      <c r="A50" s="48"/>
      <c r="B50" s="1179"/>
      <c r="C50" s="1180"/>
      <c r="D50" s="62"/>
      <c r="E50" s="1156" t="s">
        <v>15</v>
      </c>
      <c r="F50" s="1156"/>
      <c r="G50" s="1156"/>
      <c r="H50" s="1156"/>
      <c r="I50" s="1156"/>
      <c r="J50" s="1157"/>
      <c r="K50" s="63">
        <v>448</v>
      </c>
      <c r="L50" s="64">
        <v>407</v>
      </c>
      <c r="M50" s="64">
        <v>385</v>
      </c>
      <c r="N50" s="64">
        <v>391</v>
      </c>
      <c r="O50" s="65">
        <v>364</v>
      </c>
      <c r="P50" s="48"/>
      <c r="Q50" s="48"/>
      <c r="R50" s="48"/>
      <c r="S50" s="48"/>
      <c r="T50" s="48"/>
      <c r="U50" s="48"/>
    </row>
    <row r="51" spans="1:21" ht="30.75" customHeight="1" x14ac:dyDescent="0.2">
      <c r="A51" s="48"/>
      <c r="B51" s="1181"/>
      <c r="C51" s="1182"/>
      <c r="D51" s="66"/>
      <c r="E51" s="1156" t="s">
        <v>16</v>
      </c>
      <c r="F51" s="1156"/>
      <c r="G51" s="1156"/>
      <c r="H51" s="1156"/>
      <c r="I51" s="1156"/>
      <c r="J51" s="1157"/>
      <c r="K51" s="63">
        <v>1</v>
      </c>
      <c r="L51" s="64">
        <v>0</v>
      </c>
      <c r="M51" s="64">
        <v>0</v>
      </c>
      <c r="N51" s="64" t="s">
        <v>491</v>
      </c>
      <c r="O51" s="65" t="s">
        <v>491</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13191</v>
      </c>
      <c r="L52" s="64">
        <v>12893</v>
      </c>
      <c r="M52" s="64">
        <v>12558</v>
      </c>
      <c r="N52" s="64">
        <v>11820</v>
      </c>
      <c r="O52" s="65">
        <v>12485</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6026</v>
      </c>
      <c r="L53" s="69">
        <v>6223</v>
      </c>
      <c r="M53" s="69">
        <v>6676</v>
      </c>
      <c r="N53" s="69">
        <v>7127</v>
      </c>
      <c r="O53" s="70">
        <v>6940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DnYieHkNyqAA/yvB4XFJ6HO4FaIeqkgtciGWtZsW34cRN7vb7/gjPylJNcm4kjbEW+90jQjRKA63zxu7SdJ0g==" saltValue="9L6WkhaUusAOTUdADX9a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7" t="s">
        <v>30</v>
      </c>
      <c r="C41" s="1198"/>
      <c r="D41" s="105"/>
      <c r="E41" s="1199" t="s">
        <v>31</v>
      </c>
      <c r="F41" s="1199"/>
      <c r="G41" s="1199"/>
      <c r="H41" s="1200"/>
      <c r="I41" s="343">
        <v>174616</v>
      </c>
      <c r="J41" s="344">
        <v>172487</v>
      </c>
      <c r="K41" s="344">
        <v>171367</v>
      </c>
      <c r="L41" s="344">
        <v>168601</v>
      </c>
      <c r="M41" s="345">
        <v>164723</v>
      </c>
    </row>
    <row r="42" spans="2:13" ht="27.75" customHeight="1" x14ac:dyDescent="0.2">
      <c r="B42" s="1187"/>
      <c r="C42" s="1188"/>
      <c r="D42" s="106"/>
      <c r="E42" s="1191" t="s">
        <v>32</v>
      </c>
      <c r="F42" s="1191"/>
      <c r="G42" s="1191"/>
      <c r="H42" s="1192"/>
      <c r="I42" s="346">
        <v>2746</v>
      </c>
      <c r="J42" s="347">
        <v>2443</v>
      </c>
      <c r="K42" s="347">
        <v>2192</v>
      </c>
      <c r="L42" s="347">
        <v>1899</v>
      </c>
      <c r="M42" s="348">
        <v>1628</v>
      </c>
    </row>
    <row r="43" spans="2:13" ht="27.75" customHeight="1" x14ac:dyDescent="0.2">
      <c r="B43" s="1187"/>
      <c r="C43" s="1188"/>
      <c r="D43" s="106"/>
      <c r="E43" s="1191" t="s">
        <v>33</v>
      </c>
      <c r="F43" s="1191"/>
      <c r="G43" s="1191"/>
      <c r="H43" s="1192"/>
      <c r="I43" s="346">
        <v>12854</v>
      </c>
      <c r="J43" s="347">
        <v>13080</v>
      </c>
      <c r="K43" s="347">
        <v>12688</v>
      </c>
      <c r="L43" s="347">
        <v>12083</v>
      </c>
      <c r="M43" s="348">
        <v>11821</v>
      </c>
    </row>
    <row r="44" spans="2:13" ht="27.75" customHeight="1" x14ac:dyDescent="0.2">
      <c r="B44" s="1187"/>
      <c r="C44" s="1188"/>
      <c r="D44" s="106"/>
      <c r="E44" s="1191" t="s">
        <v>34</v>
      </c>
      <c r="F44" s="1191"/>
      <c r="G44" s="1191"/>
      <c r="H44" s="1192"/>
      <c r="I44" s="346" t="s">
        <v>491</v>
      </c>
      <c r="J44" s="347" t="s">
        <v>491</v>
      </c>
      <c r="K44" s="347" t="s">
        <v>491</v>
      </c>
      <c r="L44" s="347" t="s">
        <v>491</v>
      </c>
      <c r="M44" s="348" t="s">
        <v>491</v>
      </c>
    </row>
    <row r="45" spans="2:13" ht="27.75" customHeight="1" x14ac:dyDescent="0.2">
      <c r="B45" s="1187"/>
      <c r="C45" s="1188"/>
      <c r="D45" s="106"/>
      <c r="E45" s="1191" t="s">
        <v>35</v>
      </c>
      <c r="F45" s="1191"/>
      <c r="G45" s="1191"/>
      <c r="H45" s="1192"/>
      <c r="I45" s="346">
        <v>16129</v>
      </c>
      <c r="J45" s="347">
        <v>16931</v>
      </c>
      <c r="K45" s="347">
        <v>17582</v>
      </c>
      <c r="L45" s="347">
        <v>18305</v>
      </c>
      <c r="M45" s="348">
        <v>18737</v>
      </c>
    </row>
    <row r="46" spans="2:13" ht="27.75" customHeight="1" x14ac:dyDescent="0.2">
      <c r="B46" s="1187"/>
      <c r="C46" s="1188"/>
      <c r="D46" s="107"/>
      <c r="E46" s="1191" t="s">
        <v>36</v>
      </c>
      <c r="F46" s="1191"/>
      <c r="G46" s="1191"/>
      <c r="H46" s="1192"/>
      <c r="I46" s="346">
        <v>747</v>
      </c>
      <c r="J46" s="347">
        <v>676</v>
      </c>
      <c r="K46" s="347">
        <v>620</v>
      </c>
      <c r="L46" s="347">
        <v>607</v>
      </c>
      <c r="M46" s="348">
        <v>508</v>
      </c>
    </row>
    <row r="47" spans="2:13" ht="27.75" customHeight="1" x14ac:dyDescent="0.2">
      <c r="B47" s="1187"/>
      <c r="C47" s="1188"/>
      <c r="D47" s="108"/>
      <c r="E47" s="1201" t="s">
        <v>37</v>
      </c>
      <c r="F47" s="1202"/>
      <c r="G47" s="1202"/>
      <c r="H47" s="1203"/>
      <c r="I47" s="346" t="s">
        <v>491</v>
      </c>
      <c r="J47" s="347" t="s">
        <v>491</v>
      </c>
      <c r="K47" s="347" t="s">
        <v>491</v>
      </c>
      <c r="L47" s="347" t="s">
        <v>491</v>
      </c>
      <c r="M47" s="348" t="s">
        <v>491</v>
      </c>
    </row>
    <row r="48" spans="2:13" ht="27.75" customHeight="1" x14ac:dyDescent="0.2">
      <c r="B48" s="1187"/>
      <c r="C48" s="1188"/>
      <c r="D48" s="106"/>
      <c r="E48" s="1191" t="s">
        <v>38</v>
      </c>
      <c r="F48" s="1191"/>
      <c r="G48" s="1191"/>
      <c r="H48" s="1192"/>
      <c r="I48" s="346" t="s">
        <v>491</v>
      </c>
      <c r="J48" s="347" t="s">
        <v>491</v>
      </c>
      <c r="K48" s="347" t="s">
        <v>491</v>
      </c>
      <c r="L48" s="347" t="s">
        <v>491</v>
      </c>
      <c r="M48" s="348" t="s">
        <v>491</v>
      </c>
    </row>
    <row r="49" spans="2:13" ht="27.75" customHeight="1" x14ac:dyDescent="0.2">
      <c r="B49" s="1189"/>
      <c r="C49" s="1190"/>
      <c r="D49" s="106"/>
      <c r="E49" s="1191" t="s">
        <v>39</v>
      </c>
      <c r="F49" s="1191"/>
      <c r="G49" s="1191"/>
      <c r="H49" s="1192"/>
      <c r="I49" s="346" t="s">
        <v>491</v>
      </c>
      <c r="J49" s="347" t="s">
        <v>491</v>
      </c>
      <c r="K49" s="347" t="s">
        <v>491</v>
      </c>
      <c r="L49" s="347" t="s">
        <v>491</v>
      </c>
      <c r="M49" s="348" t="s">
        <v>491</v>
      </c>
    </row>
    <row r="50" spans="2:13" ht="27.75" customHeight="1" x14ac:dyDescent="0.2">
      <c r="B50" s="1185" t="s">
        <v>40</v>
      </c>
      <c r="C50" s="1186"/>
      <c r="D50" s="109"/>
      <c r="E50" s="1191" t="s">
        <v>41</v>
      </c>
      <c r="F50" s="1191"/>
      <c r="G50" s="1191"/>
      <c r="H50" s="1192"/>
      <c r="I50" s="346">
        <v>13895</v>
      </c>
      <c r="J50" s="347">
        <v>17128</v>
      </c>
      <c r="K50" s="347">
        <v>19176</v>
      </c>
      <c r="L50" s="347">
        <v>18160</v>
      </c>
      <c r="M50" s="348">
        <v>17322</v>
      </c>
    </row>
    <row r="51" spans="2:13" ht="27.75" customHeight="1" x14ac:dyDescent="0.2">
      <c r="B51" s="1187"/>
      <c r="C51" s="1188"/>
      <c r="D51" s="106"/>
      <c r="E51" s="1191" t="s">
        <v>42</v>
      </c>
      <c r="F51" s="1191"/>
      <c r="G51" s="1191"/>
      <c r="H51" s="1192"/>
      <c r="I51" s="346">
        <v>25896</v>
      </c>
      <c r="J51" s="347">
        <v>24437</v>
      </c>
      <c r="K51" s="347">
        <v>22905</v>
      </c>
      <c r="L51" s="347">
        <v>21351</v>
      </c>
      <c r="M51" s="348">
        <v>20158</v>
      </c>
    </row>
    <row r="52" spans="2:13" ht="27.75" customHeight="1" x14ac:dyDescent="0.2">
      <c r="B52" s="1189"/>
      <c r="C52" s="1190"/>
      <c r="D52" s="106"/>
      <c r="E52" s="1191" t="s">
        <v>43</v>
      </c>
      <c r="F52" s="1191"/>
      <c r="G52" s="1191"/>
      <c r="H52" s="1192"/>
      <c r="I52" s="346">
        <v>105032</v>
      </c>
      <c r="J52" s="347">
        <v>102580</v>
      </c>
      <c r="K52" s="347">
        <v>101671</v>
      </c>
      <c r="L52" s="347">
        <v>99245</v>
      </c>
      <c r="M52" s="348">
        <v>94658</v>
      </c>
    </row>
    <row r="53" spans="2:13" ht="27.75" customHeight="1" thickBot="1" x14ac:dyDescent="0.25">
      <c r="B53" s="1193" t="s">
        <v>19</v>
      </c>
      <c r="C53" s="1194"/>
      <c r="D53" s="110"/>
      <c r="E53" s="1195" t="s">
        <v>44</v>
      </c>
      <c r="F53" s="1195"/>
      <c r="G53" s="1195"/>
      <c r="H53" s="1196"/>
      <c r="I53" s="349">
        <v>62269</v>
      </c>
      <c r="J53" s="350">
        <v>61472</v>
      </c>
      <c r="K53" s="350">
        <v>60697</v>
      </c>
      <c r="L53" s="350">
        <v>62739</v>
      </c>
      <c r="M53" s="351">
        <v>65281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mX3qZq1R7AhkVAV7CASggRqh5VnFeXxYQOD7gxg6AGc8lEbPvMirvp0FZ8xKqELJ5CeKw26fdZ8CCzngY4pdg==" saltValue="pGuxIT7z9SSUXOjcd5z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2" t="s">
        <v>46</v>
      </c>
      <c r="D55" s="1212"/>
      <c r="E55" s="1213"/>
      <c r="F55" s="352">
        <v>8850</v>
      </c>
      <c r="G55" s="352">
        <v>7810</v>
      </c>
      <c r="H55" s="353">
        <v>6346</v>
      </c>
    </row>
    <row r="56" spans="2:8" ht="52.5" customHeight="1" x14ac:dyDescent="0.2">
      <c r="B56" s="122"/>
      <c r="C56" s="1214" t="s">
        <v>47</v>
      </c>
      <c r="D56" s="1214"/>
      <c r="E56" s="1215"/>
      <c r="F56" s="354">
        <v>2157</v>
      </c>
      <c r="G56" s="354">
        <v>2324</v>
      </c>
      <c r="H56" s="355">
        <v>2588</v>
      </c>
    </row>
    <row r="57" spans="2:8" ht="53.25" customHeight="1" x14ac:dyDescent="0.2">
      <c r="B57" s="122"/>
      <c r="C57" s="1216" t="s">
        <v>48</v>
      </c>
      <c r="D57" s="1216"/>
      <c r="E57" s="1217"/>
      <c r="F57" s="356">
        <v>4355</v>
      </c>
      <c r="G57" s="356">
        <v>3995</v>
      </c>
      <c r="H57" s="357">
        <v>4380</v>
      </c>
    </row>
    <row r="58" spans="2:8" ht="45.75" customHeight="1" x14ac:dyDescent="0.2">
      <c r="B58" s="123"/>
      <c r="C58" s="1204" t="s">
        <v>562</v>
      </c>
      <c r="D58" s="1205"/>
      <c r="E58" s="1206"/>
      <c r="F58" s="358">
        <v>634</v>
      </c>
      <c r="G58" s="358">
        <v>952</v>
      </c>
      <c r="H58" s="359">
        <v>1345</v>
      </c>
    </row>
    <row r="59" spans="2:8" ht="45.75" customHeight="1" x14ac:dyDescent="0.2">
      <c r="B59" s="123"/>
      <c r="C59" s="1204" t="s">
        <v>563</v>
      </c>
      <c r="D59" s="1205"/>
      <c r="E59" s="1206"/>
      <c r="F59" s="358">
        <v>898</v>
      </c>
      <c r="G59" s="358">
        <v>865</v>
      </c>
      <c r="H59" s="359">
        <v>868</v>
      </c>
    </row>
    <row r="60" spans="2:8" ht="45.75" customHeight="1" x14ac:dyDescent="0.2">
      <c r="B60" s="123"/>
      <c r="C60" s="1204" t="s">
        <v>564</v>
      </c>
      <c r="D60" s="1205"/>
      <c r="E60" s="1206"/>
      <c r="F60" s="358">
        <v>510</v>
      </c>
      <c r="G60" s="358">
        <v>702</v>
      </c>
      <c r="H60" s="359">
        <v>635</v>
      </c>
    </row>
    <row r="61" spans="2:8" ht="45.75" customHeight="1" x14ac:dyDescent="0.2">
      <c r="B61" s="123"/>
      <c r="C61" s="1204" t="s">
        <v>565</v>
      </c>
      <c r="D61" s="1205"/>
      <c r="E61" s="1206"/>
      <c r="F61" s="358">
        <v>829</v>
      </c>
      <c r="G61" s="358">
        <v>367</v>
      </c>
      <c r="H61" s="359">
        <v>297</v>
      </c>
    </row>
    <row r="62" spans="2:8" ht="45.75" customHeight="1" thickBot="1" x14ac:dyDescent="0.25">
      <c r="B62" s="124"/>
      <c r="C62" s="1207" t="s">
        <v>566</v>
      </c>
      <c r="D62" s="1208"/>
      <c r="E62" s="1209"/>
      <c r="F62" s="360">
        <v>339</v>
      </c>
      <c r="G62" s="360">
        <v>264</v>
      </c>
      <c r="H62" s="361">
        <v>214</v>
      </c>
    </row>
    <row r="63" spans="2:8" ht="52.5" customHeight="1" thickBot="1" x14ac:dyDescent="0.25">
      <c r="B63" s="125"/>
      <c r="C63" s="1210" t="s">
        <v>49</v>
      </c>
      <c r="D63" s="1210"/>
      <c r="E63" s="1211"/>
      <c r="F63" s="362">
        <v>15363</v>
      </c>
      <c r="G63" s="362">
        <v>14130</v>
      </c>
      <c r="H63" s="363">
        <v>13314</v>
      </c>
    </row>
    <row r="64" spans="2:8" ht="13" x14ac:dyDescent="0.2"/>
  </sheetData>
  <sheetProtection algorithmName="SHA-512" hashValue="XThza2OVeK78h4CegAjJsJJT7kBOneIniNiME+Kflzpzeyr3w8tbpJkYU9ZxhQjytfCcSHkiC8E4j8k5rUS9SA==" saltValue="l6u/1pFRrrad1ANj6OZ5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49062</v>
      </c>
      <c r="E3" s="144"/>
      <c r="F3" s="145">
        <v>52191</v>
      </c>
      <c r="G3" s="146"/>
      <c r="H3" s="147"/>
    </row>
    <row r="4" spans="1:8" x14ac:dyDescent="0.2">
      <c r="A4" s="148"/>
      <c r="B4" s="149"/>
      <c r="C4" s="150"/>
      <c r="D4" s="151">
        <v>27732</v>
      </c>
      <c r="E4" s="152"/>
      <c r="F4" s="153">
        <v>26807</v>
      </c>
      <c r="G4" s="154"/>
      <c r="H4" s="155"/>
    </row>
    <row r="5" spans="1:8" x14ac:dyDescent="0.2">
      <c r="A5" s="136" t="s">
        <v>523</v>
      </c>
      <c r="B5" s="141"/>
      <c r="C5" s="142"/>
      <c r="D5" s="143">
        <v>45579</v>
      </c>
      <c r="E5" s="144"/>
      <c r="F5" s="145">
        <v>48105</v>
      </c>
      <c r="G5" s="146"/>
      <c r="H5" s="147"/>
    </row>
    <row r="6" spans="1:8" x14ac:dyDescent="0.2">
      <c r="A6" s="148"/>
      <c r="B6" s="149"/>
      <c r="C6" s="150"/>
      <c r="D6" s="151">
        <v>32054</v>
      </c>
      <c r="E6" s="152"/>
      <c r="F6" s="153">
        <v>24072</v>
      </c>
      <c r="G6" s="154"/>
      <c r="H6" s="155"/>
    </row>
    <row r="7" spans="1:8" x14ac:dyDescent="0.2">
      <c r="A7" s="136" t="s">
        <v>524</v>
      </c>
      <c r="B7" s="141"/>
      <c r="C7" s="142"/>
      <c r="D7" s="143">
        <v>64266</v>
      </c>
      <c r="E7" s="144"/>
      <c r="F7" s="145">
        <v>47446</v>
      </c>
      <c r="G7" s="146"/>
      <c r="H7" s="147"/>
    </row>
    <row r="8" spans="1:8" x14ac:dyDescent="0.2">
      <c r="A8" s="148"/>
      <c r="B8" s="149"/>
      <c r="C8" s="150"/>
      <c r="D8" s="151">
        <v>41695</v>
      </c>
      <c r="E8" s="152"/>
      <c r="F8" s="153">
        <v>24371</v>
      </c>
      <c r="G8" s="154"/>
      <c r="H8" s="155"/>
    </row>
    <row r="9" spans="1:8" x14ac:dyDescent="0.2">
      <c r="A9" s="136" t="s">
        <v>525</v>
      </c>
      <c r="B9" s="141"/>
      <c r="C9" s="142"/>
      <c r="D9" s="143">
        <v>56788</v>
      </c>
      <c r="E9" s="144"/>
      <c r="F9" s="145">
        <v>48387</v>
      </c>
      <c r="G9" s="146"/>
      <c r="H9" s="147"/>
    </row>
    <row r="10" spans="1:8" x14ac:dyDescent="0.2">
      <c r="A10" s="148"/>
      <c r="B10" s="149"/>
      <c r="C10" s="150"/>
      <c r="D10" s="151">
        <v>34255</v>
      </c>
      <c r="E10" s="152"/>
      <c r="F10" s="153">
        <v>25592</v>
      </c>
      <c r="G10" s="154"/>
      <c r="H10" s="155"/>
    </row>
    <row r="11" spans="1:8" x14ac:dyDescent="0.2">
      <c r="A11" s="136" t="s">
        <v>526</v>
      </c>
      <c r="B11" s="141"/>
      <c r="C11" s="142"/>
      <c r="D11" s="143">
        <v>58175</v>
      </c>
      <c r="E11" s="144"/>
      <c r="F11" s="145">
        <v>49684</v>
      </c>
      <c r="G11" s="146"/>
      <c r="H11" s="147"/>
    </row>
    <row r="12" spans="1:8" x14ac:dyDescent="0.2">
      <c r="A12" s="148"/>
      <c r="B12" s="149"/>
      <c r="C12" s="156"/>
      <c r="D12" s="151">
        <v>28123</v>
      </c>
      <c r="E12" s="152"/>
      <c r="F12" s="153">
        <v>28303</v>
      </c>
      <c r="G12" s="154"/>
      <c r="H12" s="155"/>
    </row>
    <row r="13" spans="1:8" x14ac:dyDescent="0.2">
      <c r="A13" s="136"/>
      <c r="B13" s="141"/>
      <c r="C13" s="157"/>
      <c r="D13" s="158">
        <v>54774</v>
      </c>
      <c r="E13" s="159"/>
      <c r="F13" s="160">
        <v>49163</v>
      </c>
      <c r="G13" s="161"/>
      <c r="H13" s="147"/>
    </row>
    <row r="14" spans="1:8" x14ac:dyDescent="0.2">
      <c r="A14" s="148"/>
      <c r="B14" s="149"/>
      <c r="C14" s="150"/>
      <c r="D14" s="151">
        <v>32772</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2.92</v>
      </c>
      <c r="C19" s="162">
        <f>ROUND(VALUE(SUBSTITUTE(実質収支比率等に係る経年分析!G$48,"▲","-")),2)</f>
        <v>7.71</v>
      </c>
      <c r="D19" s="162">
        <f>ROUND(VALUE(SUBSTITUTE(実質収支比率等に係る経年分析!H$48,"▲","-")),2)</f>
        <v>4.67</v>
      </c>
      <c r="E19" s="162">
        <f>ROUND(VALUE(SUBSTITUTE(実質収支比率等に係る経年分析!I$48,"▲","-")),2)</f>
        <v>1.23</v>
      </c>
      <c r="F19" s="162">
        <f>ROUND(VALUE(SUBSTITUTE(実質収支比率等に係る経年分析!J$48,"▲","-")),2)</f>
        <v>1.72</v>
      </c>
    </row>
    <row r="20" spans="1:11" x14ac:dyDescent="0.2">
      <c r="A20" s="162" t="s">
        <v>53</v>
      </c>
      <c r="B20" s="162">
        <f>ROUND(VALUE(SUBSTITUTE(実質収支比率等に係る経年分析!F$47,"▲","-")),2)</f>
        <v>5.33</v>
      </c>
      <c r="C20" s="162">
        <f>ROUND(VALUE(SUBSTITUTE(実質収支比率等に係る経年分析!G$47,"▲","-")),2)</f>
        <v>6.62</v>
      </c>
      <c r="D20" s="162">
        <f>ROUND(VALUE(SUBSTITUTE(実質収支比率等に係る経年分析!H$47,"▲","-")),2)</f>
        <v>10.65</v>
      </c>
      <c r="E20" s="162">
        <f>ROUND(VALUE(SUBSTITUTE(実質収支比率等に係る経年分析!I$47,"▲","-")),2)</f>
        <v>9.25</v>
      </c>
      <c r="F20" s="162">
        <f>ROUND(VALUE(SUBSTITUTE(実質収支比率等に係る経年分析!J$47,"▲","-")),2)</f>
        <v>7.38</v>
      </c>
    </row>
    <row r="21" spans="1:11" x14ac:dyDescent="0.2">
      <c r="A21" s="162" t="s">
        <v>54</v>
      </c>
      <c r="B21" s="162">
        <f>IF(ISNUMBER(VALUE(SUBSTITUTE(実質収支比率等に係る経年分析!F$49,"▲","-"))),ROUND(VALUE(SUBSTITUTE(実質収支比率等に係る経年分析!F$49,"▲","-")),2),NA())</f>
        <v>1.42</v>
      </c>
      <c r="C21" s="162">
        <f>IF(ISNUMBER(VALUE(SUBSTITUTE(実質収支比率等に係る経年分析!G$49,"▲","-"))),ROUND(VALUE(SUBSTITUTE(実質収支比率等に係る経年分析!G$49,"▲","-")),2),NA())</f>
        <v>4.88</v>
      </c>
      <c r="D21" s="162">
        <f>IF(ISNUMBER(VALUE(SUBSTITUTE(実質収支比率等に係る経年分析!H$49,"▲","-"))),ROUND(VALUE(SUBSTITUTE(実質収支比率等に係る経年分析!H$49,"▲","-")),2),NA())</f>
        <v>-3.14</v>
      </c>
      <c r="E21" s="162">
        <f>IF(ISNUMBER(VALUE(SUBSTITUTE(実質収支比率等に係る経年分析!I$49,"▲","-"))),ROUND(VALUE(SUBSTITUTE(実質収支比率等に係る経年分析!I$49,"▲","-")),2),NA())</f>
        <v>-6.9</v>
      </c>
      <c r="F21" s="162">
        <f>IF(ISNUMBER(VALUE(SUBSTITUTE(実質収支比率等に係る経年分析!J$49,"▲","-"))),ROUND(VALUE(SUBSTITUTE(実質収支比率等に係る経年分析!J$49,"▲","-")),2),NA())</f>
        <v>-1.8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育英事業特別会計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1.0900000000000001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0.57999999999999996</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0.55000000000000004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1.71</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v>
      </c>
      <c r="J36" s="163">
        <f>IF(ROUND(VALUE(SUBSTITUTE(連結実質赤字比率に係る赤字・黒字の構成分析!J$34,"▲", "-")), 2) &lt; 0, ABS(ROUND(VALUE(SUBSTITUTE(連結実質赤字比率に係る赤字・黒字の構成分析!J$34,"▲", "-")), 2)), NA())</f>
        <v>0.82</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13191</v>
      </c>
      <c r="E42" s="164"/>
      <c r="F42" s="164"/>
      <c r="G42" s="164">
        <f>'実質公債費比率（分子）の構造'!L$52</f>
        <v>12893</v>
      </c>
      <c r="H42" s="164"/>
      <c r="I42" s="164"/>
      <c r="J42" s="164">
        <f>'実質公債費比率（分子）の構造'!M$52</f>
        <v>12558</v>
      </c>
      <c r="K42" s="164"/>
      <c r="L42" s="164"/>
      <c r="M42" s="164">
        <f>'実質公債費比率（分子）の構造'!N$52</f>
        <v>11820</v>
      </c>
      <c r="N42" s="164"/>
      <c r="O42" s="164"/>
      <c r="P42" s="164">
        <f>'実質公債費比率（分子）の構造'!O$52</f>
        <v>12485</v>
      </c>
    </row>
    <row r="43" spans="1:16" x14ac:dyDescent="0.2">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448</v>
      </c>
      <c r="C44" s="164"/>
      <c r="D44" s="164"/>
      <c r="E44" s="164">
        <f>'実質公債費比率（分子）の構造'!L$50</f>
        <v>407</v>
      </c>
      <c r="F44" s="164"/>
      <c r="G44" s="164"/>
      <c r="H44" s="164">
        <f>'実質公債費比率（分子）の構造'!M$50</f>
        <v>385</v>
      </c>
      <c r="I44" s="164"/>
      <c r="J44" s="164"/>
      <c r="K44" s="164">
        <f>'実質公債費比率（分子）の構造'!N$50</f>
        <v>391</v>
      </c>
      <c r="L44" s="164"/>
      <c r="M44" s="164"/>
      <c r="N44" s="164">
        <f>'実質公債費比率（分子）の構造'!O$50</f>
        <v>364</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1362</v>
      </c>
      <c r="C46" s="164"/>
      <c r="D46" s="164"/>
      <c r="E46" s="164">
        <f>'実質公債費比率（分子）の構造'!L$48</f>
        <v>1348</v>
      </c>
      <c r="F46" s="164"/>
      <c r="G46" s="164"/>
      <c r="H46" s="164">
        <f>'実質公債費比率（分子）の構造'!M$48</f>
        <v>1389</v>
      </c>
      <c r="I46" s="164"/>
      <c r="J46" s="164"/>
      <c r="K46" s="164">
        <f>'実質公債費比率（分子）の構造'!N$48</f>
        <v>1484</v>
      </c>
      <c r="L46" s="164"/>
      <c r="M46" s="164"/>
      <c r="N46" s="164">
        <f>'実質公債費比率（分子）の構造'!O$48</f>
        <v>1677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17406</v>
      </c>
      <c r="C49" s="164"/>
      <c r="D49" s="164"/>
      <c r="E49" s="164">
        <f>'実質公債費比率（分子）の構造'!L$45</f>
        <v>17361</v>
      </c>
      <c r="F49" s="164"/>
      <c r="G49" s="164"/>
      <c r="H49" s="164">
        <f>'実質公債費比率（分子）の構造'!M$45</f>
        <v>17460</v>
      </c>
      <c r="I49" s="164"/>
      <c r="J49" s="164"/>
      <c r="K49" s="164">
        <f>'実質公債費比率（分子）の構造'!N$45</f>
        <v>17072</v>
      </c>
      <c r="L49" s="164"/>
      <c r="M49" s="164"/>
      <c r="N49" s="164">
        <f>'実質公債費比率（分子）の構造'!O$45</f>
        <v>17384</v>
      </c>
      <c r="O49" s="164"/>
      <c r="P49" s="164"/>
    </row>
    <row r="50" spans="1:16" x14ac:dyDescent="0.2">
      <c r="A50" s="164" t="s">
        <v>67</v>
      </c>
      <c r="B50" s="164" t="e">
        <f>NA()</f>
        <v>#N/A</v>
      </c>
      <c r="C50" s="164">
        <f>IF(ISNUMBER('実質公債費比率（分子）の構造'!K$53),'実質公債費比率（分子）の構造'!K$53,NA())</f>
        <v>6026</v>
      </c>
      <c r="D50" s="164" t="e">
        <f>NA()</f>
        <v>#N/A</v>
      </c>
      <c r="E50" s="164" t="e">
        <f>NA()</f>
        <v>#N/A</v>
      </c>
      <c r="F50" s="164">
        <f>IF(ISNUMBER('実質公債費比率（分子）の構造'!L$53),'実質公債費比率（分子）の構造'!L$53,NA())</f>
        <v>6223</v>
      </c>
      <c r="G50" s="164" t="e">
        <f>NA()</f>
        <v>#N/A</v>
      </c>
      <c r="H50" s="164" t="e">
        <f>NA()</f>
        <v>#N/A</v>
      </c>
      <c r="I50" s="164">
        <f>IF(ISNUMBER('実質公債費比率（分子）の構造'!M$53),'実質公債費比率（分子）の構造'!M$53,NA())</f>
        <v>6676</v>
      </c>
      <c r="J50" s="164" t="e">
        <f>NA()</f>
        <v>#N/A</v>
      </c>
      <c r="K50" s="164" t="e">
        <f>NA()</f>
        <v>#N/A</v>
      </c>
      <c r="L50" s="164">
        <f>IF(ISNUMBER('実質公債費比率（分子）の構造'!N$53),'実質公債費比率（分子）の構造'!N$53,NA())</f>
        <v>7127</v>
      </c>
      <c r="M50" s="164" t="e">
        <f>NA()</f>
        <v>#N/A</v>
      </c>
      <c r="N50" s="164" t="e">
        <f>NA()</f>
        <v>#N/A</v>
      </c>
      <c r="O50" s="164">
        <f>IF(ISNUMBER('実質公債費比率（分子）の構造'!O$53),'実質公債費比率（分子）の構造'!O$53,NA())</f>
        <v>6940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105032</v>
      </c>
      <c r="E56" s="163"/>
      <c r="F56" s="163"/>
      <c r="G56" s="163">
        <f>'将来負担比率（分子）の構造'!J$52</f>
        <v>102580</v>
      </c>
      <c r="H56" s="163"/>
      <c r="I56" s="163"/>
      <c r="J56" s="163">
        <f>'将来負担比率（分子）の構造'!K$52</f>
        <v>101671</v>
      </c>
      <c r="K56" s="163"/>
      <c r="L56" s="163"/>
      <c r="M56" s="163">
        <f>'将来負担比率（分子）の構造'!L$52</f>
        <v>99245</v>
      </c>
      <c r="N56" s="163"/>
      <c r="O56" s="163"/>
      <c r="P56" s="163">
        <f>'将来負担比率（分子）の構造'!M$52</f>
        <v>94658</v>
      </c>
    </row>
    <row r="57" spans="1:16" x14ac:dyDescent="0.2">
      <c r="A57" s="163" t="s">
        <v>42</v>
      </c>
      <c r="B57" s="163"/>
      <c r="C57" s="163"/>
      <c r="D57" s="163">
        <f>'将来負担比率（分子）の構造'!I$51</f>
        <v>25896</v>
      </c>
      <c r="E57" s="163"/>
      <c r="F57" s="163"/>
      <c r="G57" s="163">
        <f>'将来負担比率（分子）の構造'!J$51</f>
        <v>24437</v>
      </c>
      <c r="H57" s="163"/>
      <c r="I57" s="163"/>
      <c r="J57" s="163">
        <f>'将来負担比率（分子）の構造'!K$51</f>
        <v>22905</v>
      </c>
      <c r="K57" s="163"/>
      <c r="L57" s="163"/>
      <c r="M57" s="163">
        <f>'将来負担比率（分子）の構造'!L$51</f>
        <v>21351</v>
      </c>
      <c r="N57" s="163"/>
      <c r="O57" s="163"/>
      <c r="P57" s="163">
        <f>'将来負担比率（分子）の構造'!M$51</f>
        <v>20158</v>
      </c>
    </row>
    <row r="58" spans="1:16" x14ac:dyDescent="0.2">
      <c r="A58" s="163" t="s">
        <v>41</v>
      </c>
      <c r="B58" s="163"/>
      <c r="C58" s="163"/>
      <c r="D58" s="163">
        <f>'将来負担比率（分子）の構造'!I$50</f>
        <v>13895</v>
      </c>
      <c r="E58" s="163"/>
      <c r="F58" s="163"/>
      <c r="G58" s="163">
        <f>'将来負担比率（分子）の構造'!J$50</f>
        <v>17128</v>
      </c>
      <c r="H58" s="163"/>
      <c r="I58" s="163"/>
      <c r="J58" s="163">
        <f>'将来負担比率（分子）の構造'!K$50</f>
        <v>19176</v>
      </c>
      <c r="K58" s="163"/>
      <c r="L58" s="163"/>
      <c r="M58" s="163">
        <f>'将来負担比率（分子）の構造'!L$50</f>
        <v>18160</v>
      </c>
      <c r="N58" s="163"/>
      <c r="O58" s="163"/>
      <c r="P58" s="163">
        <f>'将来負担比率（分子）の構造'!M$50</f>
        <v>17322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747</v>
      </c>
      <c r="C61" s="163"/>
      <c r="D61" s="163"/>
      <c r="E61" s="163">
        <f>'将来負担比率（分子）の構造'!J$46</f>
        <v>676</v>
      </c>
      <c r="F61" s="163"/>
      <c r="G61" s="163"/>
      <c r="H61" s="163">
        <f>'将来負担比率（分子）の構造'!K$46</f>
        <v>620</v>
      </c>
      <c r="I61" s="163"/>
      <c r="J61" s="163"/>
      <c r="K61" s="163">
        <f>'将来負担比率（分子）の構造'!L$46</f>
        <v>607</v>
      </c>
      <c r="L61" s="163"/>
      <c r="M61" s="163"/>
      <c r="N61" s="163">
        <f>'将来負担比率（分子）の構造'!M$46</f>
        <v>508</v>
      </c>
      <c r="O61" s="163"/>
      <c r="P61" s="163"/>
    </row>
    <row r="62" spans="1:16" x14ac:dyDescent="0.2">
      <c r="A62" s="163" t="s">
        <v>35</v>
      </c>
      <c r="B62" s="163">
        <f>'将来負担比率（分子）の構造'!I$45</f>
        <v>16129</v>
      </c>
      <c r="C62" s="163"/>
      <c r="D62" s="163"/>
      <c r="E62" s="163">
        <f>'将来負担比率（分子）の構造'!J$45</f>
        <v>16931</v>
      </c>
      <c r="F62" s="163"/>
      <c r="G62" s="163"/>
      <c r="H62" s="163">
        <f>'将来負担比率（分子）の構造'!K$45</f>
        <v>17582</v>
      </c>
      <c r="I62" s="163"/>
      <c r="J62" s="163"/>
      <c r="K62" s="163">
        <f>'将来負担比率（分子）の構造'!L$45</f>
        <v>18305</v>
      </c>
      <c r="L62" s="163"/>
      <c r="M62" s="163"/>
      <c r="N62" s="163">
        <f>'将来負担比率（分子）の構造'!M$45</f>
        <v>18737</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12854</v>
      </c>
      <c r="C64" s="163"/>
      <c r="D64" s="163"/>
      <c r="E64" s="163">
        <f>'将来負担比率（分子）の構造'!J$43</f>
        <v>13080</v>
      </c>
      <c r="F64" s="163"/>
      <c r="G64" s="163"/>
      <c r="H64" s="163">
        <f>'将来負担比率（分子）の構造'!K$43</f>
        <v>12688</v>
      </c>
      <c r="I64" s="163"/>
      <c r="J64" s="163"/>
      <c r="K64" s="163">
        <f>'将来負担比率（分子）の構造'!L$43</f>
        <v>12083</v>
      </c>
      <c r="L64" s="163"/>
      <c r="M64" s="163"/>
      <c r="N64" s="163">
        <f>'将来負担比率（分子）の構造'!M$43</f>
        <v>11821</v>
      </c>
      <c r="O64" s="163"/>
      <c r="P64" s="163"/>
    </row>
    <row r="65" spans="1:16" x14ac:dyDescent="0.2">
      <c r="A65" s="163" t="s">
        <v>32</v>
      </c>
      <c r="B65" s="163">
        <f>'将来負担比率（分子）の構造'!I$42</f>
        <v>2746</v>
      </c>
      <c r="C65" s="163"/>
      <c r="D65" s="163"/>
      <c r="E65" s="163">
        <f>'将来負担比率（分子）の構造'!J$42</f>
        <v>2443</v>
      </c>
      <c r="F65" s="163"/>
      <c r="G65" s="163"/>
      <c r="H65" s="163">
        <f>'将来負担比率（分子）の構造'!K$42</f>
        <v>2192</v>
      </c>
      <c r="I65" s="163"/>
      <c r="J65" s="163"/>
      <c r="K65" s="163">
        <f>'将来負担比率（分子）の構造'!L$42</f>
        <v>1899</v>
      </c>
      <c r="L65" s="163"/>
      <c r="M65" s="163"/>
      <c r="N65" s="163">
        <f>'将来負担比率（分子）の構造'!M$42</f>
        <v>1628</v>
      </c>
      <c r="O65" s="163"/>
      <c r="P65" s="163"/>
    </row>
    <row r="66" spans="1:16" x14ac:dyDescent="0.2">
      <c r="A66" s="163" t="s">
        <v>31</v>
      </c>
      <c r="B66" s="163">
        <f>'将来負担比率（分子）の構造'!I$41</f>
        <v>174616</v>
      </c>
      <c r="C66" s="163"/>
      <c r="D66" s="163"/>
      <c r="E66" s="163">
        <f>'将来負担比率（分子）の構造'!J$41</f>
        <v>172487</v>
      </c>
      <c r="F66" s="163"/>
      <c r="G66" s="163"/>
      <c r="H66" s="163">
        <f>'将来負担比率（分子）の構造'!K$41</f>
        <v>171367</v>
      </c>
      <c r="I66" s="163"/>
      <c r="J66" s="163"/>
      <c r="K66" s="163">
        <f>'将来負担比率（分子）の構造'!L$41</f>
        <v>168601</v>
      </c>
      <c r="L66" s="163"/>
      <c r="M66" s="163"/>
      <c r="N66" s="163">
        <f>'将来負担比率（分子）の構造'!M$41</f>
        <v>164723</v>
      </c>
      <c r="O66" s="163"/>
      <c r="P66" s="163"/>
    </row>
    <row r="67" spans="1:16" x14ac:dyDescent="0.2">
      <c r="A67" s="163" t="s">
        <v>71</v>
      </c>
      <c r="B67" s="163" t="e">
        <f>NA()</f>
        <v>#N/A</v>
      </c>
      <c r="C67" s="163">
        <f>IF(ISNUMBER('将来負担比率（分子）の構造'!I$53), IF('将来負担比率（分子）の構造'!I$53 &lt; 0, 0, '将来負担比率（分子）の構造'!I$53), NA())</f>
        <v>62269</v>
      </c>
      <c r="D67" s="163" t="e">
        <f>NA()</f>
        <v>#N/A</v>
      </c>
      <c r="E67" s="163" t="e">
        <f>NA()</f>
        <v>#N/A</v>
      </c>
      <c r="F67" s="163">
        <f>IF(ISNUMBER('将来負担比率（分子）の構造'!J$53), IF('将来負担比率（分子）の構造'!J$53 &lt; 0, 0, '将来負担比率（分子）の構造'!J$53), NA())</f>
        <v>61472</v>
      </c>
      <c r="G67" s="163" t="e">
        <f>NA()</f>
        <v>#N/A</v>
      </c>
      <c r="H67" s="163" t="e">
        <f>NA()</f>
        <v>#N/A</v>
      </c>
      <c r="I67" s="163">
        <f>IF(ISNUMBER('将来負担比率（分子）の構造'!K$53), IF('将来負担比率（分子）の構造'!K$53 &lt; 0, 0, '将来負担比率（分子）の構造'!K$53), NA())</f>
        <v>60697</v>
      </c>
      <c r="J67" s="163" t="e">
        <f>NA()</f>
        <v>#N/A</v>
      </c>
      <c r="K67" s="163" t="e">
        <f>NA()</f>
        <v>#N/A</v>
      </c>
      <c r="L67" s="163">
        <f>IF(ISNUMBER('将来負担比率（分子）の構造'!L$53), IF('将来負担比率（分子）の構造'!L$53 &lt; 0, 0, '将来負担比率（分子）の構造'!L$53), NA())</f>
        <v>62739</v>
      </c>
      <c r="M67" s="163" t="e">
        <f>NA()</f>
        <v>#N/A</v>
      </c>
      <c r="N67" s="163" t="e">
        <f>NA()</f>
        <v>#N/A</v>
      </c>
      <c r="O67" s="163">
        <f>IF(ISNUMBER('将来負担比率（分子）の構造'!M$53), IF('将来負担比率（分子）の構造'!M$53 &lt; 0, 0, '将来負担比率（分子）の構造'!M$53), NA())</f>
        <v>65281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8850</v>
      </c>
      <c r="C72" s="167">
        <f>基金残高に係る経年分析!G55</f>
        <v>7810</v>
      </c>
      <c r="D72" s="167">
        <f>基金残高に係る経年分析!H55</f>
        <v>6346</v>
      </c>
    </row>
    <row r="73" spans="1:16" x14ac:dyDescent="0.2">
      <c r="A73" s="166" t="s">
        <v>74</v>
      </c>
      <c r="B73" s="167">
        <f>基金残高に係る経年分析!F56</f>
        <v>2157</v>
      </c>
      <c r="C73" s="167">
        <f>基金残高に係る経年分析!G56</f>
        <v>2324</v>
      </c>
      <c r="D73" s="167">
        <f>基金残高に係る経年分析!H56</f>
        <v>2588</v>
      </c>
    </row>
    <row r="74" spans="1:16" x14ac:dyDescent="0.2">
      <c r="A74" s="166" t="s">
        <v>75</v>
      </c>
      <c r="B74" s="167">
        <f>基金残高に係る経年分析!F57</f>
        <v>4355</v>
      </c>
      <c r="C74" s="167">
        <f>基金残高に係る経年分析!G57</f>
        <v>3995</v>
      </c>
      <c r="D74" s="167">
        <f>基金残高に係る経年分析!H57</f>
        <v>4380</v>
      </c>
    </row>
  </sheetData>
  <sheetProtection algorithmName="SHA-512" hashValue="T1DbqW3d77QGXktkqDdEepaXSvJLnKGrNid6QnF8FmBIrpgnDnZl3ggB560Pskg+NsmIEbseWwoVySVBwpSYjg==" saltValue="jPcmsmMKiOxzrTYEjH6i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39957894</v>
      </c>
      <c r="S5" s="677"/>
      <c r="T5" s="677"/>
      <c r="U5" s="677"/>
      <c r="V5" s="677"/>
      <c r="W5" s="677"/>
      <c r="X5" s="677"/>
      <c r="Y5" s="702"/>
      <c r="Z5" s="715">
        <v>21.7</v>
      </c>
      <c r="AA5" s="715"/>
      <c r="AB5" s="715"/>
      <c r="AC5" s="715"/>
      <c r="AD5" s="716">
        <v>37008617</v>
      </c>
      <c r="AE5" s="716"/>
      <c r="AF5" s="716"/>
      <c r="AG5" s="716"/>
      <c r="AH5" s="716"/>
      <c r="AI5" s="716"/>
      <c r="AJ5" s="716"/>
      <c r="AK5" s="716"/>
      <c r="AL5" s="703">
        <v>42.5</v>
      </c>
      <c r="AM5" s="685"/>
      <c r="AN5" s="685"/>
      <c r="AO5" s="704"/>
      <c r="AP5" s="679" t="s">
        <v>217</v>
      </c>
      <c r="AQ5" s="680"/>
      <c r="AR5" s="680"/>
      <c r="AS5" s="680"/>
      <c r="AT5" s="680"/>
      <c r="AU5" s="680"/>
      <c r="AV5" s="680"/>
      <c r="AW5" s="680"/>
      <c r="AX5" s="680"/>
      <c r="AY5" s="680"/>
      <c r="AZ5" s="680"/>
      <c r="BA5" s="680"/>
      <c r="BB5" s="680"/>
      <c r="BC5" s="680"/>
      <c r="BD5" s="680"/>
      <c r="BE5" s="680"/>
      <c r="BF5" s="681"/>
      <c r="BG5" s="621">
        <v>35591243</v>
      </c>
      <c r="BH5" s="622"/>
      <c r="BI5" s="622"/>
      <c r="BJ5" s="622"/>
      <c r="BK5" s="622"/>
      <c r="BL5" s="622"/>
      <c r="BM5" s="622"/>
      <c r="BN5" s="623"/>
      <c r="BO5" s="659">
        <v>89.1</v>
      </c>
      <c r="BP5" s="659"/>
      <c r="BQ5" s="659"/>
      <c r="BR5" s="659"/>
      <c r="BS5" s="660">
        <v>671947</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1452422</v>
      </c>
      <c r="S6" s="622"/>
      <c r="T6" s="622"/>
      <c r="U6" s="622"/>
      <c r="V6" s="622"/>
      <c r="W6" s="622"/>
      <c r="X6" s="622"/>
      <c r="Y6" s="623"/>
      <c r="Z6" s="659">
        <v>0.8</v>
      </c>
      <c r="AA6" s="659"/>
      <c r="AB6" s="659"/>
      <c r="AC6" s="659"/>
      <c r="AD6" s="660">
        <v>1452422</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35591243</v>
      </c>
      <c r="BH6" s="622"/>
      <c r="BI6" s="622"/>
      <c r="BJ6" s="622"/>
      <c r="BK6" s="622"/>
      <c r="BL6" s="622"/>
      <c r="BM6" s="622"/>
      <c r="BN6" s="623"/>
      <c r="BO6" s="659">
        <v>89.1</v>
      </c>
      <c r="BP6" s="659"/>
      <c r="BQ6" s="659"/>
      <c r="BR6" s="659"/>
      <c r="BS6" s="660">
        <v>671947</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596506</v>
      </c>
      <c r="CS6" s="622"/>
      <c r="CT6" s="622"/>
      <c r="CU6" s="622"/>
      <c r="CV6" s="622"/>
      <c r="CW6" s="622"/>
      <c r="CX6" s="622"/>
      <c r="CY6" s="623"/>
      <c r="CZ6" s="703">
        <v>0.3</v>
      </c>
      <c r="DA6" s="685"/>
      <c r="DB6" s="685"/>
      <c r="DC6" s="705"/>
      <c r="DD6" s="627" t="s">
        <v>122</v>
      </c>
      <c r="DE6" s="622"/>
      <c r="DF6" s="622"/>
      <c r="DG6" s="622"/>
      <c r="DH6" s="622"/>
      <c r="DI6" s="622"/>
      <c r="DJ6" s="622"/>
      <c r="DK6" s="622"/>
      <c r="DL6" s="622"/>
      <c r="DM6" s="622"/>
      <c r="DN6" s="622"/>
      <c r="DO6" s="622"/>
      <c r="DP6" s="623"/>
      <c r="DQ6" s="627">
        <v>596431</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17374</v>
      </c>
      <c r="S7" s="622"/>
      <c r="T7" s="622"/>
      <c r="U7" s="622"/>
      <c r="V7" s="622"/>
      <c r="W7" s="622"/>
      <c r="X7" s="622"/>
      <c r="Y7" s="623"/>
      <c r="Z7" s="659">
        <v>0</v>
      </c>
      <c r="AA7" s="659"/>
      <c r="AB7" s="659"/>
      <c r="AC7" s="659"/>
      <c r="AD7" s="660">
        <v>17374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16910074</v>
      </c>
      <c r="BH7" s="622"/>
      <c r="BI7" s="622"/>
      <c r="BJ7" s="622"/>
      <c r="BK7" s="622"/>
      <c r="BL7" s="622"/>
      <c r="BM7" s="622"/>
      <c r="BN7" s="623"/>
      <c r="BO7" s="659">
        <v>42.3</v>
      </c>
      <c r="BP7" s="659"/>
      <c r="BQ7" s="659"/>
      <c r="BR7" s="659"/>
      <c r="BS7" s="660">
        <v>671947</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14055821</v>
      </c>
      <c r="CS7" s="622"/>
      <c r="CT7" s="622"/>
      <c r="CU7" s="622"/>
      <c r="CV7" s="622"/>
      <c r="CW7" s="622"/>
      <c r="CX7" s="622"/>
      <c r="CY7" s="623"/>
      <c r="CZ7" s="659">
        <v>7.7</v>
      </c>
      <c r="DA7" s="659"/>
      <c r="DB7" s="659"/>
      <c r="DC7" s="659"/>
      <c r="DD7" s="627">
        <v>338384</v>
      </c>
      <c r="DE7" s="622"/>
      <c r="DF7" s="622"/>
      <c r="DG7" s="622"/>
      <c r="DH7" s="622"/>
      <c r="DI7" s="622"/>
      <c r="DJ7" s="622"/>
      <c r="DK7" s="622"/>
      <c r="DL7" s="622"/>
      <c r="DM7" s="622"/>
      <c r="DN7" s="622"/>
      <c r="DO7" s="622"/>
      <c r="DP7" s="623"/>
      <c r="DQ7" s="627">
        <v>9498066</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165246</v>
      </c>
      <c r="S8" s="622"/>
      <c r="T8" s="622"/>
      <c r="U8" s="622"/>
      <c r="V8" s="622"/>
      <c r="W8" s="622"/>
      <c r="X8" s="622"/>
      <c r="Y8" s="623"/>
      <c r="Z8" s="659">
        <v>0.1</v>
      </c>
      <c r="AA8" s="659"/>
      <c r="AB8" s="659"/>
      <c r="AC8" s="659"/>
      <c r="AD8" s="660">
        <v>165246</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463491</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84382374</v>
      </c>
      <c r="CS8" s="622"/>
      <c r="CT8" s="622"/>
      <c r="CU8" s="622"/>
      <c r="CV8" s="622"/>
      <c r="CW8" s="622"/>
      <c r="CX8" s="622"/>
      <c r="CY8" s="623"/>
      <c r="CZ8" s="659">
        <v>46.2</v>
      </c>
      <c r="DA8" s="659"/>
      <c r="DB8" s="659"/>
      <c r="DC8" s="659"/>
      <c r="DD8" s="627">
        <v>378198</v>
      </c>
      <c r="DE8" s="622"/>
      <c r="DF8" s="622"/>
      <c r="DG8" s="622"/>
      <c r="DH8" s="622"/>
      <c r="DI8" s="622"/>
      <c r="DJ8" s="622"/>
      <c r="DK8" s="622"/>
      <c r="DL8" s="622"/>
      <c r="DM8" s="622"/>
      <c r="DN8" s="622"/>
      <c r="DO8" s="622"/>
      <c r="DP8" s="623"/>
      <c r="DQ8" s="627">
        <v>38310887</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254689</v>
      </c>
      <c r="S9" s="622"/>
      <c r="T9" s="622"/>
      <c r="U9" s="622"/>
      <c r="V9" s="622"/>
      <c r="W9" s="622"/>
      <c r="X9" s="622"/>
      <c r="Y9" s="623"/>
      <c r="Z9" s="659">
        <v>0.1</v>
      </c>
      <c r="AA9" s="659"/>
      <c r="AB9" s="659"/>
      <c r="AC9" s="659"/>
      <c r="AD9" s="660">
        <v>254689</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13620418</v>
      </c>
      <c r="BH9" s="622"/>
      <c r="BI9" s="622"/>
      <c r="BJ9" s="622"/>
      <c r="BK9" s="622"/>
      <c r="BL9" s="622"/>
      <c r="BM9" s="622"/>
      <c r="BN9" s="623"/>
      <c r="BO9" s="659">
        <v>34.1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15200697</v>
      </c>
      <c r="CS9" s="622"/>
      <c r="CT9" s="622"/>
      <c r="CU9" s="622"/>
      <c r="CV9" s="622"/>
      <c r="CW9" s="622"/>
      <c r="CX9" s="622"/>
      <c r="CY9" s="623"/>
      <c r="CZ9" s="659">
        <v>8.3000000000000007</v>
      </c>
      <c r="DA9" s="659"/>
      <c r="DB9" s="659"/>
      <c r="DC9" s="659"/>
      <c r="DD9" s="627">
        <v>2978733</v>
      </c>
      <c r="DE9" s="622"/>
      <c r="DF9" s="622"/>
      <c r="DG9" s="622"/>
      <c r="DH9" s="622"/>
      <c r="DI9" s="622"/>
      <c r="DJ9" s="622"/>
      <c r="DK9" s="622"/>
      <c r="DL9" s="622"/>
      <c r="DM9" s="622"/>
      <c r="DN9" s="622"/>
      <c r="DO9" s="622"/>
      <c r="DP9" s="623"/>
      <c r="DQ9" s="627">
        <v>9832791</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1117561</v>
      </c>
      <c r="BH10" s="622"/>
      <c r="BI10" s="622"/>
      <c r="BJ10" s="622"/>
      <c r="BK10" s="622"/>
      <c r="BL10" s="622"/>
      <c r="BM10" s="622"/>
      <c r="BN10" s="623"/>
      <c r="BO10" s="659">
        <v>2.8</v>
      </c>
      <c r="BP10" s="659"/>
      <c r="BQ10" s="659"/>
      <c r="BR10" s="659"/>
      <c r="BS10" s="660">
        <v>185860</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136015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132703</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9053177</v>
      </c>
      <c r="S11" s="622"/>
      <c r="T11" s="622"/>
      <c r="U11" s="622"/>
      <c r="V11" s="622"/>
      <c r="W11" s="622"/>
      <c r="X11" s="622"/>
      <c r="Y11" s="623"/>
      <c r="Z11" s="624">
        <v>4.9000000000000004</v>
      </c>
      <c r="AA11" s="625"/>
      <c r="AB11" s="625"/>
      <c r="AC11" s="626"/>
      <c r="AD11" s="627">
        <v>9053177</v>
      </c>
      <c r="AE11" s="622"/>
      <c r="AF11" s="622"/>
      <c r="AG11" s="622"/>
      <c r="AH11" s="622"/>
      <c r="AI11" s="622"/>
      <c r="AJ11" s="622"/>
      <c r="AK11" s="623"/>
      <c r="AL11" s="624">
        <v>10.4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1708604</v>
      </c>
      <c r="BH11" s="622"/>
      <c r="BI11" s="622"/>
      <c r="BJ11" s="622"/>
      <c r="BK11" s="622"/>
      <c r="BL11" s="622"/>
      <c r="BM11" s="622"/>
      <c r="BN11" s="623"/>
      <c r="BO11" s="659">
        <v>4.3</v>
      </c>
      <c r="BP11" s="659"/>
      <c r="BQ11" s="659"/>
      <c r="BR11" s="659"/>
      <c r="BS11" s="660">
        <v>486087</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2564186</v>
      </c>
      <c r="CS11" s="622"/>
      <c r="CT11" s="622"/>
      <c r="CU11" s="622"/>
      <c r="CV11" s="622"/>
      <c r="CW11" s="622"/>
      <c r="CX11" s="622"/>
      <c r="CY11" s="623"/>
      <c r="CZ11" s="659">
        <v>1.4</v>
      </c>
      <c r="DA11" s="659"/>
      <c r="DB11" s="659"/>
      <c r="DC11" s="659"/>
      <c r="DD11" s="627">
        <v>380912</v>
      </c>
      <c r="DE11" s="622"/>
      <c r="DF11" s="622"/>
      <c r="DG11" s="622"/>
      <c r="DH11" s="622"/>
      <c r="DI11" s="622"/>
      <c r="DJ11" s="622"/>
      <c r="DK11" s="622"/>
      <c r="DL11" s="622"/>
      <c r="DM11" s="622"/>
      <c r="DN11" s="622"/>
      <c r="DO11" s="622"/>
      <c r="DP11" s="623"/>
      <c r="DQ11" s="627">
        <v>1372918</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11896</v>
      </c>
      <c r="S12" s="622"/>
      <c r="T12" s="622"/>
      <c r="U12" s="622"/>
      <c r="V12" s="622"/>
      <c r="W12" s="622"/>
      <c r="X12" s="622"/>
      <c r="Y12" s="623"/>
      <c r="Z12" s="659">
        <v>0</v>
      </c>
      <c r="AA12" s="659"/>
      <c r="AB12" s="659"/>
      <c r="AC12" s="659"/>
      <c r="AD12" s="660">
        <v>11896</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14824611</v>
      </c>
      <c r="BH12" s="622"/>
      <c r="BI12" s="622"/>
      <c r="BJ12" s="622"/>
      <c r="BK12" s="622"/>
      <c r="BL12" s="622"/>
      <c r="BM12" s="622"/>
      <c r="BN12" s="623"/>
      <c r="BO12" s="659">
        <v>37.1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7522266</v>
      </c>
      <c r="CS12" s="622"/>
      <c r="CT12" s="622"/>
      <c r="CU12" s="622"/>
      <c r="CV12" s="622"/>
      <c r="CW12" s="622"/>
      <c r="CX12" s="622"/>
      <c r="CY12" s="623"/>
      <c r="CZ12" s="659">
        <v>4.0999999999999996</v>
      </c>
      <c r="DA12" s="659"/>
      <c r="DB12" s="659"/>
      <c r="DC12" s="659"/>
      <c r="DD12" s="627" t="s">
        <v>122</v>
      </c>
      <c r="DE12" s="622"/>
      <c r="DF12" s="622"/>
      <c r="DG12" s="622"/>
      <c r="DH12" s="622"/>
      <c r="DI12" s="622"/>
      <c r="DJ12" s="622"/>
      <c r="DK12" s="622"/>
      <c r="DL12" s="622"/>
      <c r="DM12" s="622"/>
      <c r="DN12" s="622"/>
      <c r="DO12" s="622"/>
      <c r="DP12" s="623"/>
      <c r="DQ12" s="627">
        <v>1383051</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14734927</v>
      </c>
      <c r="BH13" s="622"/>
      <c r="BI13" s="622"/>
      <c r="BJ13" s="622"/>
      <c r="BK13" s="622"/>
      <c r="BL13" s="622"/>
      <c r="BM13" s="622"/>
      <c r="BN13" s="623"/>
      <c r="BO13" s="659">
        <v>36.9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17449374</v>
      </c>
      <c r="CS13" s="622"/>
      <c r="CT13" s="622"/>
      <c r="CU13" s="622"/>
      <c r="CV13" s="622"/>
      <c r="CW13" s="622"/>
      <c r="CX13" s="622"/>
      <c r="CY13" s="623"/>
      <c r="CZ13" s="659">
        <v>9.5</v>
      </c>
      <c r="DA13" s="659"/>
      <c r="DB13" s="659"/>
      <c r="DC13" s="659"/>
      <c r="DD13" s="627">
        <v>7416158</v>
      </c>
      <c r="DE13" s="622"/>
      <c r="DF13" s="622"/>
      <c r="DG13" s="622"/>
      <c r="DH13" s="622"/>
      <c r="DI13" s="622"/>
      <c r="DJ13" s="622"/>
      <c r="DK13" s="622"/>
      <c r="DL13" s="622"/>
      <c r="DM13" s="622"/>
      <c r="DN13" s="622"/>
      <c r="DO13" s="622"/>
      <c r="DP13" s="623"/>
      <c r="DQ13" s="627">
        <v>9863955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884190</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4363136</v>
      </c>
      <c r="CS14" s="622"/>
      <c r="CT14" s="622"/>
      <c r="CU14" s="622"/>
      <c r="CV14" s="622"/>
      <c r="CW14" s="622"/>
      <c r="CX14" s="622"/>
      <c r="CY14" s="623"/>
      <c r="CZ14" s="659">
        <v>2.4</v>
      </c>
      <c r="DA14" s="659"/>
      <c r="DB14" s="659"/>
      <c r="DC14" s="659"/>
      <c r="DD14" s="627">
        <v>353549</v>
      </c>
      <c r="DE14" s="622"/>
      <c r="DF14" s="622"/>
      <c r="DG14" s="622"/>
      <c r="DH14" s="622"/>
      <c r="DI14" s="622"/>
      <c r="DJ14" s="622"/>
      <c r="DK14" s="622"/>
      <c r="DL14" s="622"/>
      <c r="DM14" s="622"/>
      <c r="DN14" s="622"/>
      <c r="DO14" s="622"/>
      <c r="DP14" s="623"/>
      <c r="DQ14" s="627">
        <v>3503223</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126477</v>
      </c>
      <c r="S15" s="622"/>
      <c r="T15" s="622"/>
      <c r="U15" s="622"/>
      <c r="V15" s="622"/>
      <c r="W15" s="622"/>
      <c r="X15" s="622"/>
      <c r="Y15" s="623"/>
      <c r="Z15" s="659">
        <v>0.1</v>
      </c>
      <c r="AA15" s="659"/>
      <c r="AB15" s="659"/>
      <c r="AC15" s="659"/>
      <c r="AD15" s="660">
        <v>126477</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2972368</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19109092</v>
      </c>
      <c r="CS15" s="622"/>
      <c r="CT15" s="622"/>
      <c r="CU15" s="622"/>
      <c r="CV15" s="622"/>
      <c r="CW15" s="622"/>
      <c r="CX15" s="622"/>
      <c r="CY15" s="623"/>
      <c r="CZ15" s="659">
        <v>10.5</v>
      </c>
      <c r="DA15" s="659"/>
      <c r="DB15" s="659"/>
      <c r="DC15" s="659"/>
      <c r="DD15" s="627">
        <v>6547910</v>
      </c>
      <c r="DE15" s="622"/>
      <c r="DF15" s="622"/>
      <c r="DG15" s="622"/>
      <c r="DH15" s="622"/>
      <c r="DI15" s="622"/>
      <c r="DJ15" s="622"/>
      <c r="DK15" s="622"/>
      <c r="DL15" s="622"/>
      <c r="DM15" s="622"/>
      <c r="DN15" s="622"/>
      <c r="DO15" s="622"/>
      <c r="DP15" s="623"/>
      <c r="DQ15" s="627">
        <v>10203350</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755500</v>
      </c>
      <c r="S16" s="622"/>
      <c r="T16" s="622"/>
      <c r="U16" s="622"/>
      <c r="V16" s="622"/>
      <c r="W16" s="622"/>
      <c r="X16" s="622"/>
      <c r="Y16" s="623"/>
      <c r="Z16" s="659">
        <v>0.4</v>
      </c>
      <c r="AA16" s="659"/>
      <c r="AB16" s="659"/>
      <c r="AC16" s="659"/>
      <c r="AD16" s="660">
        <v>755500</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51435</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309</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1567708</v>
      </c>
      <c r="S17" s="622"/>
      <c r="T17" s="622"/>
      <c r="U17" s="622"/>
      <c r="V17" s="622"/>
      <c r="W17" s="622"/>
      <c r="X17" s="622"/>
      <c r="Y17" s="623"/>
      <c r="Z17" s="659">
        <v>0.8</v>
      </c>
      <c r="AA17" s="659"/>
      <c r="AB17" s="659"/>
      <c r="AC17" s="659"/>
      <c r="AD17" s="660">
        <v>1567708</v>
      </c>
      <c r="AE17" s="660"/>
      <c r="AF17" s="660"/>
      <c r="AG17" s="660"/>
      <c r="AH17" s="660"/>
      <c r="AI17" s="660"/>
      <c r="AJ17" s="660"/>
      <c r="AK17" s="660"/>
      <c r="AL17" s="624">
        <v>1.8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17313628</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16079196</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257442</v>
      </c>
      <c r="S18" s="622"/>
      <c r="T18" s="622"/>
      <c r="U18" s="622"/>
      <c r="V18" s="622"/>
      <c r="W18" s="622"/>
      <c r="X18" s="622"/>
      <c r="Y18" s="623"/>
      <c r="Z18" s="659">
        <v>0.1</v>
      </c>
      <c r="AA18" s="659"/>
      <c r="AB18" s="659"/>
      <c r="AC18" s="659"/>
      <c r="AD18" s="660">
        <v>257442</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1295120</v>
      </c>
      <c r="S19" s="622"/>
      <c r="T19" s="622"/>
      <c r="U19" s="622"/>
      <c r="V19" s="622"/>
      <c r="W19" s="622"/>
      <c r="X19" s="622"/>
      <c r="Y19" s="623"/>
      <c r="Z19" s="659">
        <v>0.7</v>
      </c>
      <c r="AA19" s="659"/>
      <c r="AB19" s="659"/>
      <c r="AC19" s="659"/>
      <c r="AD19" s="660">
        <v>1295120</v>
      </c>
      <c r="AE19" s="660"/>
      <c r="AF19" s="660"/>
      <c r="AG19" s="660"/>
      <c r="AH19" s="660"/>
      <c r="AI19" s="660"/>
      <c r="AJ19" s="660"/>
      <c r="AK19" s="660"/>
      <c r="AL19" s="624">
        <v>1.5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4366651</v>
      </c>
      <c r="BH19" s="622"/>
      <c r="BI19" s="622"/>
      <c r="BJ19" s="622"/>
      <c r="BK19" s="622"/>
      <c r="BL19" s="622"/>
      <c r="BM19" s="622"/>
      <c r="BN19" s="623"/>
      <c r="BO19" s="659">
        <v>10.9</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15146</v>
      </c>
      <c r="S20" s="622"/>
      <c r="T20" s="622"/>
      <c r="U20" s="622"/>
      <c r="V20" s="622"/>
      <c r="W20" s="622"/>
      <c r="X20" s="622"/>
      <c r="Y20" s="623"/>
      <c r="Z20" s="659">
        <v>0</v>
      </c>
      <c r="AA20" s="659"/>
      <c r="AB20" s="659"/>
      <c r="AC20" s="659"/>
      <c r="AD20" s="660">
        <v>15146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4366651</v>
      </c>
      <c r="BH20" s="622"/>
      <c r="BI20" s="622"/>
      <c r="BJ20" s="622"/>
      <c r="BK20" s="622"/>
      <c r="BL20" s="622"/>
      <c r="BM20" s="622"/>
      <c r="BN20" s="623"/>
      <c r="BO20" s="659">
        <v>10.9</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182744530</v>
      </c>
      <c r="CS20" s="622"/>
      <c r="CT20" s="622"/>
      <c r="CU20" s="622"/>
      <c r="CV20" s="622"/>
      <c r="CW20" s="622"/>
      <c r="CX20" s="622"/>
      <c r="CY20" s="623"/>
      <c r="CZ20" s="659">
        <v>100</v>
      </c>
      <c r="DA20" s="659"/>
      <c r="DB20" s="659"/>
      <c r="DC20" s="659"/>
      <c r="DD20" s="627">
        <v>18393844</v>
      </c>
      <c r="DE20" s="622"/>
      <c r="DF20" s="622"/>
      <c r="DG20" s="622"/>
      <c r="DH20" s="622"/>
      <c r="DI20" s="622"/>
      <c r="DJ20" s="622"/>
      <c r="DK20" s="622"/>
      <c r="DL20" s="622"/>
      <c r="DM20" s="622"/>
      <c r="DN20" s="622"/>
      <c r="DO20" s="622"/>
      <c r="DP20" s="623"/>
      <c r="DQ20" s="627">
        <v>100776880</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37695981</v>
      </c>
      <c r="S21" s="622"/>
      <c r="T21" s="622"/>
      <c r="U21" s="622"/>
      <c r="V21" s="622"/>
      <c r="W21" s="622"/>
      <c r="X21" s="622"/>
      <c r="Y21" s="623"/>
      <c r="Z21" s="659">
        <v>20.399999999999999</v>
      </c>
      <c r="AA21" s="659"/>
      <c r="AB21" s="659"/>
      <c r="AC21" s="659"/>
      <c r="AD21" s="660">
        <v>36387473</v>
      </c>
      <c r="AE21" s="660"/>
      <c r="AF21" s="660"/>
      <c r="AG21" s="660"/>
      <c r="AH21" s="660"/>
      <c r="AI21" s="660"/>
      <c r="AJ21" s="660"/>
      <c r="AK21" s="660"/>
      <c r="AL21" s="624">
        <v>41.8</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43771</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36387473</v>
      </c>
      <c r="S22" s="622"/>
      <c r="T22" s="622"/>
      <c r="U22" s="622"/>
      <c r="V22" s="622"/>
      <c r="W22" s="622"/>
      <c r="X22" s="622"/>
      <c r="Y22" s="623"/>
      <c r="Z22" s="659">
        <v>19.7</v>
      </c>
      <c r="AA22" s="659"/>
      <c r="AB22" s="659"/>
      <c r="AC22" s="659"/>
      <c r="AD22" s="660">
        <v>36387473</v>
      </c>
      <c r="AE22" s="660"/>
      <c r="AF22" s="660"/>
      <c r="AG22" s="660"/>
      <c r="AH22" s="660"/>
      <c r="AI22" s="660"/>
      <c r="AJ22" s="660"/>
      <c r="AK22" s="660"/>
      <c r="AL22" s="624">
        <v>41.8</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v>1373603</v>
      </c>
      <c r="BH22" s="622"/>
      <c r="BI22" s="622"/>
      <c r="BJ22" s="622"/>
      <c r="BK22" s="622"/>
      <c r="BL22" s="622"/>
      <c r="BM22" s="622"/>
      <c r="BN22" s="623"/>
      <c r="BO22" s="659">
        <v>3.4</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1308508</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2949277</v>
      </c>
      <c r="BH23" s="622"/>
      <c r="BI23" s="622"/>
      <c r="BJ23" s="622"/>
      <c r="BK23" s="622"/>
      <c r="BL23" s="622"/>
      <c r="BM23" s="622"/>
      <c r="BN23" s="623"/>
      <c r="BO23" s="659">
        <v>7.4</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101366986</v>
      </c>
      <c r="CS24" s="677"/>
      <c r="CT24" s="677"/>
      <c r="CU24" s="677"/>
      <c r="CV24" s="677"/>
      <c r="CW24" s="677"/>
      <c r="CX24" s="677"/>
      <c r="CY24" s="702"/>
      <c r="CZ24" s="703">
        <v>55.5</v>
      </c>
      <c r="DA24" s="685"/>
      <c r="DB24" s="685"/>
      <c r="DC24" s="705"/>
      <c r="DD24" s="701">
        <v>58210348</v>
      </c>
      <c r="DE24" s="677"/>
      <c r="DF24" s="677"/>
      <c r="DG24" s="677"/>
      <c r="DH24" s="677"/>
      <c r="DI24" s="677"/>
      <c r="DJ24" s="677"/>
      <c r="DK24" s="702"/>
      <c r="DL24" s="701">
        <v>51553736</v>
      </c>
      <c r="DM24" s="677"/>
      <c r="DN24" s="677"/>
      <c r="DO24" s="677"/>
      <c r="DP24" s="677"/>
      <c r="DQ24" s="677"/>
      <c r="DR24" s="677"/>
      <c r="DS24" s="677"/>
      <c r="DT24" s="677"/>
      <c r="DU24" s="677"/>
      <c r="DV24" s="702"/>
      <c r="DW24" s="703">
        <v>58.6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91058364</v>
      </c>
      <c r="S25" s="622"/>
      <c r="T25" s="622"/>
      <c r="U25" s="622"/>
      <c r="V25" s="622"/>
      <c r="W25" s="622"/>
      <c r="X25" s="622"/>
      <c r="Y25" s="623"/>
      <c r="Z25" s="659">
        <v>49.4</v>
      </c>
      <c r="AA25" s="659"/>
      <c r="AB25" s="659"/>
      <c r="AC25" s="659"/>
      <c r="AD25" s="660">
        <v>86800579</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23419214</v>
      </c>
      <c r="CS25" s="634"/>
      <c r="CT25" s="634"/>
      <c r="CU25" s="634"/>
      <c r="CV25" s="634"/>
      <c r="CW25" s="634"/>
      <c r="CX25" s="634"/>
      <c r="CY25" s="635"/>
      <c r="CZ25" s="624">
        <v>12.8</v>
      </c>
      <c r="DA25" s="636"/>
      <c r="DB25" s="636"/>
      <c r="DC25" s="637"/>
      <c r="DD25" s="627">
        <v>21357548</v>
      </c>
      <c r="DE25" s="634"/>
      <c r="DF25" s="634"/>
      <c r="DG25" s="634"/>
      <c r="DH25" s="634"/>
      <c r="DI25" s="634"/>
      <c r="DJ25" s="634"/>
      <c r="DK25" s="635"/>
      <c r="DL25" s="627">
        <v>20254803</v>
      </c>
      <c r="DM25" s="634"/>
      <c r="DN25" s="634"/>
      <c r="DO25" s="634"/>
      <c r="DP25" s="634"/>
      <c r="DQ25" s="634"/>
      <c r="DR25" s="634"/>
      <c r="DS25" s="634"/>
      <c r="DT25" s="634"/>
      <c r="DU25" s="634"/>
      <c r="DV25" s="635"/>
      <c r="DW25" s="624">
        <v>23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36868</v>
      </c>
      <c r="S26" s="622"/>
      <c r="T26" s="622"/>
      <c r="U26" s="622"/>
      <c r="V26" s="622"/>
      <c r="W26" s="622"/>
      <c r="X26" s="622"/>
      <c r="Y26" s="623"/>
      <c r="Z26" s="659">
        <v>0</v>
      </c>
      <c r="AA26" s="659"/>
      <c r="AB26" s="659"/>
      <c r="AC26" s="659"/>
      <c r="AD26" s="660">
        <v>36868</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15390152</v>
      </c>
      <c r="CS26" s="622"/>
      <c r="CT26" s="622"/>
      <c r="CU26" s="622"/>
      <c r="CV26" s="622"/>
      <c r="CW26" s="622"/>
      <c r="CX26" s="622"/>
      <c r="CY26" s="623"/>
      <c r="CZ26" s="624">
        <v>8.4</v>
      </c>
      <c r="DA26" s="636"/>
      <c r="DB26" s="636"/>
      <c r="DC26" s="637"/>
      <c r="DD26" s="627">
        <v>13969304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1064080</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39957894</v>
      </c>
      <c r="BH27" s="622"/>
      <c r="BI27" s="622"/>
      <c r="BJ27" s="622"/>
      <c r="BK27" s="622"/>
      <c r="BL27" s="622"/>
      <c r="BM27" s="622"/>
      <c r="BN27" s="623"/>
      <c r="BO27" s="659">
        <v>100</v>
      </c>
      <c r="BP27" s="659"/>
      <c r="BQ27" s="659"/>
      <c r="BR27" s="659"/>
      <c r="BS27" s="660">
        <v>671947</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60634144</v>
      </c>
      <c r="CS27" s="634"/>
      <c r="CT27" s="634"/>
      <c r="CU27" s="634"/>
      <c r="CV27" s="634"/>
      <c r="CW27" s="634"/>
      <c r="CX27" s="634"/>
      <c r="CY27" s="635"/>
      <c r="CZ27" s="624">
        <v>33.200000000000003</v>
      </c>
      <c r="DA27" s="636"/>
      <c r="DB27" s="636"/>
      <c r="DC27" s="637"/>
      <c r="DD27" s="627">
        <v>20773604</v>
      </c>
      <c r="DE27" s="634"/>
      <c r="DF27" s="634"/>
      <c r="DG27" s="634"/>
      <c r="DH27" s="634"/>
      <c r="DI27" s="634"/>
      <c r="DJ27" s="634"/>
      <c r="DK27" s="635"/>
      <c r="DL27" s="627">
        <v>15219737</v>
      </c>
      <c r="DM27" s="634"/>
      <c r="DN27" s="634"/>
      <c r="DO27" s="634"/>
      <c r="DP27" s="634"/>
      <c r="DQ27" s="634"/>
      <c r="DR27" s="634"/>
      <c r="DS27" s="634"/>
      <c r="DT27" s="634"/>
      <c r="DU27" s="634"/>
      <c r="DV27" s="635"/>
      <c r="DW27" s="624">
        <v>17.3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2430015</v>
      </c>
      <c r="S28" s="622"/>
      <c r="T28" s="622"/>
      <c r="U28" s="622"/>
      <c r="V28" s="622"/>
      <c r="W28" s="622"/>
      <c r="X28" s="622"/>
      <c r="Y28" s="623"/>
      <c r="Z28" s="659">
        <v>1.3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17313628</v>
      </c>
      <c r="CS28" s="622"/>
      <c r="CT28" s="622"/>
      <c r="CU28" s="622"/>
      <c r="CV28" s="622"/>
      <c r="CW28" s="622"/>
      <c r="CX28" s="622"/>
      <c r="CY28" s="623"/>
      <c r="CZ28" s="624">
        <v>9.5</v>
      </c>
      <c r="DA28" s="636"/>
      <c r="DB28" s="636"/>
      <c r="DC28" s="637"/>
      <c r="DD28" s="627">
        <v>16079196</v>
      </c>
      <c r="DE28" s="622"/>
      <c r="DF28" s="622"/>
      <c r="DG28" s="622"/>
      <c r="DH28" s="622"/>
      <c r="DI28" s="622"/>
      <c r="DJ28" s="622"/>
      <c r="DK28" s="623"/>
      <c r="DL28" s="627">
        <v>16079196</v>
      </c>
      <c r="DM28" s="622"/>
      <c r="DN28" s="622"/>
      <c r="DO28" s="622"/>
      <c r="DP28" s="622"/>
      <c r="DQ28" s="622"/>
      <c r="DR28" s="622"/>
      <c r="DS28" s="622"/>
      <c r="DT28" s="622"/>
      <c r="DU28" s="622"/>
      <c r="DV28" s="623"/>
      <c r="DW28" s="624">
        <v>18.3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1216403</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17288274</v>
      </c>
      <c r="CS29" s="634"/>
      <c r="CT29" s="634"/>
      <c r="CU29" s="634"/>
      <c r="CV29" s="634"/>
      <c r="CW29" s="634"/>
      <c r="CX29" s="634"/>
      <c r="CY29" s="635"/>
      <c r="CZ29" s="624">
        <v>9.5</v>
      </c>
      <c r="DA29" s="636"/>
      <c r="DB29" s="636"/>
      <c r="DC29" s="637"/>
      <c r="DD29" s="627">
        <v>16053842</v>
      </c>
      <c r="DE29" s="634"/>
      <c r="DF29" s="634"/>
      <c r="DG29" s="634"/>
      <c r="DH29" s="634"/>
      <c r="DI29" s="634"/>
      <c r="DJ29" s="634"/>
      <c r="DK29" s="635"/>
      <c r="DL29" s="627">
        <v>16053842</v>
      </c>
      <c r="DM29" s="634"/>
      <c r="DN29" s="634"/>
      <c r="DO29" s="634"/>
      <c r="DP29" s="634"/>
      <c r="DQ29" s="634"/>
      <c r="DR29" s="634"/>
      <c r="DS29" s="634"/>
      <c r="DT29" s="634"/>
      <c r="DU29" s="634"/>
      <c r="DV29" s="635"/>
      <c r="DW29" s="624">
        <v>18.3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44846852</v>
      </c>
      <c r="S30" s="622"/>
      <c r="T30" s="622"/>
      <c r="U30" s="622"/>
      <c r="V30" s="622"/>
      <c r="W30" s="622"/>
      <c r="X30" s="622"/>
      <c r="Y30" s="623"/>
      <c r="Z30" s="659">
        <v>24.3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16542250</v>
      </c>
      <c r="CS30" s="622"/>
      <c r="CT30" s="622"/>
      <c r="CU30" s="622"/>
      <c r="CV30" s="622"/>
      <c r="CW30" s="622"/>
      <c r="CX30" s="622"/>
      <c r="CY30" s="623"/>
      <c r="CZ30" s="624">
        <v>9.1</v>
      </c>
      <c r="DA30" s="636"/>
      <c r="DB30" s="636"/>
      <c r="DC30" s="637"/>
      <c r="DD30" s="627">
        <v>15312921</v>
      </c>
      <c r="DE30" s="622"/>
      <c r="DF30" s="622"/>
      <c r="DG30" s="622"/>
      <c r="DH30" s="622"/>
      <c r="DI30" s="622"/>
      <c r="DJ30" s="622"/>
      <c r="DK30" s="623"/>
      <c r="DL30" s="627">
        <v>15312921</v>
      </c>
      <c r="DM30" s="622"/>
      <c r="DN30" s="622"/>
      <c r="DO30" s="622"/>
      <c r="DP30" s="622"/>
      <c r="DQ30" s="622"/>
      <c r="DR30" s="622"/>
      <c r="DS30" s="622"/>
      <c r="DT30" s="622"/>
      <c r="DU30" s="622"/>
      <c r="DV30" s="623"/>
      <c r="DW30" s="624">
        <v>17.399999999999999</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v>265457</v>
      </c>
      <c r="S31" s="622"/>
      <c r="T31" s="622"/>
      <c r="U31" s="622"/>
      <c r="V31" s="622"/>
      <c r="W31" s="622"/>
      <c r="X31" s="622"/>
      <c r="Y31" s="623"/>
      <c r="Z31" s="659">
        <v>0.1</v>
      </c>
      <c r="AA31" s="659"/>
      <c r="AB31" s="659"/>
      <c r="AC31" s="659"/>
      <c r="AD31" s="660">
        <v>265457</v>
      </c>
      <c r="AE31" s="660"/>
      <c r="AF31" s="660"/>
      <c r="AG31" s="660"/>
      <c r="AH31" s="660"/>
      <c r="AI31" s="660"/>
      <c r="AJ31" s="660"/>
      <c r="AK31" s="660"/>
      <c r="AL31" s="624">
        <v>0.3</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98.3</v>
      </c>
      <c r="BN31" s="684"/>
      <c r="BO31" s="684"/>
      <c r="BP31" s="684"/>
      <c r="BQ31" s="686"/>
      <c r="BR31" s="683">
        <v>99.5</v>
      </c>
      <c r="BS31" s="684"/>
      <c r="BT31" s="684"/>
      <c r="BU31" s="684"/>
      <c r="BV31" s="684"/>
      <c r="BW31" s="684"/>
      <c r="BX31" s="685">
        <v>98.4</v>
      </c>
      <c r="BY31" s="684"/>
      <c r="BZ31" s="684"/>
      <c r="CA31" s="684"/>
      <c r="CB31" s="686"/>
      <c r="CD31" s="642"/>
      <c r="CE31" s="643"/>
      <c r="CF31" s="618" t="s">
        <v>301</v>
      </c>
      <c r="CG31" s="619"/>
      <c r="CH31" s="619"/>
      <c r="CI31" s="619"/>
      <c r="CJ31" s="619"/>
      <c r="CK31" s="619"/>
      <c r="CL31" s="619"/>
      <c r="CM31" s="619"/>
      <c r="CN31" s="619"/>
      <c r="CO31" s="619"/>
      <c r="CP31" s="619"/>
      <c r="CQ31" s="620"/>
      <c r="CR31" s="621">
        <v>746024</v>
      </c>
      <c r="CS31" s="634"/>
      <c r="CT31" s="634"/>
      <c r="CU31" s="634"/>
      <c r="CV31" s="634"/>
      <c r="CW31" s="634"/>
      <c r="CX31" s="634"/>
      <c r="CY31" s="635"/>
      <c r="CZ31" s="624">
        <v>0.4</v>
      </c>
      <c r="DA31" s="636"/>
      <c r="DB31" s="636"/>
      <c r="DC31" s="637"/>
      <c r="DD31" s="627">
        <v>740921</v>
      </c>
      <c r="DE31" s="634"/>
      <c r="DF31" s="634"/>
      <c r="DG31" s="634"/>
      <c r="DH31" s="634"/>
      <c r="DI31" s="634"/>
      <c r="DJ31" s="634"/>
      <c r="DK31" s="635"/>
      <c r="DL31" s="627">
        <v>740921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12664231</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99.3</v>
      </c>
      <c r="BH32" s="634"/>
      <c r="BI32" s="634"/>
      <c r="BJ32" s="634"/>
      <c r="BK32" s="634"/>
      <c r="BL32" s="634"/>
      <c r="BM32" s="625">
        <v>98.2</v>
      </c>
      <c r="BN32" s="634"/>
      <c r="BO32" s="634"/>
      <c r="BP32" s="634"/>
      <c r="BQ32" s="657"/>
      <c r="BR32" s="687">
        <v>99.3</v>
      </c>
      <c r="BS32" s="634"/>
      <c r="BT32" s="634"/>
      <c r="BU32" s="634"/>
      <c r="BV32" s="634"/>
      <c r="BW32" s="634"/>
      <c r="BX32" s="625">
        <v>98.4</v>
      </c>
      <c r="BY32" s="634"/>
      <c r="BZ32" s="634"/>
      <c r="CA32" s="634"/>
      <c r="CB32" s="657"/>
      <c r="CD32" s="644"/>
      <c r="CE32" s="645"/>
      <c r="CF32" s="618" t="s">
        <v>305</v>
      </c>
      <c r="CG32" s="619"/>
      <c r="CH32" s="619"/>
      <c r="CI32" s="619"/>
      <c r="CJ32" s="619"/>
      <c r="CK32" s="619"/>
      <c r="CL32" s="619"/>
      <c r="CM32" s="619"/>
      <c r="CN32" s="619"/>
      <c r="CO32" s="619"/>
      <c r="CP32" s="619"/>
      <c r="CQ32" s="620"/>
      <c r="CR32" s="621">
        <v>25354</v>
      </c>
      <c r="CS32" s="622"/>
      <c r="CT32" s="622"/>
      <c r="CU32" s="622"/>
      <c r="CV32" s="622"/>
      <c r="CW32" s="622"/>
      <c r="CX32" s="622"/>
      <c r="CY32" s="623"/>
      <c r="CZ32" s="624">
        <v>0</v>
      </c>
      <c r="DA32" s="636"/>
      <c r="DB32" s="636"/>
      <c r="DC32" s="637"/>
      <c r="DD32" s="627">
        <v>25354</v>
      </c>
      <c r="DE32" s="622"/>
      <c r="DF32" s="622"/>
      <c r="DG32" s="622"/>
      <c r="DH32" s="622"/>
      <c r="DI32" s="622"/>
      <c r="DJ32" s="622"/>
      <c r="DK32" s="623"/>
      <c r="DL32" s="627">
        <v>25354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218831</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99.4</v>
      </c>
      <c r="BH33" s="606"/>
      <c r="BI33" s="606"/>
      <c r="BJ33" s="606"/>
      <c r="BK33" s="606"/>
      <c r="BL33" s="606"/>
      <c r="BM33" s="652">
        <v>98</v>
      </c>
      <c r="BN33" s="606"/>
      <c r="BO33" s="606"/>
      <c r="BP33" s="606"/>
      <c r="BQ33" s="669"/>
      <c r="BR33" s="682">
        <v>99.5</v>
      </c>
      <c r="BS33" s="606"/>
      <c r="BT33" s="606"/>
      <c r="BU33" s="606"/>
      <c r="BV33" s="606"/>
      <c r="BW33" s="606"/>
      <c r="BX33" s="652">
        <v>98.3</v>
      </c>
      <c r="BY33" s="606"/>
      <c r="BZ33" s="606"/>
      <c r="CA33" s="606"/>
      <c r="CB33" s="669"/>
      <c r="CD33" s="618" t="s">
        <v>308</v>
      </c>
      <c r="CE33" s="619"/>
      <c r="CF33" s="619"/>
      <c r="CG33" s="619"/>
      <c r="CH33" s="619"/>
      <c r="CI33" s="619"/>
      <c r="CJ33" s="619"/>
      <c r="CK33" s="619"/>
      <c r="CL33" s="619"/>
      <c r="CM33" s="619"/>
      <c r="CN33" s="619"/>
      <c r="CO33" s="619"/>
      <c r="CP33" s="619"/>
      <c r="CQ33" s="620"/>
      <c r="CR33" s="621">
        <v>62932265</v>
      </c>
      <c r="CS33" s="634"/>
      <c r="CT33" s="634"/>
      <c r="CU33" s="634"/>
      <c r="CV33" s="634"/>
      <c r="CW33" s="634"/>
      <c r="CX33" s="634"/>
      <c r="CY33" s="635"/>
      <c r="CZ33" s="624">
        <v>34.4</v>
      </c>
      <c r="DA33" s="636"/>
      <c r="DB33" s="636"/>
      <c r="DC33" s="637"/>
      <c r="DD33" s="627">
        <v>40452548</v>
      </c>
      <c r="DE33" s="634"/>
      <c r="DF33" s="634"/>
      <c r="DG33" s="634"/>
      <c r="DH33" s="634"/>
      <c r="DI33" s="634"/>
      <c r="DJ33" s="634"/>
      <c r="DK33" s="635"/>
      <c r="DL33" s="627">
        <v>33059821</v>
      </c>
      <c r="DM33" s="634"/>
      <c r="DN33" s="634"/>
      <c r="DO33" s="634"/>
      <c r="DP33" s="634"/>
      <c r="DQ33" s="634"/>
      <c r="DR33" s="634"/>
      <c r="DS33" s="634"/>
      <c r="DT33" s="634"/>
      <c r="DU33" s="634"/>
      <c r="DV33" s="635"/>
      <c r="DW33" s="624">
        <v>37.6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3589642</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23296584</v>
      </c>
      <c r="CS34" s="622"/>
      <c r="CT34" s="622"/>
      <c r="CU34" s="622"/>
      <c r="CV34" s="622"/>
      <c r="CW34" s="622"/>
      <c r="CX34" s="622"/>
      <c r="CY34" s="623"/>
      <c r="CZ34" s="624">
        <v>12.7</v>
      </c>
      <c r="DA34" s="636"/>
      <c r="DB34" s="636"/>
      <c r="DC34" s="637"/>
      <c r="DD34" s="627">
        <v>16118797</v>
      </c>
      <c r="DE34" s="622"/>
      <c r="DF34" s="622"/>
      <c r="DG34" s="622"/>
      <c r="DH34" s="622"/>
      <c r="DI34" s="622"/>
      <c r="DJ34" s="622"/>
      <c r="DK34" s="623"/>
      <c r="DL34" s="627">
        <v>12999530</v>
      </c>
      <c r="DM34" s="622"/>
      <c r="DN34" s="622"/>
      <c r="DO34" s="622"/>
      <c r="DP34" s="622"/>
      <c r="DQ34" s="622"/>
      <c r="DR34" s="622"/>
      <c r="DS34" s="622"/>
      <c r="DT34" s="622"/>
      <c r="DU34" s="622"/>
      <c r="DV34" s="623"/>
      <c r="DW34" s="624">
        <v>14.8</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3574339</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4651702</v>
      </c>
      <c r="CS35" s="634"/>
      <c r="CT35" s="634"/>
      <c r="CU35" s="634"/>
      <c r="CV35" s="634"/>
      <c r="CW35" s="634"/>
      <c r="CX35" s="634"/>
      <c r="CY35" s="635"/>
      <c r="CZ35" s="624">
        <v>2.5</v>
      </c>
      <c r="DA35" s="636"/>
      <c r="DB35" s="636"/>
      <c r="DC35" s="637"/>
      <c r="DD35" s="627">
        <v>3743812</v>
      </c>
      <c r="DE35" s="634"/>
      <c r="DF35" s="634"/>
      <c r="DG35" s="634"/>
      <c r="DH35" s="634"/>
      <c r="DI35" s="634"/>
      <c r="DJ35" s="634"/>
      <c r="DK35" s="635"/>
      <c r="DL35" s="627">
        <v>3710122</v>
      </c>
      <c r="DM35" s="634"/>
      <c r="DN35" s="634"/>
      <c r="DO35" s="634"/>
      <c r="DP35" s="634"/>
      <c r="DQ35" s="634"/>
      <c r="DR35" s="634"/>
      <c r="DS35" s="634"/>
      <c r="DT35" s="634"/>
      <c r="DU35" s="634"/>
      <c r="DV35" s="635"/>
      <c r="DW35" s="624">
        <v>4.2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1302064</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19050934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238439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9972034</v>
      </c>
      <c r="CS36" s="622"/>
      <c r="CT36" s="622"/>
      <c r="CU36" s="622"/>
      <c r="CV36" s="622"/>
      <c r="CW36" s="622"/>
      <c r="CX36" s="622"/>
      <c r="CY36" s="623"/>
      <c r="CZ36" s="624">
        <v>5.5</v>
      </c>
      <c r="DA36" s="636"/>
      <c r="DB36" s="636"/>
      <c r="DC36" s="637"/>
      <c r="DD36" s="627">
        <v>7566850</v>
      </c>
      <c r="DE36" s="622"/>
      <c r="DF36" s="622"/>
      <c r="DG36" s="622"/>
      <c r="DH36" s="622"/>
      <c r="DI36" s="622"/>
      <c r="DJ36" s="622"/>
      <c r="DK36" s="623"/>
      <c r="DL36" s="627">
        <v>4912216</v>
      </c>
      <c r="DM36" s="622"/>
      <c r="DN36" s="622"/>
      <c r="DO36" s="622"/>
      <c r="DP36" s="622"/>
      <c r="DQ36" s="622"/>
      <c r="DR36" s="622"/>
      <c r="DS36" s="622"/>
      <c r="DT36" s="622"/>
      <c r="DU36" s="622"/>
      <c r="DV36" s="623"/>
      <c r="DW36" s="624">
        <v>5.6</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9475865</v>
      </c>
      <c r="S37" s="622"/>
      <c r="T37" s="622"/>
      <c r="U37" s="622"/>
      <c r="V37" s="622"/>
      <c r="W37" s="622"/>
      <c r="X37" s="622"/>
      <c r="Y37" s="623"/>
      <c r="Z37" s="659">
        <v>5.0999999999999996</v>
      </c>
      <c r="AA37" s="659"/>
      <c r="AB37" s="659"/>
      <c r="AC37" s="659"/>
      <c r="AD37" s="660">
        <v>6058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1843982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-416577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35249</v>
      </c>
      <c r="CS37" s="634"/>
      <c r="CT37" s="634"/>
      <c r="CU37" s="634"/>
      <c r="CV37" s="634"/>
      <c r="CW37" s="634"/>
      <c r="CX37" s="634"/>
      <c r="CY37" s="635"/>
      <c r="CZ37" s="624">
        <v>0</v>
      </c>
      <c r="DA37" s="636"/>
      <c r="DB37" s="636"/>
      <c r="DC37" s="637"/>
      <c r="DD37" s="627">
        <v>35249</v>
      </c>
      <c r="DE37" s="634"/>
      <c r="DF37" s="634"/>
      <c r="DG37" s="634"/>
      <c r="DH37" s="634"/>
      <c r="DI37" s="634"/>
      <c r="DJ37" s="634"/>
      <c r="DK37" s="635"/>
      <c r="DL37" s="627">
        <v>35249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12760976</v>
      </c>
      <c r="S38" s="622"/>
      <c r="T38" s="622"/>
      <c r="U38" s="622"/>
      <c r="V38" s="622"/>
      <c r="W38" s="622"/>
      <c r="X38" s="622"/>
      <c r="Y38" s="623"/>
      <c r="Z38" s="659">
        <v>6.9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1289324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39877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15524028</v>
      </c>
      <c r="CS38" s="622"/>
      <c r="CT38" s="622"/>
      <c r="CU38" s="622"/>
      <c r="CV38" s="622"/>
      <c r="CW38" s="622"/>
      <c r="CX38" s="622"/>
      <c r="CY38" s="623"/>
      <c r="CZ38" s="624">
        <v>8.5</v>
      </c>
      <c r="DA38" s="636"/>
      <c r="DB38" s="636"/>
      <c r="DC38" s="637"/>
      <c r="DD38" s="627">
        <v>12291148</v>
      </c>
      <c r="DE38" s="622"/>
      <c r="DF38" s="622"/>
      <c r="DG38" s="622"/>
      <c r="DH38" s="622"/>
      <c r="DI38" s="622"/>
      <c r="DJ38" s="622"/>
      <c r="DK38" s="623"/>
      <c r="DL38" s="627">
        <v>11437953</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275651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54676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2089049</v>
      </c>
      <c r="CS39" s="634"/>
      <c r="CT39" s="634"/>
      <c r="CU39" s="634"/>
      <c r="CV39" s="634"/>
      <c r="CW39" s="634"/>
      <c r="CX39" s="634"/>
      <c r="CY39" s="635"/>
      <c r="CZ39" s="624">
        <v>1.1000000000000001</v>
      </c>
      <c r="DA39" s="636"/>
      <c r="DB39" s="636"/>
      <c r="DC39" s="637"/>
      <c r="DD39" s="627">
        <v>602284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811776</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117949</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7398868</v>
      </c>
      <c r="CS40" s="622"/>
      <c r="CT40" s="622"/>
      <c r="CU40" s="622"/>
      <c r="CV40" s="622"/>
      <c r="CW40" s="622"/>
      <c r="CX40" s="622"/>
      <c r="CY40" s="623"/>
      <c r="CZ40" s="624">
        <v>4</v>
      </c>
      <c r="DA40" s="636"/>
      <c r="DB40" s="636"/>
      <c r="DC40" s="637"/>
      <c r="DD40" s="627">
        <v>129657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184503987</v>
      </c>
      <c r="S41" s="646"/>
      <c r="T41" s="646"/>
      <c r="U41" s="646"/>
      <c r="V41" s="646"/>
      <c r="W41" s="646"/>
      <c r="X41" s="646"/>
      <c r="Y41" s="649"/>
      <c r="Z41" s="650">
        <v>100</v>
      </c>
      <c r="AA41" s="650"/>
      <c r="AB41" s="650"/>
      <c r="AC41" s="650"/>
      <c r="AD41" s="651">
        <v>87108962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3521504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12002524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18445279</v>
      </c>
      <c r="CS42" s="634"/>
      <c r="CT42" s="634"/>
      <c r="CU42" s="634"/>
      <c r="CV42" s="634"/>
      <c r="CW42" s="634"/>
      <c r="CX42" s="634"/>
      <c r="CY42" s="635"/>
      <c r="CZ42" s="624">
        <v>10.1</v>
      </c>
      <c r="DA42" s="636"/>
      <c r="DB42" s="636"/>
      <c r="DC42" s="637"/>
      <c r="DD42" s="627">
        <v>2113984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638817</v>
      </c>
      <c r="CS43" s="634"/>
      <c r="CT43" s="634"/>
      <c r="CU43" s="634"/>
      <c r="CV43" s="634"/>
      <c r="CW43" s="634"/>
      <c r="CX43" s="634"/>
      <c r="CY43" s="635"/>
      <c r="CZ43" s="624">
        <v>0.3</v>
      </c>
      <c r="DA43" s="636"/>
      <c r="DB43" s="636"/>
      <c r="DC43" s="637"/>
      <c r="DD43" s="627">
        <v>570917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18393844</v>
      </c>
      <c r="CS44" s="622"/>
      <c r="CT44" s="622"/>
      <c r="CU44" s="622"/>
      <c r="CV44" s="622"/>
      <c r="CW44" s="622"/>
      <c r="CX44" s="622"/>
      <c r="CY44" s="623"/>
      <c r="CZ44" s="624">
        <v>10.1</v>
      </c>
      <c r="DA44" s="625"/>
      <c r="DB44" s="625"/>
      <c r="DC44" s="626"/>
      <c r="DD44" s="627">
        <v>2113675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9501179</v>
      </c>
      <c r="CS45" s="634"/>
      <c r="CT45" s="634"/>
      <c r="CU45" s="634"/>
      <c r="CV45" s="634"/>
      <c r="CW45" s="634"/>
      <c r="CX45" s="634"/>
      <c r="CY45" s="635"/>
      <c r="CZ45" s="624">
        <v>5.2</v>
      </c>
      <c r="DA45" s="636"/>
      <c r="DB45" s="636"/>
      <c r="DC45" s="637"/>
      <c r="DD45" s="627">
        <v>436757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8892058</v>
      </c>
      <c r="CS46" s="622"/>
      <c r="CT46" s="622"/>
      <c r="CU46" s="622"/>
      <c r="CV46" s="622"/>
      <c r="CW46" s="622"/>
      <c r="CX46" s="622"/>
      <c r="CY46" s="623"/>
      <c r="CZ46" s="624">
        <v>4.9000000000000004</v>
      </c>
      <c r="DA46" s="625"/>
      <c r="DB46" s="625"/>
      <c r="DC46" s="626"/>
      <c r="DD46" s="627">
        <v>1676311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51435</v>
      </c>
      <c r="CS47" s="634"/>
      <c r="CT47" s="634"/>
      <c r="CU47" s="634"/>
      <c r="CV47" s="634"/>
      <c r="CW47" s="634"/>
      <c r="CX47" s="634"/>
      <c r="CY47" s="635"/>
      <c r="CZ47" s="624">
        <v>0</v>
      </c>
      <c r="DA47" s="636"/>
      <c r="DB47" s="636"/>
      <c r="DC47" s="637"/>
      <c r="DD47" s="627">
        <v>309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182744530</v>
      </c>
      <c r="CS49" s="606"/>
      <c r="CT49" s="606"/>
      <c r="CU49" s="606"/>
      <c r="CV49" s="606"/>
      <c r="CW49" s="606"/>
      <c r="CX49" s="606"/>
      <c r="CY49" s="607"/>
      <c r="CZ49" s="608">
        <v>100</v>
      </c>
      <c r="DA49" s="609"/>
      <c r="DB49" s="609"/>
      <c r="DC49" s="610"/>
      <c r="DD49" s="611">
        <v>100776880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FCuEbuml4vsK662wGtBETdpeaccAlTwhoGQNtq/af1zvKIPtCLqs3hkU1d7D+9IQjI2o49Kb1mPxshlb3QbOw==" saltValue="I8BkNbsNR4yHyleIPgX7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7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354</v>
      </c>
      <c r="DK2" s="1093"/>
      <c r="DL2" s="1093"/>
      <c r="DM2" s="1093"/>
      <c r="DN2" s="1093"/>
      <c r="DO2" s="1094"/>
      <c r="DP2" s="216"/>
      <c r="DQ2" s="1092" t="s">
        <v>355</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5"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5" t="s">
        <v>372</v>
      </c>
      <c r="DH5" s="1086"/>
      <c r="DI5" s="1086"/>
      <c r="DJ5" s="1086"/>
      <c r="DK5" s="1087"/>
      <c r="DL5" s="1085" t="s">
        <v>373</v>
      </c>
      <c r="DM5" s="1086"/>
      <c r="DN5" s="1086"/>
      <c r="DO5" s="1086"/>
      <c r="DP5" s="1087"/>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25" customHeight="1" thickTop="1" x14ac:dyDescent="0.2">
      <c r="A7" s="224">
        <v>1</v>
      </c>
      <c r="B7" s="1048" t="s">
        <v>375</v>
      </c>
      <c r="C7" s="1049"/>
      <c r="D7" s="1049"/>
      <c r="E7" s="1049"/>
      <c r="F7" s="1049"/>
      <c r="G7" s="1049"/>
      <c r="H7" s="1049"/>
      <c r="I7" s="1049"/>
      <c r="J7" s="1049"/>
      <c r="K7" s="1049"/>
      <c r="L7" s="1049"/>
      <c r="M7" s="1049"/>
      <c r="N7" s="1049"/>
      <c r="O7" s="1049"/>
      <c r="P7" s="1050"/>
      <c r="Q7" s="1103">
        <v>182480</v>
      </c>
      <c r="R7" s="1104"/>
      <c r="S7" s="1104"/>
      <c r="T7" s="1104"/>
      <c r="U7" s="1104"/>
      <c r="V7" s="1104">
        <v>180795</v>
      </c>
      <c r="W7" s="1104"/>
      <c r="X7" s="1104"/>
      <c r="Y7" s="1104"/>
      <c r="Z7" s="1104"/>
      <c r="AA7" s="1104">
        <v>1685</v>
      </c>
      <c r="AB7" s="1104"/>
      <c r="AC7" s="1104"/>
      <c r="AD7" s="1104"/>
      <c r="AE7" s="1105"/>
      <c r="AF7" s="1106">
        <v>1476</v>
      </c>
      <c r="AG7" s="1107"/>
      <c r="AH7" s="1107"/>
      <c r="AI7" s="1107"/>
      <c r="AJ7" s="1108"/>
      <c r="AK7" s="1109">
        <v>3347</v>
      </c>
      <c r="AL7" s="1110"/>
      <c r="AM7" s="1110"/>
      <c r="AN7" s="1110"/>
      <c r="AO7" s="1110"/>
      <c r="AP7" s="1110">
        <v>163000</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t="s">
        <v>561</v>
      </c>
      <c r="BS7" s="1100" t="s">
        <v>554</v>
      </c>
      <c r="BT7" s="1101"/>
      <c r="BU7" s="1101"/>
      <c r="BV7" s="1101"/>
      <c r="BW7" s="1101"/>
      <c r="BX7" s="1101"/>
      <c r="BY7" s="1101"/>
      <c r="BZ7" s="1101"/>
      <c r="CA7" s="1101"/>
      <c r="CB7" s="1101"/>
      <c r="CC7" s="1101"/>
      <c r="CD7" s="1101"/>
      <c r="CE7" s="1101"/>
      <c r="CF7" s="1101"/>
      <c r="CG7" s="1113"/>
      <c r="CH7" s="1097">
        <v>71</v>
      </c>
      <c r="CI7" s="1098"/>
      <c r="CJ7" s="1098"/>
      <c r="CK7" s="1098"/>
      <c r="CL7" s="1099"/>
      <c r="CM7" s="1097">
        <v>1286</v>
      </c>
      <c r="CN7" s="1098"/>
      <c r="CO7" s="1098"/>
      <c r="CP7" s="1098"/>
      <c r="CQ7" s="1099"/>
      <c r="CR7" s="1097">
        <v>7</v>
      </c>
      <c r="CS7" s="1098"/>
      <c r="CT7" s="1098"/>
      <c r="CU7" s="1098"/>
      <c r="CV7" s="1099"/>
      <c r="CW7" s="1097" t="s">
        <v>560</v>
      </c>
      <c r="CX7" s="1098"/>
      <c r="CY7" s="1098"/>
      <c r="CZ7" s="1098"/>
      <c r="DA7" s="1099"/>
      <c r="DB7" s="1097">
        <v>449</v>
      </c>
      <c r="DC7" s="1098"/>
      <c r="DD7" s="1098"/>
      <c r="DE7" s="1098"/>
      <c r="DF7" s="1099"/>
      <c r="DG7" s="1097" t="s">
        <v>560</v>
      </c>
      <c r="DH7" s="1098"/>
      <c r="DI7" s="1098"/>
      <c r="DJ7" s="1098"/>
      <c r="DK7" s="1099"/>
      <c r="DL7" s="1097">
        <v>485</v>
      </c>
      <c r="DM7" s="1098"/>
      <c r="DN7" s="1098"/>
      <c r="DO7" s="1098"/>
      <c r="DP7" s="1099"/>
      <c r="DQ7" s="1097">
        <v>141</v>
      </c>
      <c r="DR7" s="1098"/>
      <c r="DS7" s="1098"/>
      <c r="DT7" s="1098"/>
      <c r="DU7" s="1099"/>
      <c r="DV7" s="1100"/>
      <c r="DW7" s="1101"/>
      <c r="DX7" s="1101"/>
      <c r="DY7" s="1101"/>
      <c r="DZ7" s="1102"/>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1896</v>
      </c>
      <c r="R8" s="1039"/>
      <c r="S8" s="1039"/>
      <c r="T8" s="1039"/>
      <c r="U8" s="1039"/>
      <c r="V8" s="1039">
        <v>1896</v>
      </c>
      <c r="W8" s="1039"/>
      <c r="X8" s="1039"/>
      <c r="Y8" s="1039"/>
      <c r="Z8" s="1039"/>
      <c r="AA8" s="1039">
        <v>0</v>
      </c>
      <c r="AB8" s="1039"/>
      <c r="AC8" s="1039"/>
      <c r="AD8" s="1039"/>
      <c r="AE8" s="1040"/>
      <c r="AF8" s="1035" t="s">
        <v>122</v>
      </c>
      <c r="AG8" s="1036"/>
      <c r="AH8" s="1036"/>
      <c r="AI8" s="1036"/>
      <c r="AJ8" s="1037"/>
      <c r="AK8" s="1081">
        <v>148</v>
      </c>
      <c r="AL8" s="1082"/>
      <c r="AM8" s="1082"/>
      <c r="AN8" s="1082"/>
      <c r="AO8" s="1082"/>
      <c r="AP8" s="1082">
        <v>1281</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15</v>
      </c>
      <c r="CI8" s="990"/>
      <c r="CJ8" s="990"/>
      <c r="CK8" s="990"/>
      <c r="CL8" s="991"/>
      <c r="CM8" s="989">
        <v>1255</v>
      </c>
      <c r="CN8" s="990"/>
      <c r="CO8" s="990"/>
      <c r="CP8" s="990"/>
      <c r="CQ8" s="991"/>
      <c r="CR8" s="989">
        <v>1160</v>
      </c>
      <c r="CS8" s="990"/>
      <c r="CT8" s="990"/>
      <c r="CU8" s="990"/>
      <c r="CV8" s="991"/>
      <c r="CW8" s="989">
        <v>9</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225</v>
      </c>
      <c r="R9" s="1039"/>
      <c r="S9" s="1039"/>
      <c r="T9" s="1039"/>
      <c r="U9" s="1039"/>
      <c r="V9" s="1039">
        <v>224</v>
      </c>
      <c r="W9" s="1039"/>
      <c r="X9" s="1039"/>
      <c r="Y9" s="1039"/>
      <c r="Z9" s="1039"/>
      <c r="AA9" s="1039">
        <v>1</v>
      </c>
      <c r="AB9" s="1039"/>
      <c r="AC9" s="1039"/>
      <c r="AD9" s="1039"/>
      <c r="AE9" s="1040"/>
      <c r="AF9" s="1035">
        <v>1</v>
      </c>
      <c r="AG9" s="1036"/>
      <c r="AH9" s="1036"/>
      <c r="AI9" s="1036"/>
      <c r="AJ9" s="1037"/>
      <c r="AK9" s="1081">
        <v>79</v>
      </c>
      <c r="AL9" s="1082"/>
      <c r="AM9" s="1082"/>
      <c r="AN9" s="1082"/>
      <c r="AO9" s="1082"/>
      <c r="AP9" s="1082" t="s">
        <v>560</v>
      </c>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-15</v>
      </c>
      <c r="CI9" s="990"/>
      <c r="CJ9" s="990"/>
      <c r="CK9" s="990"/>
      <c r="CL9" s="991"/>
      <c r="CM9" s="989">
        <v>1119</v>
      </c>
      <c r="CN9" s="990"/>
      <c r="CO9" s="990"/>
      <c r="CP9" s="990"/>
      <c r="CQ9" s="991"/>
      <c r="CR9" s="989">
        <v>9</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2">
      <c r="A10" s="226">
        <v>4</v>
      </c>
      <c r="B10" s="1030" t="s">
        <v>378</v>
      </c>
      <c r="C10" s="1031"/>
      <c r="D10" s="1031"/>
      <c r="E10" s="1031"/>
      <c r="F10" s="1031"/>
      <c r="G10" s="1031"/>
      <c r="H10" s="1031"/>
      <c r="I10" s="1031"/>
      <c r="J10" s="1031"/>
      <c r="K10" s="1031"/>
      <c r="L10" s="1031"/>
      <c r="M10" s="1031"/>
      <c r="N10" s="1031"/>
      <c r="O10" s="1031"/>
      <c r="P10" s="1032"/>
      <c r="Q10" s="1038">
        <v>282</v>
      </c>
      <c r="R10" s="1039"/>
      <c r="S10" s="1039"/>
      <c r="T10" s="1039"/>
      <c r="U10" s="1039"/>
      <c r="V10" s="1039">
        <v>208</v>
      </c>
      <c r="W10" s="1039"/>
      <c r="X10" s="1039"/>
      <c r="Y10" s="1039"/>
      <c r="Z10" s="1039"/>
      <c r="AA10" s="1039">
        <v>73</v>
      </c>
      <c r="AB10" s="1039"/>
      <c r="AC10" s="1039"/>
      <c r="AD10" s="1039"/>
      <c r="AE10" s="1040"/>
      <c r="AF10" s="1035" t="s">
        <v>122</v>
      </c>
      <c r="AG10" s="1036"/>
      <c r="AH10" s="1036"/>
      <c r="AI10" s="1036"/>
      <c r="AJ10" s="1037"/>
      <c r="AK10" s="1081" t="s">
        <v>560</v>
      </c>
      <c r="AL10" s="1082"/>
      <c r="AM10" s="1082"/>
      <c r="AN10" s="1082"/>
      <c r="AO10" s="1082"/>
      <c r="AP10" s="1082">
        <v>442</v>
      </c>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-7</v>
      </c>
      <c r="CI10" s="990"/>
      <c r="CJ10" s="990"/>
      <c r="CK10" s="990"/>
      <c r="CL10" s="991"/>
      <c r="CM10" s="989">
        <v>63</v>
      </c>
      <c r="CN10" s="990"/>
      <c r="CO10" s="990"/>
      <c r="CP10" s="990"/>
      <c r="CQ10" s="991"/>
      <c r="CR10" s="989">
        <v>14</v>
      </c>
      <c r="CS10" s="990"/>
      <c r="CT10" s="990"/>
      <c r="CU10" s="990"/>
      <c r="CV10" s="991"/>
      <c r="CW10" s="989">
        <v>3</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t="s">
        <v>558</v>
      </c>
      <c r="BT11" s="993"/>
      <c r="BU11" s="993"/>
      <c r="BV11" s="993"/>
      <c r="BW11" s="993"/>
      <c r="BX11" s="993"/>
      <c r="BY11" s="993"/>
      <c r="BZ11" s="993"/>
      <c r="CA11" s="993"/>
      <c r="CB11" s="993"/>
      <c r="CC11" s="993"/>
      <c r="CD11" s="993"/>
      <c r="CE11" s="993"/>
      <c r="CF11" s="993"/>
      <c r="CG11" s="1014"/>
      <c r="CH11" s="989">
        <v>57</v>
      </c>
      <c r="CI11" s="990"/>
      <c r="CJ11" s="990"/>
      <c r="CK11" s="990"/>
      <c r="CL11" s="991"/>
      <c r="CM11" s="989">
        <v>255</v>
      </c>
      <c r="CN11" s="990"/>
      <c r="CO11" s="990"/>
      <c r="CP11" s="990"/>
      <c r="CQ11" s="991"/>
      <c r="CR11" s="989">
        <v>5</v>
      </c>
      <c r="CS11" s="990"/>
      <c r="CT11" s="990"/>
      <c r="CU11" s="990"/>
      <c r="CV11" s="991"/>
      <c r="CW11" s="989" t="s">
        <v>491</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t="s">
        <v>559</v>
      </c>
      <c r="BT12" s="993"/>
      <c r="BU12" s="993"/>
      <c r="BV12" s="993"/>
      <c r="BW12" s="993"/>
      <c r="BX12" s="993"/>
      <c r="BY12" s="993"/>
      <c r="BZ12" s="993"/>
      <c r="CA12" s="993"/>
      <c r="CB12" s="993"/>
      <c r="CC12" s="993"/>
      <c r="CD12" s="993"/>
      <c r="CE12" s="993"/>
      <c r="CF12" s="993"/>
      <c r="CG12" s="1014"/>
      <c r="CH12" s="989">
        <v>5</v>
      </c>
      <c r="CI12" s="990"/>
      <c r="CJ12" s="990"/>
      <c r="CK12" s="990"/>
      <c r="CL12" s="991"/>
      <c r="CM12" s="989">
        <v>146</v>
      </c>
      <c r="CN12" s="990"/>
      <c r="CO12" s="990"/>
      <c r="CP12" s="990"/>
      <c r="CQ12" s="991"/>
      <c r="CR12" s="989">
        <v>20</v>
      </c>
      <c r="CS12" s="990"/>
      <c r="CT12" s="990"/>
      <c r="CU12" s="990"/>
      <c r="CV12" s="991"/>
      <c r="CW12" s="989" t="s">
        <v>491</v>
      </c>
      <c r="CX12" s="990"/>
      <c r="CY12" s="990"/>
      <c r="CZ12" s="990"/>
      <c r="DA12" s="991"/>
      <c r="DB12" s="989" t="s">
        <v>491</v>
      </c>
      <c r="DC12" s="990"/>
      <c r="DD12" s="990"/>
      <c r="DE12" s="990"/>
      <c r="DF12" s="991"/>
      <c r="DG12" s="989" t="s">
        <v>491</v>
      </c>
      <c r="DH12" s="990"/>
      <c r="DI12" s="990"/>
      <c r="DJ12" s="990"/>
      <c r="DK12" s="991"/>
      <c r="DL12" s="989" t="s">
        <v>491</v>
      </c>
      <c r="DM12" s="990"/>
      <c r="DN12" s="990"/>
      <c r="DO12" s="990"/>
      <c r="DP12" s="991"/>
      <c r="DQ12" s="989" t="s">
        <v>491</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380</v>
      </c>
      <c r="B23" s="937" t="s">
        <v>381</v>
      </c>
      <c r="C23" s="938"/>
      <c r="D23" s="938"/>
      <c r="E23" s="938"/>
      <c r="F23" s="938"/>
      <c r="G23" s="938"/>
      <c r="H23" s="938"/>
      <c r="I23" s="938"/>
      <c r="J23" s="938"/>
      <c r="K23" s="938"/>
      <c r="L23" s="938"/>
      <c r="M23" s="938"/>
      <c r="N23" s="938"/>
      <c r="O23" s="938"/>
      <c r="P23" s="948"/>
      <c r="Q23" s="1068">
        <v>184731</v>
      </c>
      <c r="R23" s="1062"/>
      <c r="S23" s="1062"/>
      <c r="T23" s="1062"/>
      <c r="U23" s="1062"/>
      <c r="V23" s="1062">
        <v>182971</v>
      </c>
      <c r="W23" s="1062"/>
      <c r="X23" s="1062"/>
      <c r="Y23" s="1062"/>
      <c r="Z23" s="1062"/>
      <c r="AA23" s="1062">
        <v>1759</v>
      </c>
      <c r="AB23" s="1062"/>
      <c r="AC23" s="1062"/>
      <c r="AD23" s="1062"/>
      <c r="AE23" s="1069"/>
      <c r="AF23" s="1070">
        <v>1477</v>
      </c>
      <c r="AG23" s="1062"/>
      <c r="AH23" s="1062"/>
      <c r="AI23" s="1062"/>
      <c r="AJ23" s="1071"/>
      <c r="AK23" s="1072"/>
      <c r="AL23" s="1073"/>
      <c r="AM23" s="1073"/>
      <c r="AN23" s="1073"/>
      <c r="AO23" s="1073"/>
      <c r="AP23" s="1062">
        <v>164723</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1" t="s">
        <v>382</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60" t="s">
        <v>383</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6" t="s">
        <v>387</v>
      </c>
      <c r="AG26" s="1008"/>
      <c r="AH26" s="1008"/>
      <c r="AI26" s="1008"/>
      <c r="AJ26" s="1057"/>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8" t="s">
        <v>392</v>
      </c>
      <c r="C28" s="1049"/>
      <c r="D28" s="1049"/>
      <c r="E28" s="1049"/>
      <c r="F28" s="1049"/>
      <c r="G28" s="1049"/>
      <c r="H28" s="1049"/>
      <c r="I28" s="1049"/>
      <c r="J28" s="1049"/>
      <c r="K28" s="1049"/>
      <c r="L28" s="1049"/>
      <c r="M28" s="1049"/>
      <c r="N28" s="1049"/>
      <c r="O28" s="1049"/>
      <c r="P28" s="1050"/>
      <c r="Q28" s="1051">
        <v>33576</v>
      </c>
      <c r="R28" s="1052"/>
      <c r="S28" s="1052"/>
      <c r="T28" s="1052"/>
      <c r="U28" s="1052"/>
      <c r="V28" s="1052">
        <v>33338</v>
      </c>
      <c r="W28" s="1052"/>
      <c r="X28" s="1052"/>
      <c r="Y28" s="1052"/>
      <c r="Z28" s="1052"/>
      <c r="AA28" s="1052">
        <v>238</v>
      </c>
      <c r="AB28" s="1052"/>
      <c r="AC28" s="1052"/>
      <c r="AD28" s="1052"/>
      <c r="AE28" s="1053"/>
      <c r="AF28" s="1054">
        <v>238</v>
      </c>
      <c r="AG28" s="1052"/>
      <c r="AH28" s="1052"/>
      <c r="AI28" s="1052"/>
      <c r="AJ28" s="1055"/>
      <c r="AK28" s="1043">
        <v>3886</v>
      </c>
      <c r="AL28" s="1044"/>
      <c r="AM28" s="1044"/>
      <c r="AN28" s="1044"/>
      <c r="AO28" s="1044"/>
      <c r="AP28" s="1044" t="s">
        <v>560</v>
      </c>
      <c r="AQ28" s="1044"/>
      <c r="AR28" s="1044"/>
      <c r="AS28" s="1044"/>
      <c r="AT28" s="1044"/>
      <c r="AU28" s="1044" t="s">
        <v>560</v>
      </c>
      <c r="AV28" s="1044"/>
      <c r="AW28" s="1044"/>
      <c r="AX28" s="1044"/>
      <c r="AY28" s="1044"/>
      <c r="AZ28" s="1045" t="s">
        <v>560</v>
      </c>
      <c r="BA28" s="1045"/>
      <c r="BB28" s="1045"/>
      <c r="BC28" s="1045"/>
      <c r="BD28" s="1045"/>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v>82</v>
      </c>
      <c r="R29" s="1039"/>
      <c r="S29" s="1039"/>
      <c r="T29" s="1039"/>
      <c r="U29" s="1039"/>
      <c r="V29" s="1039">
        <v>82</v>
      </c>
      <c r="W29" s="1039"/>
      <c r="X29" s="1039"/>
      <c r="Y29" s="1039"/>
      <c r="Z29" s="1039"/>
      <c r="AA29" s="1039">
        <v>0</v>
      </c>
      <c r="AB29" s="1039"/>
      <c r="AC29" s="1039"/>
      <c r="AD29" s="1039"/>
      <c r="AE29" s="1040"/>
      <c r="AF29" s="1035">
        <v>0</v>
      </c>
      <c r="AG29" s="1036"/>
      <c r="AH29" s="1036"/>
      <c r="AI29" s="1036"/>
      <c r="AJ29" s="1037"/>
      <c r="AK29" s="980" t="s">
        <v>560</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v>37430</v>
      </c>
      <c r="R30" s="1039"/>
      <c r="S30" s="1039"/>
      <c r="T30" s="1039"/>
      <c r="U30" s="1039"/>
      <c r="V30" s="1039">
        <v>36925</v>
      </c>
      <c r="W30" s="1039"/>
      <c r="X30" s="1039"/>
      <c r="Y30" s="1039"/>
      <c r="Z30" s="1039"/>
      <c r="AA30" s="1039">
        <v>505</v>
      </c>
      <c r="AB30" s="1039"/>
      <c r="AC30" s="1039"/>
      <c r="AD30" s="1039"/>
      <c r="AE30" s="1040"/>
      <c r="AF30" s="1035">
        <v>505</v>
      </c>
      <c r="AG30" s="1036"/>
      <c r="AH30" s="1036"/>
      <c r="AI30" s="1036"/>
      <c r="AJ30" s="1037"/>
      <c r="AK30" s="980">
        <v>5904</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v>6311</v>
      </c>
      <c r="R31" s="1039"/>
      <c r="S31" s="1039"/>
      <c r="T31" s="1039"/>
      <c r="U31" s="1039"/>
      <c r="V31" s="1039">
        <v>6308</v>
      </c>
      <c r="W31" s="1039"/>
      <c r="X31" s="1039"/>
      <c r="Y31" s="1039"/>
      <c r="Z31" s="1039"/>
      <c r="AA31" s="1039">
        <v>4</v>
      </c>
      <c r="AB31" s="1039"/>
      <c r="AC31" s="1039"/>
      <c r="AD31" s="1039"/>
      <c r="AE31" s="1040"/>
      <c r="AF31" s="1035">
        <v>4</v>
      </c>
      <c r="AG31" s="1036"/>
      <c r="AH31" s="1036"/>
      <c r="AI31" s="1036"/>
      <c r="AJ31" s="1037"/>
      <c r="AK31" s="1042">
        <v>1798</v>
      </c>
      <c r="AL31" s="971"/>
      <c r="AM31" s="971"/>
      <c r="AN31" s="971"/>
      <c r="AO31" s="971"/>
      <c r="AP31" s="971" t="s">
        <v>560</v>
      </c>
      <c r="AQ31" s="971"/>
      <c r="AR31" s="971"/>
      <c r="AS31" s="971"/>
      <c r="AT31" s="971"/>
      <c r="AU31" s="971" t="s">
        <v>560</v>
      </c>
      <c r="AV31" s="971"/>
      <c r="AW31" s="971"/>
      <c r="AX31" s="971"/>
      <c r="AY31" s="971"/>
      <c r="AZ31" s="1041" t="s">
        <v>560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6260</v>
      </c>
      <c r="R32" s="1039"/>
      <c r="S32" s="1039"/>
      <c r="T32" s="1039"/>
      <c r="U32" s="1039"/>
      <c r="V32" s="1039">
        <v>5681</v>
      </c>
      <c r="W32" s="1039"/>
      <c r="X32" s="1039"/>
      <c r="Y32" s="1039"/>
      <c r="Z32" s="1039"/>
      <c r="AA32" s="1039">
        <v>578</v>
      </c>
      <c r="AB32" s="1039"/>
      <c r="AC32" s="1039"/>
      <c r="AD32" s="1039"/>
      <c r="AE32" s="1040"/>
      <c r="AF32" s="1035">
        <v>1237</v>
      </c>
      <c r="AG32" s="1036"/>
      <c r="AH32" s="1036"/>
      <c r="AI32" s="1036"/>
      <c r="AJ32" s="1037"/>
      <c r="AK32" s="980">
        <v>595</v>
      </c>
      <c r="AL32" s="971"/>
      <c r="AM32" s="971"/>
      <c r="AN32" s="971"/>
      <c r="AO32" s="971"/>
      <c r="AP32" s="971">
        <v>29678</v>
      </c>
      <c r="AQ32" s="971"/>
      <c r="AR32" s="971"/>
      <c r="AS32" s="971"/>
      <c r="AT32" s="971"/>
      <c r="AU32" s="971">
        <v>1632</v>
      </c>
      <c r="AV32" s="971"/>
      <c r="AW32" s="971"/>
      <c r="AX32" s="971"/>
      <c r="AY32" s="971"/>
      <c r="AZ32" s="1041" t="s">
        <v>560</v>
      </c>
      <c r="BA32" s="1041"/>
      <c r="BB32" s="1041"/>
      <c r="BC32" s="1041"/>
      <c r="BD32" s="1041"/>
      <c r="BE32" s="972" t="s">
        <v>397</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398</v>
      </c>
      <c r="C33" s="1031"/>
      <c r="D33" s="1031"/>
      <c r="E33" s="1031"/>
      <c r="F33" s="1031"/>
      <c r="G33" s="1031"/>
      <c r="H33" s="1031"/>
      <c r="I33" s="1031"/>
      <c r="J33" s="1031"/>
      <c r="K33" s="1031"/>
      <c r="L33" s="1031"/>
      <c r="M33" s="1031"/>
      <c r="N33" s="1031"/>
      <c r="O33" s="1031"/>
      <c r="P33" s="1032"/>
      <c r="Q33" s="1038">
        <v>8815</v>
      </c>
      <c r="R33" s="1039"/>
      <c r="S33" s="1039"/>
      <c r="T33" s="1039"/>
      <c r="U33" s="1039"/>
      <c r="V33" s="1039">
        <v>8529</v>
      </c>
      <c r="W33" s="1039"/>
      <c r="X33" s="1039"/>
      <c r="Y33" s="1039"/>
      <c r="Z33" s="1039"/>
      <c r="AA33" s="1039">
        <v>285</v>
      </c>
      <c r="AB33" s="1039"/>
      <c r="AC33" s="1039"/>
      <c r="AD33" s="1039"/>
      <c r="AE33" s="1040"/>
      <c r="AF33" s="1035">
        <v>521</v>
      </c>
      <c r="AG33" s="1036"/>
      <c r="AH33" s="1036"/>
      <c r="AI33" s="1036"/>
      <c r="AJ33" s="1037"/>
      <c r="AK33" s="980">
        <v>1289</v>
      </c>
      <c r="AL33" s="971"/>
      <c r="AM33" s="971"/>
      <c r="AN33" s="971"/>
      <c r="AO33" s="971"/>
      <c r="AP33" s="971">
        <v>23086</v>
      </c>
      <c r="AQ33" s="971"/>
      <c r="AR33" s="971"/>
      <c r="AS33" s="971"/>
      <c r="AT33" s="971"/>
      <c r="AU33" s="971">
        <v>4663</v>
      </c>
      <c r="AV33" s="971"/>
      <c r="AW33" s="971"/>
      <c r="AX33" s="971"/>
      <c r="AY33" s="971"/>
      <c r="AZ33" s="1041" t="s">
        <v>560</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143</v>
      </c>
      <c r="C34" s="1031"/>
      <c r="D34" s="1031"/>
      <c r="E34" s="1031"/>
      <c r="F34" s="1031"/>
      <c r="G34" s="1031"/>
      <c r="H34" s="1031"/>
      <c r="I34" s="1031"/>
      <c r="J34" s="1031"/>
      <c r="K34" s="1031"/>
      <c r="L34" s="1031"/>
      <c r="M34" s="1031"/>
      <c r="N34" s="1031"/>
      <c r="O34" s="1031"/>
      <c r="P34" s="1032"/>
      <c r="Q34" s="1038">
        <v>12070</v>
      </c>
      <c r="R34" s="1039"/>
      <c r="S34" s="1039"/>
      <c r="T34" s="1039"/>
      <c r="U34" s="1039"/>
      <c r="V34" s="1039">
        <v>1547</v>
      </c>
      <c r="W34" s="1039"/>
      <c r="X34" s="1039"/>
      <c r="Y34" s="1039"/>
      <c r="Z34" s="1039"/>
      <c r="AA34" s="1039">
        <v>-1380</v>
      </c>
      <c r="AB34" s="1039"/>
      <c r="AC34" s="1039"/>
      <c r="AD34" s="1039"/>
      <c r="AE34" s="1040"/>
      <c r="AF34" s="1035">
        <v>-707</v>
      </c>
      <c r="AG34" s="1036"/>
      <c r="AH34" s="1036"/>
      <c r="AI34" s="1036"/>
      <c r="AJ34" s="1037"/>
      <c r="AK34" s="980">
        <v>1844</v>
      </c>
      <c r="AL34" s="971"/>
      <c r="AM34" s="971"/>
      <c r="AN34" s="971"/>
      <c r="AO34" s="971"/>
      <c r="AP34" s="971">
        <v>9136</v>
      </c>
      <c r="AQ34" s="971"/>
      <c r="AR34" s="971"/>
      <c r="AS34" s="971"/>
      <c r="AT34" s="971"/>
      <c r="AU34" s="971">
        <v>5526</v>
      </c>
      <c r="AV34" s="971"/>
      <c r="AW34" s="971"/>
      <c r="AX34" s="971"/>
      <c r="AY34" s="971"/>
      <c r="AZ34" s="1041">
        <v>-0.8</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380</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1798</v>
      </c>
      <c r="AG63" s="959"/>
      <c r="AH63" s="959"/>
      <c r="AI63" s="959"/>
      <c r="AJ63" s="1022"/>
      <c r="AK63" s="1023"/>
      <c r="AL63" s="963"/>
      <c r="AM63" s="963"/>
      <c r="AN63" s="963"/>
      <c r="AO63" s="963"/>
      <c r="AP63" s="959">
        <v>61900</v>
      </c>
      <c r="AQ63" s="959"/>
      <c r="AR63" s="959"/>
      <c r="AS63" s="959"/>
      <c r="AT63" s="959"/>
      <c r="AU63" s="959">
        <v>11821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4" t="s">
        <v>553</v>
      </c>
      <c r="C68" s="985"/>
      <c r="D68" s="985"/>
      <c r="E68" s="985"/>
      <c r="F68" s="985"/>
      <c r="G68" s="985"/>
      <c r="H68" s="985"/>
      <c r="I68" s="985"/>
      <c r="J68" s="985"/>
      <c r="K68" s="985"/>
      <c r="L68" s="985"/>
      <c r="M68" s="985"/>
      <c r="N68" s="985"/>
      <c r="O68" s="985"/>
      <c r="P68" s="986"/>
      <c r="Q68" s="987">
        <v>32</v>
      </c>
      <c r="R68" s="988"/>
      <c r="S68" s="988"/>
      <c r="T68" s="988"/>
      <c r="U68" s="988"/>
      <c r="V68" s="988">
        <v>30</v>
      </c>
      <c r="W68" s="988"/>
      <c r="X68" s="988"/>
      <c r="Y68" s="988"/>
      <c r="Z68" s="988"/>
      <c r="AA68" s="988">
        <v>2</v>
      </c>
      <c r="AB68" s="988"/>
      <c r="AC68" s="988"/>
      <c r="AD68" s="988"/>
      <c r="AE68" s="988"/>
      <c r="AF68" s="988" t="s">
        <v>560</v>
      </c>
      <c r="AG68" s="988"/>
      <c r="AH68" s="988"/>
      <c r="AI68" s="988"/>
      <c r="AJ68" s="988"/>
      <c r="AK68" s="971" t="s">
        <v>560</v>
      </c>
      <c r="AL68" s="971"/>
      <c r="AM68" s="971"/>
      <c r="AN68" s="971"/>
      <c r="AO68" s="971"/>
      <c r="AP68" s="971" t="s">
        <v>560</v>
      </c>
      <c r="AQ68" s="971"/>
      <c r="AR68" s="971"/>
      <c r="AS68" s="971"/>
      <c r="AT68" s="971"/>
      <c r="AU68" s="971" t="s">
        <v>560</v>
      </c>
      <c r="AV68" s="971"/>
      <c r="AW68" s="971"/>
      <c r="AX68" s="971"/>
      <c r="AY68" s="97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380</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t="s">
        <v>491</v>
      </c>
      <c r="AG88" s="959"/>
      <c r="AH88" s="959"/>
      <c r="AI88" s="959"/>
      <c r="AJ88" s="959"/>
      <c r="AK88" s="963"/>
      <c r="AL88" s="963"/>
      <c r="AM88" s="963"/>
      <c r="AN88" s="963"/>
      <c r="AO88" s="963"/>
      <c r="AP88" s="959" t="s">
        <v>491</v>
      </c>
      <c r="AQ88" s="959"/>
      <c r="AR88" s="959"/>
      <c r="AS88" s="959"/>
      <c r="AT88" s="959"/>
      <c r="AU88" s="959" t="s">
        <v>491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17459872</v>
      </c>
      <c r="AB110" s="889"/>
      <c r="AC110" s="889"/>
      <c r="AD110" s="889"/>
      <c r="AE110" s="890"/>
      <c r="AF110" s="891">
        <v>17072092</v>
      </c>
      <c r="AG110" s="889"/>
      <c r="AH110" s="889"/>
      <c r="AI110" s="889"/>
      <c r="AJ110" s="890"/>
      <c r="AK110" s="891">
        <v>17384497</v>
      </c>
      <c r="AL110" s="889"/>
      <c r="AM110" s="889"/>
      <c r="AN110" s="889"/>
      <c r="AO110" s="890"/>
      <c r="AP110" s="892">
        <v>22.4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171367200</v>
      </c>
      <c r="BR110" s="842"/>
      <c r="BS110" s="842"/>
      <c r="BT110" s="842"/>
      <c r="BU110" s="842"/>
      <c r="BV110" s="842">
        <v>168600927</v>
      </c>
      <c r="BW110" s="842"/>
      <c r="BX110" s="842"/>
      <c r="BY110" s="842"/>
      <c r="BZ110" s="842"/>
      <c r="CA110" s="842">
        <v>164723430</v>
      </c>
      <c r="CB110" s="842"/>
      <c r="CC110" s="842"/>
      <c r="CD110" s="842"/>
      <c r="CE110" s="842"/>
      <c r="CF110" s="866">
        <v>212.6</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94522</v>
      </c>
      <c r="DH110" s="842"/>
      <c r="DI110" s="842"/>
      <c r="DJ110" s="842"/>
      <c r="DK110" s="842"/>
      <c r="DL110" s="842">
        <v>46671</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2192440</v>
      </c>
      <c r="BR111" s="817"/>
      <c r="BS111" s="817"/>
      <c r="BT111" s="817"/>
      <c r="BU111" s="817"/>
      <c r="BV111" s="817">
        <v>1899153</v>
      </c>
      <c r="BW111" s="817"/>
      <c r="BX111" s="817"/>
      <c r="BY111" s="817"/>
      <c r="BZ111" s="817"/>
      <c r="CA111" s="817">
        <v>1628477</v>
      </c>
      <c r="CB111" s="817"/>
      <c r="CC111" s="817"/>
      <c r="CD111" s="817"/>
      <c r="CE111" s="817"/>
      <c r="CF111" s="875">
        <v>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12687948</v>
      </c>
      <c r="BR112" s="817"/>
      <c r="BS112" s="817"/>
      <c r="BT112" s="817"/>
      <c r="BU112" s="817"/>
      <c r="BV112" s="817">
        <v>12083047</v>
      </c>
      <c r="BW112" s="817"/>
      <c r="BX112" s="817"/>
      <c r="BY112" s="817"/>
      <c r="BZ112" s="817"/>
      <c r="CA112" s="817">
        <v>11821475</v>
      </c>
      <c r="CB112" s="817"/>
      <c r="CC112" s="817"/>
      <c r="CD112" s="817"/>
      <c r="CE112" s="817"/>
      <c r="CF112" s="875">
        <v>15.3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1388972</v>
      </c>
      <c r="AB113" s="919"/>
      <c r="AC113" s="919"/>
      <c r="AD113" s="919"/>
      <c r="AE113" s="920"/>
      <c r="AF113" s="921">
        <v>1483991</v>
      </c>
      <c r="AG113" s="919"/>
      <c r="AH113" s="919"/>
      <c r="AI113" s="919"/>
      <c r="AJ113" s="920"/>
      <c r="AK113" s="921">
        <v>1677337</v>
      </c>
      <c r="AL113" s="919"/>
      <c r="AM113" s="919"/>
      <c r="AN113" s="919"/>
      <c r="AO113" s="920"/>
      <c r="AP113" s="922">
        <v>2.2000000000000002</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17581861</v>
      </c>
      <c r="BR114" s="817"/>
      <c r="BS114" s="817"/>
      <c r="BT114" s="817"/>
      <c r="BU114" s="817"/>
      <c r="BV114" s="817">
        <v>18304870</v>
      </c>
      <c r="BW114" s="817"/>
      <c r="BX114" s="817"/>
      <c r="BY114" s="817"/>
      <c r="BZ114" s="817"/>
      <c r="CA114" s="817">
        <v>18737411</v>
      </c>
      <c r="CB114" s="817"/>
      <c r="CC114" s="817"/>
      <c r="CD114" s="817"/>
      <c r="CE114" s="817"/>
      <c r="CF114" s="875">
        <v>24.2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384998</v>
      </c>
      <c r="AB115" s="919"/>
      <c r="AC115" s="919"/>
      <c r="AD115" s="919"/>
      <c r="AE115" s="920"/>
      <c r="AF115" s="921">
        <v>391479</v>
      </c>
      <c r="AG115" s="919"/>
      <c r="AH115" s="919"/>
      <c r="AI115" s="919"/>
      <c r="AJ115" s="920"/>
      <c r="AK115" s="921">
        <v>363863</v>
      </c>
      <c r="AL115" s="919"/>
      <c r="AM115" s="919"/>
      <c r="AN115" s="919"/>
      <c r="AO115" s="920"/>
      <c r="AP115" s="922">
        <v>0.5</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619503</v>
      </c>
      <c r="BR115" s="817"/>
      <c r="BS115" s="817"/>
      <c r="BT115" s="817"/>
      <c r="BU115" s="817"/>
      <c r="BV115" s="817">
        <v>607413</v>
      </c>
      <c r="BW115" s="817"/>
      <c r="BX115" s="817"/>
      <c r="BY115" s="817"/>
      <c r="BZ115" s="817"/>
      <c r="CA115" s="817">
        <v>507621</v>
      </c>
      <c r="CB115" s="817"/>
      <c r="CC115" s="817"/>
      <c r="CD115" s="817"/>
      <c r="CE115" s="817"/>
      <c r="CF115" s="875">
        <v>0.7</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19</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1839981</v>
      </c>
      <c r="DH116" s="780"/>
      <c r="DI116" s="780"/>
      <c r="DJ116" s="780"/>
      <c r="DK116" s="781"/>
      <c r="DL116" s="782">
        <v>1667434</v>
      </c>
      <c r="DM116" s="780"/>
      <c r="DN116" s="780"/>
      <c r="DO116" s="780"/>
      <c r="DP116" s="781"/>
      <c r="DQ116" s="782">
        <v>1492692</v>
      </c>
      <c r="DR116" s="780"/>
      <c r="DS116" s="780"/>
      <c r="DT116" s="780"/>
      <c r="DU116" s="781"/>
      <c r="DV116" s="824">
        <v>1.9</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19233861</v>
      </c>
      <c r="AB117" s="903"/>
      <c r="AC117" s="903"/>
      <c r="AD117" s="903"/>
      <c r="AE117" s="904"/>
      <c r="AF117" s="905">
        <v>18947562</v>
      </c>
      <c r="AG117" s="903"/>
      <c r="AH117" s="903"/>
      <c r="AI117" s="903"/>
      <c r="AJ117" s="904"/>
      <c r="AK117" s="905">
        <v>19425697</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49030</v>
      </c>
      <c r="AB119" s="889"/>
      <c r="AC119" s="889"/>
      <c r="AD119" s="889"/>
      <c r="AE119" s="890"/>
      <c r="AF119" s="891">
        <v>47851</v>
      </c>
      <c r="AG119" s="889"/>
      <c r="AH119" s="889"/>
      <c r="AI119" s="889"/>
      <c r="AJ119" s="890"/>
      <c r="AK119" s="891">
        <v>46671</v>
      </c>
      <c r="AL119" s="889"/>
      <c r="AM119" s="889"/>
      <c r="AN119" s="889"/>
      <c r="AO119" s="890"/>
      <c r="AP119" s="892">
        <v>0.1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204448952</v>
      </c>
      <c r="BR119" s="845"/>
      <c r="BS119" s="845"/>
      <c r="BT119" s="845"/>
      <c r="BU119" s="845"/>
      <c r="BV119" s="845">
        <v>201495410</v>
      </c>
      <c r="BW119" s="845"/>
      <c r="BX119" s="845"/>
      <c r="BY119" s="845"/>
      <c r="BZ119" s="845"/>
      <c r="CA119" s="845">
        <v>197418414</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257937</v>
      </c>
      <c r="DH119" s="764"/>
      <c r="DI119" s="764"/>
      <c r="DJ119" s="764"/>
      <c r="DK119" s="765"/>
      <c r="DL119" s="766">
        <v>185048</v>
      </c>
      <c r="DM119" s="764"/>
      <c r="DN119" s="764"/>
      <c r="DO119" s="764"/>
      <c r="DP119" s="765"/>
      <c r="DQ119" s="766">
        <v>135785</v>
      </c>
      <c r="DR119" s="764"/>
      <c r="DS119" s="764"/>
      <c r="DT119" s="764"/>
      <c r="DU119" s="765"/>
      <c r="DV119" s="848">
        <v>0.2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19175550</v>
      </c>
      <c r="BR120" s="842"/>
      <c r="BS120" s="842"/>
      <c r="BT120" s="842"/>
      <c r="BU120" s="842"/>
      <c r="BV120" s="842">
        <v>18160207</v>
      </c>
      <c r="BW120" s="842"/>
      <c r="BX120" s="842"/>
      <c r="BY120" s="842"/>
      <c r="BZ120" s="842"/>
      <c r="CA120" s="842">
        <v>17322137</v>
      </c>
      <c r="CB120" s="842"/>
      <c r="CC120" s="842"/>
      <c r="CD120" s="842"/>
      <c r="CE120" s="842"/>
      <c r="CF120" s="866">
        <v>22.4</v>
      </c>
      <c r="CG120" s="867"/>
      <c r="CH120" s="867"/>
      <c r="CI120" s="867"/>
      <c r="CJ120" s="867"/>
      <c r="CK120" s="868" t="s">
        <v>449</v>
      </c>
      <c r="CL120" s="852"/>
      <c r="CM120" s="852"/>
      <c r="CN120" s="852"/>
      <c r="CO120" s="853"/>
      <c r="CP120" s="872" t="s">
        <v>143</v>
      </c>
      <c r="CQ120" s="873"/>
      <c r="CR120" s="873"/>
      <c r="CS120" s="873"/>
      <c r="CT120" s="873"/>
      <c r="CU120" s="873"/>
      <c r="CV120" s="873"/>
      <c r="CW120" s="873"/>
      <c r="CX120" s="873"/>
      <c r="CY120" s="873"/>
      <c r="CZ120" s="873"/>
      <c r="DA120" s="873"/>
      <c r="DB120" s="873"/>
      <c r="DC120" s="873"/>
      <c r="DD120" s="873"/>
      <c r="DE120" s="873"/>
      <c r="DF120" s="874"/>
      <c r="DG120" s="861">
        <v>6363059</v>
      </c>
      <c r="DH120" s="842"/>
      <c r="DI120" s="842"/>
      <c r="DJ120" s="842"/>
      <c r="DK120" s="842"/>
      <c r="DL120" s="842">
        <v>5995012</v>
      </c>
      <c r="DM120" s="842"/>
      <c r="DN120" s="842"/>
      <c r="DO120" s="842"/>
      <c r="DP120" s="842"/>
      <c r="DQ120" s="842">
        <v>5525853</v>
      </c>
      <c r="DR120" s="842"/>
      <c r="DS120" s="842"/>
      <c r="DT120" s="842"/>
      <c r="DU120" s="842"/>
      <c r="DV120" s="843">
        <v>7.1</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22904809</v>
      </c>
      <c r="BR121" s="817"/>
      <c r="BS121" s="817"/>
      <c r="BT121" s="817"/>
      <c r="BU121" s="817"/>
      <c r="BV121" s="817">
        <v>21351469</v>
      </c>
      <c r="BW121" s="817"/>
      <c r="BX121" s="817"/>
      <c r="BY121" s="817"/>
      <c r="BZ121" s="817"/>
      <c r="CA121" s="817">
        <v>20157535</v>
      </c>
      <c r="CB121" s="817"/>
      <c r="CC121" s="817"/>
      <c r="CD121" s="817"/>
      <c r="CE121" s="817"/>
      <c r="CF121" s="875">
        <v>26</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4890203</v>
      </c>
      <c r="DH121" s="817"/>
      <c r="DI121" s="817"/>
      <c r="DJ121" s="817"/>
      <c r="DK121" s="817"/>
      <c r="DL121" s="817">
        <v>4532598</v>
      </c>
      <c r="DM121" s="817"/>
      <c r="DN121" s="817"/>
      <c r="DO121" s="817"/>
      <c r="DP121" s="817"/>
      <c r="DQ121" s="817">
        <v>4663319</v>
      </c>
      <c r="DR121" s="817"/>
      <c r="DS121" s="817"/>
      <c r="DT121" s="817"/>
      <c r="DU121" s="817"/>
      <c r="DV121" s="794">
        <v>6</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101671229</v>
      </c>
      <c r="BR122" s="845"/>
      <c r="BS122" s="845"/>
      <c r="BT122" s="845"/>
      <c r="BU122" s="845"/>
      <c r="BV122" s="845">
        <v>99245155</v>
      </c>
      <c r="BW122" s="845"/>
      <c r="BX122" s="845"/>
      <c r="BY122" s="845"/>
      <c r="BZ122" s="845"/>
      <c r="CA122" s="845">
        <v>94657751</v>
      </c>
      <c r="CB122" s="845"/>
      <c r="CC122" s="845"/>
      <c r="CD122" s="845"/>
      <c r="CE122" s="845"/>
      <c r="CF122" s="846">
        <v>122.2</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1434686</v>
      </c>
      <c r="DH122" s="817"/>
      <c r="DI122" s="817"/>
      <c r="DJ122" s="817"/>
      <c r="DK122" s="817"/>
      <c r="DL122" s="817">
        <v>1555437</v>
      </c>
      <c r="DM122" s="817"/>
      <c r="DN122" s="817"/>
      <c r="DO122" s="817"/>
      <c r="DP122" s="817"/>
      <c r="DQ122" s="817">
        <v>1632303</v>
      </c>
      <c r="DR122" s="817"/>
      <c r="DS122" s="817"/>
      <c r="DT122" s="817"/>
      <c r="DU122" s="817"/>
      <c r="DV122" s="794">
        <v>2.1</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175288</v>
      </c>
      <c r="AB123" s="780"/>
      <c r="AC123" s="780"/>
      <c r="AD123" s="780"/>
      <c r="AE123" s="781"/>
      <c r="AF123" s="782">
        <v>171275</v>
      </c>
      <c r="AG123" s="780"/>
      <c r="AH123" s="780"/>
      <c r="AI123" s="780"/>
      <c r="AJ123" s="781"/>
      <c r="AK123" s="782">
        <v>174763</v>
      </c>
      <c r="AL123" s="780"/>
      <c r="AM123" s="780"/>
      <c r="AN123" s="780"/>
      <c r="AO123" s="781"/>
      <c r="AP123" s="824">
        <v>0.2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143751588</v>
      </c>
      <c r="BR123" s="833"/>
      <c r="BS123" s="833"/>
      <c r="BT123" s="833"/>
      <c r="BU123" s="833"/>
      <c r="BV123" s="833">
        <v>138756831</v>
      </c>
      <c r="BW123" s="833"/>
      <c r="BX123" s="833"/>
      <c r="BY123" s="833"/>
      <c r="BZ123" s="833"/>
      <c r="CA123" s="833">
        <v>132137423</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82</v>
      </c>
      <c r="BR124" s="831"/>
      <c r="BS124" s="831"/>
      <c r="BT124" s="831"/>
      <c r="BU124" s="831"/>
      <c r="BV124" s="831">
        <v>82.8</v>
      </c>
      <c r="BW124" s="831"/>
      <c r="BX124" s="831"/>
      <c r="BY124" s="831"/>
      <c r="BZ124" s="831"/>
      <c r="CA124" s="831">
        <v>84.2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131292</v>
      </c>
      <c r="AB126" s="780"/>
      <c r="AC126" s="780"/>
      <c r="AD126" s="780"/>
      <c r="AE126" s="781"/>
      <c r="AF126" s="782">
        <v>144634</v>
      </c>
      <c r="AG126" s="780"/>
      <c r="AH126" s="780"/>
      <c r="AI126" s="780"/>
      <c r="AJ126" s="781"/>
      <c r="AK126" s="782">
        <v>110860</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29388</v>
      </c>
      <c r="AB127" s="780"/>
      <c r="AC127" s="780"/>
      <c r="AD127" s="780"/>
      <c r="AE127" s="781"/>
      <c r="AF127" s="782">
        <v>27719</v>
      </c>
      <c r="AG127" s="780"/>
      <c r="AH127" s="780"/>
      <c r="AI127" s="780"/>
      <c r="AJ127" s="781"/>
      <c r="AK127" s="782">
        <v>31569</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3437927</v>
      </c>
      <c r="AB128" s="801"/>
      <c r="AC128" s="801"/>
      <c r="AD128" s="801"/>
      <c r="AE128" s="802"/>
      <c r="AF128" s="803">
        <v>3042191</v>
      </c>
      <c r="AG128" s="801"/>
      <c r="AH128" s="801"/>
      <c r="AI128" s="801"/>
      <c r="AJ128" s="802"/>
      <c r="AK128" s="803">
        <v>3928820</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619503</v>
      </c>
      <c r="DH128" s="791"/>
      <c r="DI128" s="791"/>
      <c r="DJ128" s="791"/>
      <c r="DK128" s="791"/>
      <c r="DL128" s="791">
        <v>607413</v>
      </c>
      <c r="DM128" s="791"/>
      <c r="DN128" s="791"/>
      <c r="DO128" s="791"/>
      <c r="DP128" s="791"/>
      <c r="DQ128" s="791">
        <v>507621</v>
      </c>
      <c r="DR128" s="791"/>
      <c r="DS128" s="791"/>
      <c r="DT128" s="791"/>
      <c r="DU128" s="791"/>
      <c r="DV128" s="792">
        <v>0.7</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83119681</v>
      </c>
      <c r="AB129" s="780"/>
      <c r="AC129" s="780"/>
      <c r="AD129" s="780"/>
      <c r="AE129" s="781"/>
      <c r="AF129" s="782">
        <v>84466207</v>
      </c>
      <c r="AG129" s="780"/>
      <c r="AH129" s="780"/>
      <c r="AI129" s="780"/>
      <c r="AJ129" s="781"/>
      <c r="AK129" s="782">
        <v>86037239</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9122015</v>
      </c>
      <c r="AB130" s="780"/>
      <c r="AC130" s="780"/>
      <c r="AD130" s="780"/>
      <c r="AE130" s="781"/>
      <c r="AF130" s="782">
        <v>8778672</v>
      </c>
      <c r="AG130" s="780"/>
      <c r="AH130" s="780"/>
      <c r="AI130" s="780"/>
      <c r="AJ130" s="781"/>
      <c r="AK130" s="782">
        <v>8556195</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73997666</v>
      </c>
      <c r="AB131" s="764"/>
      <c r="AC131" s="764"/>
      <c r="AD131" s="764"/>
      <c r="AE131" s="765"/>
      <c r="AF131" s="766">
        <v>75687535</v>
      </c>
      <c r="AG131" s="764"/>
      <c r="AH131" s="764"/>
      <c r="AI131" s="764"/>
      <c r="AJ131" s="765"/>
      <c r="AK131" s="766">
        <v>77481044</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84.2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9.0190940000000008</v>
      </c>
      <c r="AB132" s="745"/>
      <c r="AC132" s="745"/>
      <c r="AD132" s="745"/>
      <c r="AE132" s="746"/>
      <c r="AF132" s="747">
        <v>9.4159480000000002</v>
      </c>
      <c r="AG132" s="745"/>
      <c r="AH132" s="745"/>
      <c r="AI132" s="745"/>
      <c r="AJ132" s="746"/>
      <c r="AK132" s="747">
        <v>8.95791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8.5</v>
      </c>
      <c r="AB133" s="724"/>
      <c r="AC133" s="724"/>
      <c r="AD133" s="724"/>
      <c r="AE133" s="725"/>
      <c r="AF133" s="723">
        <v>8.9</v>
      </c>
      <c r="AG133" s="724"/>
      <c r="AH133" s="724"/>
      <c r="AI133" s="724"/>
      <c r="AJ133" s="725"/>
      <c r="AK133" s="723">
        <v>9.1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f9qjhjpncEwKonuGpcKYblB0ZPb8lq487LrDnwjuSdRiBd0/rnDN1OLGA6fCuaOJFN/G+WhmtWCQKoABv0F7A==" saltValue="etbUzvkAcgvNEUeUoegL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ItpIOGBAoXOTLdryomUiXpdq5Qx3EBt5UbrbnRQ2XRyNeqejy+O6py0nC6DMMEgY/VNb7Ya/LQaRgt/AH2sOA==" saltValue="uiIqdtoDmNNGImWtXEdg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aFWmoYbFN947uGosU3kZoHC0iCDT1yQ7hCfgCpg2FVbf3ybvnR2pRNqC3viQbwgdGS4Ceo0osbZb+q6pyM9Dg==" saltValue="WosPtE/hbB4dXCb0rPoS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487</v>
      </c>
      <c r="AL9" s="1132"/>
      <c r="AM9" s="1132"/>
      <c r="AN9" s="1133"/>
      <c r="AO9" s="269">
        <v>23419214</v>
      </c>
      <c r="AP9" s="269">
        <v>74069</v>
      </c>
      <c r="AQ9" s="270">
        <v>69190</v>
      </c>
      <c r="AR9" s="271">
        <v>7.1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488</v>
      </c>
      <c r="AL10" s="1132"/>
      <c r="AM10" s="1132"/>
      <c r="AN10" s="1133"/>
      <c r="AO10" s="272">
        <v>8318</v>
      </c>
      <c r="AP10" s="272">
        <v>26</v>
      </c>
      <c r="AQ10" s="273">
        <v>1817</v>
      </c>
      <c r="AR10" s="274">
        <v>-98.6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489</v>
      </c>
      <c r="AL11" s="1132"/>
      <c r="AM11" s="1132"/>
      <c r="AN11" s="1133"/>
      <c r="AO11" s="272">
        <v>90998</v>
      </c>
      <c r="AP11" s="272">
        <v>288</v>
      </c>
      <c r="AQ11" s="273">
        <v>711</v>
      </c>
      <c r="AR11" s="274">
        <v>-59.5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490</v>
      </c>
      <c r="AL12" s="1132"/>
      <c r="AM12" s="1132"/>
      <c r="AN12" s="1133"/>
      <c r="AO12" s="272" t="s">
        <v>491</v>
      </c>
      <c r="AP12" s="272" t="s">
        <v>491</v>
      </c>
      <c r="AQ12" s="273">
        <v>19</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492</v>
      </c>
      <c r="AL13" s="1132"/>
      <c r="AM13" s="1132"/>
      <c r="AN13" s="1133"/>
      <c r="AO13" s="272">
        <v>825154</v>
      </c>
      <c r="AP13" s="272">
        <v>2610</v>
      </c>
      <c r="AQ13" s="273">
        <v>2094</v>
      </c>
      <c r="AR13" s="274">
        <v>24.6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493</v>
      </c>
      <c r="AL14" s="1132"/>
      <c r="AM14" s="1132"/>
      <c r="AN14" s="1133"/>
      <c r="AO14" s="272">
        <v>638817</v>
      </c>
      <c r="AP14" s="272">
        <v>2020</v>
      </c>
      <c r="AQ14" s="273">
        <v>1351</v>
      </c>
      <c r="AR14" s="274">
        <v>49.5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494</v>
      </c>
      <c r="AL15" s="1135"/>
      <c r="AM15" s="1135"/>
      <c r="AN15" s="1136"/>
      <c r="AO15" s="272">
        <v>-1195808</v>
      </c>
      <c r="AP15" s="272">
        <v>-3782</v>
      </c>
      <c r="AQ15" s="273">
        <v>-3935</v>
      </c>
      <c r="AR15" s="274">
        <v>-3.9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178</v>
      </c>
      <c r="AL16" s="1135"/>
      <c r="AM16" s="1135"/>
      <c r="AN16" s="1136"/>
      <c r="AO16" s="272">
        <v>23786693</v>
      </c>
      <c r="AP16" s="272">
        <v>75231</v>
      </c>
      <c r="AQ16" s="273">
        <v>71247</v>
      </c>
      <c r="AR16" s="274">
        <v>5.6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499</v>
      </c>
      <c r="AL21" s="1138"/>
      <c r="AM21" s="1138"/>
      <c r="AN21" s="1139"/>
      <c r="AO21" s="285">
        <v>6.88</v>
      </c>
      <c r="AP21" s="286">
        <v>6.59</v>
      </c>
      <c r="AQ21" s="287">
        <v>0.28999999999999998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500</v>
      </c>
      <c r="AL22" s="1138"/>
      <c r="AM22" s="1138"/>
      <c r="AN22" s="1139"/>
      <c r="AO22" s="290">
        <v>98.7</v>
      </c>
      <c r="AP22" s="291">
        <v>99.2</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0" t="s">
        <v>501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504</v>
      </c>
      <c r="AL32" s="1122"/>
      <c r="AM32" s="1122"/>
      <c r="AN32" s="1123"/>
      <c r="AO32" s="300">
        <v>17384497</v>
      </c>
      <c r="AP32" s="300">
        <v>54982</v>
      </c>
      <c r="AQ32" s="301">
        <v>37151</v>
      </c>
      <c r="AR32" s="302">
        <v>48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505</v>
      </c>
      <c r="AL33" s="1122"/>
      <c r="AM33" s="1122"/>
      <c r="AN33" s="1123"/>
      <c r="AO33" s="300" t="s">
        <v>491</v>
      </c>
      <c r="AP33" s="300" t="s">
        <v>491</v>
      </c>
      <c r="AQ33" s="301">
        <v>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506</v>
      </c>
      <c r="AL34" s="1122"/>
      <c r="AM34" s="1122"/>
      <c r="AN34" s="1123"/>
      <c r="AO34" s="300" t="s">
        <v>491</v>
      </c>
      <c r="AP34" s="300" t="s">
        <v>491</v>
      </c>
      <c r="AQ34" s="301">
        <v>48</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507</v>
      </c>
      <c r="AL35" s="1122"/>
      <c r="AM35" s="1122"/>
      <c r="AN35" s="1123"/>
      <c r="AO35" s="300">
        <v>1677337</v>
      </c>
      <c r="AP35" s="300">
        <v>5305</v>
      </c>
      <c r="AQ35" s="301">
        <v>8181</v>
      </c>
      <c r="AR35" s="302">
        <v>-35.200000000000003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508</v>
      </c>
      <c r="AL36" s="1122"/>
      <c r="AM36" s="1122"/>
      <c r="AN36" s="1123"/>
      <c r="AO36" s="300" t="s">
        <v>491</v>
      </c>
      <c r="AP36" s="300" t="s">
        <v>491</v>
      </c>
      <c r="AQ36" s="301">
        <v>473</v>
      </c>
      <c r="AR36" s="302" t="s">
        <v>491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509</v>
      </c>
      <c r="AL37" s="1122"/>
      <c r="AM37" s="1122"/>
      <c r="AN37" s="1123"/>
      <c r="AO37" s="300">
        <v>363863</v>
      </c>
      <c r="AP37" s="300">
        <v>1151</v>
      </c>
      <c r="AQ37" s="301">
        <v>499</v>
      </c>
      <c r="AR37" s="302">
        <v>130.69999999999999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510</v>
      </c>
      <c r="AL38" s="1125"/>
      <c r="AM38" s="1125"/>
      <c r="AN38" s="1126"/>
      <c r="AO38" s="303" t="s">
        <v>491</v>
      </c>
      <c r="AP38" s="303" t="s">
        <v>491</v>
      </c>
      <c r="AQ38" s="304">
        <v>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511</v>
      </c>
      <c r="AL39" s="1125"/>
      <c r="AM39" s="1125"/>
      <c r="AN39" s="1126"/>
      <c r="AO39" s="300">
        <v>-3928820</v>
      </c>
      <c r="AP39" s="300">
        <v>-12426</v>
      </c>
      <c r="AQ39" s="301">
        <v>-8269</v>
      </c>
      <c r="AR39" s="302">
        <v>50.3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512</v>
      </c>
      <c r="AL40" s="1122"/>
      <c r="AM40" s="1122"/>
      <c r="AN40" s="1123"/>
      <c r="AO40" s="300">
        <v>-8556195</v>
      </c>
      <c r="AP40" s="300">
        <v>-27061</v>
      </c>
      <c r="AQ40" s="301">
        <v>-27482</v>
      </c>
      <c r="AR40" s="302">
        <v>-1.5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288</v>
      </c>
      <c r="AL41" s="1128"/>
      <c r="AM41" s="1128"/>
      <c r="AN41" s="1129"/>
      <c r="AO41" s="300">
        <v>6940682</v>
      </c>
      <c r="AP41" s="300">
        <v>21951</v>
      </c>
      <c r="AQ41" s="301">
        <v>10602</v>
      </c>
      <c r="AR41" s="302">
        <v>107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482</v>
      </c>
      <c r="AN49" s="1116" t="s">
        <v>515</v>
      </c>
      <c r="AO49" s="1117"/>
      <c r="AP49" s="1117"/>
      <c r="AQ49" s="1117"/>
      <c r="AR49" s="111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16259161</v>
      </c>
      <c r="AN51" s="322">
        <v>49062</v>
      </c>
      <c r="AO51" s="323">
        <v>0.4</v>
      </c>
      <c r="AP51" s="324">
        <v>52191</v>
      </c>
      <c r="AQ51" s="325">
        <v>0.7</v>
      </c>
      <c r="AR51" s="326">
        <v>-0.3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9190415</v>
      </c>
      <c r="AN52" s="330">
        <v>27732</v>
      </c>
      <c r="AO52" s="331">
        <v>-7.2</v>
      </c>
      <c r="AP52" s="332">
        <v>26807</v>
      </c>
      <c r="AQ52" s="333">
        <v>1.8</v>
      </c>
      <c r="AR52" s="334">
        <v>-9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14948063</v>
      </c>
      <c r="AN53" s="322">
        <v>45579</v>
      </c>
      <c r="AO53" s="323">
        <v>-7.1</v>
      </c>
      <c r="AP53" s="324">
        <v>48105</v>
      </c>
      <c r="AQ53" s="325">
        <v>-7.8</v>
      </c>
      <c r="AR53" s="326">
        <v>0.7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10512349</v>
      </c>
      <c r="AN54" s="330">
        <v>32054</v>
      </c>
      <c r="AO54" s="331">
        <v>15.6</v>
      </c>
      <c r="AP54" s="332">
        <v>24072</v>
      </c>
      <c r="AQ54" s="333">
        <v>-10.199999999999999</v>
      </c>
      <c r="AR54" s="334">
        <v>25.8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20834207</v>
      </c>
      <c r="AN55" s="322">
        <v>64266</v>
      </c>
      <c r="AO55" s="323">
        <v>41</v>
      </c>
      <c r="AP55" s="324">
        <v>47446</v>
      </c>
      <c r="AQ55" s="325">
        <v>-1.4</v>
      </c>
      <c r="AR55" s="326">
        <v>42.4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13516937</v>
      </c>
      <c r="AN56" s="330">
        <v>41695</v>
      </c>
      <c r="AO56" s="331">
        <v>30.1</v>
      </c>
      <c r="AP56" s="332">
        <v>24371</v>
      </c>
      <c r="AQ56" s="333">
        <v>1.2</v>
      </c>
      <c r="AR56" s="334">
        <v>28.9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18196914</v>
      </c>
      <c r="AN57" s="322">
        <v>56788</v>
      </c>
      <c r="AO57" s="323">
        <v>-11.6</v>
      </c>
      <c r="AP57" s="324">
        <v>48387</v>
      </c>
      <c r="AQ57" s="325">
        <v>2</v>
      </c>
      <c r="AR57" s="326">
        <v>-13.6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10976478</v>
      </c>
      <c r="AN58" s="330">
        <v>34255</v>
      </c>
      <c r="AO58" s="331">
        <v>-17.8</v>
      </c>
      <c r="AP58" s="332">
        <v>25592</v>
      </c>
      <c r="AQ58" s="333">
        <v>5</v>
      </c>
      <c r="AR58" s="334">
        <v>-22.8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18393844</v>
      </c>
      <c r="AN59" s="322">
        <v>58175</v>
      </c>
      <c r="AO59" s="323">
        <v>2.4</v>
      </c>
      <c r="AP59" s="324">
        <v>49684</v>
      </c>
      <c r="AQ59" s="325">
        <v>2.7</v>
      </c>
      <c r="AR59" s="326">
        <v>-0.3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8892058</v>
      </c>
      <c r="AN60" s="330">
        <v>28123</v>
      </c>
      <c r="AO60" s="331">
        <v>-17.899999999999999</v>
      </c>
      <c r="AP60" s="332">
        <v>28303</v>
      </c>
      <c r="AQ60" s="333">
        <v>10.6</v>
      </c>
      <c r="AR60" s="334">
        <v>-28.5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17726438</v>
      </c>
      <c r="AN61" s="337">
        <v>54774</v>
      </c>
      <c r="AO61" s="338">
        <v>5</v>
      </c>
      <c r="AP61" s="339">
        <v>49163</v>
      </c>
      <c r="AQ61" s="340">
        <v>-0.8</v>
      </c>
      <c r="AR61" s="326">
        <v>5.8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10617647</v>
      </c>
      <c r="AN62" s="330">
        <v>32772</v>
      </c>
      <c r="AO62" s="331">
        <v>0.6</v>
      </c>
      <c r="AP62" s="332">
        <v>25829</v>
      </c>
      <c r="AQ62" s="333">
        <v>1.7</v>
      </c>
      <c r="AR62" s="334">
        <v>-1.1000000000000001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H8bxmwn/byGAl/2vTqvzAOxdPbFmY4/5lUzT7QrtCBUQrE3i9F7yJzXJCzEM3M+OLCBnYOqlYA56vRa4iqwWQ==" saltValue="puQQi82oF4KwQXQUajGA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0" spans="125:125" ht="13.5" hidden="1" customHeight="1" x14ac:dyDescent="0.2"/>
    <row r="121" spans="125:125" ht="13.5" hidden="1" customHeight="1" x14ac:dyDescent="0.2">
      <c r="DU121" s="247"/>
    </row>
  </sheetData>
  <sheetProtection algorithmName="SHA-512" hashValue="JVzGpY8ACH84tgQUn+NhjLLvIlBDsrGqQx6mB2tIQYCqzH57CMIXdb/RdZdC60xda6ouOZ7U7NHkdn1/QIdICQ==" saltValue="prghIW4+29KFBlmjGO35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Q5zRCTcR9mHTahdSx6lTnPSgab2N/9KwPC75IPwooA1au4xhdP5r2tpJFUI3f1Bum8VeQmu14DeE3+0hl9SkJA==" saltValue="Bw4mN8WDXUjH+Jo71/Xr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40" t="s">
        <v>3</v>
      </c>
      <c r="D47" s="1140"/>
      <c r="E47" s="1141"/>
      <c r="F47" s="11">
        <v>5.33</v>
      </c>
      <c r="G47" s="12">
        <v>6.62</v>
      </c>
      <c r="H47" s="12">
        <v>10.65</v>
      </c>
      <c r="I47" s="12">
        <v>9.25</v>
      </c>
      <c r="J47" s="13">
        <v>7.38</v>
      </c>
    </row>
    <row r="48" spans="2:10" ht="57.75" customHeight="1" x14ac:dyDescent="0.2">
      <c r="B48" s="14"/>
      <c r="C48" s="1142" t="s">
        <v>4</v>
      </c>
      <c r="D48" s="1142"/>
      <c r="E48" s="1143"/>
      <c r="F48" s="15">
        <v>2.92</v>
      </c>
      <c r="G48" s="16">
        <v>7.71</v>
      </c>
      <c r="H48" s="16">
        <v>4.67</v>
      </c>
      <c r="I48" s="16">
        <v>1.23</v>
      </c>
      <c r="J48" s="17">
        <v>1.72</v>
      </c>
    </row>
    <row r="49" spans="2:10" ht="57.75" customHeight="1" thickBot="1" x14ac:dyDescent="0.25">
      <c r="B49" s="18"/>
      <c r="C49" s="1144" t="s">
        <v>5</v>
      </c>
      <c r="D49" s="1144"/>
      <c r="E49" s="1145"/>
      <c r="F49" s="19">
        <v>1.42</v>
      </c>
      <c r="G49" s="20">
        <v>4.88</v>
      </c>
      <c r="H49" s="20" t="s">
        <v>534</v>
      </c>
      <c r="I49" s="20" t="s">
        <v>535</v>
      </c>
      <c r="J49" s="21" t="s">
        <v>536</v>
      </c>
    </row>
    <row r="50" spans="2:10" ht="13" x14ac:dyDescent="0.2"/>
  </sheetData>
  <sheetProtection algorithmName="SHA-512" hashValue="uYPLCdbovq+gsQe5Xoic6ngqjIjZv+kZh/00KMinIvuQAU98380giJfLWUY0SwxlCZcRLJA15XXjp/8IQwGetw==" saltValue="hqpfXxaoj0QVPOckbJnu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2026-03-17T11:11:20Z</cp:lastPrinted>
  <dcterms:created xsi:type="dcterms:W3CDTF">2026-02-23T03:51:35Z</dcterms:created>
  <dcterms:modified xsi:type="dcterms:W3CDTF">2026-03-19T04:15:05Z</dcterms:modified>
  <cp:category/>
</cp:coreProperties>
</file>