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zaisei138\Desktop\"/>
    </mc:Choice>
  </mc:AlternateContent>
  <bookViews>
    <workbookView xWindow="0" yWindow="0" windowWidth="28800" windowHeight="1237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Q102" i="12" l="1"/>
  <c r="DL102" i="12"/>
  <c r="DG102" i="12"/>
  <c r="DB102" i="12"/>
  <c r="CW102" i="12"/>
  <c r="CR102" i="12"/>
  <c r="AU88" i="12"/>
  <c r="AP88" i="12"/>
  <c r="AF88" i="12"/>
  <c r="AU63" i="12"/>
  <c r="AP63" i="12"/>
  <c r="AF63" i="12"/>
  <c r="AP23" i="12"/>
  <c r="AF23" i="12"/>
  <c r="AA23" i="12"/>
  <c r="V23" i="12"/>
  <c r="Q23" i="12"/>
  <c r="AO36"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BW39" i="10"/>
  <c r="BE39" i="10"/>
  <c r="AM39" i="10"/>
  <c r="U39" i="10"/>
  <c r="C39" i="10"/>
  <c r="BW38" i="10"/>
  <c r="BE38" i="10"/>
  <c r="AM38" i="10"/>
  <c r="U38" i="10"/>
  <c r="C38" i="10"/>
  <c r="BW37" i="10"/>
  <c r="BE37" i="10"/>
  <c r="AM37" i="10"/>
  <c r="U37" i="10"/>
  <c r="C37" i="10"/>
  <c r="BW36" i="10"/>
  <c r="BE36" i="10"/>
  <c r="AM36" i="10"/>
  <c r="U36" i="10"/>
  <c r="C36" i="10"/>
  <c r="BW35" i="10"/>
  <c r="BE35" i="10"/>
  <c r="AM35" i="10"/>
  <c r="U35" i="10"/>
  <c r="C35" i="10"/>
  <c r="CO34" i="10"/>
  <c r="CO35" i="10" s="1"/>
  <c r="CO36" i="10" s="1"/>
  <c r="CO37" i="10" s="1"/>
  <c r="CO38" i="10" s="1"/>
  <c r="CO39" i="10" s="1"/>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<sst xmlns="http://schemas.openxmlformats.org/spreadsheetml/2006/main" count="1097" uniqueCount="608">
  <si>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</si>
  <si>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</si>
  <si>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</si>
  <si>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</si>
  <si>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</si>
  <si>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</si>
  <si>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</si>
  <si>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</si>
  <si>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</si>
  <si>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</si>
  <si>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</si>
  <si>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</si>
  <si>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</si>
  <si>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</si>
  <si>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</si>
  <si>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</si>
  <si>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</si>
  <si>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</si>
  <si>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</si>
  <si>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</si>
  <si>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</si>
  <si>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</si>
  <si>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</si>
  <si>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</si>
  <si>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</si>
  <si>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</si>
  <si>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</si>
  <si>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</si>
  <si>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</si>
  <si>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</si>
  <si>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</si>
  <si>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</si>
  <si>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</si>
  <si>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</si>
  <si>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</si>
  <si>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</si>
  <si>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</si>
  <si>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</si>
  <si>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</si>
  <si>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</si>
  <si>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</si>
  <si>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</si>
  <si>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</si>
  <si>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</si>
  <si>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</si>
  <si>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</si>
  <si>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</si>
  <si>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</si>
  <si>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</si>
  <si>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</si>
  <si>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</si>
  <si>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</si>
  <si>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</si>
  <si>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</si>
  <si>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</si>
  <si>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</si>
  <si>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</si>
  <si>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</si>
  <si>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</si>
  <si>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</si>
  <si>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</si>
  <si>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</si>
  <si>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</si>
  <si>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</si>
  <si>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</si>
  <si>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</si>
  <si>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</si>
  <si>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</si>
  <si>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</si>
  <si>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</si>
  <si>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</si>
  <si>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</si>
  <si>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</si>
  <si>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</si>
  <si>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</si>
  <si>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</si>
  <si>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</si>
  <si>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</si>
  <si>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</si>
  <si>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</si>
  <si>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</si>
  <si>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</si>
  <si>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</si>
  <si>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</si>
  <si>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</si>
  <si>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北海道</t>
    <phoneticPr fontId="5"/>
  </si>
  <si>
    <t>市町村類型</t>
    <phoneticPr fontId="5"/>
  </si>
  <si>
    <t>中核市</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</si>
  <si>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</si>
  <si>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</si>
  <si>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</si>
  <si>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</si>
  <si>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</si>
  <si>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</si>
  <si>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</si>
  <si>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</si>
  <si>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</si>
  <si>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</si>
  <si>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</si>
  <si>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</si>
  <si>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旭川市</t>
    <phoneticPr fontId="5"/>
  </si>
  <si>
    <t>地方交付税種地</t>
    <rPh sb="0" eb="2">
      <t>チホウ</t>
    </rPh>
    <rPh sb="2" eb="5">
      <t>コウフゼイ</t>
    </rPh>
    <rPh sb="5" eb="6">
      <t>シュ</t>
    </rPh>
    <rPh sb="6" eb="7">
      <t>チ</t>
    </rPh>
    <phoneticPr fontId="5"/>
  </si>
  <si>
    <t>1-6</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</si>
  <si>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</si>
  <si>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</si>
  <si>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</si>
  <si>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</si>
  <si>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</si>
  <si>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</si>
  <si>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</si>
  <si>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</si>
  <si>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</si>
  <si>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</si>
  <si>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</si>
  <si>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</si>
  <si>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</si>
  <si>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</si>
  <si>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</si>
  <si>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</si>
  <si>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</si>
  <si>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</si>
  <si>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</si>
  <si>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</si>
  <si>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</si>
  <si>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</si>
  <si>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</si>
  <si>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</si>
  <si>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-3.0</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</si>
  <si>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</si>
  <si>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</si>
  <si>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</si>
  <si>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</si>
  <si>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</si>
  <si>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</si>
  <si>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</si>
  <si>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</si>
  <si>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</si>
  <si>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</si>
  <si>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</si>
  <si>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</si>
  <si>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</si>
  <si>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</si>
  <si>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</si>
  <si>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</si>
  <si>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</si>
  <si>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</si>
  <si>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</si>
  <si>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</si>
  <si>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</si>
  <si>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</si>
  <si>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</si>
  <si>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</si>
  <si>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</si>
  <si>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</si>
  <si>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</si>
  <si>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25"/>
  </si>
  <si>
    <t>うち日本人(％)</t>
    <phoneticPr fontId="5"/>
  </si>
  <si>
    <t>-1.2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</si>
  <si>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</si>
  <si>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</si>
  <si>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</si>
  <si>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</si>
  <si>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</si>
  <si>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</si>
  <si>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</si>
  <si>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</si>
  <si>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</si>
  <si>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</si>
  <si>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</si>
  <si>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</si>
  <si>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</si>
  <si>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</si>
  <si>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</si>
  <si>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</si>
  <si>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</si>
  <si>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</si>
  <si>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</si>
  <si>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</si>
  <si>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</si>
  <si>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</si>
  <si>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</si>
  <si>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</si>
  <si>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</si>
  <si>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</si>
  <si>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</si>
  <si>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</si>
  <si>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</si>
  <si>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</si>
  <si>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</si>
  <si>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</si>
  <si>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</si>
  <si>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</si>
  <si>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</si>
  <si>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</si>
  <si>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</si>
  <si>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</si>
  <si>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</si>
  <si>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</si>
  <si>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</si>
  <si>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</si>
  <si>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</si>
  <si>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</si>
  <si>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</si>
  <si>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</si>
  <si>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</si>
  <si>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</si>
  <si>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</si>
  <si>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</si>
  <si>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</si>
  <si>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</si>
  <si>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</si>
  <si>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</si>
  <si>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</si>
  <si>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</si>
  <si>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</si>
  <si>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</si>
  <si>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</si>
  <si>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北海道旭川市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</si>
  <si>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</si>
  <si>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</si>
  <si>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</si>
  <si>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</si>
  <si>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</si>
  <si>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</si>
  <si>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</si>
  <si>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</si>
  <si>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</si>
  <si>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</si>
  <si>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</si>
  <si>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</si>
  <si>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</si>
  <si>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</si>
  <si>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</si>
  <si>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</si>
  <si>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</si>
  <si>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</si>
  <si>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</si>
  <si>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</si>
  <si>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</si>
  <si>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</si>
  <si>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</si>
  <si>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</si>
  <si>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</si>
  <si>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</si>
  <si>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</si>
  <si>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</si>
  <si>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</si>
  <si>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</si>
  <si>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</si>
  <si>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</si>
  <si>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</si>
  <si>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</si>
  <si>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</si>
  <si>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</si>
  <si>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</si>
  <si>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</si>
  <si>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</si>
  <si>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</si>
  <si>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</si>
  <si>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</si>
  <si>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</si>
  <si>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</si>
  <si>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</si>
  <si>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</si>
  <si>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</si>
  <si>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</si>
  <si>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</si>
  <si>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</si>
  <si>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</si>
  <si>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</si>
  <si>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</si>
  <si>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</si>
  <si>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</si>
  <si>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</si>
  <si>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</si>
  <si>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</si>
  <si>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</si>
  <si>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</si>
  <si>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</si>
  <si>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</si>
  <si>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</si>
  <si>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</si>
  <si>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</si>
  <si>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</si>
  <si>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</si>
  <si>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</si>
  <si>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</si>
  <si>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</si>
  <si>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</si>
  <si>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</si>
  <si>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</si>
  <si>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</si>
  <si>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</si>
  <si>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</si>
  <si>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</si>
  <si>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</si>
  <si>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</si>
  <si>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</si>
  <si>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</si>
  <si>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</si>
  <si>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</si>
  <si>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</si>
  <si>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</si>
  <si>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</si>
  <si>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</si>
  <si>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</si>
  <si>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</si>
  <si>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</si>
  <si>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</si>
  <si>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</si>
  <si>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</si>
  <si>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</si>
  <si>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</si>
  <si>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</si>
  <si>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</si>
  <si>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</si>
  <si>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</si>
  <si>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</si>
  <si>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</si>
  <si>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</si>
  <si>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</si>
  <si>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</si>
  <si>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</si>
  <si>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</si>
  <si>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</si>
  <si>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</si>
  <si>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</si>
  <si>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</si>
  <si>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</si>
  <si>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</si>
  <si>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</si>
  <si>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</si>
  <si>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</si>
  <si>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</si>
  <si>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</si>
  <si>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</si>
  <si>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</si>
  <si>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</si>
  <si>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</si>
  <si>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</si>
  <si>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</si>
  <si>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</si>
  <si>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</si>
  <si>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</si>
  <si>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</si>
  <si>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</si>
  <si>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</si>
  <si>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</si>
  <si>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簡易水道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</si>
  <si>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</si>
  <si>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</si>
  <si>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</si>
  <si>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</si>
  <si>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</si>
  <si>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</si>
  <si>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</si>
  <si>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</si>
  <si>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</si>
  <si>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</si>
  <si>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</si>
  <si>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</si>
  <si>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</si>
  <si>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</si>
  <si>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</si>
  <si>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</si>
  <si>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</si>
  <si>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</si>
  <si>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</si>
  <si>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</si>
  <si>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</si>
  <si>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</si>
  <si>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北海道旭川市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</si>
  <si>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</si>
  <si>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</si>
  <si>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</si>
  <si>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</si>
  <si>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</si>
  <si>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</si>
  <si>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</si>
  <si>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</si>
  <si>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</si>
  <si>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</si>
  <si>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</si>
  <si>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</si>
  <si>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</si>
  <si>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</si>
  <si>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</si>
  <si>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</si>
  <si>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</si>
  <si>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</si>
  <si>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</si>
  <si>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</si>
  <si>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動物園事業特別会計</t>
    <phoneticPr fontId="5"/>
  </si>
  <si>
    <t>育英事業特別会計</t>
    <phoneticPr fontId="5"/>
  </si>
  <si>
    <t>母子福祉資金等貸付事業特別会計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</si>
  <si>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</si>
  <si>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</si>
  <si>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</si>
  <si>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</si>
  <si>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</si>
  <si>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</si>
  <si>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</si>
  <si>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</si>
  <si>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</si>
  <si>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</si>
  <si>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</si>
  <si>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</si>
  <si>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</si>
  <si>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</si>
  <si>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公共駐車場事業特別会計</t>
    <phoneticPr fontId="5"/>
  </si>
  <si>
    <t>-</t>
    <phoneticPr fontId="5"/>
  </si>
  <si>
    <t>介護保険事業特別会計</t>
    <phoneticPr fontId="5"/>
  </si>
  <si>
    <t>後期高齢者医療事業特別会計</t>
    <phoneticPr fontId="5"/>
  </si>
  <si>
    <t>水道事業会計</t>
    <phoneticPr fontId="5"/>
  </si>
  <si>
    <t>法適用企業</t>
    <phoneticPr fontId="5"/>
  </si>
  <si>
    <t>下水道事業会計</t>
    <phoneticPr fontId="5"/>
  </si>
  <si>
    <t>病院事業会計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</si>
  <si>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</si>
  <si>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</si>
  <si>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</si>
  <si>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</si>
  <si>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純損益
（形式収支）</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</si>
  <si>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</si>
  <si>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</si>
  <si>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</si>
  <si>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</si>
  <si>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</si>
  <si>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</si>
  <si>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</si>
  <si>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</si>
  <si>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</si>
  <si>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</si>
  <si>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</si>
  <si>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</si>
  <si>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</si>
  <si>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</si>
  <si>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</si>
  <si>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</si>
  <si>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</si>
  <si>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</si>
  <si>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</si>
  <si>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</si>
  <si>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</si>
  <si>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</si>
  <si>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</si>
  <si>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</si>
  <si>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</si>
  <si>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</si>
  <si>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</si>
  <si>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</si>
  <si>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</si>
  <si>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</si>
  <si>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</si>
  <si>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</si>
  <si>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</si>
  <si>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</si>
  <si>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</si>
  <si>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</si>
  <si>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</si>
  <si>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</si>
  <si>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</si>
  <si>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</si>
  <si>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</si>
  <si>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</si>
  <si>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</si>
  <si>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</si>
  <si>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</si>
  <si>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</si>
  <si>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</si>
  <si>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</si>
  <si>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</si>
  <si>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</si>
  <si>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</si>
  <si>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</si>
  <si>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</si>
  <si>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</si>
  <si>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</si>
  <si>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</si>
  <si>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水道事業会計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</si>
  <si>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</si>
  <si>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</si>
  <si>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</si>
  <si>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</si>
  <si>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</si>
  <si>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</si>
  <si>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</si>
  <si>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</si>
  <si>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</si>
  <si>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</si>
  <si>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</si>
  <si>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</si>
  <si>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</si>
  <si>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</si>
  <si>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</si>
  <si>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</si>
  <si>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</si>
  <si>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</si>
  <si>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</si>
  <si>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</si>
  <si>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</si>
  <si>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</si>
  <si>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</si>
  <si>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</si>
  <si>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</si>
  <si>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</si>
  <si>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</si>
  <si>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</si>
  <si>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</si>
  <si>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</si>
  <si>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</si>
  <si>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</si>
  <si>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</si>
  <si>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</si>
  <si>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</si>
  <si>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</si>
  <si>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</si>
  <si>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</si>
  <si>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</si>
  <si>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</si>
  <si>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</si>
  <si>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</si>
  <si>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</si>
  <si>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</si>
  <si>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</si>
  <si>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</si>
  <si>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</si>
  <si>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</si>
  <si>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</si>
  <si>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</si>
  <si>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</si>
  <si>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</si>
  <si>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</si>
  <si>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</si>
  <si>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</si>
  <si>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</si>
  <si>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</si>
  <si>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</si>
  <si>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</si>
  <si>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</si>
  <si>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</si>
  <si>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</si>
  <si>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</si>
  <si>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</si>
  <si>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</si>
  <si>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</si>
  <si>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</si>
  <si>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</si>
  <si>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</si>
  <si>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</si>
  <si>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</si>
  <si>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</si>
  <si>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</si>
  <si>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</si>
  <si>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</si>
  <si>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</si>
  <si>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</si>
  <si>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</si>
  <si>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</si>
  <si>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</si>
  <si>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</si>
  <si>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</si>
  <si>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</si>
  <si>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</si>
  <si>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0.65</t>
  </si>
  <si>
    <t>▲ 0.75</t>
  </si>
  <si>
    <t>▲ 3.14</t>
  </si>
  <si>
    <t>一般会計</t>
  </si>
  <si>
    <t>病院事業会計</t>
  </si>
  <si>
    <t>▲ 0.97</t>
  </si>
  <si>
    <t>▲ 1.14</t>
  </si>
  <si>
    <t>介護保険事業特別会計</t>
  </si>
  <si>
    <t>下水道事業会計</t>
  </si>
  <si>
    <t>水道事業会計</t>
  </si>
  <si>
    <t>国民健康保険事業特別会計</t>
  </si>
  <si>
    <t>後期高齢者医療事業特別会計</t>
  </si>
  <si>
    <t>育英事業特別会計</t>
  </si>
  <si>
    <t>その他会計（赤字）</t>
  </si>
  <si>
    <t>その他会計（黒字）</t>
  </si>
  <si>
    <t>（百万円）</t>
    <phoneticPr fontId="5"/>
  </si>
  <si>
    <t>H30</t>
    <phoneticPr fontId="5"/>
  </si>
  <si>
    <t>R01</t>
    <phoneticPr fontId="5"/>
  </si>
  <si>
    <t>R02</t>
    <phoneticPr fontId="5"/>
  </si>
  <si>
    <t>R03</t>
    <phoneticPr fontId="5"/>
  </si>
  <si>
    <t>R04</t>
    <phoneticPr fontId="5"/>
  </si>
  <si>
    <t>上川教育研修センター組合</t>
    <rPh sb="0" eb="2">
      <t>カミカワ</t>
    </rPh>
    <rPh sb="2" eb="4">
      <t>キョウイク</t>
    </rPh>
    <rPh sb="4" eb="6">
      <t>ケンシュウ</t>
    </rPh>
    <rPh sb="10" eb="12">
      <t>クミアイ</t>
    </rPh>
    <phoneticPr fontId="2"/>
  </si>
  <si>
    <t>旭川振興公社</t>
    <rPh sb="0" eb="2">
      <t>アサヒカワ</t>
    </rPh>
    <rPh sb="2" eb="4">
      <t>シンコウ</t>
    </rPh>
    <rPh sb="4" eb="6">
      <t>コウシャ</t>
    </rPh>
    <phoneticPr fontId="2"/>
  </si>
  <si>
    <t>旭川産業創造プラザ</t>
    <rPh sb="0" eb="2">
      <t>アサヒカワ</t>
    </rPh>
    <rPh sb="2" eb="4">
      <t>サンギョウ</t>
    </rPh>
    <rPh sb="4" eb="6">
      <t>ソウゾウ</t>
    </rPh>
    <phoneticPr fontId="2"/>
  </si>
  <si>
    <t>道北地域旭川地場産業振興センター</t>
    <rPh sb="0" eb="2">
      <t>ドウホク</t>
    </rPh>
    <rPh sb="2" eb="4">
      <t>チイキ</t>
    </rPh>
    <rPh sb="4" eb="6">
      <t>アサヒカワ</t>
    </rPh>
    <rPh sb="6" eb="8">
      <t>ジバ</t>
    </rPh>
    <rPh sb="8" eb="10">
      <t>サンギョウ</t>
    </rPh>
    <rPh sb="10" eb="12">
      <t>シンコウ</t>
    </rPh>
    <phoneticPr fontId="2"/>
  </si>
  <si>
    <t>旭川市勤労者共済センター</t>
    <rPh sb="0" eb="2">
      <t>アサヒカワ</t>
    </rPh>
    <rPh sb="2" eb="3">
      <t>シ</t>
    </rPh>
    <rPh sb="3" eb="6">
      <t>キンロウシャ</t>
    </rPh>
    <rPh sb="6" eb="8">
      <t>キョウサイ</t>
    </rPh>
    <phoneticPr fontId="2"/>
  </si>
  <si>
    <t>旭川市水道協会</t>
    <rPh sb="0" eb="3">
      <t>アサヒカワシ</t>
    </rPh>
    <rPh sb="3" eb="5">
      <t>スイドウ</t>
    </rPh>
    <rPh sb="5" eb="7">
      <t>キョウカイ</t>
    </rPh>
    <phoneticPr fontId="2"/>
  </si>
  <si>
    <t>旭川市公園緑地協会</t>
    <rPh sb="0" eb="3">
      <t>アサヒカワシ</t>
    </rPh>
    <rPh sb="3" eb="5">
      <t>コウエン</t>
    </rPh>
    <rPh sb="5" eb="7">
      <t>リョクチ</t>
    </rPh>
    <rPh sb="7" eb="9">
      <t>キョウカイ</t>
    </rPh>
    <phoneticPr fontId="2"/>
  </si>
  <si>
    <t>育英事業基金</t>
    <rPh sb="0" eb="2">
      <t>イクエイ</t>
    </rPh>
    <rPh sb="2" eb="4">
      <t>ジギョウ</t>
    </rPh>
    <rPh sb="4" eb="6">
      <t>キキン</t>
    </rPh>
    <phoneticPr fontId="5"/>
  </si>
  <si>
    <t>庁舎建設整備基金</t>
    <rPh sb="0" eb="2">
      <t>チョウシャ</t>
    </rPh>
    <rPh sb="2" eb="4">
      <t>ケンセツ</t>
    </rPh>
    <rPh sb="4" eb="6">
      <t>セイビ</t>
    </rPh>
    <rPh sb="6" eb="8">
      <t>キキン</t>
    </rPh>
    <phoneticPr fontId="2"/>
  </si>
  <si>
    <t>旭山動物園施設整備基金</t>
    <rPh sb="0" eb="2">
      <t>アサヒヤマ</t>
    </rPh>
    <rPh sb="2" eb="5">
      <t>ドウブツエン</t>
    </rPh>
    <rPh sb="5" eb="7">
      <t>シセツ</t>
    </rPh>
    <rPh sb="7" eb="9">
      <t>セイビ</t>
    </rPh>
    <rPh sb="9" eb="11">
      <t>キキン</t>
    </rPh>
    <phoneticPr fontId="2"/>
  </si>
  <si>
    <t>子ども基金</t>
    <rPh sb="0" eb="1">
      <t>コ</t>
    </rPh>
    <rPh sb="3" eb="5">
      <t>キキン</t>
    </rPh>
    <phoneticPr fontId="2"/>
  </si>
  <si>
    <t>社会福祉事業基金</t>
    <rPh sb="0" eb="2">
      <t>シャカイ</t>
    </rPh>
    <rPh sb="2" eb="4">
      <t>フクシ</t>
    </rPh>
    <rPh sb="4" eb="6">
      <t>ジギョウ</t>
    </rPh>
    <rPh sb="6" eb="8">
      <t>キキン</t>
    </rPh>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</si>
  <si>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</si>
  <si>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</si>
  <si>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</si>
  <si>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</si>
  <si>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</si>
  <si>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</si>
  <si>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</si>
  <si>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</si>
  <si>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</si>
  <si>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</si>
  <si>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将来負担比率，有形固定資産減価償却率ともに類似団体よりも高い状態となっている。
　今後とも，行財政改革に取り組み，将来負担比率の改善を図るとともに，旭川市公共施設等総合管理計画に基づき，施設保有量の最適化や施設の適切な維持管理，コストの抑制，財源確保など，公共施設全体の適切なマネジメントに努める。</t>
    <phoneticPr fontId="5"/>
  </si>
  <si>
    <t>　将来負担比率，実質公債費比率ともに悪化しており，両比率とも，類似団体よりも高い状態にあるため，引き続き健全化に向けた取組が必要である。</t>
    <rPh sb="1" eb="3">
      <t>ショウライ</t>
    </rPh>
    <rPh sb="3" eb="5">
      <t>フタン</t>
    </rPh>
    <rPh sb="5" eb="7">
      <t>ヒリツ</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</si>
</sst>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4"/>
      <color indexed="8"/>
      <name val="ＭＳ Ｐゴシック"/>
      <family val="3"/>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9" fillId="0" borderId="0">
      <alignment vertical="center"/>
    </xf>
  </cellStyleXfs>
  <cellXfs count="127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40"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8" fillId="8" borderId="128" xfId="15" applyNumberFormat="1" applyFont="1" applyFill="1" applyBorder="1" applyAlignment="1" applyProtection="1">
      <alignment horizontal="right" vertical="center" shrinkToFit="1"/>
      <protection locked="0"/>
    </xf>
    <xf numFmtId="177" fontId="38" fillId="8" borderId="129" xfId="15" applyNumberFormat="1" applyFont="1" applyFill="1" applyBorder="1" applyAlignment="1" applyProtection="1">
      <alignment horizontal="right" vertical="center" shrinkToFit="1"/>
      <protection locked="0"/>
    </xf>
    <xf numFmtId="177" fontId="38" fillId="8" borderId="130" xfId="15" applyNumberFormat="1" applyFont="1" applyFill="1" applyBorder="1" applyAlignment="1" applyProtection="1">
      <alignment horizontal="right" vertical="center" shrinkToFit="1"/>
      <protection locked="0"/>
    </xf>
    <xf numFmtId="177" fontId="38" fillId="8" borderId="131" xfId="15" applyNumberFormat="1" applyFont="1" applyFill="1" applyBorder="1" applyAlignment="1" applyProtection="1">
      <alignment horizontal="right" vertical="center" shrinkToFit="1"/>
      <protection locked="0"/>
    </xf>
    <xf numFmtId="177" fontId="38" fillId="8" borderId="132" xfId="15" applyNumberFormat="1" applyFont="1" applyFill="1" applyBorder="1" applyAlignment="1" applyProtection="1">
      <alignment horizontal="right" vertical="center" shrinkToFit="1"/>
      <protection locked="0"/>
    </xf>
    <xf numFmtId="177" fontId="38" fillId="8" borderId="133" xfId="15" applyNumberFormat="1" applyFont="1" applyFill="1" applyBorder="1" applyAlignment="1" applyProtection="1">
      <alignment horizontal="right" vertical="center" shrinkToFit="1"/>
      <protection locked="0"/>
    </xf>
    <xf numFmtId="177" fontId="38" fillId="8" borderId="134" xfId="12"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8" fillId="8" borderId="129" xfId="15" applyFont="1" applyFill="1" applyBorder="1" applyAlignment="1" applyProtection="1">
      <alignment horizontal="left" vertical="center" shrinkToFit="1"/>
      <protection locked="0"/>
    </xf>
    <xf numFmtId="0" fontId="38"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8" fillId="8" borderId="142" xfId="12" applyNumberFormat="1" applyFont="1" applyFill="1" applyBorder="1" applyAlignment="1" applyProtection="1">
      <alignment horizontal="right" vertical="center" shrinkToFit="1"/>
      <protection locked="0"/>
    </xf>
    <xf numFmtId="177" fontId="38" fillId="8" borderId="143" xfId="12" applyNumberFormat="1" applyFont="1" applyFill="1" applyBorder="1" applyAlignment="1" applyProtection="1">
      <alignment horizontal="right" vertical="center" shrinkToFit="1"/>
      <protection locked="0"/>
    </xf>
    <xf numFmtId="177" fontId="38" fillId="8" borderId="17" xfId="15" applyNumberFormat="1" applyFont="1" applyFill="1" applyBorder="1" applyAlignment="1" applyProtection="1">
      <alignment horizontal="right" vertical="center" shrinkToFit="1"/>
      <protection locked="0"/>
    </xf>
    <xf numFmtId="177" fontId="38" fillId="8" borderId="18" xfId="15" applyNumberFormat="1" applyFont="1" applyFill="1" applyBorder="1" applyAlignment="1" applyProtection="1">
      <alignment horizontal="right" vertical="center" shrinkToFit="1"/>
      <protection locked="0"/>
    </xf>
    <xf numFmtId="177" fontId="38" fillId="8" borderId="19" xfId="15"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8" fillId="8" borderId="134"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8" fillId="8" borderId="44" xfId="12" applyNumberFormat="1" applyFont="1" applyFill="1" applyBorder="1" applyAlignment="1" applyProtection="1">
      <alignment horizontal="right" vertical="center" shrinkToFit="1"/>
      <protection locked="0"/>
    </xf>
    <xf numFmtId="177" fontId="38"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0" fontId="16" fillId="0" borderId="41" xfId="16" applyFont="1" applyBorder="1" applyAlignment="1" applyProtection="1">
      <alignment horizontal="left" vertical="top" wrapText="1"/>
      <protection locked="0"/>
    </xf>
    <xf numFmtId="0" fontId="16" fillId="0" borderId="12" xfId="16" applyFont="1" applyBorder="1" applyAlignment="1" applyProtection="1">
      <alignment horizontal="left" vertical="top" wrapText="1"/>
      <protection locked="0"/>
    </xf>
    <xf numFmtId="0" fontId="16" fillId="0" borderId="51" xfId="16" applyFont="1" applyBorder="1" applyAlignment="1" applyProtection="1">
      <alignment horizontal="left" vertical="top" wrapText="1"/>
      <protection locked="0"/>
    </xf>
    <xf numFmtId="0" fontId="16" fillId="0" borderId="65" xfId="16" applyFont="1" applyBorder="1" applyAlignment="1" applyProtection="1">
      <alignment horizontal="left" vertical="top" wrapText="1"/>
      <protection locked="0"/>
    </xf>
    <xf numFmtId="0" fontId="16" fillId="0" borderId="0" xfId="16" applyFont="1" applyAlignment="1" applyProtection="1">
      <alignment horizontal="left" vertical="top" wrapText="1"/>
      <protection locked="0"/>
    </xf>
    <xf numFmtId="0" fontId="16" fillId="0" borderId="38" xfId="16" applyFont="1" applyBorder="1" applyAlignment="1" applyProtection="1">
      <alignment horizontal="left" vertical="top" wrapText="1"/>
      <protection locked="0"/>
    </xf>
    <xf numFmtId="0" fontId="16" fillId="0" borderId="37" xfId="16" applyFont="1" applyBorder="1" applyAlignment="1" applyProtection="1">
      <alignment horizontal="left" vertical="top" wrapText="1"/>
      <protection locked="0"/>
    </xf>
    <xf numFmtId="0" fontId="16" fillId="0" borderId="56" xfId="16" applyFont="1" applyBorder="1" applyAlignment="1" applyProtection="1">
      <alignment horizontal="left" vertical="top" wrapText="1"/>
      <protection locked="0"/>
    </xf>
    <xf numFmtId="0" fontId="16"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46457</c:v>
                </c:pt>
                <c:pt idx="1">
                  <c:v>51849</c:v>
                </c:pt>
                <c:pt idx="2">
                  <c:v>52191</c:v>
                </c:pt>
                <c:pt idx="3">
                  <c:v>48105</c:v>
                </c:pt>
                <c:pt idx="4">
                  <c:v>47446</c:v>
                </c:pt>
              </c:numCache>
            </c:numRef>
          </c:val>
          <c:smooth val="0"/>
          <c:extLst>
            <c:ext xmlns:c16="http://schemas.microsoft.com/office/drawing/2014/chart" uri="{C3380CC4-5D6E-409C-BE32-E72D297353CC}">
              <c16:uniqueId val="{00000000-3F21-430F-A104-71EB78F3BBF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46290</c:v>
                </c:pt>
                <c:pt idx="1">
                  <c:v>48875</c:v>
                </c:pt>
                <c:pt idx="2">
                  <c:v>49062</c:v>
                </c:pt>
                <c:pt idx="3">
                  <c:v>45579</c:v>
                </c:pt>
                <c:pt idx="4">
                  <c:v>64266</c:v>
                </c:pt>
              </c:numCache>
            </c:numRef>
          </c:val>
          <c:smooth val="0"/>
          <c:extLst>
            <c:ext xmlns:c16="http://schemas.microsoft.com/office/drawing/2014/chart" uri="{C3380CC4-5D6E-409C-BE32-E72D297353CC}">
              <c16:uniqueId val="{00000001-3F21-430F-A104-71EB78F3BBF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1.1499999999999999</c:v>
                </c:pt>
                <c:pt idx="1">
                  <c:v>1.51</c:v>
                </c:pt>
                <c:pt idx="2">
                  <c:v>2.92</c:v>
                </c:pt>
                <c:pt idx="3">
                  <c:v>7.71</c:v>
                </c:pt>
                <c:pt idx="4">
                  <c:v>4.67</c:v>
                </c:pt>
              </c:numCache>
            </c:numRef>
          </c:val>
          <c:extLst>
            <c:ext xmlns:c16="http://schemas.microsoft.com/office/drawing/2014/chart" uri="{C3380CC4-5D6E-409C-BE32-E72D297353CC}">
              <c16:uniqueId val="{00000000-931E-4B0A-9D45-04F2CE12F85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5.14</c:v>
                </c:pt>
                <c:pt idx="1">
                  <c:v>4.63</c:v>
                </c:pt>
                <c:pt idx="2">
                  <c:v>5.33</c:v>
                </c:pt>
                <c:pt idx="3">
                  <c:v>6.62</c:v>
                </c:pt>
                <c:pt idx="4">
                  <c:v>10.65</c:v>
                </c:pt>
              </c:numCache>
            </c:numRef>
          </c:val>
          <c:extLst>
            <c:ext xmlns:c16="http://schemas.microsoft.com/office/drawing/2014/chart" uri="{C3380CC4-5D6E-409C-BE32-E72D297353CC}">
              <c16:uniqueId val="{00000001-931E-4B0A-9D45-04F2CE12F85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-0.65</c:v>
                </c:pt>
                <c:pt idx="1">
                  <c:v>-0.75</c:v>
                </c:pt>
                <c:pt idx="2">
                  <c:v>1.42</c:v>
                </c:pt>
                <c:pt idx="3">
                  <c:v>4.88</c:v>
                </c:pt>
                <c:pt idx="4">
                  <c:v>-3.14</c:v>
                </c:pt>
              </c:numCache>
            </c:numRef>
          </c:val>
          <c:smooth val="0"/>
          <c:extLst>
            <c:ext xmlns:c16="http://schemas.microsoft.com/office/drawing/2014/chart" uri="{C3380CC4-5D6E-409C-BE32-E72D297353CC}">
              <c16:uniqueId val="{00000002-931E-4B0A-9D45-04F2CE12F85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0.11</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A5BF-483B-A12E-943A80ABC21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5BF-483B-A12E-943A80ABC211}"/>
            </c:ext>
          </c:extLst>
        </c:ser>
        <c:ser>
          <c:idx val="2"/>
          <c:order val="2"/>
          <c:tx>
            <c:strRef>
              <c:f>データシート!$A$29</c:f>
              <c:strCache>
                <c:ptCount val="1"/>
                <c:pt idx="0">
                  <c:v>育英事業特別会計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0.03</c:v>
                </c:pt>
                <c:pt idx="2">
                  <c:v>#N/A</c:v>
                </c:pt>
                <c:pt idx="3">
                  <c:v>0.02</c:v>
                </c:pt>
                <c:pt idx="4">
                  <c:v>#N/A</c:v>
                </c:pt>
                <c:pt idx="5">
                  <c:v>0.01</c:v>
                </c:pt>
                <c:pt idx="6">
                  <c:v>#N/A</c:v>
                </c:pt>
                <c:pt idx="7">
                  <c:v>0</c:v>
                </c:pt>
                <c:pt idx="8">
                  <c:v>#N/A</c:v>
                </c:pt>
                <c:pt idx="9">
                  <c:v>0</c:v>
                </c:pt>
              </c:numCache>
            </c:numRef>
          </c:val>
          <c:extLst>
            <c:ext xmlns:c16="http://schemas.microsoft.com/office/drawing/2014/chart" uri="{C3380CC4-5D6E-409C-BE32-E72D297353CC}">
              <c16:uniqueId val="{00000002-A5BF-483B-A12E-943A80ABC211}"/>
            </c:ext>
          </c:extLst>
        </c:ser>
        <c:ser>
          <c:idx val="3"/>
          <c:order val="3"/>
          <c:tx>
            <c:strRef>
              <c:f>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A5BF-483B-A12E-943A80ABC211}"/>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0.21</c:v>
                </c:pt>
                <c:pt idx="2">
                  <c:v>#N/A</c:v>
                </c:pt>
                <c:pt idx="3">
                  <c:v>0.27</c:v>
                </c:pt>
                <c:pt idx="4">
                  <c:v>#N/A</c:v>
                </c:pt>
                <c:pt idx="5">
                  <c:v>0.63</c:v>
                </c:pt>
                <c:pt idx="6">
                  <c:v>#N/A</c:v>
                </c:pt>
                <c:pt idx="7">
                  <c:v>0.54</c:v>
                </c:pt>
                <c:pt idx="8">
                  <c:v>#N/A</c:v>
                </c:pt>
                <c:pt idx="9">
                  <c:v>0.39</c:v>
                </c:pt>
              </c:numCache>
            </c:numRef>
          </c:val>
          <c:extLst>
            <c:ext xmlns:c16="http://schemas.microsoft.com/office/drawing/2014/chart" uri="{C3380CC4-5D6E-409C-BE32-E72D297353CC}">
              <c16:uniqueId val="{00000004-A5BF-483B-A12E-943A80ABC211}"/>
            </c:ext>
          </c:extLst>
        </c:ser>
        <c:ser>
          <c:idx val="5"/>
          <c:order val="5"/>
          <c:tx>
            <c:strRef>
              <c:f>データシート!$A$32</c:f>
              <c:strCache>
                <c:ptCount val="1"/>
                <c:pt idx="0">
                  <c:v>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1.98</c:v>
                </c:pt>
                <c:pt idx="2">
                  <c:v>#N/A</c:v>
                </c:pt>
                <c:pt idx="3">
                  <c:v>1.55</c:v>
                </c:pt>
                <c:pt idx="4">
                  <c:v>#N/A</c:v>
                </c:pt>
                <c:pt idx="5">
                  <c:v>1.06</c:v>
                </c:pt>
                <c:pt idx="6">
                  <c:v>#N/A</c:v>
                </c:pt>
                <c:pt idx="7">
                  <c:v>0.51</c:v>
                </c:pt>
                <c:pt idx="8">
                  <c:v>#N/A</c:v>
                </c:pt>
                <c:pt idx="9">
                  <c:v>0.55000000000000004</c:v>
                </c:pt>
              </c:numCache>
            </c:numRef>
          </c:val>
          <c:extLst>
            <c:ext xmlns:c16="http://schemas.microsoft.com/office/drawing/2014/chart" uri="{C3380CC4-5D6E-409C-BE32-E72D297353CC}">
              <c16:uniqueId val="{00000005-A5BF-483B-A12E-943A80ABC211}"/>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1.46</c:v>
                </c:pt>
                <c:pt idx="2">
                  <c:v>#N/A</c:v>
                </c:pt>
                <c:pt idx="3">
                  <c:v>1.0900000000000001</c:v>
                </c:pt>
                <c:pt idx="4">
                  <c:v>#N/A</c:v>
                </c:pt>
                <c:pt idx="5">
                  <c:v>0.81</c:v>
                </c:pt>
                <c:pt idx="6">
                  <c:v>#N/A</c:v>
                </c:pt>
                <c:pt idx="7">
                  <c:v>0.51</c:v>
                </c:pt>
                <c:pt idx="8">
                  <c:v>#N/A</c:v>
                </c:pt>
                <c:pt idx="9">
                  <c:v>0.61</c:v>
                </c:pt>
              </c:numCache>
            </c:numRef>
          </c:val>
          <c:extLst>
            <c:ext xmlns:c16="http://schemas.microsoft.com/office/drawing/2014/chart" uri="{C3380CC4-5D6E-409C-BE32-E72D297353CC}">
              <c16:uniqueId val="{00000006-A5BF-483B-A12E-943A80ABC211}"/>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0.88</c:v>
                </c:pt>
                <c:pt idx="2">
                  <c:v>#N/A</c:v>
                </c:pt>
                <c:pt idx="3">
                  <c:v>0.83</c:v>
                </c:pt>
                <c:pt idx="4">
                  <c:v>#N/A</c:v>
                </c:pt>
                <c:pt idx="5">
                  <c:v>1.0900000000000001</c:v>
                </c:pt>
                <c:pt idx="6">
                  <c:v>#N/A</c:v>
                </c:pt>
                <c:pt idx="7">
                  <c:v>0.84</c:v>
                </c:pt>
                <c:pt idx="8">
                  <c:v>#N/A</c:v>
                </c:pt>
                <c:pt idx="9">
                  <c:v>0.91</c:v>
                </c:pt>
              </c:numCache>
            </c:numRef>
          </c:val>
          <c:extLst>
            <c:ext xmlns:c16="http://schemas.microsoft.com/office/drawing/2014/chart" uri="{C3380CC4-5D6E-409C-BE32-E72D297353CC}">
              <c16:uniqueId val="{00000007-A5BF-483B-A12E-943A80ABC211}"/>
            </c:ext>
          </c:extLst>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0.97</c:v>
                </c:pt>
                <c:pt idx="1">
                  <c:v>#N/A</c:v>
                </c:pt>
                <c:pt idx="2">
                  <c:v>1.1399999999999999</c:v>
                </c:pt>
                <c:pt idx="3">
                  <c:v>#N/A</c:v>
                </c:pt>
                <c:pt idx="4">
                  <c:v>#N/A</c:v>
                </c:pt>
                <c:pt idx="5">
                  <c:v>0.25</c:v>
                </c:pt>
                <c:pt idx="6">
                  <c:v>#N/A</c:v>
                </c:pt>
                <c:pt idx="7">
                  <c:v>1.97</c:v>
                </c:pt>
                <c:pt idx="8">
                  <c:v>#N/A</c:v>
                </c:pt>
                <c:pt idx="9">
                  <c:v>2.48</c:v>
                </c:pt>
              </c:numCache>
            </c:numRef>
          </c:val>
          <c:extLst>
            <c:ext xmlns:c16="http://schemas.microsoft.com/office/drawing/2014/chart" uri="{C3380CC4-5D6E-409C-BE32-E72D297353CC}">
              <c16:uniqueId val="{00000008-A5BF-483B-A12E-943A80ABC211}"/>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1.1200000000000001</c:v>
                </c:pt>
                <c:pt idx="2">
                  <c:v>#N/A</c:v>
                </c:pt>
                <c:pt idx="3">
                  <c:v>1.49</c:v>
                </c:pt>
                <c:pt idx="4">
                  <c:v>#N/A</c:v>
                </c:pt>
                <c:pt idx="5">
                  <c:v>2.9</c:v>
                </c:pt>
                <c:pt idx="6">
                  <c:v>#N/A</c:v>
                </c:pt>
                <c:pt idx="7">
                  <c:v>7.7</c:v>
                </c:pt>
                <c:pt idx="8">
                  <c:v>#N/A</c:v>
                </c:pt>
                <c:pt idx="9">
                  <c:v>4.67</c:v>
                </c:pt>
              </c:numCache>
            </c:numRef>
          </c:val>
          <c:extLst>
            <c:ext xmlns:c16="http://schemas.microsoft.com/office/drawing/2014/chart" uri="{C3380CC4-5D6E-409C-BE32-E72D297353CC}">
              <c16:uniqueId val="{00000009-A5BF-483B-A12E-943A80ABC21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14110</c:v>
                </c:pt>
                <c:pt idx="5">
                  <c:v>13555</c:v>
                </c:pt>
                <c:pt idx="8">
                  <c:v>13191</c:v>
                </c:pt>
                <c:pt idx="11">
                  <c:v>12893</c:v>
                </c:pt>
                <c:pt idx="14">
                  <c:v>12558</c:v>
                </c:pt>
              </c:numCache>
            </c:numRef>
          </c:val>
          <c:extLst>
            <c:ext xmlns:c16="http://schemas.microsoft.com/office/drawing/2014/chart" uri="{C3380CC4-5D6E-409C-BE32-E72D297353CC}">
              <c16:uniqueId val="{00000000-5077-456B-90B0-65280AF5FD4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1</c:v>
                </c:pt>
                <c:pt idx="9">
                  <c:v>0</c:v>
                </c:pt>
                <c:pt idx="12">
                  <c:v>0</c:v>
                </c:pt>
              </c:numCache>
            </c:numRef>
          </c:val>
          <c:extLst>
            <c:ext xmlns:c16="http://schemas.microsoft.com/office/drawing/2014/chart" uri="{C3380CC4-5D6E-409C-BE32-E72D297353CC}">
              <c16:uniqueId val="{00000001-5077-456B-90B0-65280AF5FD4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451</c:v>
                </c:pt>
                <c:pt idx="3">
                  <c:v>465</c:v>
                </c:pt>
                <c:pt idx="6">
                  <c:v>448</c:v>
                </c:pt>
                <c:pt idx="9">
                  <c:v>407</c:v>
                </c:pt>
                <c:pt idx="12">
                  <c:v>385</c:v>
                </c:pt>
              </c:numCache>
            </c:numRef>
          </c:val>
          <c:extLst>
            <c:ext xmlns:c16="http://schemas.microsoft.com/office/drawing/2014/chart" uri="{C3380CC4-5D6E-409C-BE32-E72D297353CC}">
              <c16:uniqueId val="{00000002-5077-456B-90B0-65280AF5FD4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077-456B-90B0-65280AF5FD4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1681</c:v>
                </c:pt>
                <c:pt idx="3">
                  <c:v>1479</c:v>
                </c:pt>
                <c:pt idx="6">
                  <c:v>1362</c:v>
                </c:pt>
                <c:pt idx="9">
                  <c:v>1348</c:v>
                </c:pt>
                <c:pt idx="12">
                  <c:v>1389</c:v>
                </c:pt>
              </c:numCache>
            </c:numRef>
          </c:val>
          <c:extLst>
            <c:ext xmlns:c16="http://schemas.microsoft.com/office/drawing/2014/chart" uri="{C3380CC4-5D6E-409C-BE32-E72D297353CC}">
              <c16:uniqueId val="{00000004-5077-456B-90B0-65280AF5FD4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077-456B-90B0-65280AF5FD4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077-456B-90B0-65280AF5FD4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17780</c:v>
                </c:pt>
                <c:pt idx="3">
                  <c:v>17596</c:v>
                </c:pt>
                <c:pt idx="6">
                  <c:v>17406</c:v>
                </c:pt>
                <c:pt idx="9">
                  <c:v>17361</c:v>
                </c:pt>
                <c:pt idx="12">
                  <c:v>17460</c:v>
                </c:pt>
              </c:numCache>
            </c:numRef>
          </c:val>
          <c:extLst>
            <c:ext xmlns:c16="http://schemas.microsoft.com/office/drawing/2014/chart" uri="{C3380CC4-5D6E-409C-BE32-E72D297353CC}">
              <c16:uniqueId val="{00000007-5077-456B-90B0-65280AF5FD4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5802</c:v>
                </c:pt>
                <c:pt idx="2">
                  <c:v>#N/A</c:v>
                </c:pt>
                <c:pt idx="3">
                  <c:v>#N/A</c:v>
                </c:pt>
                <c:pt idx="4">
                  <c:v>5985</c:v>
                </c:pt>
                <c:pt idx="5">
                  <c:v>#N/A</c:v>
                </c:pt>
                <c:pt idx="6">
                  <c:v>#N/A</c:v>
                </c:pt>
                <c:pt idx="7">
                  <c:v>6026</c:v>
                </c:pt>
                <c:pt idx="8">
                  <c:v>#N/A</c:v>
                </c:pt>
                <c:pt idx="9">
                  <c:v>#N/A</c:v>
                </c:pt>
                <c:pt idx="10">
                  <c:v>6223</c:v>
                </c:pt>
                <c:pt idx="11">
                  <c:v>#N/A</c:v>
                </c:pt>
                <c:pt idx="12">
                  <c:v>#N/A</c:v>
                </c:pt>
                <c:pt idx="13">
                  <c:v>6676</c:v>
                </c:pt>
                <c:pt idx="14">
                  <c:v>#N/A</c:v>
                </c:pt>
              </c:numCache>
            </c:numRef>
          </c:val>
          <c:smooth val="0"/>
          <c:extLst>
            <c:ext xmlns:c16="http://schemas.microsoft.com/office/drawing/2014/chart" uri="{C3380CC4-5D6E-409C-BE32-E72D297353CC}">
              <c16:uniqueId val="{00000008-5077-456B-90B0-65280AF5FD4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108409</c:v>
                </c:pt>
                <c:pt idx="5">
                  <c:v>105856</c:v>
                </c:pt>
                <c:pt idx="8">
                  <c:v>105032</c:v>
                </c:pt>
                <c:pt idx="11">
                  <c:v>102580</c:v>
                </c:pt>
                <c:pt idx="14">
                  <c:v>101671</c:v>
                </c:pt>
              </c:numCache>
            </c:numRef>
          </c:val>
          <c:extLst>
            <c:ext xmlns:c16="http://schemas.microsoft.com/office/drawing/2014/chart" uri="{C3380CC4-5D6E-409C-BE32-E72D297353CC}">
              <c16:uniqueId val="{00000000-7CAD-4F49-BFF0-283E5EA1895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27241</c:v>
                </c:pt>
                <c:pt idx="5">
                  <c:v>26475</c:v>
                </c:pt>
                <c:pt idx="8">
                  <c:v>25896</c:v>
                </c:pt>
                <c:pt idx="11">
                  <c:v>24437</c:v>
                </c:pt>
                <c:pt idx="14">
                  <c:v>22905</c:v>
                </c:pt>
              </c:numCache>
            </c:numRef>
          </c:val>
          <c:extLst>
            <c:ext xmlns:c16="http://schemas.microsoft.com/office/drawing/2014/chart" uri="{C3380CC4-5D6E-409C-BE32-E72D297353CC}">
              <c16:uniqueId val="{00000001-7CAD-4F49-BFF0-283E5EA1895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11428</c:v>
                </c:pt>
                <c:pt idx="5">
                  <c:v>12364</c:v>
                </c:pt>
                <c:pt idx="8">
                  <c:v>13895</c:v>
                </c:pt>
                <c:pt idx="11">
                  <c:v>17128</c:v>
                </c:pt>
                <c:pt idx="14">
                  <c:v>19176</c:v>
                </c:pt>
              </c:numCache>
            </c:numRef>
          </c:val>
          <c:extLst>
            <c:ext xmlns:c16="http://schemas.microsoft.com/office/drawing/2014/chart" uri="{C3380CC4-5D6E-409C-BE32-E72D297353CC}">
              <c16:uniqueId val="{00000002-7CAD-4F49-BFF0-283E5EA1895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CAD-4F49-BFF0-283E5EA1895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CAD-4F49-BFF0-283E5EA1895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721</c:v>
                </c:pt>
                <c:pt idx="3">
                  <c:v>813</c:v>
                </c:pt>
                <c:pt idx="6">
                  <c:v>747</c:v>
                </c:pt>
                <c:pt idx="9">
                  <c:v>676</c:v>
                </c:pt>
                <c:pt idx="12">
                  <c:v>620</c:v>
                </c:pt>
              </c:numCache>
            </c:numRef>
          </c:val>
          <c:extLst>
            <c:ext xmlns:c16="http://schemas.microsoft.com/office/drawing/2014/chart" uri="{C3380CC4-5D6E-409C-BE32-E72D297353CC}">
              <c16:uniqueId val="{00000005-7CAD-4F49-BFF0-283E5EA1895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15252</c:v>
                </c:pt>
                <c:pt idx="3">
                  <c:v>15516</c:v>
                </c:pt>
                <c:pt idx="6">
                  <c:v>16129</c:v>
                </c:pt>
                <c:pt idx="9">
                  <c:v>16931</c:v>
                </c:pt>
                <c:pt idx="12">
                  <c:v>17582</c:v>
                </c:pt>
              </c:numCache>
            </c:numRef>
          </c:val>
          <c:extLst>
            <c:ext xmlns:c16="http://schemas.microsoft.com/office/drawing/2014/chart" uri="{C3380CC4-5D6E-409C-BE32-E72D297353CC}">
              <c16:uniqueId val="{00000006-7CAD-4F49-BFF0-283E5EA1895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7CAD-4F49-BFF0-283E5EA1895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13362</c:v>
                </c:pt>
                <c:pt idx="3">
                  <c:v>14333</c:v>
                </c:pt>
                <c:pt idx="6">
                  <c:v>12854</c:v>
                </c:pt>
                <c:pt idx="9">
                  <c:v>13080</c:v>
                </c:pt>
                <c:pt idx="12">
                  <c:v>12688</c:v>
                </c:pt>
              </c:numCache>
            </c:numRef>
          </c:val>
          <c:extLst>
            <c:ext xmlns:c16="http://schemas.microsoft.com/office/drawing/2014/chart" uri="{C3380CC4-5D6E-409C-BE32-E72D297353CC}">
              <c16:uniqueId val="{00000008-7CAD-4F49-BFF0-283E5EA1895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3358</c:v>
                </c:pt>
                <c:pt idx="3">
                  <c:v>3101</c:v>
                </c:pt>
                <c:pt idx="6">
                  <c:v>2746</c:v>
                </c:pt>
                <c:pt idx="9">
                  <c:v>2443</c:v>
                </c:pt>
                <c:pt idx="12">
                  <c:v>2192</c:v>
                </c:pt>
              </c:numCache>
            </c:numRef>
          </c:val>
          <c:extLst>
            <c:ext xmlns:c16="http://schemas.microsoft.com/office/drawing/2014/chart" uri="{C3380CC4-5D6E-409C-BE32-E72D297353CC}">
              <c16:uniqueId val="{00000009-7CAD-4F49-BFF0-283E5EA1895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178316</c:v>
                </c:pt>
                <c:pt idx="3">
                  <c:v>175740</c:v>
                </c:pt>
                <c:pt idx="6">
                  <c:v>174616</c:v>
                </c:pt>
                <c:pt idx="9">
                  <c:v>172487</c:v>
                </c:pt>
                <c:pt idx="12">
                  <c:v>171367</c:v>
                </c:pt>
              </c:numCache>
            </c:numRef>
          </c:val>
          <c:extLst>
            <c:ext xmlns:c16="http://schemas.microsoft.com/office/drawing/2014/chart" uri="{C3380CC4-5D6E-409C-BE32-E72D297353CC}">
              <c16:uniqueId val="{0000000A-7CAD-4F49-BFF0-283E5EA1895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63932</c:v>
                </c:pt>
                <c:pt idx="2">
                  <c:v>#N/A</c:v>
                </c:pt>
                <c:pt idx="3">
                  <c:v>#N/A</c:v>
                </c:pt>
                <c:pt idx="4">
                  <c:v>64807</c:v>
                </c:pt>
                <c:pt idx="5">
                  <c:v>#N/A</c:v>
                </c:pt>
                <c:pt idx="6">
                  <c:v>#N/A</c:v>
                </c:pt>
                <c:pt idx="7">
                  <c:v>62269</c:v>
                </c:pt>
                <c:pt idx="8">
                  <c:v>#N/A</c:v>
                </c:pt>
                <c:pt idx="9">
                  <c:v>#N/A</c:v>
                </c:pt>
                <c:pt idx="10">
                  <c:v>61472</c:v>
                </c:pt>
                <c:pt idx="11">
                  <c:v>#N/A</c:v>
                </c:pt>
                <c:pt idx="12">
                  <c:v>#N/A</c:v>
                </c:pt>
                <c:pt idx="13">
                  <c:v>60697</c:v>
                </c:pt>
                <c:pt idx="14">
                  <c:v>#N/A</c:v>
                </c:pt>
              </c:numCache>
            </c:numRef>
          </c:val>
          <c:smooth val="0"/>
          <c:extLst>
            <c:ext xmlns:c16="http://schemas.microsoft.com/office/drawing/2014/chart" uri="{C3380CC4-5D6E-409C-BE32-E72D297353CC}">
              <c16:uniqueId val="{0000000B-7CAD-4F49-BFF0-283E5EA1895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4384</c:v>
                </c:pt>
                <c:pt idx="1">
                  <c:v>5585</c:v>
                </c:pt>
                <c:pt idx="2">
                  <c:v>8850</c:v>
                </c:pt>
              </c:numCache>
            </c:numRef>
          </c:val>
          <c:extLst>
            <c:ext xmlns:c16="http://schemas.microsoft.com/office/drawing/2014/chart" uri="{C3380CC4-5D6E-409C-BE32-E72D297353CC}">
              <c16:uniqueId val="{00000000-4754-4D92-A4BB-DAAE5C024ED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472</c:v>
                </c:pt>
                <c:pt idx="1">
                  <c:v>2554</c:v>
                </c:pt>
                <c:pt idx="2">
                  <c:v>2157</c:v>
                </c:pt>
              </c:numCache>
            </c:numRef>
          </c:val>
          <c:extLst>
            <c:ext xmlns:c16="http://schemas.microsoft.com/office/drawing/2014/chart" uri="{C3380CC4-5D6E-409C-BE32-E72D297353CC}">
              <c16:uniqueId val="{00000001-4754-4D92-A4BB-DAAE5C024ED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6335</c:v>
                </c:pt>
                <c:pt idx="1">
                  <c:v>5536</c:v>
                </c:pt>
                <c:pt idx="2">
                  <c:v>4355</c:v>
                </c:pt>
              </c:numCache>
            </c:numRef>
          </c:val>
          <c:extLst>
            <c:ext xmlns:c16="http://schemas.microsoft.com/office/drawing/2014/chart" uri="{C3380CC4-5D6E-409C-BE32-E72D297353CC}">
              <c16:uniqueId val="{00000002-4754-4D92-A4BB-DAAE5C024ED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{BAA808A5-846E-41DB-AA74-BF4C95CF9BDA}</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E110-477B-B38F-10533B7472A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{E6FB040E-0B48-4C13-AC7B-4F141DC4F68C}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110-477B-B38F-10533B7472A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{EFF15C5A-240D-4AE5-8DC6-B6A705189A94}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110-477B-B38F-10533B7472A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{A4F4DF9F-D815-48ED-8742-A4B02EB5AC60}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110-477B-B38F-10533B7472A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{6146F9D7-4C5F-4423-9878-3F944B154209}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110-477B-B38F-10533B7472AB}"/>
                </c:ext>
              </c:extLst>
            </c:dLbl>
            <c:dLbl>
              <c:idx val="8"/>
              <c:layout/>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{CFAA236B-D60A-427C-A8A1-9FFF0A5882EE}</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E110-477B-B38F-10533B7472AB}"/>
                </c:ext>
              </c:extLst>
            </c:dLbl>
            <c:dLbl>
              <c:idx val="16"/>
              <c:layout/>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{D3E33F45-D1EC-4213-895E-BB9515BDF738}</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E110-477B-B38F-10533B7472AB}"/>
                </c:ext>
              </c:extLst>
            </c:dLbl>
            <c:dLbl>
              <c:idx val="24"/>
              <c:layout/>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{855F3D9F-C549-47A3-923D-3E802F3B97D6}</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E110-477B-B38F-10533B7472AB}"/>
                </c:ext>
              </c:extLst>
            </c:dLbl>
            <c:dLbl>
              <c:idx val="32"/>
              <c:layout/>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{F5FBBCB8-42C6-4E67-8511-15A6D117F737}</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E110-477B-B38F-10533B7472A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66.099999999999994</c:v>
                </c:pt>
                <c:pt idx="8">
                  <c:v>66.599999999999994</c:v>
                </c:pt>
                <c:pt idx="16">
                  <c:v>67.2</c:v>
                </c:pt>
                <c:pt idx="24">
                  <c:v>68.2</c:v>
                </c:pt>
                <c:pt idx="32">
                  <c:v>68.900000000000006</c:v>
                </c:pt>
              </c:numCache>
            </c:numRef>
          </c:xVal>
          <c:yVal>
            <c:numRef>
              <c:f>公会計指標分析・財政指標組合せ分析表!$BP$51:$DC$51</c:f>
              <c:numCache>
                <c:formatCode>#,##0.0;"▲ "#,##0.0</c:formatCode>
                <c:ptCount val="40"/>
                <c:pt idx="0">
                  <c:v>89.5</c:v>
                </c:pt>
                <c:pt idx="8">
                  <c:v>90.7</c:v>
                </c:pt>
                <c:pt idx="16">
                  <c:v>85.8</c:v>
                </c:pt>
                <c:pt idx="24">
                  <c:v>81.900000000000006</c:v>
                </c:pt>
                <c:pt idx="32">
                  <c:v>82</c:v>
                </c:pt>
              </c:numCache>
            </c:numRef>
          </c:yVal>
          <c:smooth val="0"/>
          <c:extLst>
            <c:ext xmlns:c16="http://schemas.microsoft.com/office/drawing/2014/chart" uri="{C3380CC4-5D6E-409C-BE32-E72D297353CC}">
              <c16:uniqueId val="{00000009-E110-477B-B38F-10533B7472A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{00FA9CCB-D135-492C-97FE-0F64DF870ADC}</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E110-477B-B38F-10533B7472AB}"/>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{C5DCDA3F-78FC-425C-809E-78683F964708}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110-477B-B38F-10533B7472A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{E364826E-4178-43DC-B18A-B4343BA990D5}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110-477B-B38F-10533B7472A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{20B700CF-FB31-403E-82AA-8FC566350101}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110-477B-B38F-10533B7472A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{46EB8393-4F10-42B5-9081-386E202491D7}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110-477B-B38F-10533B7472AB}"/>
                </c:ext>
              </c:extLst>
            </c:dLbl>
            <c:dLbl>
              <c:idx val="8"/>
              <c:layout/>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{EBB968A9-882D-4355-8954-AC1EE5C90971}</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E110-477B-B38F-10533B7472AB}"/>
                </c:ext>
              </c:extLst>
            </c:dLbl>
            <c:dLbl>
              <c:idx val="16"/>
              <c:layout/>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{3D8B08D5-FA59-4E9C-B7E9-9851217FE844}</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E110-477B-B38F-10533B7472AB}"/>
                </c:ext>
              </c:extLst>
            </c:dLbl>
            <c:dLbl>
              <c:idx val="24"/>
              <c:layout/>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{6256CB82-A6E6-4396-BB9B-28A1DA168FBA}</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E110-477B-B38F-10533B7472AB}"/>
                </c:ext>
              </c:extLst>
            </c:dLbl>
            <c:dLbl>
              <c:idx val="32"/>
              <c:layout/>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{A77E601A-4446-4E0D-B7BA-7D8F62E984E5}</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E110-477B-B38F-10533B7472A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61.1</c:v>
                </c:pt>
                <c:pt idx="8">
                  <c:v>61.9</c:v>
                </c:pt>
                <c:pt idx="16">
                  <c:v>62.7</c:v>
                </c:pt>
                <c:pt idx="24">
                  <c:v>63.9</c:v>
                </c:pt>
                <c:pt idx="32">
                  <c:v>64.8</c:v>
                </c:pt>
              </c:numCache>
            </c:numRef>
          </c:xVal>
          <c:yVal>
            <c:numRef>
              <c:f>公会計指標分析・財政指標組合せ分析表!$BP$55:$DC$55</c:f>
              <c:numCache>
                <c:formatCode>#,##0.0;"▲ "#,##0.0</c:formatCode>
                <c:ptCount val="40"/>
                <c:pt idx="0">
                  <c:v>34</c:v>
                </c:pt>
                <c:pt idx="8">
                  <c:v>33.9</c:v>
                </c:pt>
                <c:pt idx="16">
                  <c:v>31.5</c:v>
                </c:pt>
                <c:pt idx="24">
                  <c:v>23.4</c:v>
                </c:pt>
                <c:pt idx="32">
                  <c:v>18.2</c:v>
                </c:pt>
              </c:numCache>
            </c:numRef>
          </c:yVal>
          <c:smooth val="0"/>
          <c:extLst>
            <c:ext xmlns:c16="http://schemas.microsoft.com/office/drawing/2014/chart" uri="{C3380CC4-5D6E-409C-BE32-E72D297353CC}">
              <c16:uniqueId val="{00000013-E110-477B-B38F-10533B7472AB}"/>
            </c:ext>
          </c:extLst>
        </c:ser>
        <c:dLbls>
          <c:showLegendKey val="0"/>
          <c:showVal val="1"/>
          <c:showCatName val="0"/>
          <c:showSerName val="0"/>
          <c:showPercent val="0"/>
          <c:showBubbleSize val="0"/>
        </c:dLbls>
        <c:axId val="46179840"/>
        <c:axId val="46181760"/>
      </c:scatterChart>
      <c:valAx>
        <c:axId val="46179840"/>
        <c:scaling>
          <c:orientation val="maxMin"/>
          <c:max val="70"/>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{9316BD71-8D1A-49CE-9590-2F80955C2BC7}</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CF37-48FD-B6D7-713A2C6D5B2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{4EC5F1B0-6961-4F8E-94FB-00DAEEC0E5F1}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F37-48FD-B6D7-713A2C6D5B2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{30CC4F7C-974A-4F0E-89EC-CB23844DA425}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F37-48FD-B6D7-713A2C6D5B2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{9DB6C33B-6C8D-4D09-8A32-B3B12A97DAFE}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F37-48FD-B6D7-713A2C6D5B2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{84889F8D-C460-4277-97B8-6EA5CD334B96}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F37-48FD-B6D7-713A2C6D5B2F}"/>
                </c:ext>
              </c:extLst>
            </c:dLbl>
            <c:dLbl>
              <c:idx val="8"/>
              <c:layout>
                <c:manualLayout>
                  <c:x val="-2.4281361136382466E-2"/>
                  <c:y val="-6.0720991131626954E-2"/>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{A167B288-275D-4FE7-A812-95B58634C987}</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CF37-48FD-B6D7-713A2C6D5B2F}"/>
                </c:ext>
              </c:extLst>
            </c:dLbl>
            <c:dLbl>
              <c:idx val="16"/>
              <c:layout>
                <c:manualLayout>
                  <c:x val="-3.400005111699244E-2"/>
                  <c:y val="-5.9536840360379199E-2"/>
                </c:manualLayout>
              </c:layout>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{9C34D9F5-8BF7-402D-99DF-FB494ED9506E}</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CF37-48FD-B6D7-713A2C6D5B2F}"/>
                </c:ext>
              </c:extLst>
            </c:dLbl>
            <c:dLbl>
              <c:idx val="24"/>
              <c:layout>
                <c:manualLayout>
                  <c:x val="-3.6429687715380583E-2"/>
                  <c:y val="-6.6991767283806514E-2"/>
                </c:manualLayout>
              </c:layout>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{B6DDB94D-C0F4-492E-B93B-F1A0F2300D1C}</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CF37-48FD-B6D7-713A2C6D5B2F}"/>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{A510D0FA-EA95-476D-A2F9-6BC735652835}</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CF37-48FD-B6D7-713A2C6D5B2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7.8</c:v>
                </c:pt>
                <c:pt idx="8">
                  <c:v>8.1</c:v>
                </c:pt>
                <c:pt idx="16">
                  <c:v>8.1999999999999993</c:v>
                </c:pt>
                <c:pt idx="24">
                  <c:v>8.3000000000000007</c:v>
                </c:pt>
                <c:pt idx="32">
                  <c:v>8.5</c:v>
                </c:pt>
              </c:numCache>
            </c:numRef>
          </c:xVal>
          <c:yVal>
            <c:numRef>
              <c:f>公会計指標分析・財政指標組合せ分析表!$BP$73:$DC$73</c:f>
              <c:numCache>
                <c:formatCode>#,##0.0;"▲ "#,##0.0</c:formatCode>
                <c:ptCount val="40"/>
                <c:pt idx="0">
                  <c:v>89.5</c:v>
                </c:pt>
                <c:pt idx="8">
                  <c:v>90.7</c:v>
                </c:pt>
                <c:pt idx="16">
                  <c:v>85.8</c:v>
                </c:pt>
                <c:pt idx="24">
                  <c:v>81.900000000000006</c:v>
                </c:pt>
                <c:pt idx="32">
                  <c:v>82</c:v>
                </c:pt>
              </c:numCache>
            </c:numRef>
          </c:yVal>
          <c:smooth val="0"/>
          <c:extLst>
            <c:ext xmlns:c16="http://schemas.microsoft.com/office/drawing/2014/chart" uri="{C3380CC4-5D6E-409C-BE32-E72D297353CC}">
              <c16:uniqueId val="{00000009-CF37-48FD-B6D7-713A2C6D5B2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{0BA07D51-B1A0-4AC3-BC84-49A928D89200}</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CF37-48FD-B6D7-713A2C6D5B2F}"/>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{F9F05B8C-3110-4479-BF6F-4A40F0C745E0}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F37-48FD-B6D7-713A2C6D5B2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{FC86902B-4957-41EB-9A8E-D6743AD45125}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F37-48FD-B6D7-713A2C6D5B2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{B8362BD3-6D55-4672-B221-166839721FA6}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F37-48FD-B6D7-713A2C6D5B2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{937E9C7F-1C3D-42F3-8DA8-1BC5273E2C54}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F37-48FD-B6D7-713A2C6D5B2F}"/>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{737B8396-131B-4894-BD0F-C44C662BC526}</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CF37-48FD-B6D7-713A2C6D5B2F}"/>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{3EB14E00-AD3F-4F5D-89C4-6D34446B2CA5}</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CF37-48FD-B6D7-713A2C6D5B2F}"/>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{7C559B1C-740F-4A26-B986-8343B08654FD}</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CF37-48FD-B6D7-713A2C6D5B2F}"/>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{3A3F02FA-14C9-4630-A197-8A100FFAC2B8}</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CF37-48FD-B6D7-713A2C6D5B2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5.9</c:v>
                </c:pt>
                <c:pt idx="8">
                  <c:v>5.7</c:v>
                </c:pt>
                <c:pt idx="16">
                  <c:v>5.4</c:v>
                </c:pt>
                <c:pt idx="24">
                  <c:v>5.2</c:v>
                </c:pt>
                <c:pt idx="32">
                  <c:v>5.2</c:v>
                </c:pt>
              </c:numCache>
            </c:numRef>
          </c:xVal>
          <c:yVal>
            <c:numRef>
              <c:f>公会計指標分析・財政指標組合せ分析表!$BP$77:$DC$77</c:f>
              <c:numCache>
                <c:formatCode>#,##0.0;"▲ "#,##0.0</c:formatCode>
                <c:ptCount val="40"/>
                <c:pt idx="0">
                  <c:v>34</c:v>
                </c:pt>
                <c:pt idx="8">
                  <c:v>33.9</c:v>
                </c:pt>
                <c:pt idx="16">
                  <c:v>31.5</c:v>
                </c:pt>
                <c:pt idx="24">
                  <c:v>23.4</c:v>
                </c:pt>
                <c:pt idx="32">
                  <c:v>18.2</c:v>
                </c:pt>
              </c:numCache>
            </c:numRef>
          </c:yVal>
          <c:smooth val="0"/>
          <c:extLst>
            <c:ext xmlns:c16="http://schemas.microsoft.com/office/drawing/2014/chart" uri="{C3380CC4-5D6E-409C-BE32-E72D297353CC}">
              <c16:uniqueId val="{00000013-CF37-48FD-B6D7-713A2C6D5B2F}"/>
            </c:ext>
          </c:extLst>
        </c:ser>
        <c:dLbls>
          <c:showLegendKey val="0"/>
          <c:showVal val="1"/>
          <c:showCatName val="0"/>
          <c:showSerName val="0"/>
          <c:showPercent val="0"/>
          <c:showBubbleSize val="0"/>
        </c:dLbls>
        <c:axId val="84219776"/>
        <c:axId val="84234240"/>
      </c:scatterChart>
      <c:valAx>
        <c:axId val="84219776"/>
        <c:scaling>
          <c:orientation val="maxMin"/>
          <c:max val="9"/>
          <c:min val="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北海道旭川市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元利償還金については，これまでの市債の発行抑制による市債残高の減少により減少してきていたが，令和４年度は臨時財政対策債の償還額の増などにより増加となった。</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今後も，清掃施設など老朽化した施設の更新が続くことから，引き続き，行財政改革推進プログラムに基づき地方債残高の抑制を図るとともに，交付税措置を有する地方債の活用などに努める。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満期一括償還地方債の償還の財源として積み立てた分はない。</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北海道旭川市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行財政改革推進プログラムに基づき市債の借入額を抑制してきたことにより，地方債の現在高は減少傾向である。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財政調整基金は，令和２年度以降取り崩しておらず，毎年，実質収支の２分の１を積み立てたことから，基金残高が増加し，充当可能基金の増加に繋がっている。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は，清掃施設等老朽化した施設の更新が予定されているほか，物価高騰や人件費の増加による経常的経費の増加が想定されることから，引き続き，市債の借入額を抑制するとともに，事務事業の見直し等により基金残高の維持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北海道旭川市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財政調整基金の基金残高は，令和３年度の実質収支の２分の１を積み立てたこと等により３２．７億円の増加となったが，減債基金及びその他特定目的基金は積立額より取崩額の方が大きく，減債基金の基金残高は４億円の減少，その他特定目的基金の基金残高は１１．８億円の減少となり，基金全体の残高は１６．９億円の増加とな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ふるさと納税による寄附をその目的ごとに特定目的基金に積み立てているが，寄附者の意向を踏まえ，積極的に活用していく予定である。　</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また，財政調整基金は一定の基金残高を維持し，減債基金は積立ての趣旨を踏まえ適切に取り崩していく。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育英事業基金　　　　　　：学生，生徒の就学助成に必要な経費</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庁舎建設整備基金　　　　：庁舎建設整備事業</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旭山動物園施設整備基金　：旭川市旭山動物園の動物展示施設等の整備及び動物の購入</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育英事業基金　　　　　　：寄附金０．７億円を積み立てたこと等による増</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庁舎建設整備基金　　　　：庁舎整備のため１３．８億円取り崩したこと等による減</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旭山動物園施設整備基金　：寄附金３．１億円を積み立てたこと等による増</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庁舎建設整備基金については，庁舎及び庁舎周辺整備の財源とし，その他の特定目的基金については，寄附者の意向を踏まえ積極的に活用する。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令和３年度の実質収支額の２分の１である３２．７億円を積み立てた一方で，取崩しがなかったことから，基金残高は３２．７億円の増となった。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本市の基金残高は中核市平均と比較すると，依然として低い状況であることから，一定の基金残高を維持していく。</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第三セクター等改革推進債の元金償還に充てるため４億円取り崩したこと等により減となった。　</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令和３年度に積み立てた臨時財政対策債償還基金費の趣旨を踏まえて適切に取り崩していくほか，財政状況に応じて活用を検討する。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1401425" cy="631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5351125" y="190500"/>
          <a:ext cx="35496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5357475" y="215900"/>
          <a:ext cx="352425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5382875" y="241300"/>
          <a:ext cx="3467100" cy="4413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北海道旭川市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2823825" y="190500"/>
          <a:ext cx="23939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2849225" y="215900"/>
          <a:ext cx="234950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2874625" y="241300"/>
          <a:ext cx="2311400" cy="4540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44500" y="885825"/>
          <a:ext cx="9083675" cy="17272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568325" y="917575"/>
          <a:ext cx="1244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768475" y="917575"/>
          <a:ext cx="120015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324,186
322,894
747.66
192,603,474
188,381,368
3,885,001
83,119,681
170,741,183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2968625" y="917575"/>
          <a:ext cx="1371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340225" y="936625"/>
          <a:ext cx="18224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162675" y="936625"/>
          <a:ext cx="11366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82.0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7362825" y="949325"/>
          <a:ext cx="5778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340225" y="1692275"/>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226175" y="1692275"/>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9985375" y="885825"/>
          <a:ext cx="1371600" cy="12382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0213975" y="949325"/>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0213975" y="1216025"/>
          <a:ext cx="1200150" cy="501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0213975" y="1546225"/>
          <a:ext cx="1320800" cy="628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0048875" y="103822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0102850" y="100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0102850" y="13049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0147300" y="1546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0067925" y="15462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0147300" y="17780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0067925" y="19145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082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29432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1718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4" name="テキスト ボックス 33"/>
        <xdr:cNvSpPr txBox="1"/>
      </xdr:nvSpPr>
      <xdr:spPr>
        <a:xfrm>
          <a:off x="419100" y="3406775"/>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6417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152525" y="4143375"/>
          <a:ext cx="38227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811514" y="4507167"/>
          <a:ext cx="1552221"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462014" y="4490496"/>
          <a:ext cx="759471"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[ 68.9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49244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49244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2960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2960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77946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77946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152525" y="4822825"/>
          <a:ext cx="382270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222875" y="48228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222875" y="48863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280025" y="51022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有形固定資産減価償却率は，前年度から</a:t>
          </a:r>
          <a:r>
            <a:rPr kumimoji="1" lang="en-US" altLang="ja-JP" sz="1100">
              <a:solidFill>
                <a:schemeClr val="dk1"/>
              </a:solidFill>
              <a:effectLst/>
              <a:latin typeface="+mn-lt"/>
              <a:ea typeface="+mn-ea"/>
              <a:cs typeface="+mn-cs"/>
            </a:rPr>
            <a:t>0.7</a:t>
          </a:r>
          <a:r>
            <a:rPr kumimoji="1" lang="ja-JP" altLang="ja-JP" sz="1100">
              <a:solidFill>
                <a:schemeClr val="dk1"/>
              </a:solidFill>
              <a:effectLst/>
              <a:latin typeface="+mn-lt"/>
              <a:ea typeface="+mn-ea"/>
              <a:cs typeface="+mn-cs"/>
            </a:rPr>
            <a:t>ポイント上がっており，資産の老朽化が進んでいる。</a:t>
          </a:r>
          <a:endParaRPr lang="ja-JP" altLang="ja-JP">
            <a:effectLst/>
          </a:endParaRPr>
        </a:p>
        <a:p>
          <a:r>
            <a:rPr kumimoji="1" lang="ja-JP" altLang="ja-JP" sz="1100">
              <a:solidFill>
                <a:schemeClr val="dk1"/>
              </a:solidFill>
              <a:effectLst/>
              <a:latin typeface="+mn-lt"/>
              <a:ea typeface="+mn-ea"/>
              <a:cs typeface="+mn-cs"/>
            </a:rPr>
            <a:t>　旭川市公共施設等総合管理計画（</a:t>
          </a:r>
          <a:r>
            <a:rPr kumimoji="1" lang="en-US" altLang="ja-JP" sz="1100">
              <a:solidFill>
                <a:schemeClr val="dk1"/>
              </a:solidFill>
              <a:effectLst/>
              <a:latin typeface="+mn-lt"/>
              <a:ea typeface="+mn-ea"/>
              <a:cs typeface="+mn-cs"/>
            </a:rPr>
            <a:t>H28.2</a:t>
          </a:r>
          <a:r>
            <a:rPr kumimoji="1" lang="ja-JP" altLang="ja-JP" sz="1100">
              <a:solidFill>
                <a:schemeClr val="dk1"/>
              </a:solidFill>
              <a:effectLst/>
              <a:latin typeface="+mn-lt"/>
              <a:ea typeface="+mn-ea"/>
              <a:cs typeface="+mn-cs"/>
            </a:rPr>
            <a:t>策定）及び第</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期アクションプログラム（</a:t>
          </a:r>
          <a:r>
            <a:rPr kumimoji="1" lang="en-US" altLang="ja-JP" sz="1100">
              <a:solidFill>
                <a:schemeClr val="dk1"/>
              </a:solidFill>
              <a:effectLst/>
              <a:latin typeface="+mn-lt"/>
              <a:ea typeface="+mn-ea"/>
              <a:cs typeface="+mn-cs"/>
            </a:rPr>
            <a:t>H30.3</a:t>
          </a:r>
          <a:r>
            <a:rPr kumimoji="1" lang="ja-JP" altLang="ja-JP" sz="1100">
              <a:solidFill>
                <a:schemeClr val="dk1"/>
              </a:solidFill>
              <a:effectLst/>
              <a:latin typeface="+mn-lt"/>
              <a:ea typeface="+mn-ea"/>
              <a:cs typeface="+mn-cs"/>
            </a:rPr>
            <a:t>策定）に基づき，施設保有数の最適化や施設の適切な維持管理，コストの抑制，財源確保など，公共施設全体の適切なマネジメントに努める。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127125" y="46386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152525" y="68992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786781" y="68118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xdr:cNvCxnSpPr/>
      </xdr:nvCxnSpPr>
      <xdr:spPr>
        <a:xfrm>
          <a:off x="1152525" y="6558492"/>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xdr:cNvSpPr txBox="1"/>
      </xdr:nvSpPr>
      <xdr:spPr>
        <a:xfrm>
          <a:off x="786781" y="646469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xdr:cNvCxnSpPr/>
      </xdr:nvCxnSpPr>
      <xdr:spPr>
        <a:xfrm>
          <a:off x="1152525" y="6211358"/>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xdr:cNvSpPr txBox="1"/>
      </xdr:nvSpPr>
      <xdr:spPr>
        <a:xfrm>
          <a:off x="786781" y="611755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xdr:cNvCxnSpPr/>
      </xdr:nvCxnSpPr>
      <xdr:spPr>
        <a:xfrm>
          <a:off x="1152525" y="58642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xdr:cNvSpPr txBox="1"/>
      </xdr:nvSpPr>
      <xdr:spPr>
        <a:xfrm>
          <a:off x="786781" y="57704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xdr:cNvCxnSpPr/>
      </xdr:nvCxnSpPr>
      <xdr:spPr>
        <a:xfrm>
          <a:off x="1152525" y="5517092"/>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xdr:cNvSpPr txBox="1"/>
      </xdr:nvSpPr>
      <xdr:spPr>
        <a:xfrm>
          <a:off x="786781" y="542329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xdr:cNvCxnSpPr/>
      </xdr:nvCxnSpPr>
      <xdr:spPr>
        <a:xfrm>
          <a:off x="1152525" y="5169958"/>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xdr:cNvSpPr txBox="1"/>
      </xdr:nvSpPr>
      <xdr:spPr>
        <a:xfrm>
          <a:off x="786781" y="5082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xdr:cNvCxnSpPr/>
      </xdr:nvCxnSpPr>
      <xdr:spPr>
        <a:xfrm>
          <a:off x="1152525" y="48228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xdr:cNvSpPr txBox="1"/>
      </xdr:nvSpPr>
      <xdr:spPr>
        <a:xfrm>
          <a:off x="786781" y="47353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xdr:cNvSpPr/>
      </xdr:nvSpPr>
      <xdr:spPr>
        <a:xfrm>
          <a:off x="1152525" y="4822825"/>
          <a:ext cx="382270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151977</xdr:rowOff>
    </xdr:from>
    <xdr:to>
      <xdr:col>23</xdr:col>
      <xdr:colOff>85090</xdr:colOff>
      <xdr:row>34</xdr:row>
      <xdr:rowOff>100965</xdr:rowOff>
    </xdr:to>
    <xdr:cxnSp macro="">
      <xdr:nvCxnSpPr>
        <xdr:cNvPr id="65" name="直線コネクタ 64"/>
        <xdr:cNvCxnSpPr/>
      </xdr:nvCxnSpPr>
      <xdr:spPr>
        <a:xfrm flipV="1">
          <a:off x="4300220" y="5238327"/>
          <a:ext cx="1270" cy="1269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104792</xdr:rowOff>
    </xdr:from>
    <xdr:ext cx="405111" cy="259045"/>
    <xdr:sp macro="" textlink="">
      <xdr:nvSpPr>
        <xdr:cNvPr id="66" name="有形固定資産減価償却率最小値テキスト"/>
        <xdr:cNvSpPr txBox="1"/>
      </xdr:nvSpPr>
      <xdr:spPr>
        <a:xfrm>
          <a:off x="4352925" y="6511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100965</xdr:rowOff>
    </xdr:from>
    <xdr:to>
      <xdr:col>23</xdr:col>
      <xdr:colOff>174625</xdr:colOff>
      <xdr:row>34</xdr:row>
      <xdr:rowOff>100965</xdr:rowOff>
    </xdr:to>
    <xdr:cxnSp macro="">
      <xdr:nvCxnSpPr>
        <xdr:cNvPr id="67" name="直線コネクタ 66"/>
        <xdr:cNvCxnSpPr/>
      </xdr:nvCxnSpPr>
      <xdr:spPr>
        <a:xfrm>
          <a:off x="4213225" y="6508115"/>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98654</xdr:rowOff>
    </xdr:from>
    <xdr:ext cx="405111" cy="259045"/>
    <xdr:sp macro="" textlink="">
      <xdr:nvSpPr>
        <xdr:cNvPr id="68" name="有形固定資産減価償却率最大値テキスト"/>
        <xdr:cNvSpPr txBox="1"/>
      </xdr:nvSpPr>
      <xdr:spPr>
        <a:xfrm>
          <a:off x="4352925" y="5019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151977</xdr:rowOff>
    </xdr:from>
    <xdr:to>
      <xdr:col>23</xdr:col>
      <xdr:colOff>174625</xdr:colOff>
      <xdr:row>26</xdr:row>
      <xdr:rowOff>151977</xdr:rowOff>
    </xdr:to>
    <xdr:cxnSp macro="">
      <xdr:nvCxnSpPr>
        <xdr:cNvPr id="69" name="直線コネクタ 68"/>
        <xdr:cNvCxnSpPr/>
      </xdr:nvCxnSpPr>
      <xdr:spPr>
        <a:xfrm>
          <a:off x="4213225" y="5238327"/>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90822</xdr:rowOff>
    </xdr:from>
    <xdr:ext cx="405111" cy="259045"/>
    <xdr:sp macro="" textlink="">
      <xdr:nvSpPr>
        <xdr:cNvPr id="70" name="有形固定資産減価償却率平均値テキスト"/>
        <xdr:cNvSpPr txBox="1"/>
      </xdr:nvSpPr>
      <xdr:spPr>
        <a:xfrm>
          <a:off x="4352925" y="58375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67945</xdr:rowOff>
    </xdr:from>
    <xdr:to>
      <xdr:col>23</xdr:col>
      <xdr:colOff>136525</xdr:colOff>
      <xdr:row>31</xdr:row>
      <xdr:rowOff>169545</xdr:rowOff>
    </xdr:to>
    <xdr:sp macro="" textlink="">
      <xdr:nvSpPr>
        <xdr:cNvPr id="71" name="フローチャート: 判断 70"/>
        <xdr:cNvSpPr/>
      </xdr:nvSpPr>
      <xdr:spPr>
        <a:xfrm>
          <a:off x="4251325" y="597979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35560</xdr:rowOff>
    </xdr:from>
    <xdr:to>
      <xdr:col>19</xdr:col>
      <xdr:colOff>187325</xdr:colOff>
      <xdr:row>31</xdr:row>
      <xdr:rowOff>137160</xdr:rowOff>
    </xdr:to>
    <xdr:sp macro="" textlink="">
      <xdr:nvSpPr>
        <xdr:cNvPr id="72" name="フローチャート: 判断 71"/>
        <xdr:cNvSpPr/>
      </xdr:nvSpPr>
      <xdr:spPr>
        <a:xfrm>
          <a:off x="3616325" y="59474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163830</xdr:rowOff>
    </xdr:from>
    <xdr:to>
      <xdr:col>15</xdr:col>
      <xdr:colOff>187325</xdr:colOff>
      <xdr:row>31</xdr:row>
      <xdr:rowOff>93980</xdr:rowOff>
    </xdr:to>
    <xdr:sp macro="" textlink="">
      <xdr:nvSpPr>
        <xdr:cNvPr id="73" name="フローチャート: 判断 72"/>
        <xdr:cNvSpPr/>
      </xdr:nvSpPr>
      <xdr:spPr>
        <a:xfrm>
          <a:off x="2930525" y="591058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135043</xdr:rowOff>
    </xdr:from>
    <xdr:to>
      <xdr:col>11</xdr:col>
      <xdr:colOff>187325</xdr:colOff>
      <xdr:row>31</xdr:row>
      <xdr:rowOff>65193</xdr:rowOff>
    </xdr:to>
    <xdr:sp macro="" textlink="">
      <xdr:nvSpPr>
        <xdr:cNvPr id="74" name="フローチャート: 判断 73"/>
        <xdr:cNvSpPr/>
      </xdr:nvSpPr>
      <xdr:spPr>
        <a:xfrm>
          <a:off x="2244725" y="588179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106257</xdr:rowOff>
    </xdr:from>
    <xdr:to>
      <xdr:col>7</xdr:col>
      <xdr:colOff>187325</xdr:colOff>
      <xdr:row>31</xdr:row>
      <xdr:rowOff>36407</xdr:rowOff>
    </xdr:to>
    <xdr:sp macro="" textlink="">
      <xdr:nvSpPr>
        <xdr:cNvPr id="75" name="フローチャート: 判断 74"/>
        <xdr:cNvSpPr/>
      </xdr:nvSpPr>
      <xdr:spPr>
        <a:xfrm>
          <a:off x="1558925" y="585300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1433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5083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28225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1367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4509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44027</xdr:rowOff>
    </xdr:from>
    <xdr:to>
      <xdr:col>23</xdr:col>
      <xdr:colOff>136525</xdr:colOff>
      <xdr:row>32</xdr:row>
      <xdr:rowOff>145627</xdr:rowOff>
    </xdr:to>
    <xdr:sp macro="" textlink="">
      <xdr:nvSpPr>
        <xdr:cNvPr id="81" name="楕円 80"/>
        <xdr:cNvSpPr/>
      </xdr:nvSpPr>
      <xdr:spPr>
        <a:xfrm>
          <a:off x="4251325" y="6120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22454</xdr:rowOff>
    </xdr:from>
    <xdr:ext cx="405111" cy="259045"/>
    <xdr:sp macro="" textlink="">
      <xdr:nvSpPr>
        <xdr:cNvPr id="82" name="有形固定資産減価償却率該当値テキスト"/>
        <xdr:cNvSpPr txBox="1"/>
      </xdr:nvSpPr>
      <xdr:spPr>
        <a:xfrm>
          <a:off x="4352925" y="60994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18838</xdr:rowOff>
    </xdr:from>
    <xdr:to>
      <xdr:col>19</xdr:col>
      <xdr:colOff>187325</xdr:colOff>
      <xdr:row>32</xdr:row>
      <xdr:rowOff>120438</xdr:rowOff>
    </xdr:to>
    <xdr:sp macro="" textlink="">
      <xdr:nvSpPr>
        <xdr:cNvPr id="83" name="楕円 82"/>
        <xdr:cNvSpPr/>
      </xdr:nvSpPr>
      <xdr:spPr>
        <a:xfrm>
          <a:off x="3616325" y="609578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69638</xdr:rowOff>
    </xdr:from>
    <xdr:to>
      <xdr:col>23</xdr:col>
      <xdr:colOff>85725</xdr:colOff>
      <xdr:row>32</xdr:row>
      <xdr:rowOff>94827</xdr:rowOff>
    </xdr:to>
    <xdr:cxnSp macro="">
      <xdr:nvCxnSpPr>
        <xdr:cNvPr id="84" name="直線コネクタ 83"/>
        <xdr:cNvCxnSpPr/>
      </xdr:nvCxnSpPr>
      <xdr:spPr>
        <a:xfrm>
          <a:off x="3667125" y="6146588"/>
          <a:ext cx="635000" cy="25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154305</xdr:rowOff>
    </xdr:from>
    <xdr:to>
      <xdr:col>15</xdr:col>
      <xdr:colOff>187325</xdr:colOff>
      <xdr:row>32</xdr:row>
      <xdr:rowOff>84455</xdr:rowOff>
    </xdr:to>
    <xdr:sp macro="" textlink="">
      <xdr:nvSpPr>
        <xdr:cNvPr id="85" name="楕円 84"/>
        <xdr:cNvSpPr/>
      </xdr:nvSpPr>
      <xdr:spPr>
        <a:xfrm>
          <a:off x="2930525" y="606615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33655</xdr:rowOff>
    </xdr:from>
    <xdr:to>
      <xdr:col>19</xdr:col>
      <xdr:colOff>136525</xdr:colOff>
      <xdr:row>32</xdr:row>
      <xdr:rowOff>69638</xdr:rowOff>
    </xdr:to>
    <xdr:cxnSp macro="">
      <xdr:nvCxnSpPr>
        <xdr:cNvPr id="86" name="直線コネクタ 85"/>
        <xdr:cNvCxnSpPr/>
      </xdr:nvCxnSpPr>
      <xdr:spPr>
        <a:xfrm>
          <a:off x="2981325" y="6110605"/>
          <a:ext cx="685800" cy="35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132715</xdr:rowOff>
    </xdr:from>
    <xdr:to>
      <xdr:col>11</xdr:col>
      <xdr:colOff>187325</xdr:colOff>
      <xdr:row>32</xdr:row>
      <xdr:rowOff>62865</xdr:rowOff>
    </xdr:to>
    <xdr:sp macro="" textlink="">
      <xdr:nvSpPr>
        <xdr:cNvPr id="87" name="楕円 86"/>
        <xdr:cNvSpPr/>
      </xdr:nvSpPr>
      <xdr:spPr>
        <a:xfrm>
          <a:off x="2244725" y="604456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12065</xdr:rowOff>
    </xdr:from>
    <xdr:to>
      <xdr:col>15</xdr:col>
      <xdr:colOff>136525</xdr:colOff>
      <xdr:row>32</xdr:row>
      <xdr:rowOff>33655</xdr:rowOff>
    </xdr:to>
    <xdr:cxnSp macro="">
      <xdr:nvCxnSpPr>
        <xdr:cNvPr id="88" name="直線コネクタ 87"/>
        <xdr:cNvCxnSpPr/>
      </xdr:nvCxnSpPr>
      <xdr:spPr>
        <a:xfrm>
          <a:off x="2295525" y="6089015"/>
          <a:ext cx="6858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114723</xdr:rowOff>
    </xdr:from>
    <xdr:to>
      <xdr:col>7</xdr:col>
      <xdr:colOff>187325</xdr:colOff>
      <xdr:row>32</xdr:row>
      <xdr:rowOff>44873</xdr:rowOff>
    </xdr:to>
    <xdr:sp macro="" textlink="">
      <xdr:nvSpPr>
        <xdr:cNvPr id="89" name="楕円 88"/>
        <xdr:cNvSpPr/>
      </xdr:nvSpPr>
      <xdr:spPr>
        <a:xfrm>
          <a:off x="1558925" y="602657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165523</xdr:rowOff>
    </xdr:from>
    <xdr:to>
      <xdr:col>11</xdr:col>
      <xdr:colOff>136525</xdr:colOff>
      <xdr:row>32</xdr:row>
      <xdr:rowOff>12065</xdr:rowOff>
    </xdr:to>
    <xdr:cxnSp macro="">
      <xdr:nvCxnSpPr>
        <xdr:cNvPr id="90" name="直線コネクタ 89"/>
        <xdr:cNvCxnSpPr/>
      </xdr:nvCxnSpPr>
      <xdr:spPr>
        <a:xfrm>
          <a:off x="1609725" y="6077373"/>
          <a:ext cx="685800" cy="1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153687</xdr:rowOff>
    </xdr:from>
    <xdr:ext cx="405111" cy="259045"/>
    <xdr:sp macro="" textlink="">
      <xdr:nvSpPr>
        <xdr:cNvPr id="91" name="n_1aveValue有形固定資産減価償却率"/>
        <xdr:cNvSpPr txBox="1"/>
      </xdr:nvSpPr>
      <xdr:spPr>
        <a:xfrm>
          <a:off x="3470919" y="5735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110507</xdr:rowOff>
    </xdr:from>
    <xdr:ext cx="405111" cy="259045"/>
    <xdr:sp macro="" textlink="">
      <xdr:nvSpPr>
        <xdr:cNvPr id="92" name="n_2aveValue有形固定資産減価償却率"/>
        <xdr:cNvSpPr txBox="1"/>
      </xdr:nvSpPr>
      <xdr:spPr>
        <a:xfrm>
          <a:off x="2797819" y="5692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81720</xdr:rowOff>
    </xdr:from>
    <xdr:ext cx="405111" cy="259045"/>
    <xdr:sp macro="" textlink="">
      <xdr:nvSpPr>
        <xdr:cNvPr id="93" name="n_3aveValue有形固定資産減価償却率"/>
        <xdr:cNvSpPr txBox="1"/>
      </xdr:nvSpPr>
      <xdr:spPr>
        <a:xfrm>
          <a:off x="2112019" y="5663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52934</xdr:rowOff>
    </xdr:from>
    <xdr:ext cx="405111" cy="259045"/>
    <xdr:sp macro="" textlink="">
      <xdr:nvSpPr>
        <xdr:cNvPr id="94" name="n_4aveValue有形固定資産減価償却率"/>
        <xdr:cNvSpPr txBox="1"/>
      </xdr:nvSpPr>
      <xdr:spPr>
        <a:xfrm>
          <a:off x="1426219" y="5634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111565</xdr:rowOff>
    </xdr:from>
    <xdr:ext cx="405111" cy="259045"/>
    <xdr:sp macro="" textlink="">
      <xdr:nvSpPr>
        <xdr:cNvPr id="95" name="n_1mainValue有形固定資産減価償却率"/>
        <xdr:cNvSpPr txBox="1"/>
      </xdr:nvSpPr>
      <xdr:spPr>
        <a:xfrm>
          <a:off x="3470919" y="6188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75582</xdr:rowOff>
    </xdr:from>
    <xdr:ext cx="405111" cy="259045"/>
    <xdr:sp macro="" textlink="">
      <xdr:nvSpPr>
        <xdr:cNvPr id="96" name="n_2mainValue有形固定資産減価償却率"/>
        <xdr:cNvSpPr txBox="1"/>
      </xdr:nvSpPr>
      <xdr:spPr>
        <a:xfrm>
          <a:off x="2797819" y="6152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53992</xdr:rowOff>
    </xdr:from>
    <xdr:ext cx="405111" cy="259045"/>
    <xdr:sp macro="" textlink="">
      <xdr:nvSpPr>
        <xdr:cNvPr id="97" name="n_3mainValue有形固定資産減価償却率"/>
        <xdr:cNvSpPr txBox="1"/>
      </xdr:nvSpPr>
      <xdr:spPr>
        <a:xfrm>
          <a:off x="2112019" y="6130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36000</xdr:rowOff>
    </xdr:from>
    <xdr:ext cx="405111" cy="259045"/>
    <xdr:sp macro="" textlink="">
      <xdr:nvSpPr>
        <xdr:cNvPr id="98" name="n_4mainValue有形固定資産減価償却率"/>
        <xdr:cNvSpPr txBox="1"/>
      </xdr:nvSpPr>
      <xdr:spPr>
        <a:xfrm>
          <a:off x="1426219" y="6112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xdr:cNvSpPr/>
      </xdr:nvSpPr>
      <xdr:spPr>
        <a:xfrm>
          <a:off x="10194925" y="4143375"/>
          <a:ext cx="380365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xdr:cNvSpPr/>
      </xdr:nvSpPr>
      <xdr:spPr>
        <a:xfrm>
          <a:off x="11150868" y="4507167"/>
          <a:ext cx="939264"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xdr:cNvSpPr/>
      </xdr:nvSpPr>
      <xdr:spPr>
        <a:xfrm>
          <a:off x="12443365" y="4490496"/>
          <a:ext cx="862519"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[ 689.8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xdr:cNvSpPr/>
      </xdr:nvSpPr>
      <xdr:spPr>
        <a:xfrm>
          <a:off x="139668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xdr:cNvSpPr/>
      </xdr:nvSpPr>
      <xdr:spPr>
        <a:xfrm>
          <a:off x="139668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xdr:cNvSpPr/>
      </xdr:nvSpPr>
      <xdr:spPr>
        <a:xfrm>
          <a:off x="153384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xdr:cNvSpPr/>
      </xdr:nvSpPr>
      <xdr:spPr>
        <a:xfrm>
          <a:off x="153384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xdr:cNvSpPr/>
      </xdr:nvSpPr>
      <xdr:spPr>
        <a:xfrm>
          <a:off x="1681797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xdr:cNvSpPr/>
      </xdr:nvSpPr>
      <xdr:spPr>
        <a:xfrm>
          <a:off x="1681797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xdr:cNvSpPr/>
      </xdr:nvSpPr>
      <xdr:spPr>
        <a:xfrm>
          <a:off x="10194925" y="4822825"/>
          <a:ext cx="380365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xdr:cNvSpPr/>
      </xdr:nvSpPr>
      <xdr:spPr>
        <a:xfrm>
          <a:off x="14246225" y="48228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xdr:cNvSpPr/>
      </xdr:nvSpPr>
      <xdr:spPr>
        <a:xfrm>
          <a:off x="14246225" y="48863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xdr:cNvSpPr txBox="1"/>
      </xdr:nvSpPr>
      <xdr:spPr>
        <a:xfrm>
          <a:off x="14322425" y="51022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a:solidFill>
                <a:srgbClr val="FF0000"/>
              </a:solidFill>
              <a:effectLst/>
              <a:latin typeface="+mn-lt"/>
              <a:ea typeface="+mn-ea"/>
              <a:cs typeface="+mn-cs"/>
            </a:rPr>
            <a:t>　</a:t>
          </a:r>
          <a:r>
            <a:rPr lang="ja-JP" altLang="en-US" sz="1100" b="0" i="0">
              <a:solidFill>
                <a:sysClr val="windowText" lastClr="000000"/>
              </a:solidFill>
              <a:effectLst/>
              <a:latin typeface="+mn-lt"/>
              <a:ea typeface="+mn-ea"/>
              <a:cs typeface="+mn-cs"/>
            </a:rPr>
            <a:t>地方債の償還が進んだことで</a:t>
          </a:r>
          <a:r>
            <a:rPr lang="en-US" altLang="ja-JP" sz="1100" b="0" i="0">
              <a:solidFill>
                <a:sysClr val="windowText" lastClr="000000"/>
              </a:solidFill>
              <a:effectLst/>
              <a:latin typeface="+mn-lt"/>
              <a:ea typeface="+mn-ea"/>
              <a:cs typeface="+mn-cs"/>
            </a:rPr>
            <a:t>H30</a:t>
          </a:r>
          <a:r>
            <a:rPr lang="ja-JP" altLang="en-US" sz="1100" b="0" i="0">
              <a:solidFill>
                <a:sysClr val="windowText" lastClr="000000"/>
              </a:solidFill>
              <a:effectLst/>
              <a:latin typeface="+mn-lt"/>
              <a:ea typeface="+mn-ea"/>
              <a:cs typeface="+mn-cs"/>
            </a:rPr>
            <a:t>以降改善傾向にあり，令和</a:t>
          </a:r>
          <a:r>
            <a:rPr lang="en-US" altLang="ja-JP" sz="1100" b="0" i="0">
              <a:solidFill>
                <a:sysClr val="windowText" lastClr="000000"/>
              </a:solidFill>
              <a:effectLst/>
              <a:latin typeface="+mn-lt"/>
              <a:ea typeface="+mn-ea"/>
              <a:cs typeface="+mn-cs"/>
            </a:rPr>
            <a:t>4</a:t>
          </a:r>
          <a:r>
            <a:rPr lang="ja-JP" altLang="en-US" sz="1100" b="0" i="0">
              <a:solidFill>
                <a:sysClr val="windowText" lastClr="000000"/>
              </a:solidFill>
              <a:effectLst/>
              <a:latin typeface="+mn-lt"/>
              <a:ea typeface="+mn-ea"/>
              <a:cs typeface="+mn-cs"/>
            </a:rPr>
            <a:t>年度において，</a:t>
          </a:r>
          <a:r>
            <a:rPr lang="en-US" altLang="ja-JP" sz="1100" b="0" i="0">
              <a:solidFill>
                <a:sysClr val="windowText" lastClr="000000"/>
              </a:solidFill>
              <a:effectLst/>
              <a:latin typeface="+mn-lt"/>
              <a:ea typeface="+mn-ea"/>
              <a:cs typeface="+mn-cs"/>
            </a:rPr>
            <a:t>H30</a:t>
          </a:r>
          <a:r>
            <a:rPr lang="ja-JP" altLang="en-US" sz="1100" b="0" i="0">
              <a:solidFill>
                <a:sysClr val="windowText" lastClr="000000"/>
              </a:solidFill>
              <a:effectLst/>
              <a:latin typeface="+mn-lt"/>
              <a:ea typeface="+mn-ea"/>
              <a:cs typeface="+mn-cs"/>
            </a:rPr>
            <a:t>年比では</a:t>
          </a:r>
          <a:r>
            <a:rPr lang="en-US" altLang="ja-JP" sz="1100" b="0" i="0">
              <a:solidFill>
                <a:sysClr val="windowText" lastClr="000000"/>
              </a:solidFill>
              <a:effectLst/>
              <a:latin typeface="+mn-lt"/>
              <a:ea typeface="+mn-ea"/>
              <a:cs typeface="+mn-cs"/>
            </a:rPr>
            <a:t>93.7</a:t>
          </a:r>
          <a:r>
            <a:rPr lang="ja-JP" altLang="en-US" sz="1100" b="0" i="0">
              <a:solidFill>
                <a:sysClr val="windowText" lastClr="000000"/>
              </a:solidFill>
              <a:effectLst/>
              <a:latin typeface="+mn-lt"/>
              <a:ea typeface="+mn-ea"/>
              <a:cs typeface="+mn-cs"/>
            </a:rPr>
            <a:t>ポイントの改善となっている。令和３年度との比較では，臨時財政対策債発行可能額の減少による経常一般財源等（歳入）等の減少で</a:t>
          </a:r>
          <a:r>
            <a:rPr lang="en-US" altLang="ja-JP" sz="1100" b="0" i="0">
              <a:solidFill>
                <a:sysClr val="windowText" lastClr="000000"/>
              </a:solidFill>
              <a:effectLst/>
              <a:latin typeface="+mn-lt"/>
              <a:ea typeface="+mn-ea"/>
              <a:cs typeface="+mn-cs"/>
            </a:rPr>
            <a:t>81.6</a:t>
          </a:r>
          <a:r>
            <a:rPr lang="ja-JP" altLang="en-US" sz="1100" b="0" i="0">
              <a:solidFill>
                <a:sysClr val="windowText" lastClr="000000"/>
              </a:solidFill>
              <a:effectLst/>
              <a:latin typeface="+mn-lt"/>
              <a:ea typeface="+mn-ea"/>
              <a:cs typeface="+mn-cs"/>
            </a:rPr>
            <a:t>ポイント上がったが，</a:t>
          </a:r>
          <a:r>
            <a:rPr kumimoji="1" lang="ja-JP" altLang="ja-JP" sz="1100">
              <a:solidFill>
                <a:sysClr val="windowText" lastClr="000000"/>
              </a:solidFill>
              <a:effectLst/>
              <a:latin typeface="+mn-lt"/>
              <a:ea typeface="+mn-ea"/>
              <a:cs typeface="+mn-cs"/>
            </a:rPr>
            <a:t>引き続き，将来負担額を減少させ</a:t>
          </a:r>
          <a:r>
            <a:rPr kumimoji="1" lang="ja-JP" altLang="en-US" sz="1100">
              <a:solidFill>
                <a:sysClr val="windowText" lastClr="000000"/>
              </a:solidFill>
              <a:effectLst/>
              <a:latin typeface="+mn-lt"/>
              <a:ea typeface="+mn-ea"/>
              <a:cs typeface="+mn-cs"/>
            </a:rPr>
            <a:t>，健全化を進め</a:t>
          </a:r>
          <a:r>
            <a:rPr kumimoji="1" lang="ja-JP" altLang="ja-JP" sz="1100">
              <a:solidFill>
                <a:sysClr val="windowText" lastClr="000000"/>
              </a:solidFill>
              <a:effectLst/>
              <a:latin typeface="+mn-lt"/>
              <a:ea typeface="+mn-ea"/>
              <a:cs typeface="+mn-cs"/>
            </a:rPr>
            <a:t>る</a:t>
          </a:r>
          <a:r>
            <a:rPr kumimoji="1" lang="ja-JP" altLang="en-US" sz="1100">
              <a:solidFill>
                <a:sysClr val="windowText" lastClr="000000"/>
              </a:solidFill>
              <a:effectLst/>
              <a:latin typeface="+mn-lt"/>
              <a:ea typeface="+mn-ea"/>
              <a:cs typeface="+mn-cs"/>
            </a:rPr>
            <a:t>必要がある。</a:t>
          </a:r>
          <a:endParaRPr lang="ja-JP" altLang="ja-JP">
            <a:solidFill>
              <a:sysClr val="windowText" lastClr="000000"/>
            </a:solidFill>
            <a:effectLst/>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xdr:cNvSpPr txBox="1"/>
      </xdr:nvSpPr>
      <xdr:spPr>
        <a:xfrm>
          <a:off x="10156825" y="46386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xdr:cNvCxnSpPr/>
      </xdr:nvCxnSpPr>
      <xdr:spPr>
        <a:xfrm>
          <a:off x="10194925" y="689927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xdr:cNvSpPr txBox="1"/>
      </xdr:nvSpPr>
      <xdr:spPr>
        <a:xfrm>
          <a:off x="9705751" y="681182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xdr:cNvCxnSpPr/>
      </xdr:nvCxnSpPr>
      <xdr:spPr>
        <a:xfrm>
          <a:off x="10194925" y="655849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xdr:cNvSpPr txBox="1"/>
      </xdr:nvSpPr>
      <xdr:spPr>
        <a:xfrm>
          <a:off x="9705751" y="646469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xdr:cNvCxnSpPr/>
      </xdr:nvCxnSpPr>
      <xdr:spPr>
        <a:xfrm>
          <a:off x="10194925" y="621135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xdr:cNvSpPr txBox="1"/>
      </xdr:nvSpPr>
      <xdr:spPr>
        <a:xfrm>
          <a:off x="9758836" y="611755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xdr:cNvCxnSpPr/>
      </xdr:nvCxnSpPr>
      <xdr:spPr>
        <a:xfrm>
          <a:off x="10194925" y="58642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xdr:cNvSpPr txBox="1"/>
      </xdr:nvSpPr>
      <xdr:spPr>
        <a:xfrm>
          <a:off x="9758836" y="577042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xdr:cNvCxnSpPr/>
      </xdr:nvCxnSpPr>
      <xdr:spPr>
        <a:xfrm>
          <a:off x="10194925" y="551709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xdr:cNvSpPr txBox="1"/>
      </xdr:nvSpPr>
      <xdr:spPr>
        <a:xfrm>
          <a:off x="9758836" y="542329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xdr:cNvCxnSpPr/>
      </xdr:nvCxnSpPr>
      <xdr:spPr>
        <a:xfrm>
          <a:off x="10194925" y="516995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xdr:cNvSpPr txBox="1"/>
      </xdr:nvSpPr>
      <xdr:spPr>
        <a:xfrm>
          <a:off x="9861428" y="5082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xdr:cNvCxnSpPr/>
      </xdr:nvCxnSpPr>
      <xdr:spPr>
        <a:xfrm>
          <a:off x="10194925" y="48228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xdr:cNvSpPr/>
      </xdr:nvSpPr>
      <xdr:spPr>
        <a:xfrm>
          <a:off x="10194925" y="4822825"/>
          <a:ext cx="380365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139107</xdr:rowOff>
    </xdr:to>
    <xdr:cxnSp macro="">
      <xdr:nvCxnSpPr>
        <xdr:cNvPr id="127" name="直線コネクタ 126"/>
        <xdr:cNvCxnSpPr/>
      </xdr:nvCxnSpPr>
      <xdr:spPr>
        <a:xfrm flipV="1">
          <a:off x="13323570" y="5169958"/>
          <a:ext cx="1269" cy="13762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142934</xdr:rowOff>
    </xdr:from>
    <xdr:ext cx="560923" cy="259045"/>
    <xdr:sp macro="" textlink="">
      <xdr:nvSpPr>
        <xdr:cNvPr id="128" name="債務償還比率最小値テキスト"/>
        <xdr:cNvSpPr txBox="1"/>
      </xdr:nvSpPr>
      <xdr:spPr>
        <a:xfrm>
          <a:off x="13376275" y="655008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139107</xdr:rowOff>
    </xdr:from>
    <xdr:to>
      <xdr:col>76</xdr:col>
      <xdr:colOff>111125</xdr:colOff>
      <xdr:row>34</xdr:row>
      <xdr:rowOff>139107</xdr:rowOff>
    </xdr:to>
    <xdr:cxnSp macro="">
      <xdr:nvCxnSpPr>
        <xdr:cNvPr id="129" name="直線コネクタ 128"/>
        <xdr:cNvCxnSpPr/>
      </xdr:nvCxnSpPr>
      <xdr:spPr>
        <a:xfrm>
          <a:off x="13255625" y="654625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xdr:cNvSpPr txBox="1"/>
      </xdr:nvSpPr>
      <xdr:spPr>
        <a:xfrm>
          <a:off x="13376275" y="49515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xdr:cNvCxnSpPr/>
      </xdr:nvCxnSpPr>
      <xdr:spPr>
        <a:xfrm>
          <a:off x="13255625" y="516995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51530</xdr:rowOff>
    </xdr:from>
    <xdr:ext cx="469744" cy="259045"/>
    <xdr:sp macro="" textlink="">
      <xdr:nvSpPr>
        <xdr:cNvPr id="132" name="債務償還比率平均値テキスト"/>
        <xdr:cNvSpPr txBox="1"/>
      </xdr:nvSpPr>
      <xdr:spPr>
        <a:xfrm>
          <a:off x="13376275" y="5633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28653</xdr:rowOff>
    </xdr:from>
    <xdr:to>
      <xdr:col>76</xdr:col>
      <xdr:colOff>73025</xdr:colOff>
      <xdr:row>30</xdr:row>
      <xdr:rowOff>130253</xdr:rowOff>
    </xdr:to>
    <xdr:sp macro="" textlink="">
      <xdr:nvSpPr>
        <xdr:cNvPr id="133" name="フローチャート: 判断 132"/>
        <xdr:cNvSpPr/>
      </xdr:nvSpPr>
      <xdr:spPr>
        <a:xfrm>
          <a:off x="13293725" y="577540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125257</xdr:rowOff>
    </xdr:from>
    <xdr:to>
      <xdr:col>72</xdr:col>
      <xdr:colOff>123825</xdr:colOff>
      <xdr:row>30</xdr:row>
      <xdr:rowOff>55407</xdr:rowOff>
    </xdr:to>
    <xdr:sp macro="" textlink="">
      <xdr:nvSpPr>
        <xdr:cNvPr id="134" name="フローチャート: 判断 133"/>
        <xdr:cNvSpPr/>
      </xdr:nvSpPr>
      <xdr:spPr>
        <a:xfrm>
          <a:off x="12639675" y="570690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135763</xdr:rowOff>
    </xdr:from>
    <xdr:to>
      <xdr:col>68</xdr:col>
      <xdr:colOff>123825</xdr:colOff>
      <xdr:row>31</xdr:row>
      <xdr:rowOff>65913</xdr:rowOff>
    </xdr:to>
    <xdr:sp macro="" textlink="">
      <xdr:nvSpPr>
        <xdr:cNvPr id="135" name="フローチャート: 判断 134"/>
        <xdr:cNvSpPr/>
      </xdr:nvSpPr>
      <xdr:spPr>
        <a:xfrm>
          <a:off x="11953875" y="588251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142840</xdr:rowOff>
    </xdr:from>
    <xdr:to>
      <xdr:col>64</xdr:col>
      <xdr:colOff>123825</xdr:colOff>
      <xdr:row>31</xdr:row>
      <xdr:rowOff>72990</xdr:rowOff>
    </xdr:to>
    <xdr:sp macro="" textlink="">
      <xdr:nvSpPr>
        <xdr:cNvPr id="136" name="フローチャート: 判断 135"/>
        <xdr:cNvSpPr/>
      </xdr:nvSpPr>
      <xdr:spPr>
        <a:xfrm>
          <a:off x="11268075" y="588959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117532</xdr:rowOff>
    </xdr:from>
    <xdr:to>
      <xdr:col>60</xdr:col>
      <xdr:colOff>123825</xdr:colOff>
      <xdr:row>31</xdr:row>
      <xdr:rowOff>47682</xdr:rowOff>
    </xdr:to>
    <xdr:sp macro="" textlink="">
      <xdr:nvSpPr>
        <xdr:cNvPr id="137" name="フローチャート: 判断 136"/>
        <xdr:cNvSpPr/>
      </xdr:nvSpPr>
      <xdr:spPr>
        <a:xfrm>
          <a:off x="10582275" y="586428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xdr:cNvSpPr txBox="1"/>
      </xdr:nvSpPr>
      <xdr:spPr>
        <a:xfrm>
          <a:off x="131667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xdr:cNvSpPr txBox="1"/>
      </xdr:nvSpPr>
      <xdr:spPr>
        <a:xfrm>
          <a:off x="125317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xdr:cNvSpPr txBox="1"/>
      </xdr:nvSpPr>
      <xdr:spPr>
        <a:xfrm>
          <a:off x="118459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xdr:cNvSpPr txBox="1"/>
      </xdr:nvSpPr>
      <xdr:spPr>
        <a:xfrm>
          <a:off x="111601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xdr:cNvSpPr txBox="1"/>
      </xdr:nvSpPr>
      <xdr:spPr>
        <a:xfrm>
          <a:off x="104743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2935</xdr:rowOff>
    </xdr:from>
    <xdr:to>
      <xdr:col>76</xdr:col>
      <xdr:colOff>73025</xdr:colOff>
      <xdr:row>31</xdr:row>
      <xdr:rowOff>104535</xdr:rowOff>
    </xdr:to>
    <xdr:sp macro="" textlink="">
      <xdr:nvSpPr>
        <xdr:cNvPr id="143" name="楕円 142"/>
        <xdr:cNvSpPr/>
      </xdr:nvSpPr>
      <xdr:spPr>
        <a:xfrm>
          <a:off x="13293725" y="591478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152812</xdr:rowOff>
    </xdr:from>
    <xdr:ext cx="469744" cy="259045"/>
    <xdr:sp macro="" textlink="">
      <xdr:nvSpPr>
        <xdr:cNvPr id="144" name="債務償還比率該当値テキスト"/>
        <xdr:cNvSpPr txBox="1"/>
      </xdr:nvSpPr>
      <xdr:spPr>
        <a:xfrm>
          <a:off x="13376275" y="5899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76510</xdr:rowOff>
    </xdr:from>
    <xdr:to>
      <xdr:col>72</xdr:col>
      <xdr:colOff>123825</xdr:colOff>
      <xdr:row>31</xdr:row>
      <xdr:rowOff>6660</xdr:rowOff>
    </xdr:to>
    <xdr:sp macro="" textlink="">
      <xdr:nvSpPr>
        <xdr:cNvPr id="145" name="楕円 144"/>
        <xdr:cNvSpPr/>
      </xdr:nvSpPr>
      <xdr:spPr>
        <a:xfrm>
          <a:off x="12639675" y="58232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127310</xdr:rowOff>
    </xdr:from>
    <xdr:to>
      <xdr:col>76</xdr:col>
      <xdr:colOff>22225</xdr:colOff>
      <xdr:row>31</xdr:row>
      <xdr:rowOff>53735</xdr:rowOff>
    </xdr:to>
    <xdr:cxnSp macro="">
      <xdr:nvCxnSpPr>
        <xdr:cNvPr id="146" name="直線コネクタ 145"/>
        <xdr:cNvCxnSpPr/>
      </xdr:nvCxnSpPr>
      <xdr:spPr>
        <a:xfrm>
          <a:off x="12690475" y="5874060"/>
          <a:ext cx="635000" cy="91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96732</xdr:rowOff>
    </xdr:from>
    <xdr:to>
      <xdr:col>68</xdr:col>
      <xdr:colOff>123825</xdr:colOff>
      <xdr:row>32</xdr:row>
      <xdr:rowOff>26882</xdr:rowOff>
    </xdr:to>
    <xdr:sp macro="" textlink="">
      <xdr:nvSpPr>
        <xdr:cNvPr id="147" name="楕円 146"/>
        <xdr:cNvSpPr/>
      </xdr:nvSpPr>
      <xdr:spPr>
        <a:xfrm>
          <a:off x="11953875" y="600858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127310</xdr:rowOff>
    </xdr:from>
    <xdr:to>
      <xdr:col>72</xdr:col>
      <xdr:colOff>73025</xdr:colOff>
      <xdr:row>31</xdr:row>
      <xdr:rowOff>147532</xdr:rowOff>
    </xdr:to>
    <xdr:cxnSp macro="">
      <xdr:nvCxnSpPr>
        <xdr:cNvPr id="148" name="直線コネクタ 147"/>
        <xdr:cNvCxnSpPr/>
      </xdr:nvCxnSpPr>
      <xdr:spPr>
        <a:xfrm flipV="1">
          <a:off x="12004675" y="5874060"/>
          <a:ext cx="685800" cy="185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92294</xdr:rowOff>
    </xdr:from>
    <xdr:to>
      <xdr:col>64</xdr:col>
      <xdr:colOff>123825</xdr:colOff>
      <xdr:row>32</xdr:row>
      <xdr:rowOff>22444</xdr:rowOff>
    </xdr:to>
    <xdr:sp macro="" textlink="">
      <xdr:nvSpPr>
        <xdr:cNvPr id="149" name="楕円 148"/>
        <xdr:cNvSpPr/>
      </xdr:nvSpPr>
      <xdr:spPr>
        <a:xfrm>
          <a:off x="11268075" y="600414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143094</xdr:rowOff>
    </xdr:from>
    <xdr:to>
      <xdr:col>68</xdr:col>
      <xdr:colOff>73025</xdr:colOff>
      <xdr:row>31</xdr:row>
      <xdr:rowOff>147532</xdr:rowOff>
    </xdr:to>
    <xdr:cxnSp macro="">
      <xdr:nvCxnSpPr>
        <xdr:cNvPr id="150" name="直線コネクタ 149"/>
        <xdr:cNvCxnSpPr/>
      </xdr:nvCxnSpPr>
      <xdr:spPr>
        <a:xfrm>
          <a:off x="11318875" y="6054944"/>
          <a:ext cx="685800" cy="4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115323</xdr:rowOff>
    </xdr:from>
    <xdr:to>
      <xdr:col>60</xdr:col>
      <xdr:colOff>123825</xdr:colOff>
      <xdr:row>32</xdr:row>
      <xdr:rowOff>45473</xdr:rowOff>
    </xdr:to>
    <xdr:sp macro="" textlink="">
      <xdr:nvSpPr>
        <xdr:cNvPr id="151" name="楕円 150"/>
        <xdr:cNvSpPr/>
      </xdr:nvSpPr>
      <xdr:spPr>
        <a:xfrm>
          <a:off x="10582275" y="602717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143094</xdr:rowOff>
    </xdr:from>
    <xdr:to>
      <xdr:col>64</xdr:col>
      <xdr:colOff>73025</xdr:colOff>
      <xdr:row>31</xdr:row>
      <xdr:rowOff>166123</xdr:rowOff>
    </xdr:to>
    <xdr:cxnSp macro="">
      <xdr:nvCxnSpPr>
        <xdr:cNvPr id="152" name="直線コネクタ 151"/>
        <xdr:cNvCxnSpPr/>
      </xdr:nvCxnSpPr>
      <xdr:spPr>
        <a:xfrm flipV="1">
          <a:off x="10633075" y="6054944"/>
          <a:ext cx="685800" cy="23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71934</xdr:rowOff>
    </xdr:from>
    <xdr:ext cx="469744" cy="259045"/>
    <xdr:sp macro="" textlink="">
      <xdr:nvSpPr>
        <xdr:cNvPr id="153" name="n_1aveValue債務償還比率"/>
        <xdr:cNvSpPr txBox="1"/>
      </xdr:nvSpPr>
      <xdr:spPr>
        <a:xfrm>
          <a:off x="12461952" y="5488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82440</xdr:rowOff>
    </xdr:from>
    <xdr:ext cx="469744" cy="259045"/>
    <xdr:sp macro="" textlink="">
      <xdr:nvSpPr>
        <xdr:cNvPr id="154" name="n_2aveValue債務償還比率"/>
        <xdr:cNvSpPr txBox="1"/>
      </xdr:nvSpPr>
      <xdr:spPr>
        <a:xfrm>
          <a:off x="11788852" y="5664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89517</xdr:rowOff>
    </xdr:from>
    <xdr:ext cx="469744" cy="259045"/>
    <xdr:sp macro="" textlink="">
      <xdr:nvSpPr>
        <xdr:cNvPr id="155" name="n_3aveValue債務償還比率"/>
        <xdr:cNvSpPr txBox="1"/>
      </xdr:nvSpPr>
      <xdr:spPr>
        <a:xfrm>
          <a:off x="11103052" y="5671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64209</xdr:rowOff>
    </xdr:from>
    <xdr:ext cx="469744" cy="259045"/>
    <xdr:sp macro="" textlink="">
      <xdr:nvSpPr>
        <xdr:cNvPr id="156" name="n_4aveValue債務償還比率"/>
        <xdr:cNvSpPr txBox="1"/>
      </xdr:nvSpPr>
      <xdr:spPr>
        <a:xfrm>
          <a:off x="10417252" y="5645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169237</xdr:rowOff>
    </xdr:from>
    <xdr:ext cx="469744" cy="259045"/>
    <xdr:sp macro="" textlink="">
      <xdr:nvSpPr>
        <xdr:cNvPr id="157" name="n_1mainValue債務償還比率"/>
        <xdr:cNvSpPr txBox="1"/>
      </xdr:nvSpPr>
      <xdr:spPr>
        <a:xfrm>
          <a:off x="12461952" y="5909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18009</xdr:rowOff>
    </xdr:from>
    <xdr:ext cx="469744" cy="259045"/>
    <xdr:sp macro="" textlink="">
      <xdr:nvSpPr>
        <xdr:cNvPr id="158" name="n_2mainValue債務償還比率"/>
        <xdr:cNvSpPr txBox="1"/>
      </xdr:nvSpPr>
      <xdr:spPr>
        <a:xfrm>
          <a:off x="11788852" y="6094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13571</xdr:rowOff>
    </xdr:from>
    <xdr:ext cx="469744" cy="259045"/>
    <xdr:sp macro="" textlink="">
      <xdr:nvSpPr>
        <xdr:cNvPr id="159" name="n_3mainValue債務償還比率"/>
        <xdr:cNvSpPr txBox="1"/>
      </xdr:nvSpPr>
      <xdr:spPr>
        <a:xfrm>
          <a:off x="11103052" y="6090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36600</xdr:rowOff>
    </xdr:from>
    <xdr:ext cx="469744" cy="259045"/>
    <xdr:sp macro="" textlink="">
      <xdr:nvSpPr>
        <xdr:cNvPr id="160" name="n_4mainValue債務償還比率"/>
        <xdr:cNvSpPr txBox="1"/>
      </xdr:nvSpPr>
      <xdr:spPr>
        <a:xfrm>
          <a:off x="10417252" y="6113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xdr:cNvSpPr/>
      </xdr:nvSpPr>
      <xdr:spPr>
        <a:xfrm>
          <a:off x="1152525" y="7759700"/>
          <a:ext cx="5314950" cy="3365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xdr:cNvSpPr/>
      </xdr:nvSpPr>
      <xdr:spPr>
        <a:xfrm>
          <a:off x="1152525" y="11439525"/>
          <a:ext cx="5314950" cy="330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xdr:cNvSpPr txBox="1"/>
      </xdr:nvSpPr>
      <xdr:spPr>
        <a:xfrm>
          <a:off x="835025" y="80073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xdr:cNvSpPr txBox="1"/>
      </xdr:nvSpPr>
      <xdr:spPr>
        <a:xfrm>
          <a:off x="6296025" y="105854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xdr:cNvSpPr txBox="1"/>
      </xdr:nvSpPr>
      <xdr:spPr>
        <a:xfrm>
          <a:off x="835025" y="116554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xdr:cNvSpPr txBox="1"/>
      </xdr:nvSpPr>
      <xdr:spPr>
        <a:xfrm>
          <a:off x="6296025" y="14309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北海道旭川市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324,186
322,894
747.66
192,603,474
188,381,368
3,885,001
83,119,681
170,741,183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82.0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6470650" y="1657350"/>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41350" y="33083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41350" y="3619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7577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685800" y="6908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xdr:cNvSpPr txBox="1"/>
      </xdr:nvSpPr>
      <xdr:spPr>
        <a:xfrm>
          <a:off x="275771" y="677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685800" y="6464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39891" y="6328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685800" y="6026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39891" y="5890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685800" y="558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39891" y="5452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xdr:cNvSpPr txBox="1"/>
      </xdr:nvSpPr>
      <xdr:spPr>
        <a:xfrm>
          <a:off x="339891" y="5007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94488</xdr:rowOff>
    </xdr:from>
    <xdr:to>
      <xdr:col>24</xdr:col>
      <xdr:colOff>62865</xdr:colOff>
      <xdr:row>41</xdr:row>
      <xdr:rowOff>73914</xdr:rowOff>
    </xdr:to>
    <xdr:cxnSp macro="">
      <xdr:nvCxnSpPr>
        <xdr:cNvPr id="55" name="直線コネクタ 54"/>
        <xdr:cNvCxnSpPr/>
      </xdr:nvCxnSpPr>
      <xdr:spPr>
        <a:xfrm flipV="1">
          <a:off x="4177665" y="5549138"/>
          <a:ext cx="0" cy="13002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77741</xdr:rowOff>
    </xdr:from>
    <xdr:ext cx="405111" cy="259045"/>
    <xdr:sp macro="" textlink="">
      <xdr:nvSpPr>
        <xdr:cNvPr id="56" name="【道路】&#10;有形固定資産減価償却率最小値テキスト"/>
        <xdr:cNvSpPr txBox="1"/>
      </xdr:nvSpPr>
      <xdr:spPr>
        <a:xfrm>
          <a:off x="4216400" y="6853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73914</xdr:rowOff>
    </xdr:from>
    <xdr:to>
      <xdr:col>24</xdr:col>
      <xdr:colOff>152400</xdr:colOff>
      <xdr:row>41</xdr:row>
      <xdr:rowOff>73914</xdr:rowOff>
    </xdr:to>
    <xdr:cxnSp macro="">
      <xdr:nvCxnSpPr>
        <xdr:cNvPr id="57" name="直線コネクタ 56"/>
        <xdr:cNvCxnSpPr/>
      </xdr:nvCxnSpPr>
      <xdr:spPr>
        <a:xfrm>
          <a:off x="4108450" y="684936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41165</xdr:rowOff>
    </xdr:from>
    <xdr:ext cx="405111" cy="259045"/>
    <xdr:sp macro="" textlink="">
      <xdr:nvSpPr>
        <xdr:cNvPr id="58" name="【道路】&#10;有形固定資産減価償却率最大値テキスト"/>
        <xdr:cNvSpPr txBox="1"/>
      </xdr:nvSpPr>
      <xdr:spPr>
        <a:xfrm>
          <a:off x="4216400" y="5330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94488</xdr:rowOff>
    </xdr:from>
    <xdr:to>
      <xdr:col>24</xdr:col>
      <xdr:colOff>152400</xdr:colOff>
      <xdr:row>33</xdr:row>
      <xdr:rowOff>94488</xdr:rowOff>
    </xdr:to>
    <xdr:cxnSp macro="">
      <xdr:nvCxnSpPr>
        <xdr:cNvPr id="59" name="直線コネクタ 58"/>
        <xdr:cNvCxnSpPr/>
      </xdr:nvCxnSpPr>
      <xdr:spPr>
        <a:xfrm>
          <a:off x="4108450" y="554913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48277</xdr:rowOff>
    </xdr:from>
    <xdr:ext cx="405111" cy="259045"/>
    <xdr:sp macro="" textlink="">
      <xdr:nvSpPr>
        <xdr:cNvPr id="60" name="【道路】&#10;有形固定資産減価償却率平均値テキスト"/>
        <xdr:cNvSpPr txBox="1"/>
      </xdr:nvSpPr>
      <xdr:spPr>
        <a:xfrm>
          <a:off x="4216400" y="59982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25400</xdr:rowOff>
    </xdr:from>
    <xdr:to>
      <xdr:col>24</xdr:col>
      <xdr:colOff>114300</xdr:colOff>
      <xdr:row>37</xdr:row>
      <xdr:rowOff>127000</xdr:rowOff>
    </xdr:to>
    <xdr:sp macro="" textlink="">
      <xdr:nvSpPr>
        <xdr:cNvPr id="61" name="フローチャート: 判断 60"/>
        <xdr:cNvSpPr/>
      </xdr:nvSpPr>
      <xdr:spPr>
        <a:xfrm>
          <a:off x="4127500" y="614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164846</xdr:rowOff>
    </xdr:from>
    <xdr:to>
      <xdr:col>20</xdr:col>
      <xdr:colOff>38100</xdr:colOff>
      <xdr:row>37</xdr:row>
      <xdr:rowOff>94996</xdr:rowOff>
    </xdr:to>
    <xdr:sp macro="" textlink="">
      <xdr:nvSpPr>
        <xdr:cNvPr id="62" name="フローチャート: 判断 61"/>
        <xdr:cNvSpPr/>
      </xdr:nvSpPr>
      <xdr:spPr>
        <a:xfrm>
          <a:off x="3384550" y="611479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132842</xdr:rowOff>
    </xdr:from>
    <xdr:to>
      <xdr:col>15</xdr:col>
      <xdr:colOff>101600</xdr:colOff>
      <xdr:row>37</xdr:row>
      <xdr:rowOff>62992</xdr:rowOff>
    </xdr:to>
    <xdr:sp macro="" textlink="">
      <xdr:nvSpPr>
        <xdr:cNvPr id="63" name="フローチャート: 判断 62"/>
        <xdr:cNvSpPr/>
      </xdr:nvSpPr>
      <xdr:spPr>
        <a:xfrm>
          <a:off x="2571750" y="608279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98552</xdr:rowOff>
    </xdr:from>
    <xdr:to>
      <xdr:col>10</xdr:col>
      <xdr:colOff>165100</xdr:colOff>
      <xdr:row>37</xdr:row>
      <xdr:rowOff>28702</xdr:rowOff>
    </xdr:to>
    <xdr:sp macro="" textlink="">
      <xdr:nvSpPr>
        <xdr:cNvPr id="64" name="フローチャート: 判断 63"/>
        <xdr:cNvSpPr/>
      </xdr:nvSpPr>
      <xdr:spPr>
        <a:xfrm>
          <a:off x="1778000" y="604850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59690</xdr:rowOff>
    </xdr:from>
    <xdr:to>
      <xdr:col>6</xdr:col>
      <xdr:colOff>38100</xdr:colOff>
      <xdr:row>36</xdr:row>
      <xdr:rowOff>161290</xdr:rowOff>
    </xdr:to>
    <xdr:sp macro="" textlink="">
      <xdr:nvSpPr>
        <xdr:cNvPr id="65" name="フローチャート: 判断 64"/>
        <xdr:cNvSpPr/>
      </xdr:nvSpPr>
      <xdr:spPr>
        <a:xfrm>
          <a:off x="984250" y="600964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84836</xdr:rowOff>
    </xdr:from>
    <xdr:to>
      <xdr:col>24</xdr:col>
      <xdr:colOff>114300</xdr:colOff>
      <xdr:row>39</xdr:row>
      <xdr:rowOff>14986</xdr:rowOff>
    </xdr:to>
    <xdr:sp macro="" textlink="">
      <xdr:nvSpPr>
        <xdr:cNvPr id="71" name="楕円 70"/>
        <xdr:cNvSpPr/>
      </xdr:nvSpPr>
      <xdr:spPr>
        <a:xfrm>
          <a:off x="4127500" y="636498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63263</xdr:rowOff>
    </xdr:from>
    <xdr:ext cx="405111" cy="259045"/>
    <xdr:sp macro="" textlink="">
      <xdr:nvSpPr>
        <xdr:cNvPr id="72" name="【道路】&#10;有形固定資産減価償却率該当値テキスト"/>
        <xdr:cNvSpPr txBox="1"/>
      </xdr:nvSpPr>
      <xdr:spPr>
        <a:xfrm>
          <a:off x="4216400" y="6343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105410</xdr:rowOff>
    </xdr:from>
    <xdr:to>
      <xdr:col>20</xdr:col>
      <xdr:colOff>38100</xdr:colOff>
      <xdr:row>39</xdr:row>
      <xdr:rowOff>35560</xdr:rowOff>
    </xdr:to>
    <xdr:sp macro="" textlink="">
      <xdr:nvSpPr>
        <xdr:cNvPr id="73" name="楕円 72"/>
        <xdr:cNvSpPr/>
      </xdr:nvSpPr>
      <xdr:spPr>
        <a:xfrm>
          <a:off x="3384550" y="638556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135636</xdr:rowOff>
    </xdr:from>
    <xdr:to>
      <xdr:col>24</xdr:col>
      <xdr:colOff>63500</xdr:colOff>
      <xdr:row>38</xdr:row>
      <xdr:rowOff>156210</xdr:rowOff>
    </xdr:to>
    <xdr:cxnSp macro="">
      <xdr:nvCxnSpPr>
        <xdr:cNvPr id="74" name="直線コネクタ 73"/>
        <xdr:cNvCxnSpPr/>
      </xdr:nvCxnSpPr>
      <xdr:spPr>
        <a:xfrm flipV="1">
          <a:off x="3429000" y="6415786"/>
          <a:ext cx="7493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100838</xdr:rowOff>
    </xdr:from>
    <xdr:to>
      <xdr:col>15</xdr:col>
      <xdr:colOff>101600</xdr:colOff>
      <xdr:row>39</xdr:row>
      <xdr:rowOff>30988</xdr:rowOff>
    </xdr:to>
    <xdr:sp macro="" textlink="">
      <xdr:nvSpPr>
        <xdr:cNvPr id="75" name="楕円 74"/>
        <xdr:cNvSpPr/>
      </xdr:nvSpPr>
      <xdr:spPr>
        <a:xfrm>
          <a:off x="2571750" y="638098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151638</xdr:rowOff>
    </xdr:from>
    <xdr:to>
      <xdr:col>19</xdr:col>
      <xdr:colOff>177800</xdr:colOff>
      <xdr:row>38</xdr:row>
      <xdr:rowOff>156210</xdr:rowOff>
    </xdr:to>
    <xdr:cxnSp macro="">
      <xdr:nvCxnSpPr>
        <xdr:cNvPr id="76" name="直線コネクタ 75"/>
        <xdr:cNvCxnSpPr/>
      </xdr:nvCxnSpPr>
      <xdr:spPr>
        <a:xfrm>
          <a:off x="2622550" y="6431788"/>
          <a:ext cx="80645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96266</xdr:rowOff>
    </xdr:from>
    <xdr:to>
      <xdr:col>10</xdr:col>
      <xdr:colOff>165100</xdr:colOff>
      <xdr:row>39</xdr:row>
      <xdr:rowOff>26416</xdr:rowOff>
    </xdr:to>
    <xdr:sp macro="" textlink="">
      <xdr:nvSpPr>
        <xdr:cNvPr id="77" name="楕円 76"/>
        <xdr:cNvSpPr/>
      </xdr:nvSpPr>
      <xdr:spPr>
        <a:xfrm>
          <a:off x="1778000" y="637641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147066</xdr:rowOff>
    </xdr:from>
    <xdr:to>
      <xdr:col>15</xdr:col>
      <xdr:colOff>50800</xdr:colOff>
      <xdr:row>38</xdr:row>
      <xdr:rowOff>151638</xdr:rowOff>
    </xdr:to>
    <xdr:cxnSp macro="">
      <xdr:nvCxnSpPr>
        <xdr:cNvPr id="78" name="直線コネクタ 77"/>
        <xdr:cNvCxnSpPr/>
      </xdr:nvCxnSpPr>
      <xdr:spPr>
        <a:xfrm>
          <a:off x="1828800" y="6427216"/>
          <a:ext cx="79375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91694</xdr:rowOff>
    </xdr:from>
    <xdr:to>
      <xdr:col>6</xdr:col>
      <xdr:colOff>38100</xdr:colOff>
      <xdr:row>39</xdr:row>
      <xdr:rowOff>21844</xdr:rowOff>
    </xdr:to>
    <xdr:sp macro="" textlink="">
      <xdr:nvSpPr>
        <xdr:cNvPr id="79" name="楕円 78"/>
        <xdr:cNvSpPr/>
      </xdr:nvSpPr>
      <xdr:spPr>
        <a:xfrm>
          <a:off x="984250" y="637184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142494</xdr:rowOff>
    </xdr:from>
    <xdr:to>
      <xdr:col>10</xdr:col>
      <xdr:colOff>114300</xdr:colOff>
      <xdr:row>38</xdr:row>
      <xdr:rowOff>147066</xdr:rowOff>
    </xdr:to>
    <xdr:cxnSp macro="">
      <xdr:nvCxnSpPr>
        <xdr:cNvPr id="80" name="直線コネクタ 79"/>
        <xdr:cNvCxnSpPr/>
      </xdr:nvCxnSpPr>
      <xdr:spPr>
        <a:xfrm>
          <a:off x="1028700" y="6422644"/>
          <a:ext cx="8001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111523</xdr:rowOff>
    </xdr:from>
    <xdr:ext cx="405111" cy="259045"/>
    <xdr:sp macro="" textlink="">
      <xdr:nvSpPr>
        <xdr:cNvPr id="81" name="n_1aveValue【道路】&#10;有形固定資産減価償却率"/>
        <xdr:cNvSpPr txBox="1"/>
      </xdr:nvSpPr>
      <xdr:spPr>
        <a:xfrm>
          <a:off x="3239144" y="5896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79519</xdr:rowOff>
    </xdr:from>
    <xdr:ext cx="405111" cy="259045"/>
    <xdr:sp macro="" textlink="">
      <xdr:nvSpPr>
        <xdr:cNvPr id="82" name="n_2aveValue【道路】&#10;有形固定資産減価償却率"/>
        <xdr:cNvSpPr txBox="1"/>
      </xdr:nvSpPr>
      <xdr:spPr>
        <a:xfrm>
          <a:off x="2439044" y="5864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45229</xdr:rowOff>
    </xdr:from>
    <xdr:ext cx="405111" cy="259045"/>
    <xdr:sp macro="" textlink="">
      <xdr:nvSpPr>
        <xdr:cNvPr id="83" name="n_3aveValue【道路】&#10;有形固定資産減価償却率"/>
        <xdr:cNvSpPr txBox="1"/>
      </xdr:nvSpPr>
      <xdr:spPr>
        <a:xfrm>
          <a:off x="1645294" y="5830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6367</xdr:rowOff>
    </xdr:from>
    <xdr:ext cx="405111" cy="259045"/>
    <xdr:sp macro="" textlink="">
      <xdr:nvSpPr>
        <xdr:cNvPr id="84" name="n_4aveValue【道路】&#10;有形固定資産減価償却率"/>
        <xdr:cNvSpPr txBox="1"/>
      </xdr:nvSpPr>
      <xdr:spPr>
        <a:xfrm>
          <a:off x="851544" y="5791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26687</xdr:rowOff>
    </xdr:from>
    <xdr:ext cx="405111" cy="259045"/>
    <xdr:sp macro="" textlink="">
      <xdr:nvSpPr>
        <xdr:cNvPr id="85" name="n_1mainValue【道路】&#10;有形固定資産減価償却率"/>
        <xdr:cNvSpPr txBox="1"/>
      </xdr:nvSpPr>
      <xdr:spPr>
        <a:xfrm>
          <a:off x="3239144" y="6471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22115</xdr:rowOff>
    </xdr:from>
    <xdr:ext cx="405111" cy="259045"/>
    <xdr:sp macro="" textlink="">
      <xdr:nvSpPr>
        <xdr:cNvPr id="86" name="n_2mainValue【道路】&#10;有形固定資産減価償却率"/>
        <xdr:cNvSpPr txBox="1"/>
      </xdr:nvSpPr>
      <xdr:spPr>
        <a:xfrm>
          <a:off x="2439044" y="64673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17543</xdr:rowOff>
    </xdr:from>
    <xdr:ext cx="405111" cy="259045"/>
    <xdr:sp macro="" textlink="">
      <xdr:nvSpPr>
        <xdr:cNvPr id="87" name="n_3mainValue【道路】&#10;有形固定資産減価償却率"/>
        <xdr:cNvSpPr txBox="1"/>
      </xdr:nvSpPr>
      <xdr:spPr>
        <a:xfrm>
          <a:off x="1645294" y="6462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12971</xdr:rowOff>
    </xdr:from>
    <xdr:ext cx="405111" cy="259045"/>
    <xdr:sp macro="" textlink="">
      <xdr:nvSpPr>
        <xdr:cNvPr id="88" name="n_4mainValue【道路】&#10;有形固定資産減価償却率"/>
        <xdr:cNvSpPr txBox="1"/>
      </xdr:nvSpPr>
      <xdr:spPr>
        <a:xfrm>
          <a:off x="851544" y="6458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xdr:cNvSpPr txBox="1"/>
      </xdr:nvSpPr>
      <xdr:spPr>
        <a:xfrm>
          <a:off x="5918200" y="495935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9" name="直線コネクタ 98"/>
        <xdr:cNvCxnSpPr/>
      </xdr:nvCxnSpPr>
      <xdr:spPr>
        <a:xfrm>
          <a:off x="5956300" y="703307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0" name="テキスト ボックス 99"/>
        <xdr:cNvSpPr txBox="1"/>
      </xdr:nvSpPr>
      <xdr:spPr>
        <a:xfrm>
          <a:off x="5527221" y="6897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1" name="直線コネクタ 100"/>
        <xdr:cNvCxnSpPr/>
      </xdr:nvCxnSpPr>
      <xdr:spPr>
        <a:xfrm>
          <a:off x="5956300" y="671920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2" name="テキスト ボックス 101"/>
        <xdr:cNvSpPr txBox="1"/>
      </xdr:nvSpPr>
      <xdr:spPr>
        <a:xfrm>
          <a:off x="5527221" y="65833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3" name="直線コネクタ 102"/>
        <xdr:cNvCxnSpPr/>
      </xdr:nvCxnSpPr>
      <xdr:spPr>
        <a:xfrm>
          <a:off x="5956300" y="640533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4" name="テキスト ボックス 103"/>
        <xdr:cNvSpPr txBox="1"/>
      </xdr:nvSpPr>
      <xdr:spPr>
        <a:xfrm>
          <a:off x="5527221" y="626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5" name="直線コネクタ 104"/>
        <xdr:cNvCxnSpPr/>
      </xdr:nvCxnSpPr>
      <xdr:spPr>
        <a:xfrm>
          <a:off x="5956300" y="609146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6" name="テキスト ボックス 105"/>
        <xdr:cNvSpPr txBox="1"/>
      </xdr:nvSpPr>
      <xdr:spPr>
        <a:xfrm>
          <a:off x="5527221" y="59492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7" name="直線コネクタ 106"/>
        <xdr:cNvCxnSpPr/>
      </xdr:nvCxnSpPr>
      <xdr:spPr>
        <a:xfrm>
          <a:off x="5956300" y="577759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8" name="テキスト ボックス 107"/>
        <xdr:cNvSpPr txBox="1"/>
      </xdr:nvSpPr>
      <xdr:spPr>
        <a:xfrm>
          <a:off x="5482151" y="563537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9" name="直線コネクタ 108"/>
        <xdr:cNvCxnSpPr/>
      </xdr:nvCxnSpPr>
      <xdr:spPr>
        <a:xfrm>
          <a:off x="5956300" y="545737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0" name="テキスト ボックス 109"/>
        <xdr:cNvSpPr txBox="1"/>
      </xdr:nvSpPr>
      <xdr:spPr>
        <a:xfrm>
          <a:off x="5482151" y="532149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xdr:cNvSpPr txBox="1"/>
      </xdr:nvSpPr>
      <xdr:spPr>
        <a:xfrm>
          <a:off x="5482151" y="50076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18723</xdr:rowOff>
    </xdr:from>
    <xdr:to>
      <xdr:col>54</xdr:col>
      <xdr:colOff>189865</xdr:colOff>
      <xdr:row>42</xdr:row>
      <xdr:rowOff>18397</xdr:rowOff>
    </xdr:to>
    <xdr:cxnSp macro="">
      <xdr:nvCxnSpPr>
        <xdr:cNvPr id="114" name="直線コネクタ 113"/>
        <xdr:cNvCxnSpPr/>
      </xdr:nvCxnSpPr>
      <xdr:spPr>
        <a:xfrm flipV="1">
          <a:off x="9429115" y="5473373"/>
          <a:ext cx="0" cy="14855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22224</xdr:rowOff>
    </xdr:from>
    <xdr:ext cx="469744" cy="259045"/>
    <xdr:sp macro="" textlink="">
      <xdr:nvSpPr>
        <xdr:cNvPr id="115" name="【道路】&#10;一人当たり延長最小値テキスト"/>
        <xdr:cNvSpPr txBox="1"/>
      </xdr:nvSpPr>
      <xdr:spPr>
        <a:xfrm>
          <a:off x="9467850" y="6962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18397</xdr:rowOff>
    </xdr:from>
    <xdr:to>
      <xdr:col>55</xdr:col>
      <xdr:colOff>88900</xdr:colOff>
      <xdr:row>42</xdr:row>
      <xdr:rowOff>18397</xdr:rowOff>
    </xdr:to>
    <xdr:cxnSp macro="">
      <xdr:nvCxnSpPr>
        <xdr:cNvPr id="116" name="直線コネクタ 115"/>
        <xdr:cNvCxnSpPr/>
      </xdr:nvCxnSpPr>
      <xdr:spPr>
        <a:xfrm>
          <a:off x="9359900" y="695894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136850</xdr:rowOff>
    </xdr:from>
    <xdr:ext cx="534377" cy="259045"/>
    <xdr:sp macro="" textlink="">
      <xdr:nvSpPr>
        <xdr:cNvPr id="117" name="【道路】&#10;一人当たり延長最大値テキスト"/>
        <xdr:cNvSpPr txBox="1"/>
      </xdr:nvSpPr>
      <xdr:spPr>
        <a:xfrm>
          <a:off x="9467850" y="5261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18723</xdr:rowOff>
    </xdr:from>
    <xdr:to>
      <xdr:col>55</xdr:col>
      <xdr:colOff>88900</xdr:colOff>
      <xdr:row>33</xdr:row>
      <xdr:rowOff>18723</xdr:rowOff>
    </xdr:to>
    <xdr:cxnSp macro="">
      <xdr:nvCxnSpPr>
        <xdr:cNvPr id="118" name="直線コネクタ 117"/>
        <xdr:cNvCxnSpPr/>
      </xdr:nvCxnSpPr>
      <xdr:spPr>
        <a:xfrm>
          <a:off x="9359900" y="547337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76653</xdr:rowOff>
    </xdr:from>
    <xdr:ext cx="469744" cy="259045"/>
    <xdr:sp macro="" textlink="">
      <xdr:nvSpPr>
        <xdr:cNvPr id="119" name="【道路】&#10;一人当たり延長平均値テキスト"/>
        <xdr:cNvSpPr txBox="1"/>
      </xdr:nvSpPr>
      <xdr:spPr>
        <a:xfrm>
          <a:off x="9467850" y="63568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98226</xdr:rowOff>
    </xdr:from>
    <xdr:to>
      <xdr:col>55</xdr:col>
      <xdr:colOff>50800</xdr:colOff>
      <xdr:row>39</xdr:row>
      <xdr:rowOff>28376</xdr:rowOff>
    </xdr:to>
    <xdr:sp macro="" textlink="">
      <xdr:nvSpPr>
        <xdr:cNvPr id="120" name="フローチャート: 判断 119"/>
        <xdr:cNvSpPr/>
      </xdr:nvSpPr>
      <xdr:spPr>
        <a:xfrm>
          <a:off x="9398000" y="637837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98226</xdr:rowOff>
    </xdr:from>
    <xdr:to>
      <xdr:col>50</xdr:col>
      <xdr:colOff>165100</xdr:colOff>
      <xdr:row>39</xdr:row>
      <xdr:rowOff>28376</xdr:rowOff>
    </xdr:to>
    <xdr:sp macro="" textlink="">
      <xdr:nvSpPr>
        <xdr:cNvPr id="121" name="フローチャート: 判断 120"/>
        <xdr:cNvSpPr/>
      </xdr:nvSpPr>
      <xdr:spPr>
        <a:xfrm>
          <a:off x="8636000" y="637837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107805</xdr:rowOff>
    </xdr:from>
    <xdr:to>
      <xdr:col>46</xdr:col>
      <xdr:colOff>38100</xdr:colOff>
      <xdr:row>39</xdr:row>
      <xdr:rowOff>37955</xdr:rowOff>
    </xdr:to>
    <xdr:sp macro="" textlink="">
      <xdr:nvSpPr>
        <xdr:cNvPr id="122" name="フローチャート: 判断 121"/>
        <xdr:cNvSpPr/>
      </xdr:nvSpPr>
      <xdr:spPr>
        <a:xfrm>
          <a:off x="7842250" y="638795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102036</xdr:rowOff>
    </xdr:from>
    <xdr:to>
      <xdr:col>41</xdr:col>
      <xdr:colOff>101600</xdr:colOff>
      <xdr:row>39</xdr:row>
      <xdr:rowOff>32186</xdr:rowOff>
    </xdr:to>
    <xdr:sp macro="" textlink="">
      <xdr:nvSpPr>
        <xdr:cNvPr id="123" name="フローチャート: 判断 122"/>
        <xdr:cNvSpPr/>
      </xdr:nvSpPr>
      <xdr:spPr>
        <a:xfrm>
          <a:off x="7029450" y="638218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105519</xdr:rowOff>
    </xdr:from>
    <xdr:to>
      <xdr:col>36</xdr:col>
      <xdr:colOff>165100</xdr:colOff>
      <xdr:row>39</xdr:row>
      <xdr:rowOff>35669</xdr:rowOff>
    </xdr:to>
    <xdr:sp macro="" textlink="">
      <xdr:nvSpPr>
        <xdr:cNvPr id="124" name="フローチャート: 判断 123"/>
        <xdr:cNvSpPr/>
      </xdr:nvSpPr>
      <xdr:spPr>
        <a:xfrm>
          <a:off x="6235700" y="638566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20937</xdr:rowOff>
    </xdr:from>
    <xdr:to>
      <xdr:col>55</xdr:col>
      <xdr:colOff>50800</xdr:colOff>
      <xdr:row>38</xdr:row>
      <xdr:rowOff>122537</xdr:rowOff>
    </xdr:to>
    <xdr:sp macro="" textlink="">
      <xdr:nvSpPr>
        <xdr:cNvPr id="130" name="楕円 129"/>
        <xdr:cNvSpPr/>
      </xdr:nvSpPr>
      <xdr:spPr>
        <a:xfrm>
          <a:off x="9398000" y="630108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43814</xdr:rowOff>
    </xdr:from>
    <xdr:ext cx="469744" cy="259045"/>
    <xdr:sp macro="" textlink="">
      <xdr:nvSpPr>
        <xdr:cNvPr id="131" name="【道路】&#10;一人当たり延長該当値テキスト"/>
        <xdr:cNvSpPr txBox="1"/>
      </xdr:nvSpPr>
      <xdr:spPr>
        <a:xfrm>
          <a:off x="9467850" y="6158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29319</xdr:rowOff>
    </xdr:from>
    <xdr:to>
      <xdr:col>50</xdr:col>
      <xdr:colOff>165100</xdr:colOff>
      <xdr:row>38</xdr:row>
      <xdr:rowOff>130919</xdr:rowOff>
    </xdr:to>
    <xdr:sp macro="" textlink="">
      <xdr:nvSpPr>
        <xdr:cNvPr id="132" name="楕円 131"/>
        <xdr:cNvSpPr/>
      </xdr:nvSpPr>
      <xdr:spPr>
        <a:xfrm>
          <a:off x="8636000" y="6309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71737</xdr:rowOff>
    </xdr:from>
    <xdr:to>
      <xdr:col>55</xdr:col>
      <xdr:colOff>0</xdr:colOff>
      <xdr:row>38</xdr:row>
      <xdr:rowOff>80119</xdr:rowOff>
    </xdr:to>
    <xdr:cxnSp macro="">
      <xdr:nvCxnSpPr>
        <xdr:cNvPr id="133" name="直線コネクタ 132"/>
        <xdr:cNvCxnSpPr/>
      </xdr:nvCxnSpPr>
      <xdr:spPr>
        <a:xfrm flipV="1">
          <a:off x="8686800" y="6351887"/>
          <a:ext cx="74295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37157</xdr:rowOff>
    </xdr:from>
    <xdr:to>
      <xdr:col>46</xdr:col>
      <xdr:colOff>38100</xdr:colOff>
      <xdr:row>38</xdr:row>
      <xdr:rowOff>138757</xdr:rowOff>
    </xdr:to>
    <xdr:sp macro="" textlink="">
      <xdr:nvSpPr>
        <xdr:cNvPr id="134" name="楕円 133"/>
        <xdr:cNvSpPr/>
      </xdr:nvSpPr>
      <xdr:spPr>
        <a:xfrm>
          <a:off x="7842250" y="631730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80119</xdr:rowOff>
    </xdr:from>
    <xdr:to>
      <xdr:col>50</xdr:col>
      <xdr:colOff>114300</xdr:colOff>
      <xdr:row>38</xdr:row>
      <xdr:rowOff>87957</xdr:rowOff>
    </xdr:to>
    <xdr:cxnSp macro="">
      <xdr:nvCxnSpPr>
        <xdr:cNvPr id="135" name="直線コネクタ 134"/>
        <xdr:cNvCxnSpPr/>
      </xdr:nvCxnSpPr>
      <xdr:spPr>
        <a:xfrm flipV="1">
          <a:off x="7886700" y="6360269"/>
          <a:ext cx="800100" cy="7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42817</xdr:rowOff>
    </xdr:from>
    <xdr:to>
      <xdr:col>41</xdr:col>
      <xdr:colOff>101600</xdr:colOff>
      <xdr:row>38</xdr:row>
      <xdr:rowOff>144417</xdr:rowOff>
    </xdr:to>
    <xdr:sp macro="" textlink="">
      <xdr:nvSpPr>
        <xdr:cNvPr id="136" name="楕円 135"/>
        <xdr:cNvSpPr/>
      </xdr:nvSpPr>
      <xdr:spPr>
        <a:xfrm>
          <a:off x="7029450" y="6322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87957</xdr:rowOff>
    </xdr:from>
    <xdr:to>
      <xdr:col>45</xdr:col>
      <xdr:colOff>177800</xdr:colOff>
      <xdr:row>38</xdr:row>
      <xdr:rowOff>93617</xdr:rowOff>
    </xdr:to>
    <xdr:cxnSp macro="">
      <xdr:nvCxnSpPr>
        <xdr:cNvPr id="137" name="直線コネクタ 136"/>
        <xdr:cNvCxnSpPr/>
      </xdr:nvCxnSpPr>
      <xdr:spPr>
        <a:xfrm flipV="1">
          <a:off x="7080250" y="6368107"/>
          <a:ext cx="806450" cy="5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49784</xdr:rowOff>
    </xdr:from>
    <xdr:to>
      <xdr:col>36</xdr:col>
      <xdr:colOff>165100</xdr:colOff>
      <xdr:row>38</xdr:row>
      <xdr:rowOff>151384</xdr:rowOff>
    </xdr:to>
    <xdr:sp macro="" textlink="">
      <xdr:nvSpPr>
        <xdr:cNvPr id="138" name="楕円 137"/>
        <xdr:cNvSpPr/>
      </xdr:nvSpPr>
      <xdr:spPr>
        <a:xfrm>
          <a:off x="6235700" y="6329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93617</xdr:rowOff>
    </xdr:from>
    <xdr:to>
      <xdr:col>41</xdr:col>
      <xdr:colOff>50800</xdr:colOff>
      <xdr:row>38</xdr:row>
      <xdr:rowOff>100584</xdr:rowOff>
    </xdr:to>
    <xdr:cxnSp macro="">
      <xdr:nvCxnSpPr>
        <xdr:cNvPr id="139" name="直線コネクタ 138"/>
        <xdr:cNvCxnSpPr/>
      </xdr:nvCxnSpPr>
      <xdr:spPr>
        <a:xfrm flipV="1">
          <a:off x="6286500" y="6373767"/>
          <a:ext cx="793750" cy="6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19503</xdr:rowOff>
    </xdr:from>
    <xdr:ext cx="469744" cy="259045"/>
    <xdr:sp macro="" textlink="">
      <xdr:nvSpPr>
        <xdr:cNvPr id="140" name="n_1aveValue【道路】&#10;一人当たり延長"/>
        <xdr:cNvSpPr txBox="1"/>
      </xdr:nvSpPr>
      <xdr:spPr>
        <a:xfrm>
          <a:off x="8458277" y="646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29082</xdr:rowOff>
    </xdr:from>
    <xdr:ext cx="469744" cy="259045"/>
    <xdr:sp macro="" textlink="">
      <xdr:nvSpPr>
        <xdr:cNvPr id="141" name="n_2aveValue【道路】&#10;一人当たり延長"/>
        <xdr:cNvSpPr txBox="1"/>
      </xdr:nvSpPr>
      <xdr:spPr>
        <a:xfrm>
          <a:off x="7677227" y="6474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23313</xdr:rowOff>
    </xdr:from>
    <xdr:ext cx="469744" cy="259045"/>
    <xdr:sp macro="" textlink="">
      <xdr:nvSpPr>
        <xdr:cNvPr id="142" name="n_3aveValue【道路】&#10;一人当たり延長"/>
        <xdr:cNvSpPr txBox="1"/>
      </xdr:nvSpPr>
      <xdr:spPr>
        <a:xfrm>
          <a:off x="6864427" y="6468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26796</xdr:rowOff>
    </xdr:from>
    <xdr:ext cx="469744" cy="259045"/>
    <xdr:sp macro="" textlink="">
      <xdr:nvSpPr>
        <xdr:cNvPr id="143" name="n_4aveValue【道路】&#10;一人当たり延長"/>
        <xdr:cNvSpPr txBox="1"/>
      </xdr:nvSpPr>
      <xdr:spPr>
        <a:xfrm>
          <a:off x="6070677" y="6472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147446</xdr:rowOff>
    </xdr:from>
    <xdr:ext cx="469744" cy="259045"/>
    <xdr:sp macro="" textlink="">
      <xdr:nvSpPr>
        <xdr:cNvPr id="144" name="n_1mainValue【道路】&#10;一人当たり延長"/>
        <xdr:cNvSpPr txBox="1"/>
      </xdr:nvSpPr>
      <xdr:spPr>
        <a:xfrm>
          <a:off x="8458277" y="6097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155284</xdr:rowOff>
    </xdr:from>
    <xdr:ext cx="469744" cy="259045"/>
    <xdr:sp macro="" textlink="">
      <xdr:nvSpPr>
        <xdr:cNvPr id="145" name="n_2mainValue【道路】&#10;一人当たり延長"/>
        <xdr:cNvSpPr txBox="1"/>
      </xdr:nvSpPr>
      <xdr:spPr>
        <a:xfrm>
          <a:off x="7677227" y="6105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160944</xdr:rowOff>
    </xdr:from>
    <xdr:ext cx="469744" cy="259045"/>
    <xdr:sp macro="" textlink="">
      <xdr:nvSpPr>
        <xdr:cNvPr id="146" name="n_3mainValue【道路】&#10;一人当たり延長"/>
        <xdr:cNvSpPr txBox="1"/>
      </xdr:nvSpPr>
      <xdr:spPr>
        <a:xfrm>
          <a:off x="6864427" y="6110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167911</xdr:rowOff>
    </xdr:from>
    <xdr:ext cx="469744" cy="259045"/>
    <xdr:sp macro="" textlink="">
      <xdr:nvSpPr>
        <xdr:cNvPr id="147" name="n_4mainValue【道路】&#10;一人当たり延長"/>
        <xdr:cNvSpPr txBox="1"/>
      </xdr:nvSpPr>
      <xdr:spPr>
        <a:xfrm>
          <a:off x="6070677" y="6117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757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xdr:cNvCxnSpPr/>
      </xdr:nvCxnSpPr>
      <xdr:spPr>
        <a:xfrm>
          <a:off x="685800" y="1064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0" name="テキスト ボックス 159"/>
        <xdr:cNvSpPr txBox="1"/>
      </xdr:nvSpPr>
      <xdr:spPr>
        <a:xfrm>
          <a:off x="27577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xdr:cNvCxnSpPr/>
      </xdr:nvCxnSpPr>
      <xdr:spPr>
        <a:xfrm>
          <a:off x="685800" y="1028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xdr:cNvSpPr txBox="1"/>
      </xdr:nvSpPr>
      <xdr:spPr>
        <a:xfrm>
          <a:off x="33989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xdr:cNvCxnSpPr/>
      </xdr:nvCxnSpPr>
      <xdr:spPr>
        <a:xfrm>
          <a:off x="685800" y="9912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xdr:cNvSpPr txBox="1"/>
      </xdr:nvSpPr>
      <xdr:spPr>
        <a:xfrm>
          <a:off x="339891" y="9776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xdr:cNvCxnSpPr/>
      </xdr:nvCxnSpPr>
      <xdr:spPr>
        <a:xfrm>
          <a:off x="685800" y="9550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xdr:cNvSpPr txBox="1"/>
      </xdr:nvSpPr>
      <xdr:spPr>
        <a:xfrm>
          <a:off x="339891" y="941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xdr:cNvCxnSpPr/>
      </xdr:nvCxnSpPr>
      <xdr:spPr>
        <a:xfrm>
          <a:off x="685800" y="9182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8" name="テキスト ボックス 167"/>
        <xdr:cNvSpPr txBox="1"/>
      </xdr:nvSpPr>
      <xdr:spPr>
        <a:xfrm>
          <a:off x="339891" y="9046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xdr:cNvSpPr txBox="1"/>
      </xdr:nvSpPr>
      <xdr:spPr>
        <a:xfrm>
          <a:off x="384961" y="86779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20955</xdr:rowOff>
    </xdr:from>
    <xdr:to>
      <xdr:col>24</xdr:col>
      <xdr:colOff>62865</xdr:colOff>
      <xdr:row>63</xdr:row>
      <xdr:rowOff>20955</xdr:rowOff>
    </xdr:to>
    <xdr:cxnSp macro="">
      <xdr:nvCxnSpPr>
        <xdr:cNvPr id="172" name="直線コネクタ 171"/>
        <xdr:cNvCxnSpPr/>
      </xdr:nvCxnSpPr>
      <xdr:spPr>
        <a:xfrm flipV="1">
          <a:off x="4177665" y="9107805"/>
          <a:ext cx="0" cy="132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24782</xdr:rowOff>
    </xdr:from>
    <xdr:ext cx="405111" cy="259045"/>
    <xdr:sp macro="" textlink="">
      <xdr:nvSpPr>
        <xdr:cNvPr id="173" name="【橋りょう・トンネル】&#10;有形固定資産減価償却率最小値テキスト"/>
        <xdr:cNvSpPr txBox="1"/>
      </xdr:nvSpPr>
      <xdr:spPr>
        <a:xfrm>
          <a:off x="4216400" y="10432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20955</xdr:rowOff>
    </xdr:from>
    <xdr:to>
      <xdr:col>24</xdr:col>
      <xdr:colOff>152400</xdr:colOff>
      <xdr:row>63</xdr:row>
      <xdr:rowOff>20955</xdr:rowOff>
    </xdr:to>
    <xdr:cxnSp macro="">
      <xdr:nvCxnSpPr>
        <xdr:cNvPr id="174" name="直線コネクタ 173"/>
        <xdr:cNvCxnSpPr/>
      </xdr:nvCxnSpPr>
      <xdr:spPr>
        <a:xfrm>
          <a:off x="4108450" y="1042860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139082</xdr:rowOff>
    </xdr:from>
    <xdr:ext cx="405111" cy="259045"/>
    <xdr:sp macro="" textlink="">
      <xdr:nvSpPr>
        <xdr:cNvPr id="175" name="【橋りょう・トンネル】&#10;有形固定資産減価償却率最大値テキスト"/>
        <xdr:cNvSpPr txBox="1"/>
      </xdr:nvSpPr>
      <xdr:spPr>
        <a:xfrm>
          <a:off x="4216400" y="8895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20955</xdr:rowOff>
    </xdr:from>
    <xdr:to>
      <xdr:col>24</xdr:col>
      <xdr:colOff>152400</xdr:colOff>
      <xdr:row>55</xdr:row>
      <xdr:rowOff>20955</xdr:rowOff>
    </xdr:to>
    <xdr:cxnSp macro="">
      <xdr:nvCxnSpPr>
        <xdr:cNvPr id="176" name="直線コネクタ 175"/>
        <xdr:cNvCxnSpPr/>
      </xdr:nvCxnSpPr>
      <xdr:spPr>
        <a:xfrm>
          <a:off x="4108450" y="910780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137177</xdr:rowOff>
    </xdr:from>
    <xdr:ext cx="405111" cy="259045"/>
    <xdr:sp macro="" textlink="">
      <xdr:nvSpPr>
        <xdr:cNvPr id="177" name="【橋りょう・トンネル】&#10;有形固定資産減価償却率平均値テキスト"/>
        <xdr:cNvSpPr txBox="1"/>
      </xdr:nvSpPr>
      <xdr:spPr>
        <a:xfrm>
          <a:off x="4216400" y="98844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158750</xdr:rowOff>
    </xdr:from>
    <xdr:to>
      <xdr:col>24</xdr:col>
      <xdr:colOff>114300</xdr:colOff>
      <xdr:row>60</xdr:row>
      <xdr:rowOff>88900</xdr:rowOff>
    </xdr:to>
    <xdr:sp macro="" textlink="">
      <xdr:nvSpPr>
        <xdr:cNvPr id="178" name="フローチャート: 判断 177"/>
        <xdr:cNvSpPr/>
      </xdr:nvSpPr>
      <xdr:spPr>
        <a:xfrm>
          <a:off x="4127500" y="99060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137795</xdr:rowOff>
    </xdr:from>
    <xdr:to>
      <xdr:col>20</xdr:col>
      <xdr:colOff>38100</xdr:colOff>
      <xdr:row>60</xdr:row>
      <xdr:rowOff>67945</xdr:rowOff>
    </xdr:to>
    <xdr:sp macro="" textlink="">
      <xdr:nvSpPr>
        <xdr:cNvPr id="179" name="フローチャート: 判断 178"/>
        <xdr:cNvSpPr/>
      </xdr:nvSpPr>
      <xdr:spPr>
        <a:xfrm>
          <a:off x="3384550" y="988504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126365</xdr:rowOff>
    </xdr:from>
    <xdr:to>
      <xdr:col>15</xdr:col>
      <xdr:colOff>101600</xdr:colOff>
      <xdr:row>60</xdr:row>
      <xdr:rowOff>56515</xdr:rowOff>
    </xdr:to>
    <xdr:sp macro="" textlink="">
      <xdr:nvSpPr>
        <xdr:cNvPr id="180" name="フローチャート: 判断 179"/>
        <xdr:cNvSpPr/>
      </xdr:nvSpPr>
      <xdr:spPr>
        <a:xfrm>
          <a:off x="2571750" y="987361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99695</xdr:rowOff>
    </xdr:from>
    <xdr:to>
      <xdr:col>10</xdr:col>
      <xdr:colOff>165100</xdr:colOff>
      <xdr:row>60</xdr:row>
      <xdr:rowOff>29845</xdr:rowOff>
    </xdr:to>
    <xdr:sp macro="" textlink="">
      <xdr:nvSpPr>
        <xdr:cNvPr id="181" name="フローチャート: 判断 180"/>
        <xdr:cNvSpPr/>
      </xdr:nvSpPr>
      <xdr:spPr>
        <a:xfrm>
          <a:off x="1778000" y="984694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88265</xdr:rowOff>
    </xdr:from>
    <xdr:to>
      <xdr:col>6</xdr:col>
      <xdr:colOff>38100</xdr:colOff>
      <xdr:row>60</xdr:row>
      <xdr:rowOff>18415</xdr:rowOff>
    </xdr:to>
    <xdr:sp macro="" textlink="">
      <xdr:nvSpPr>
        <xdr:cNvPr id="182" name="フローチャート: 判断 181"/>
        <xdr:cNvSpPr/>
      </xdr:nvSpPr>
      <xdr:spPr>
        <a:xfrm>
          <a:off x="984250" y="983551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109220</xdr:rowOff>
    </xdr:from>
    <xdr:to>
      <xdr:col>24</xdr:col>
      <xdr:colOff>114300</xdr:colOff>
      <xdr:row>59</xdr:row>
      <xdr:rowOff>39370</xdr:rowOff>
    </xdr:to>
    <xdr:sp macro="" textlink="">
      <xdr:nvSpPr>
        <xdr:cNvPr id="188" name="楕円 187"/>
        <xdr:cNvSpPr/>
      </xdr:nvSpPr>
      <xdr:spPr>
        <a:xfrm>
          <a:off x="4127500" y="96913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132097</xdr:rowOff>
    </xdr:from>
    <xdr:ext cx="405111" cy="259045"/>
    <xdr:sp macro="" textlink="">
      <xdr:nvSpPr>
        <xdr:cNvPr id="189" name="【橋りょう・トンネル】&#10;有形固定資産減価償却率該当値テキスト"/>
        <xdr:cNvSpPr txBox="1"/>
      </xdr:nvSpPr>
      <xdr:spPr>
        <a:xfrm>
          <a:off x="4216400" y="9549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76835</xdr:rowOff>
    </xdr:from>
    <xdr:to>
      <xdr:col>20</xdr:col>
      <xdr:colOff>38100</xdr:colOff>
      <xdr:row>59</xdr:row>
      <xdr:rowOff>6985</xdr:rowOff>
    </xdr:to>
    <xdr:sp macro="" textlink="">
      <xdr:nvSpPr>
        <xdr:cNvPr id="190" name="楕円 189"/>
        <xdr:cNvSpPr/>
      </xdr:nvSpPr>
      <xdr:spPr>
        <a:xfrm>
          <a:off x="3384550" y="965898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127635</xdr:rowOff>
    </xdr:from>
    <xdr:to>
      <xdr:col>24</xdr:col>
      <xdr:colOff>63500</xdr:colOff>
      <xdr:row>58</xdr:row>
      <xdr:rowOff>160020</xdr:rowOff>
    </xdr:to>
    <xdr:cxnSp macro="">
      <xdr:nvCxnSpPr>
        <xdr:cNvPr id="191" name="直線コネクタ 190"/>
        <xdr:cNvCxnSpPr/>
      </xdr:nvCxnSpPr>
      <xdr:spPr>
        <a:xfrm>
          <a:off x="3429000" y="9709785"/>
          <a:ext cx="7493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44450</xdr:rowOff>
    </xdr:from>
    <xdr:to>
      <xdr:col>15</xdr:col>
      <xdr:colOff>101600</xdr:colOff>
      <xdr:row>58</xdr:row>
      <xdr:rowOff>146050</xdr:rowOff>
    </xdr:to>
    <xdr:sp macro="" textlink="">
      <xdr:nvSpPr>
        <xdr:cNvPr id="192" name="楕円 191"/>
        <xdr:cNvSpPr/>
      </xdr:nvSpPr>
      <xdr:spPr>
        <a:xfrm>
          <a:off x="2571750" y="962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95250</xdr:rowOff>
    </xdr:from>
    <xdr:to>
      <xdr:col>19</xdr:col>
      <xdr:colOff>177800</xdr:colOff>
      <xdr:row>58</xdr:row>
      <xdr:rowOff>127635</xdr:rowOff>
    </xdr:to>
    <xdr:cxnSp macro="">
      <xdr:nvCxnSpPr>
        <xdr:cNvPr id="193" name="直線コネクタ 192"/>
        <xdr:cNvCxnSpPr/>
      </xdr:nvCxnSpPr>
      <xdr:spPr>
        <a:xfrm>
          <a:off x="2622550" y="9677400"/>
          <a:ext cx="80645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12065</xdr:rowOff>
    </xdr:from>
    <xdr:to>
      <xdr:col>10</xdr:col>
      <xdr:colOff>165100</xdr:colOff>
      <xdr:row>58</xdr:row>
      <xdr:rowOff>113665</xdr:rowOff>
    </xdr:to>
    <xdr:sp macro="" textlink="">
      <xdr:nvSpPr>
        <xdr:cNvPr id="194" name="楕円 193"/>
        <xdr:cNvSpPr/>
      </xdr:nvSpPr>
      <xdr:spPr>
        <a:xfrm>
          <a:off x="1778000" y="959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62865</xdr:rowOff>
    </xdr:from>
    <xdr:to>
      <xdr:col>15</xdr:col>
      <xdr:colOff>50800</xdr:colOff>
      <xdr:row>58</xdr:row>
      <xdr:rowOff>95250</xdr:rowOff>
    </xdr:to>
    <xdr:cxnSp macro="">
      <xdr:nvCxnSpPr>
        <xdr:cNvPr id="195" name="直線コネクタ 194"/>
        <xdr:cNvCxnSpPr/>
      </xdr:nvCxnSpPr>
      <xdr:spPr>
        <a:xfrm>
          <a:off x="1828800" y="9645015"/>
          <a:ext cx="79375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151130</xdr:rowOff>
    </xdr:from>
    <xdr:to>
      <xdr:col>6</xdr:col>
      <xdr:colOff>38100</xdr:colOff>
      <xdr:row>58</xdr:row>
      <xdr:rowOff>81280</xdr:rowOff>
    </xdr:to>
    <xdr:sp macro="" textlink="">
      <xdr:nvSpPr>
        <xdr:cNvPr id="196" name="楕円 195"/>
        <xdr:cNvSpPr/>
      </xdr:nvSpPr>
      <xdr:spPr>
        <a:xfrm>
          <a:off x="984250" y="956818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30480</xdr:rowOff>
    </xdr:from>
    <xdr:to>
      <xdr:col>10</xdr:col>
      <xdr:colOff>114300</xdr:colOff>
      <xdr:row>58</xdr:row>
      <xdr:rowOff>62865</xdr:rowOff>
    </xdr:to>
    <xdr:cxnSp macro="">
      <xdr:nvCxnSpPr>
        <xdr:cNvPr id="197" name="直線コネクタ 196"/>
        <xdr:cNvCxnSpPr/>
      </xdr:nvCxnSpPr>
      <xdr:spPr>
        <a:xfrm>
          <a:off x="1028700" y="9612630"/>
          <a:ext cx="8001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59072</xdr:rowOff>
    </xdr:from>
    <xdr:ext cx="405111" cy="259045"/>
    <xdr:sp macro="" textlink="">
      <xdr:nvSpPr>
        <xdr:cNvPr id="198" name="n_1aveValue【橋りょう・トンネル】&#10;有形固定資産減価償却率"/>
        <xdr:cNvSpPr txBox="1"/>
      </xdr:nvSpPr>
      <xdr:spPr>
        <a:xfrm>
          <a:off x="3239144" y="997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47642</xdr:rowOff>
    </xdr:from>
    <xdr:ext cx="405111" cy="259045"/>
    <xdr:sp macro="" textlink="">
      <xdr:nvSpPr>
        <xdr:cNvPr id="199" name="n_2aveValue【橋りょう・トンネル】&#10;有形固定資産減価償却率"/>
        <xdr:cNvSpPr txBox="1"/>
      </xdr:nvSpPr>
      <xdr:spPr>
        <a:xfrm>
          <a:off x="2439044" y="9959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20972</xdr:rowOff>
    </xdr:from>
    <xdr:ext cx="405111" cy="259045"/>
    <xdr:sp macro="" textlink="">
      <xdr:nvSpPr>
        <xdr:cNvPr id="200" name="n_3aveValue【橋りょう・トンネル】&#10;有形固定資産減価償却率"/>
        <xdr:cNvSpPr txBox="1"/>
      </xdr:nvSpPr>
      <xdr:spPr>
        <a:xfrm>
          <a:off x="1645294" y="993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9542</xdr:rowOff>
    </xdr:from>
    <xdr:ext cx="405111" cy="259045"/>
    <xdr:sp macro="" textlink="">
      <xdr:nvSpPr>
        <xdr:cNvPr id="201" name="n_4aveValue【橋りょう・トンネル】&#10;有形固定資産減価償却率"/>
        <xdr:cNvSpPr txBox="1"/>
      </xdr:nvSpPr>
      <xdr:spPr>
        <a:xfrm>
          <a:off x="851544" y="9921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23512</xdr:rowOff>
    </xdr:from>
    <xdr:ext cx="405111" cy="259045"/>
    <xdr:sp macro="" textlink="">
      <xdr:nvSpPr>
        <xdr:cNvPr id="202" name="n_1mainValue【橋りょう・トンネル】&#10;有形固定資産減価償却率"/>
        <xdr:cNvSpPr txBox="1"/>
      </xdr:nvSpPr>
      <xdr:spPr>
        <a:xfrm>
          <a:off x="3239144" y="9440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162577</xdr:rowOff>
    </xdr:from>
    <xdr:ext cx="405111" cy="259045"/>
    <xdr:sp macro="" textlink="">
      <xdr:nvSpPr>
        <xdr:cNvPr id="203" name="n_2mainValue【橋りょう・トンネル】&#10;有形固定資産減価償却率"/>
        <xdr:cNvSpPr txBox="1"/>
      </xdr:nvSpPr>
      <xdr:spPr>
        <a:xfrm>
          <a:off x="2439044" y="9414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130192</xdr:rowOff>
    </xdr:from>
    <xdr:ext cx="405111" cy="259045"/>
    <xdr:sp macro="" textlink="">
      <xdr:nvSpPr>
        <xdr:cNvPr id="204" name="n_3mainValue【橋りょう・トンネル】&#10;有形固定資産減価償却率"/>
        <xdr:cNvSpPr txBox="1"/>
      </xdr:nvSpPr>
      <xdr:spPr>
        <a:xfrm>
          <a:off x="1645294" y="9382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97807</xdr:rowOff>
    </xdr:from>
    <xdr:ext cx="405111" cy="259045"/>
    <xdr:sp macro="" textlink="">
      <xdr:nvSpPr>
        <xdr:cNvPr id="205" name="n_4mainValue【橋りょう・トンネル】&#10;有形固定資産減価償却率"/>
        <xdr:cNvSpPr txBox="1"/>
      </xdr:nvSpPr>
      <xdr:spPr>
        <a:xfrm>
          <a:off x="851544" y="9349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6" name="直線コネクタ 215"/>
        <xdr:cNvCxnSpPr/>
      </xdr:nvCxnSpPr>
      <xdr:spPr>
        <a:xfrm>
          <a:off x="5956300" y="10648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7" name="テキスト ボックス 216"/>
        <xdr:cNvSpPr txBox="1"/>
      </xdr:nvSpPr>
      <xdr:spPr>
        <a:xfrm>
          <a:off x="5726564" y="105130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8" name="直線コネクタ 217"/>
        <xdr:cNvCxnSpPr/>
      </xdr:nvCxnSpPr>
      <xdr:spPr>
        <a:xfrm>
          <a:off x="5956300" y="10280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9" name="テキスト ボックス 218"/>
        <xdr:cNvSpPr txBox="1"/>
      </xdr:nvSpPr>
      <xdr:spPr>
        <a:xfrm>
          <a:off x="541803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0" name="直線コネクタ 219"/>
        <xdr:cNvCxnSpPr/>
      </xdr:nvCxnSpPr>
      <xdr:spPr>
        <a:xfrm>
          <a:off x="5956300" y="9912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1" name="テキスト ボックス 220"/>
        <xdr:cNvSpPr txBox="1"/>
      </xdr:nvSpPr>
      <xdr:spPr>
        <a:xfrm>
          <a:off x="5418031" y="9776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2" name="直線コネクタ 221"/>
        <xdr:cNvCxnSpPr/>
      </xdr:nvCxnSpPr>
      <xdr:spPr>
        <a:xfrm>
          <a:off x="5956300" y="9550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3" name="テキスト ボックス 222"/>
        <xdr:cNvSpPr txBox="1"/>
      </xdr:nvSpPr>
      <xdr:spPr>
        <a:xfrm>
          <a:off x="5418031" y="9414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4" name="直線コネクタ 223"/>
        <xdr:cNvCxnSpPr/>
      </xdr:nvCxnSpPr>
      <xdr:spPr>
        <a:xfrm>
          <a:off x="5956300" y="9182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5" name="テキスト ボックス 224"/>
        <xdr:cNvSpPr txBox="1"/>
      </xdr:nvSpPr>
      <xdr:spPr>
        <a:xfrm>
          <a:off x="5418031" y="9046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7" name="テキスト ボックス 226"/>
        <xdr:cNvSpPr txBox="1"/>
      </xdr:nvSpPr>
      <xdr:spPr>
        <a:xfrm>
          <a:off x="5418031" y="86779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143774</xdr:rowOff>
    </xdr:from>
    <xdr:to>
      <xdr:col>54</xdr:col>
      <xdr:colOff>189865</xdr:colOff>
      <xdr:row>64</xdr:row>
      <xdr:rowOff>71503</xdr:rowOff>
    </xdr:to>
    <xdr:cxnSp macro="">
      <xdr:nvCxnSpPr>
        <xdr:cNvPr id="229" name="直線コネクタ 228"/>
        <xdr:cNvCxnSpPr/>
      </xdr:nvCxnSpPr>
      <xdr:spPr>
        <a:xfrm flipV="1">
          <a:off x="9429115" y="9230624"/>
          <a:ext cx="0" cy="1413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75330</xdr:rowOff>
    </xdr:from>
    <xdr:ext cx="469744" cy="259045"/>
    <xdr:sp macro="" textlink="">
      <xdr:nvSpPr>
        <xdr:cNvPr id="230" name="【橋りょう・トンネル】&#10;一人当たり有形固定資産（償却資産）額最小値テキスト"/>
        <xdr:cNvSpPr txBox="1"/>
      </xdr:nvSpPr>
      <xdr:spPr>
        <a:xfrm>
          <a:off x="9467850" y="10648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71503</xdr:rowOff>
    </xdr:from>
    <xdr:to>
      <xdr:col>55</xdr:col>
      <xdr:colOff>88900</xdr:colOff>
      <xdr:row>64</xdr:row>
      <xdr:rowOff>71503</xdr:rowOff>
    </xdr:to>
    <xdr:cxnSp macro="">
      <xdr:nvCxnSpPr>
        <xdr:cNvPr id="231" name="直線コネクタ 230"/>
        <xdr:cNvCxnSpPr/>
      </xdr:nvCxnSpPr>
      <xdr:spPr>
        <a:xfrm>
          <a:off x="9359900" y="1064425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90451</xdr:rowOff>
    </xdr:from>
    <xdr:ext cx="599010" cy="259045"/>
    <xdr:sp macro="" textlink="">
      <xdr:nvSpPr>
        <xdr:cNvPr id="232" name="【橋りょう・トンネル】&#10;一人当たり有形固定資産（償却資産）額最大値テキスト"/>
        <xdr:cNvSpPr txBox="1"/>
      </xdr:nvSpPr>
      <xdr:spPr>
        <a:xfrm>
          <a:off x="9467850" y="9012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143774</xdr:rowOff>
    </xdr:from>
    <xdr:to>
      <xdr:col>55</xdr:col>
      <xdr:colOff>88900</xdr:colOff>
      <xdr:row>55</xdr:row>
      <xdr:rowOff>143774</xdr:rowOff>
    </xdr:to>
    <xdr:cxnSp macro="">
      <xdr:nvCxnSpPr>
        <xdr:cNvPr id="233" name="直線コネクタ 232"/>
        <xdr:cNvCxnSpPr/>
      </xdr:nvCxnSpPr>
      <xdr:spPr>
        <a:xfrm>
          <a:off x="9359900" y="923062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146744</xdr:rowOff>
    </xdr:from>
    <xdr:ext cx="534377" cy="259045"/>
    <xdr:sp macro="" textlink="">
      <xdr:nvSpPr>
        <xdr:cNvPr id="234" name="【橋りょう・トンネル】&#10;一人当たり有形固定資産（償却資産）額平均値テキスト"/>
        <xdr:cNvSpPr txBox="1"/>
      </xdr:nvSpPr>
      <xdr:spPr>
        <a:xfrm>
          <a:off x="9467850" y="102241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168317</xdr:rowOff>
    </xdr:from>
    <xdr:to>
      <xdr:col>55</xdr:col>
      <xdr:colOff>50800</xdr:colOff>
      <xdr:row>62</xdr:row>
      <xdr:rowOff>98467</xdr:rowOff>
    </xdr:to>
    <xdr:sp macro="" textlink="">
      <xdr:nvSpPr>
        <xdr:cNvPr id="235" name="フローチャート: 判断 234"/>
        <xdr:cNvSpPr/>
      </xdr:nvSpPr>
      <xdr:spPr>
        <a:xfrm>
          <a:off x="9398000" y="1023941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169429</xdr:rowOff>
    </xdr:from>
    <xdr:to>
      <xdr:col>50</xdr:col>
      <xdr:colOff>165100</xdr:colOff>
      <xdr:row>62</xdr:row>
      <xdr:rowOff>99579</xdr:rowOff>
    </xdr:to>
    <xdr:sp macro="" textlink="">
      <xdr:nvSpPr>
        <xdr:cNvPr id="236" name="フローチャート: 判断 235"/>
        <xdr:cNvSpPr/>
      </xdr:nvSpPr>
      <xdr:spPr>
        <a:xfrm>
          <a:off x="8636000" y="10240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4830</xdr:rowOff>
    </xdr:from>
    <xdr:to>
      <xdr:col>46</xdr:col>
      <xdr:colOff>38100</xdr:colOff>
      <xdr:row>62</xdr:row>
      <xdr:rowOff>106430</xdr:rowOff>
    </xdr:to>
    <xdr:sp macro="" textlink="">
      <xdr:nvSpPr>
        <xdr:cNvPr id="237" name="フローチャート: 判断 236"/>
        <xdr:cNvSpPr/>
      </xdr:nvSpPr>
      <xdr:spPr>
        <a:xfrm>
          <a:off x="7842250" y="102473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168603</xdr:rowOff>
    </xdr:from>
    <xdr:to>
      <xdr:col>41</xdr:col>
      <xdr:colOff>101600</xdr:colOff>
      <xdr:row>62</xdr:row>
      <xdr:rowOff>98753</xdr:rowOff>
    </xdr:to>
    <xdr:sp macro="" textlink="">
      <xdr:nvSpPr>
        <xdr:cNvPr id="238" name="フローチャート: 判断 237"/>
        <xdr:cNvSpPr/>
      </xdr:nvSpPr>
      <xdr:spPr>
        <a:xfrm>
          <a:off x="7029450" y="10239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5302</xdr:rowOff>
    </xdr:from>
    <xdr:to>
      <xdr:col>36</xdr:col>
      <xdr:colOff>165100</xdr:colOff>
      <xdr:row>62</xdr:row>
      <xdr:rowOff>106902</xdr:rowOff>
    </xdr:to>
    <xdr:sp macro="" textlink="">
      <xdr:nvSpPr>
        <xdr:cNvPr id="239" name="フローチャート: 判断 238"/>
        <xdr:cNvSpPr/>
      </xdr:nvSpPr>
      <xdr:spPr>
        <a:xfrm>
          <a:off x="6235700" y="10247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45463</xdr:rowOff>
    </xdr:from>
    <xdr:to>
      <xdr:col>55</xdr:col>
      <xdr:colOff>50800</xdr:colOff>
      <xdr:row>60</xdr:row>
      <xdr:rowOff>147063</xdr:rowOff>
    </xdr:to>
    <xdr:sp macro="" textlink="">
      <xdr:nvSpPr>
        <xdr:cNvPr id="245" name="楕円 244"/>
        <xdr:cNvSpPr/>
      </xdr:nvSpPr>
      <xdr:spPr>
        <a:xfrm>
          <a:off x="9398000" y="995781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68340</xdr:rowOff>
    </xdr:from>
    <xdr:ext cx="599010" cy="259045"/>
    <xdr:sp macro="" textlink="">
      <xdr:nvSpPr>
        <xdr:cNvPr id="246" name="【橋りょう・トンネル】&#10;一人当たり有形固定資産（償却資産）額該当値テキスト"/>
        <xdr:cNvSpPr txBox="1"/>
      </xdr:nvSpPr>
      <xdr:spPr>
        <a:xfrm>
          <a:off x="9467850" y="9815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53125</xdr:rowOff>
    </xdr:from>
    <xdr:to>
      <xdr:col>50</xdr:col>
      <xdr:colOff>165100</xdr:colOff>
      <xdr:row>60</xdr:row>
      <xdr:rowOff>154725</xdr:rowOff>
    </xdr:to>
    <xdr:sp macro="" textlink="">
      <xdr:nvSpPr>
        <xdr:cNvPr id="247" name="楕円 246"/>
        <xdr:cNvSpPr/>
      </xdr:nvSpPr>
      <xdr:spPr>
        <a:xfrm>
          <a:off x="8636000" y="9965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96263</xdr:rowOff>
    </xdr:from>
    <xdr:to>
      <xdr:col>55</xdr:col>
      <xdr:colOff>0</xdr:colOff>
      <xdr:row>60</xdr:row>
      <xdr:rowOff>103925</xdr:rowOff>
    </xdr:to>
    <xdr:cxnSp macro="">
      <xdr:nvCxnSpPr>
        <xdr:cNvPr id="248" name="直線コネクタ 247"/>
        <xdr:cNvCxnSpPr/>
      </xdr:nvCxnSpPr>
      <xdr:spPr>
        <a:xfrm flipV="1">
          <a:off x="8686800" y="10008613"/>
          <a:ext cx="742950" cy="7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59949</xdr:rowOff>
    </xdr:from>
    <xdr:to>
      <xdr:col>46</xdr:col>
      <xdr:colOff>38100</xdr:colOff>
      <xdr:row>60</xdr:row>
      <xdr:rowOff>161549</xdr:rowOff>
    </xdr:to>
    <xdr:sp macro="" textlink="">
      <xdr:nvSpPr>
        <xdr:cNvPr id="249" name="楕円 248"/>
        <xdr:cNvSpPr/>
      </xdr:nvSpPr>
      <xdr:spPr>
        <a:xfrm>
          <a:off x="7842250" y="997229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103925</xdr:rowOff>
    </xdr:from>
    <xdr:to>
      <xdr:col>50</xdr:col>
      <xdr:colOff>114300</xdr:colOff>
      <xdr:row>60</xdr:row>
      <xdr:rowOff>110749</xdr:rowOff>
    </xdr:to>
    <xdr:cxnSp macro="">
      <xdr:nvCxnSpPr>
        <xdr:cNvPr id="250" name="直線コネクタ 249"/>
        <xdr:cNvCxnSpPr/>
      </xdr:nvCxnSpPr>
      <xdr:spPr>
        <a:xfrm flipV="1">
          <a:off x="7886700" y="10016275"/>
          <a:ext cx="800100" cy="6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65161</xdr:rowOff>
    </xdr:from>
    <xdr:to>
      <xdr:col>41</xdr:col>
      <xdr:colOff>101600</xdr:colOff>
      <xdr:row>60</xdr:row>
      <xdr:rowOff>166761</xdr:rowOff>
    </xdr:to>
    <xdr:sp macro="" textlink="">
      <xdr:nvSpPr>
        <xdr:cNvPr id="251" name="楕円 250"/>
        <xdr:cNvSpPr/>
      </xdr:nvSpPr>
      <xdr:spPr>
        <a:xfrm>
          <a:off x="7029450" y="9977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110749</xdr:rowOff>
    </xdr:from>
    <xdr:to>
      <xdr:col>45</xdr:col>
      <xdr:colOff>177800</xdr:colOff>
      <xdr:row>60</xdr:row>
      <xdr:rowOff>115961</xdr:rowOff>
    </xdr:to>
    <xdr:cxnSp macro="">
      <xdr:nvCxnSpPr>
        <xdr:cNvPr id="252" name="直線コネクタ 251"/>
        <xdr:cNvCxnSpPr/>
      </xdr:nvCxnSpPr>
      <xdr:spPr>
        <a:xfrm flipV="1">
          <a:off x="7080250" y="10023099"/>
          <a:ext cx="806450" cy="5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71520</xdr:rowOff>
    </xdr:from>
    <xdr:to>
      <xdr:col>36</xdr:col>
      <xdr:colOff>165100</xdr:colOff>
      <xdr:row>61</xdr:row>
      <xdr:rowOff>1670</xdr:rowOff>
    </xdr:to>
    <xdr:sp macro="" textlink="">
      <xdr:nvSpPr>
        <xdr:cNvPr id="253" name="楕円 252"/>
        <xdr:cNvSpPr/>
      </xdr:nvSpPr>
      <xdr:spPr>
        <a:xfrm>
          <a:off x="6235700" y="99838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115961</xdr:rowOff>
    </xdr:from>
    <xdr:to>
      <xdr:col>41</xdr:col>
      <xdr:colOff>50800</xdr:colOff>
      <xdr:row>60</xdr:row>
      <xdr:rowOff>122320</xdr:rowOff>
    </xdr:to>
    <xdr:cxnSp macro="">
      <xdr:nvCxnSpPr>
        <xdr:cNvPr id="254" name="直線コネクタ 253"/>
        <xdr:cNvCxnSpPr/>
      </xdr:nvCxnSpPr>
      <xdr:spPr>
        <a:xfrm flipV="1">
          <a:off x="6286500" y="10028311"/>
          <a:ext cx="793750" cy="6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62</xdr:row>
      <xdr:rowOff>90706</xdr:rowOff>
    </xdr:from>
    <xdr:ext cx="534377" cy="259045"/>
    <xdr:sp macro="" textlink="">
      <xdr:nvSpPr>
        <xdr:cNvPr id="255" name="n_1aveValue【橋りょう・トンネル】&#10;一人当たり有形固定資産（償却資産）額"/>
        <xdr:cNvSpPr txBox="1"/>
      </xdr:nvSpPr>
      <xdr:spPr>
        <a:xfrm>
          <a:off x="8425961" y="10333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62</xdr:row>
      <xdr:rowOff>97557</xdr:rowOff>
    </xdr:from>
    <xdr:ext cx="534377" cy="259045"/>
    <xdr:sp macro="" textlink="">
      <xdr:nvSpPr>
        <xdr:cNvPr id="256" name="n_2aveValue【橋りょう・トンネル】&#10;一人当たり有形固定資産（償却資産）額"/>
        <xdr:cNvSpPr txBox="1"/>
      </xdr:nvSpPr>
      <xdr:spPr>
        <a:xfrm>
          <a:off x="7644911" y="10340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62</xdr:row>
      <xdr:rowOff>89880</xdr:rowOff>
    </xdr:from>
    <xdr:ext cx="534377" cy="259045"/>
    <xdr:sp macro="" textlink="">
      <xdr:nvSpPr>
        <xdr:cNvPr id="257" name="n_3aveValue【橋りょう・トンネル】&#10;一人当たり有形固定資産（償却資産）額"/>
        <xdr:cNvSpPr txBox="1"/>
      </xdr:nvSpPr>
      <xdr:spPr>
        <a:xfrm>
          <a:off x="6851161" y="10332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62</xdr:row>
      <xdr:rowOff>98029</xdr:rowOff>
    </xdr:from>
    <xdr:ext cx="534377" cy="259045"/>
    <xdr:sp macro="" textlink="">
      <xdr:nvSpPr>
        <xdr:cNvPr id="258" name="n_4aveValue【橋りょう・トンネル】&#10;一人当たり有形固定資産（償却資産）額"/>
        <xdr:cNvSpPr txBox="1"/>
      </xdr:nvSpPr>
      <xdr:spPr>
        <a:xfrm>
          <a:off x="6038361" y="10340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58</xdr:row>
      <xdr:rowOff>171252</xdr:rowOff>
    </xdr:from>
    <xdr:ext cx="599010" cy="259045"/>
    <xdr:sp macro="" textlink="">
      <xdr:nvSpPr>
        <xdr:cNvPr id="259" name="n_1mainValue【橋りょう・トンネル】&#10;一人当たり有形固定資産（償却資産）額"/>
        <xdr:cNvSpPr txBox="1"/>
      </xdr:nvSpPr>
      <xdr:spPr>
        <a:xfrm>
          <a:off x="8399995" y="9747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6626</xdr:rowOff>
    </xdr:from>
    <xdr:ext cx="599010" cy="259045"/>
    <xdr:sp macro="" textlink="">
      <xdr:nvSpPr>
        <xdr:cNvPr id="260" name="n_2mainValue【橋りょう・トンネル】&#10;一人当たり有形固定資産（償却資産）額"/>
        <xdr:cNvSpPr txBox="1"/>
      </xdr:nvSpPr>
      <xdr:spPr>
        <a:xfrm>
          <a:off x="7612595" y="9753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11838</xdr:rowOff>
    </xdr:from>
    <xdr:ext cx="599010" cy="259045"/>
    <xdr:sp macro="" textlink="">
      <xdr:nvSpPr>
        <xdr:cNvPr id="261" name="n_3mainValue【橋りょう・トンネル】&#10;一人当たり有形固定資産（償却資産）額"/>
        <xdr:cNvSpPr txBox="1"/>
      </xdr:nvSpPr>
      <xdr:spPr>
        <a:xfrm>
          <a:off x="6818845" y="9759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18197</xdr:rowOff>
    </xdr:from>
    <xdr:ext cx="599010" cy="259045"/>
    <xdr:sp macro="" textlink="">
      <xdr:nvSpPr>
        <xdr:cNvPr id="262" name="n_4mainValue【橋りょう・トンネル】&#10;一人当たり有形固定資産（償却資産）額"/>
        <xdr:cNvSpPr txBox="1"/>
      </xdr:nvSpPr>
      <xdr:spPr>
        <a:xfrm>
          <a:off x="6006045" y="9765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xdr:cNvSpPr txBox="1"/>
      </xdr:nvSpPr>
      <xdr:spPr>
        <a:xfrm>
          <a:off x="27577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4" name="直線コネクタ 273"/>
        <xdr:cNvCxnSpPr/>
      </xdr:nvCxnSpPr>
      <xdr:spPr>
        <a:xfrm>
          <a:off x="685800" y="143673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75" name="テキスト ボックス 274"/>
        <xdr:cNvSpPr txBox="1"/>
      </xdr:nvSpPr>
      <xdr:spPr>
        <a:xfrm>
          <a:off x="339891" y="1423145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6" name="直線コネクタ 275"/>
        <xdr:cNvCxnSpPr/>
      </xdr:nvCxnSpPr>
      <xdr:spPr>
        <a:xfrm>
          <a:off x="685800" y="140534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7" name="テキスト ボックス 276"/>
        <xdr:cNvSpPr txBox="1"/>
      </xdr:nvSpPr>
      <xdr:spPr>
        <a:xfrm>
          <a:off x="339891" y="139175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8" name="直線コネクタ 277"/>
        <xdr:cNvCxnSpPr/>
      </xdr:nvCxnSpPr>
      <xdr:spPr>
        <a:xfrm>
          <a:off x="685800" y="137395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9" name="テキスト ボックス 278"/>
        <xdr:cNvSpPr txBox="1"/>
      </xdr:nvSpPr>
      <xdr:spPr>
        <a:xfrm>
          <a:off x="339891" y="136037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0" name="直線コネクタ 279"/>
        <xdr:cNvCxnSpPr/>
      </xdr:nvCxnSpPr>
      <xdr:spPr>
        <a:xfrm>
          <a:off x="685800" y="134257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1" name="テキスト ボックス 280"/>
        <xdr:cNvSpPr txBox="1"/>
      </xdr:nvSpPr>
      <xdr:spPr>
        <a:xfrm>
          <a:off x="339891" y="132898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2" name="直線コネクタ 281"/>
        <xdr:cNvCxnSpPr/>
      </xdr:nvCxnSpPr>
      <xdr:spPr>
        <a:xfrm>
          <a:off x="685800" y="131118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3" name="テキスト ボックス 282"/>
        <xdr:cNvSpPr txBox="1"/>
      </xdr:nvSpPr>
      <xdr:spPr>
        <a:xfrm>
          <a:off x="339891" y="129759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4" name="直線コネクタ 283"/>
        <xdr:cNvCxnSpPr/>
      </xdr:nvCxnSpPr>
      <xdr:spPr>
        <a:xfrm>
          <a:off x="685800" y="127979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85" name="テキスト ボックス 284"/>
        <xdr:cNvSpPr txBox="1"/>
      </xdr:nvSpPr>
      <xdr:spPr>
        <a:xfrm>
          <a:off x="339891" y="1266209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7" name="テキスト ボックス 286"/>
        <xdr:cNvSpPr txBox="1"/>
      </xdr:nvSpPr>
      <xdr:spPr>
        <a:xfrm>
          <a:off x="339891" y="1234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121376</xdr:rowOff>
    </xdr:from>
    <xdr:to>
      <xdr:col>24</xdr:col>
      <xdr:colOff>62865</xdr:colOff>
      <xdr:row>85</xdr:row>
      <xdr:rowOff>150768</xdr:rowOff>
    </xdr:to>
    <xdr:cxnSp macro="">
      <xdr:nvCxnSpPr>
        <xdr:cNvPr id="289" name="直線コネクタ 288"/>
        <xdr:cNvCxnSpPr/>
      </xdr:nvCxnSpPr>
      <xdr:spPr>
        <a:xfrm flipV="1">
          <a:off x="4177665" y="12840426"/>
          <a:ext cx="0" cy="1350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154595</xdr:rowOff>
    </xdr:from>
    <xdr:ext cx="405111" cy="259045"/>
    <xdr:sp macro="" textlink="">
      <xdr:nvSpPr>
        <xdr:cNvPr id="290" name="【公営住宅】&#10;有形固定資産減価償却率最小値テキスト"/>
        <xdr:cNvSpPr txBox="1"/>
      </xdr:nvSpPr>
      <xdr:spPr>
        <a:xfrm>
          <a:off x="4216400" y="14194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150768</xdr:rowOff>
    </xdr:from>
    <xdr:to>
      <xdr:col>24</xdr:col>
      <xdr:colOff>152400</xdr:colOff>
      <xdr:row>85</xdr:row>
      <xdr:rowOff>150768</xdr:rowOff>
    </xdr:to>
    <xdr:cxnSp macro="">
      <xdr:nvCxnSpPr>
        <xdr:cNvPr id="291" name="直線コネクタ 290"/>
        <xdr:cNvCxnSpPr/>
      </xdr:nvCxnSpPr>
      <xdr:spPr>
        <a:xfrm>
          <a:off x="4108450" y="1419061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68053</xdr:rowOff>
    </xdr:from>
    <xdr:ext cx="405111" cy="259045"/>
    <xdr:sp macro="" textlink="">
      <xdr:nvSpPr>
        <xdr:cNvPr id="292" name="【公営住宅】&#10;有形固定資産減価償却率最大値テキスト"/>
        <xdr:cNvSpPr txBox="1"/>
      </xdr:nvSpPr>
      <xdr:spPr>
        <a:xfrm>
          <a:off x="4216400" y="12622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121376</xdr:rowOff>
    </xdr:from>
    <xdr:to>
      <xdr:col>24</xdr:col>
      <xdr:colOff>152400</xdr:colOff>
      <xdr:row>77</xdr:row>
      <xdr:rowOff>121376</xdr:rowOff>
    </xdr:to>
    <xdr:cxnSp macro="">
      <xdr:nvCxnSpPr>
        <xdr:cNvPr id="293" name="直線コネクタ 292"/>
        <xdr:cNvCxnSpPr/>
      </xdr:nvCxnSpPr>
      <xdr:spPr>
        <a:xfrm>
          <a:off x="4108450" y="1284042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44104</xdr:rowOff>
    </xdr:from>
    <xdr:ext cx="405111" cy="259045"/>
    <xdr:sp macro="" textlink="">
      <xdr:nvSpPr>
        <xdr:cNvPr id="294" name="【公営住宅】&#10;有形固定資産減価償却率平均値テキスト"/>
        <xdr:cNvSpPr txBox="1"/>
      </xdr:nvSpPr>
      <xdr:spPr>
        <a:xfrm>
          <a:off x="4216400" y="135886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65677</xdr:rowOff>
    </xdr:from>
    <xdr:to>
      <xdr:col>24</xdr:col>
      <xdr:colOff>114300</xdr:colOff>
      <xdr:row>82</xdr:row>
      <xdr:rowOff>167277</xdr:rowOff>
    </xdr:to>
    <xdr:sp macro="" textlink="">
      <xdr:nvSpPr>
        <xdr:cNvPr id="295" name="フローチャート: 判断 294"/>
        <xdr:cNvSpPr/>
      </xdr:nvSpPr>
      <xdr:spPr>
        <a:xfrm>
          <a:off x="4127500" y="13610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39551</xdr:rowOff>
    </xdr:from>
    <xdr:to>
      <xdr:col>20</xdr:col>
      <xdr:colOff>38100</xdr:colOff>
      <xdr:row>82</xdr:row>
      <xdr:rowOff>141151</xdr:rowOff>
    </xdr:to>
    <xdr:sp macro="" textlink="">
      <xdr:nvSpPr>
        <xdr:cNvPr id="296" name="フローチャート: 判断 295"/>
        <xdr:cNvSpPr/>
      </xdr:nvSpPr>
      <xdr:spPr>
        <a:xfrm>
          <a:off x="3384550" y="1358410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6894</xdr:rowOff>
    </xdr:from>
    <xdr:to>
      <xdr:col>15</xdr:col>
      <xdr:colOff>101600</xdr:colOff>
      <xdr:row>82</xdr:row>
      <xdr:rowOff>108494</xdr:rowOff>
    </xdr:to>
    <xdr:sp macro="" textlink="">
      <xdr:nvSpPr>
        <xdr:cNvPr id="297" name="フローチャート: 判断 296"/>
        <xdr:cNvSpPr/>
      </xdr:nvSpPr>
      <xdr:spPr>
        <a:xfrm>
          <a:off x="2571750" y="13551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142421</xdr:rowOff>
    </xdr:from>
    <xdr:to>
      <xdr:col>10</xdr:col>
      <xdr:colOff>165100</xdr:colOff>
      <xdr:row>82</xdr:row>
      <xdr:rowOff>72571</xdr:rowOff>
    </xdr:to>
    <xdr:sp macro="" textlink="">
      <xdr:nvSpPr>
        <xdr:cNvPr id="298" name="フローチャート: 判断 297"/>
        <xdr:cNvSpPr/>
      </xdr:nvSpPr>
      <xdr:spPr>
        <a:xfrm>
          <a:off x="1778000" y="1352187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119562</xdr:rowOff>
    </xdr:from>
    <xdr:to>
      <xdr:col>6</xdr:col>
      <xdr:colOff>38100</xdr:colOff>
      <xdr:row>82</xdr:row>
      <xdr:rowOff>49712</xdr:rowOff>
    </xdr:to>
    <xdr:sp macro="" textlink="">
      <xdr:nvSpPr>
        <xdr:cNvPr id="299" name="フローチャート: 判断 298"/>
        <xdr:cNvSpPr/>
      </xdr:nvSpPr>
      <xdr:spPr>
        <a:xfrm>
          <a:off x="984250" y="1349901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3629</xdr:rowOff>
    </xdr:from>
    <xdr:to>
      <xdr:col>24</xdr:col>
      <xdr:colOff>114300</xdr:colOff>
      <xdr:row>82</xdr:row>
      <xdr:rowOff>105229</xdr:rowOff>
    </xdr:to>
    <xdr:sp macro="" textlink="">
      <xdr:nvSpPr>
        <xdr:cNvPr id="305" name="楕円 304"/>
        <xdr:cNvSpPr/>
      </xdr:nvSpPr>
      <xdr:spPr>
        <a:xfrm>
          <a:off x="4127500" y="13548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26506</xdr:rowOff>
    </xdr:from>
    <xdr:ext cx="405111" cy="259045"/>
    <xdr:sp macro="" textlink="">
      <xdr:nvSpPr>
        <xdr:cNvPr id="306" name="【公営住宅】&#10;有形固定資産減価償却率該当値テキスト"/>
        <xdr:cNvSpPr txBox="1"/>
      </xdr:nvSpPr>
      <xdr:spPr>
        <a:xfrm>
          <a:off x="4216400" y="134059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116295</xdr:rowOff>
    </xdr:from>
    <xdr:to>
      <xdr:col>20</xdr:col>
      <xdr:colOff>38100</xdr:colOff>
      <xdr:row>82</xdr:row>
      <xdr:rowOff>46445</xdr:rowOff>
    </xdr:to>
    <xdr:sp macro="" textlink="">
      <xdr:nvSpPr>
        <xdr:cNvPr id="307" name="楕円 306"/>
        <xdr:cNvSpPr/>
      </xdr:nvSpPr>
      <xdr:spPr>
        <a:xfrm>
          <a:off x="3384550" y="1349574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167095</xdr:rowOff>
    </xdr:from>
    <xdr:to>
      <xdr:col>24</xdr:col>
      <xdr:colOff>63500</xdr:colOff>
      <xdr:row>82</xdr:row>
      <xdr:rowOff>54429</xdr:rowOff>
    </xdr:to>
    <xdr:cxnSp macro="">
      <xdr:nvCxnSpPr>
        <xdr:cNvPr id="308" name="直線コネクタ 307"/>
        <xdr:cNvCxnSpPr/>
      </xdr:nvCxnSpPr>
      <xdr:spPr>
        <a:xfrm>
          <a:off x="3429000" y="13546545"/>
          <a:ext cx="749300" cy="52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64044</xdr:rowOff>
    </xdr:from>
    <xdr:to>
      <xdr:col>15</xdr:col>
      <xdr:colOff>101600</xdr:colOff>
      <xdr:row>81</xdr:row>
      <xdr:rowOff>165644</xdr:rowOff>
    </xdr:to>
    <xdr:sp macro="" textlink="">
      <xdr:nvSpPr>
        <xdr:cNvPr id="309" name="楕円 308"/>
        <xdr:cNvSpPr/>
      </xdr:nvSpPr>
      <xdr:spPr>
        <a:xfrm>
          <a:off x="2571750" y="13443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114844</xdr:rowOff>
    </xdr:from>
    <xdr:to>
      <xdr:col>19</xdr:col>
      <xdr:colOff>177800</xdr:colOff>
      <xdr:row>81</xdr:row>
      <xdr:rowOff>167095</xdr:rowOff>
    </xdr:to>
    <xdr:cxnSp macro="">
      <xdr:nvCxnSpPr>
        <xdr:cNvPr id="310" name="直線コネクタ 309"/>
        <xdr:cNvCxnSpPr/>
      </xdr:nvCxnSpPr>
      <xdr:spPr>
        <a:xfrm>
          <a:off x="2622550" y="13494294"/>
          <a:ext cx="80645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34652</xdr:rowOff>
    </xdr:from>
    <xdr:to>
      <xdr:col>10</xdr:col>
      <xdr:colOff>165100</xdr:colOff>
      <xdr:row>81</xdr:row>
      <xdr:rowOff>136252</xdr:rowOff>
    </xdr:to>
    <xdr:sp macro="" textlink="">
      <xdr:nvSpPr>
        <xdr:cNvPr id="311" name="楕円 310"/>
        <xdr:cNvSpPr/>
      </xdr:nvSpPr>
      <xdr:spPr>
        <a:xfrm>
          <a:off x="1778000" y="13414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85452</xdr:rowOff>
    </xdr:from>
    <xdr:to>
      <xdr:col>15</xdr:col>
      <xdr:colOff>50800</xdr:colOff>
      <xdr:row>81</xdr:row>
      <xdr:rowOff>114844</xdr:rowOff>
    </xdr:to>
    <xdr:cxnSp macro="">
      <xdr:nvCxnSpPr>
        <xdr:cNvPr id="312" name="直線コネクタ 311"/>
        <xdr:cNvCxnSpPr/>
      </xdr:nvCxnSpPr>
      <xdr:spPr>
        <a:xfrm>
          <a:off x="1828800" y="13464902"/>
          <a:ext cx="79375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170180</xdr:rowOff>
    </xdr:from>
    <xdr:to>
      <xdr:col>6</xdr:col>
      <xdr:colOff>38100</xdr:colOff>
      <xdr:row>81</xdr:row>
      <xdr:rowOff>100330</xdr:rowOff>
    </xdr:to>
    <xdr:sp macro="" textlink="">
      <xdr:nvSpPr>
        <xdr:cNvPr id="313" name="楕円 312"/>
        <xdr:cNvSpPr/>
      </xdr:nvSpPr>
      <xdr:spPr>
        <a:xfrm>
          <a:off x="984250" y="133781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49530</xdr:rowOff>
    </xdr:from>
    <xdr:to>
      <xdr:col>10</xdr:col>
      <xdr:colOff>114300</xdr:colOff>
      <xdr:row>81</xdr:row>
      <xdr:rowOff>85452</xdr:rowOff>
    </xdr:to>
    <xdr:cxnSp macro="">
      <xdr:nvCxnSpPr>
        <xdr:cNvPr id="314" name="直線コネクタ 313"/>
        <xdr:cNvCxnSpPr/>
      </xdr:nvCxnSpPr>
      <xdr:spPr>
        <a:xfrm>
          <a:off x="1028700" y="13428980"/>
          <a:ext cx="8001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132278</xdr:rowOff>
    </xdr:from>
    <xdr:ext cx="405111" cy="259045"/>
    <xdr:sp macro="" textlink="">
      <xdr:nvSpPr>
        <xdr:cNvPr id="315" name="n_1aveValue【公営住宅】&#10;有形固定資産減価償却率"/>
        <xdr:cNvSpPr txBox="1"/>
      </xdr:nvSpPr>
      <xdr:spPr>
        <a:xfrm>
          <a:off x="3239144" y="13676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99621</xdr:rowOff>
    </xdr:from>
    <xdr:ext cx="405111" cy="259045"/>
    <xdr:sp macro="" textlink="">
      <xdr:nvSpPr>
        <xdr:cNvPr id="316" name="n_2aveValue【公営住宅】&#10;有形固定資産減価償却率"/>
        <xdr:cNvSpPr txBox="1"/>
      </xdr:nvSpPr>
      <xdr:spPr>
        <a:xfrm>
          <a:off x="2439044" y="13644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63698</xdr:rowOff>
    </xdr:from>
    <xdr:ext cx="405111" cy="259045"/>
    <xdr:sp macro="" textlink="">
      <xdr:nvSpPr>
        <xdr:cNvPr id="317" name="n_3aveValue【公営住宅】&#10;有形固定資産減価償却率"/>
        <xdr:cNvSpPr txBox="1"/>
      </xdr:nvSpPr>
      <xdr:spPr>
        <a:xfrm>
          <a:off x="1645294" y="13608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40839</xdr:rowOff>
    </xdr:from>
    <xdr:ext cx="405111" cy="259045"/>
    <xdr:sp macro="" textlink="">
      <xdr:nvSpPr>
        <xdr:cNvPr id="318" name="n_4aveValue【公営住宅】&#10;有形固定資産減価償却率"/>
        <xdr:cNvSpPr txBox="1"/>
      </xdr:nvSpPr>
      <xdr:spPr>
        <a:xfrm>
          <a:off x="851544" y="13585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62972</xdr:rowOff>
    </xdr:from>
    <xdr:ext cx="405111" cy="259045"/>
    <xdr:sp macro="" textlink="">
      <xdr:nvSpPr>
        <xdr:cNvPr id="319" name="n_1mainValue【公営住宅】&#10;有形固定資産減価償却率"/>
        <xdr:cNvSpPr txBox="1"/>
      </xdr:nvSpPr>
      <xdr:spPr>
        <a:xfrm>
          <a:off x="3239144" y="13277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10721</xdr:rowOff>
    </xdr:from>
    <xdr:ext cx="405111" cy="259045"/>
    <xdr:sp macro="" textlink="">
      <xdr:nvSpPr>
        <xdr:cNvPr id="320" name="n_2mainValue【公営住宅】&#10;有形固定資産減価償却率"/>
        <xdr:cNvSpPr txBox="1"/>
      </xdr:nvSpPr>
      <xdr:spPr>
        <a:xfrm>
          <a:off x="2439044" y="13225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152779</xdr:rowOff>
    </xdr:from>
    <xdr:ext cx="405111" cy="259045"/>
    <xdr:sp macro="" textlink="">
      <xdr:nvSpPr>
        <xdr:cNvPr id="321" name="n_3mainValue【公営住宅】&#10;有形固定資産減価償却率"/>
        <xdr:cNvSpPr txBox="1"/>
      </xdr:nvSpPr>
      <xdr:spPr>
        <a:xfrm>
          <a:off x="1645294" y="13202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116857</xdr:rowOff>
    </xdr:from>
    <xdr:ext cx="405111" cy="259045"/>
    <xdr:sp macro="" textlink="">
      <xdr:nvSpPr>
        <xdr:cNvPr id="322" name="n_4mainValue【公営住宅】&#10;有形固定資産減価償却率"/>
        <xdr:cNvSpPr txBox="1"/>
      </xdr:nvSpPr>
      <xdr:spPr>
        <a:xfrm>
          <a:off x="851544" y="1316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3" name="直線コネクタ 332"/>
        <xdr:cNvCxnSpPr/>
      </xdr:nvCxnSpPr>
      <xdr:spPr>
        <a:xfrm>
          <a:off x="5956300" y="14243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4" name="テキスト ボックス 333"/>
        <xdr:cNvSpPr txBox="1"/>
      </xdr:nvSpPr>
      <xdr:spPr>
        <a:xfrm>
          <a:off x="5527221" y="1410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5" name="直線コネクタ 334"/>
        <xdr:cNvCxnSpPr/>
      </xdr:nvCxnSpPr>
      <xdr:spPr>
        <a:xfrm>
          <a:off x="5956300" y="13804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6" name="テキスト ボックス 335"/>
        <xdr:cNvSpPr txBox="1"/>
      </xdr:nvSpPr>
      <xdr:spPr>
        <a:xfrm>
          <a:off x="5527221" y="1366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7" name="直線コネクタ 336"/>
        <xdr:cNvCxnSpPr/>
      </xdr:nvCxnSpPr>
      <xdr:spPr>
        <a:xfrm>
          <a:off x="5956300" y="13366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8" name="テキスト ボックス 337"/>
        <xdr:cNvSpPr txBox="1"/>
      </xdr:nvSpPr>
      <xdr:spPr>
        <a:xfrm>
          <a:off x="5527221" y="1322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9" name="直線コネクタ 338"/>
        <xdr:cNvCxnSpPr/>
      </xdr:nvCxnSpPr>
      <xdr:spPr>
        <a:xfrm>
          <a:off x="5956300" y="12922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0" name="テキスト ボックス 339"/>
        <xdr:cNvSpPr txBox="1"/>
      </xdr:nvSpPr>
      <xdr:spPr>
        <a:xfrm>
          <a:off x="5527221" y="12786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xdr:cNvSpPr txBox="1"/>
      </xdr:nvSpPr>
      <xdr:spPr>
        <a:xfrm>
          <a:off x="55272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公営住宅】&#10;一人当たり面積グラフ枠"/>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123597</xdr:rowOff>
    </xdr:from>
    <xdr:to>
      <xdr:col>54</xdr:col>
      <xdr:colOff>189865</xdr:colOff>
      <xdr:row>86</xdr:row>
      <xdr:rowOff>33528</xdr:rowOff>
    </xdr:to>
    <xdr:cxnSp macro="">
      <xdr:nvCxnSpPr>
        <xdr:cNvPr id="344" name="直線コネクタ 343"/>
        <xdr:cNvCxnSpPr/>
      </xdr:nvCxnSpPr>
      <xdr:spPr>
        <a:xfrm flipV="1">
          <a:off x="9429115" y="12842647"/>
          <a:ext cx="0" cy="13958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37355</xdr:rowOff>
    </xdr:from>
    <xdr:ext cx="469744" cy="259045"/>
    <xdr:sp macro="" textlink="">
      <xdr:nvSpPr>
        <xdr:cNvPr id="345" name="【公営住宅】&#10;一人当たり面積最小値テキスト"/>
        <xdr:cNvSpPr txBox="1"/>
      </xdr:nvSpPr>
      <xdr:spPr>
        <a:xfrm>
          <a:off x="9467850" y="14242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33528</xdr:rowOff>
    </xdr:from>
    <xdr:to>
      <xdr:col>55</xdr:col>
      <xdr:colOff>88900</xdr:colOff>
      <xdr:row>86</xdr:row>
      <xdr:rowOff>33528</xdr:rowOff>
    </xdr:to>
    <xdr:cxnSp macro="">
      <xdr:nvCxnSpPr>
        <xdr:cNvPr id="346" name="直線コネクタ 345"/>
        <xdr:cNvCxnSpPr/>
      </xdr:nvCxnSpPr>
      <xdr:spPr>
        <a:xfrm>
          <a:off x="9359900" y="1423847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70274</xdr:rowOff>
    </xdr:from>
    <xdr:ext cx="469744" cy="259045"/>
    <xdr:sp macro="" textlink="">
      <xdr:nvSpPr>
        <xdr:cNvPr id="347" name="【公営住宅】&#10;一人当たり面積最大値テキスト"/>
        <xdr:cNvSpPr txBox="1"/>
      </xdr:nvSpPr>
      <xdr:spPr>
        <a:xfrm>
          <a:off x="9467850" y="12624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123597</xdr:rowOff>
    </xdr:from>
    <xdr:to>
      <xdr:col>55</xdr:col>
      <xdr:colOff>88900</xdr:colOff>
      <xdr:row>77</xdr:row>
      <xdr:rowOff>123597</xdr:rowOff>
    </xdr:to>
    <xdr:cxnSp macro="">
      <xdr:nvCxnSpPr>
        <xdr:cNvPr id="348" name="直線コネクタ 347"/>
        <xdr:cNvCxnSpPr/>
      </xdr:nvCxnSpPr>
      <xdr:spPr>
        <a:xfrm>
          <a:off x="9359900" y="1284264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40708</xdr:rowOff>
    </xdr:from>
    <xdr:ext cx="469744" cy="259045"/>
    <xdr:sp macro="" textlink="">
      <xdr:nvSpPr>
        <xdr:cNvPr id="349" name="【公営住宅】&#10;一人当たり面積平均値テキスト"/>
        <xdr:cNvSpPr txBox="1"/>
      </xdr:nvSpPr>
      <xdr:spPr>
        <a:xfrm>
          <a:off x="9467850" y="135852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62281</xdr:rowOff>
    </xdr:from>
    <xdr:to>
      <xdr:col>55</xdr:col>
      <xdr:colOff>50800</xdr:colOff>
      <xdr:row>82</xdr:row>
      <xdr:rowOff>163881</xdr:rowOff>
    </xdr:to>
    <xdr:sp macro="" textlink="">
      <xdr:nvSpPr>
        <xdr:cNvPr id="350" name="フローチャート: 判断 349"/>
        <xdr:cNvSpPr/>
      </xdr:nvSpPr>
      <xdr:spPr>
        <a:xfrm>
          <a:off x="9398000" y="1360683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54966</xdr:rowOff>
    </xdr:from>
    <xdr:to>
      <xdr:col>50</xdr:col>
      <xdr:colOff>165100</xdr:colOff>
      <xdr:row>82</xdr:row>
      <xdr:rowOff>156566</xdr:rowOff>
    </xdr:to>
    <xdr:sp macro="" textlink="">
      <xdr:nvSpPr>
        <xdr:cNvPr id="351" name="フローチャート: 判断 350"/>
        <xdr:cNvSpPr/>
      </xdr:nvSpPr>
      <xdr:spPr>
        <a:xfrm>
          <a:off x="8636000" y="13599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51308</xdr:rowOff>
    </xdr:from>
    <xdr:to>
      <xdr:col>46</xdr:col>
      <xdr:colOff>38100</xdr:colOff>
      <xdr:row>82</xdr:row>
      <xdr:rowOff>152908</xdr:rowOff>
    </xdr:to>
    <xdr:sp macro="" textlink="">
      <xdr:nvSpPr>
        <xdr:cNvPr id="352" name="フローチャート: 判断 351"/>
        <xdr:cNvSpPr/>
      </xdr:nvSpPr>
      <xdr:spPr>
        <a:xfrm>
          <a:off x="7842250" y="1359585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38506</xdr:rowOff>
    </xdr:from>
    <xdr:to>
      <xdr:col>41</xdr:col>
      <xdr:colOff>101600</xdr:colOff>
      <xdr:row>82</xdr:row>
      <xdr:rowOff>140106</xdr:rowOff>
    </xdr:to>
    <xdr:sp macro="" textlink="">
      <xdr:nvSpPr>
        <xdr:cNvPr id="353" name="フローチャート: 判断 352"/>
        <xdr:cNvSpPr/>
      </xdr:nvSpPr>
      <xdr:spPr>
        <a:xfrm>
          <a:off x="7029450" y="13583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31192</xdr:rowOff>
    </xdr:from>
    <xdr:to>
      <xdr:col>36</xdr:col>
      <xdr:colOff>165100</xdr:colOff>
      <xdr:row>82</xdr:row>
      <xdr:rowOff>132792</xdr:rowOff>
    </xdr:to>
    <xdr:sp macro="" textlink="">
      <xdr:nvSpPr>
        <xdr:cNvPr id="354" name="フローチャート: 判断 353"/>
        <xdr:cNvSpPr/>
      </xdr:nvSpPr>
      <xdr:spPr>
        <a:xfrm>
          <a:off x="6235700" y="13575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126746</xdr:rowOff>
    </xdr:from>
    <xdr:to>
      <xdr:col>55</xdr:col>
      <xdr:colOff>50800</xdr:colOff>
      <xdr:row>80</xdr:row>
      <xdr:rowOff>56896</xdr:rowOff>
    </xdr:to>
    <xdr:sp macro="" textlink="">
      <xdr:nvSpPr>
        <xdr:cNvPr id="360" name="楕円 359"/>
        <xdr:cNvSpPr/>
      </xdr:nvSpPr>
      <xdr:spPr>
        <a:xfrm>
          <a:off x="9398000" y="1317599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78</xdr:row>
      <xdr:rowOff>149623</xdr:rowOff>
    </xdr:from>
    <xdr:ext cx="469744" cy="259045"/>
    <xdr:sp macro="" textlink="">
      <xdr:nvSpPr>
        <xdr:cNvPr id="361" name="【公営住宅】&#10;一人当たり面積該当値テキスト"/>
        <xdr:cNvSpPr txBox="1"/>
      </xdr:nvSpPr>
      <xdr:spPr>
        <a:xfrm>
          <a:off x="9467850" y="13033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138633</xdr:rowOff>
    </xdr:from>
    <xdr:to>
      <xdr:col>50</xdr:col>
      <xdr:colOff>165100</xdr:colOff>
      <xdr:row>80</xdr:row>
      <xdr:rowOff>68783</xdr:rowOff>
    </xdr:to>
    <xdr:sp macro="" textlink="">
      <xdr:nvSpPr>
        <xdr:cNvPr id="362" name="楕円 361"/>
        <xdr:cNvSpPr/>
      </xdr:nvSpPr>
      <xdr:spPr>
        <a:xfrm>
          <a:off x="8636000" y="1318788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80</xdr:row>
      <xdr:rowOff>6096</xdr:rowOff>
    </xdr:from>
    <xdr:to>
      <xdr:col>55</xdr:col>
      <xdr:colOff>0</xdr:colOff>
      <xdr:row>80</xdr:row>
      <xdr:rowOff>17983</xdr:rowOff>
    </xdr:to>
    <xdr:cxnSp macro="">
      <xdr:nvCxnSpPr>
        <xdr:cNvPr id="363" name="直線コネクタ 362"/>
        <xdr:cNvCxnSpPr/>
      </xdr:nvCxnSpPr>
      <xdr:spPr>
        <a:xfrm flipV="1">
          <a:off x="8686800" y="13220446"/>
          <a:ext cx="742950" cy="1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79</xdr:row>
      <xdr:rowOff>144120</xdr:rowOff>
    </xdr:from>
    <xdr:to>
      <xdr:col>46</xdr:col>
      <xdr:colOff>38100</xdr:colOff>
      <xdr:row>80</xdr:row>
      <xdr:rowOff>74270</xdr:rowOff>
    </xdr:to>
    <xdr:sp macro="" textlink="">
      <xdr:nvSpPr>
        <xdr:cNvPr id="364" name="楕円 363"/>
        <xdr:cNvSpPr/>
      </xdr:nvSpPr>
      <xdr:spPr>
        <a:xfrm>
          <a:off x="7842250" y="1319337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80</xdr:row>
      <xdr:rowOff>17983</xdr:rowOff>
    </xdr:from>
    <xdr:to>
      <xdr:col>50</xdr:col>
      <xdr:colOff>114300</xdr:colOff>
      <xdr:row>80</xdr:row>
      <xdr:rowOff>23470</xdr:rowOff>
    </xdr:to>
    <xdr:cxnSp macro="">
      <xdr:nvCxnSpPr>
        <xdr:cNvPr id="365" name="直線コネクタ 364"/>
        <xdr:cNvCxnSpPr/>
      </xdr:nvCxnSpPr>
      <xdr:spPr>
        <a:xfrm flipV="1">
          <a:off x="7886700" y="13232333"/>
          <a:ext cx="8001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79</xdr:row>
      <xdr:rowOff>140463</xdr:rowOff>
    </xdr:from>
    <xdr:to>
      <xdr:col>41</xdr:col>
      <xdr:colOff>101600</xdr:colOff>
      <xdr:row>80</xdr:row>
      <xdr:rowOff>70613</xdr:rowOff>
    </xdr:to>
    <xdr:sp macro="" textlink="">
      <xdr:nvSpPr>
        <xdr:cNvPr id="366" name="楕円 365"/>
        <xdr:cNvSpPr/>
      </xdr:nvSpPr>
      <xdr:spPr>
        <a:xfrm>
          <a:off x="7029450" y="1318971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80</xdr:row>
      <xdr:rowOff>19813</xdr:rowOff>
    </xdr:from>
    <xdr:to>
      <xdr:col>45</xdr:col>
      <xdr:colOff>177800</xdr:colOff>
      <xdr:row>80</xdr:row>
      <xdr:rowOff>23470</xdr:rowOff>
    </xdr:to>
    <xdr:cxnSp macro="">
      <xdr:nvCxnSpPr>
        <xdr:cNvPr id="367" name="直線コネクタ 366"/>
        <xdr:cNvCxnSpPr/>
      </xdr:nvCxnSpPr>
      <xdr:spPr>
        <a:xfrm>
          <a:off x="7080250" y="13234163"/>
          <a:ext cx="80645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79</xdr:row>
      <xdr:rowOff>150521</xdr:rowOff>
    </xdr:from>
    <xdr:to>
      <xdr:col>36</xdr:col>
      <xdr:colOff>165100</xdr:colOff>
      <xdr:row>80</xdr:row>
      <xdr:rowOff>80671</xdr:rowOff>
    </xdr:to>
    <xdr:sp macro="" textlink="">
      <xdr:nvSpPr>
        <xdr:cNvPr id="368" name="楕円 367"/>
        <xdr:cNvSpPr/>
      </xdr:nvSpPr>
      <xdr:spPr>
        <a:xfrm>
          <a:off x="6235700" y="1319977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80</xdr:row>
      <xdr:rowOff>19813</xdr:rowOff>
    </xdr:from>
    <xdr:to>
      <xdr:col>41</xdr:col>
      <xdr:colOff>50800</xdr:colOff>
      <xdr:row>80</xdr:row>
      <xdr:rowOff>29871</xdr:rowOff>
    </xdr:to>
    <xdr:cxnSp macro="">
      <xdr:nvCxnSpPr>
        <xdr:cNvPr id="369" name="直線コネクタ 368"/>
        <xdr:cNvCxnSpPr/>
      </xdr:nvCxnSpPr>
      <xdr:spPr>
        <a:xfrm flipV="1">
          <a:off x="6286500" y="13234163"/>
          <a:ext cx="793750" cy="1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147693</xdr:rowOff>
    </xdr:from>
    <xdr:ext cx="469744" cy="259045"/>
    <xdr:sp macro="" textlink="">
      <xdr:nvSpPr>
        <xdr:cNvPr id="370" name="n_1aveValue【公営住宅】&#10;一人当たり面積"/>
        <xdr:cNvSpPr txBox="1"/>
      </xdr:nvSpPr>
      <xdr:spPr>
        <a:xfrm>
          <a:off x="8458277" y="13692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144035</xdr:rowOff>
    </xdr:from>
    <xdr:ext cx="469744" cy="259045"/>
    <xdr:sp macro="" textlink="">
      <xdr:nvSpPr>
        <xdr:cNvPr id="371" name="n_2aveValue【公営住宅】&#10;一人当たり面積"/>
        <xdr:cNvSpPr txBox="1"/>
      </xdr:nvSpPr>
      <xdr:spPr>
        <a:xfrm>
          <a:off x="7677227" y="13688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131233</xdr:rowOff>
    </xdr:from>
    <xdr:ext cx="469744" cy="259045"/>
    <xdr:sp macro="" textlink="">
      <xdr:nvSpPr>
        <xdr:cNvPr id="372" name="n_3aveValue【公営住宅】&#10;一人当たり面積"/>
        <xdr:cNvSpPr txBox="1"/>
      </xdr:nvSpPr>
      <xdr:spPr>
        <a:xfrm>
          <a:off x="6864427" y="13675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123919</xdr:rowOff>
    </xdr:from>
    <xdr:ext cx="469744" cy="259045"/>
    <xdr:sp macro="" textlink="">
      <xdr:nvSpPr>
        <xdr:cNvPr id="373" name="n_4aveValue【公営住宅】&#10;一人当たり面積"/>
        <xdr:cNvSpPr txBox="1"/>
      </xdr:nvSpPr>
      <xdr:spPr>
        <a:xfrm>
          <a:off x="6070677" y="13668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78</xdr:row>
      <xdr:rowOff>85310</xdr:rowOff>
    </xdr:from>
    <xdr:ext cx="469744" cy="259045"/>
    <xdr:sp macro="" textlink="">
      <xdr:nvSpPr>
        <xdr:cNvPr id="374" name="n_1mainValue【公営住宅】&#10;一人当たり面積"/>
        <xdr:cNvSpPr txBox="1"/>
      </xdr:nvSpPr>
      <xdr:spPr>
        <a:xfrm>
          <a:off x="8458277" y="12969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78</xdr:row>
      <xdr:rowOff>90797</xdr:rowOff>
    </xdr:from>
    <xdr:ext cx="469744" cy="259045"/>
    <xdr:sp macro="" textlink="">
      <xdr:nvSpPr>
        <xdr:cNvPr id="375" name="n_2mainValue【公営住宅】&#10;一人当たり面積"/>
        <xdr:cNvSpPr txBox="1"/>
      </xdr:nvSpPr>
      <xdr:spPr>
        <a:xfrm>
          <a:off x="7677227" y="12974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78</xdr:row>
      <xdr:rowOff>87140</xdr:rowOff>
    </xdr:from>
    <xdr:ext cx="469744" cy="259045"/>
    <xdr:sp macro="" textlink="">
      <xdr:nvSpPr>
        <xdr:cNvPr id="376" name="n_3mainValue【公営住宅】&#10;一人当たり面積"/>
        <xdr:cNvSpPr txBox="1"/>
      </xdr:nvSpPr>
      <xdr:spPr>
        <a:xfrm>
          <a:off x="6864427" y="12971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78</xdr:row>
      <xdr:rowOff>97198</xdr:rowOff>
    </xdr:from>
    <xdr:ext cx="469744" cy="259045"/>
    <xdr:sp macro="" textlink="">
      <xdr:nvSpPr>
        <xdr:cNvPr id="377" name="n_4mainValue【公営住宅】&#10;一人当たり面積"/>
        <xdr:cNvSpPr txBox="1"/>
      </xdr:nvSpPr>
      <xdr:spPr>
        <a:xfrm>
          <a:off x="6070677" y="12981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xdr:cNvSpPr/>
      </xdr:nvSpPr>
      <xdr:spPr>
        <a:xfrm>
          <a:off x="685800" y="1619250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6" name="正方形/長方形 385"/>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7" name="正方形/長方形 386"/>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8" name="正方形/長方形 387"/>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9" name="正方形/長方形 388"/>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0" name="正方形/長方形 389"/>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1" name="正方形/長方形 390"/>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2" name="正方形/長方形 391"/>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3" name="正方形/長方形 392"/>
        <xdr:cNvSpPr/>
      </xdr:nvSpPr>
      <xdr:spPr>
        <a:xfrm>
          <a:off x="5956300" y="1619250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4" name="正方形/長方形 393"/>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5" name="正方形/長方形 394"/>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6" name="正方形/長方形 395"/>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7" name="正方形/長方形 396"/>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8" name="正方形/長方形 397"/>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9" name="正方形/長方形 398"/>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0" name="正方形/長方形 399"/>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1" name="正方形/長方形 400"/>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2" name="テキスト ボックス 401"/>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3" name="直線コネクタ 402"/>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4" name="テキスト ボックス 403"/>
        <xdr:cNvSpPr txBox="1"/>
      </xdr:nvSpPr>
      <xdr:spPr>
        <a:xfrm>
          <a:off x="1079772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5" name="直線コネクタ 404"/>
        <xdr:cNvCxnSpPr/>
      </xdr:nvCxnSpPr>
      <xdr:spPr>
        <a:xfrm>
          <a:off x="11207750" y="6978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6" name="テキスト ボックス 405"/>
        <xdr:cNvSpPr txBox="1"/>
      </xdr:nvSpPr>
      <xdr:spPr>
        <a:xfrm>
          <a:off x="1079772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7" name="直線コネクタ 406"/>
        <xdr:cNvCxnSpPr/>
      </xdr:nvCxnSpPr>
      <xdr:spPr>
        <a:xfrm>
          <a:off x="11207750" y="6610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8" name="テキスト ボックス 407"/>
        <xdr:cNvSpPr txBox="1"/>
      </xdr:nvSpPr>
      <xdr:spPr>
        <a:xfrm>
          <a:off x="10842791" y="6474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9" name="直線コネクタ 408"/>
        <xdr:cNvCxnSpPr/>
      </xdr:nvCxnSpPr>
      <xdr:spPr>
        <a:xfrm>
          <a:off x="11207750" y="6248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0" name="テキスト ボックス 409"/>
        <xdr:cNvSpPr txBox="1"/>
      </xdr:nvSpPr>
      <xdr:spPr>
        <a:xfrm>
          <a:off x="108427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1" name="直線コネクタ 410"/>
        <xdr:cNvCxnSpPr/>
      </xdr:nvCxnSpPr>
      <xdr:spPr>
        <a:xfrm>
          <a:off x="11207750" y="5880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2" name="テキスト ボックス 411"/>
        <xdr:cNvSpPr txBox="1"/>
      </xdr:nvSpPr>
      <xdr:spPr>
        <a:xfrm>
          <a:off x="10842791" y="574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3" name="直線コネクタ 412"/>
        <xdr:cNvCxnSpPr/>
      </xdr:nvCxnSpPr>
      <xdr:spPr>
        <a:xfrm>
          <a:off x="11207750" y="5511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4" name="テキスト ボックス 413"/>
        <xdr:cNvSpPr txBox="1"/>
      </xdr:nvSpPr>
      <xdr:spPr>
        <a:xfrm>
          <a:off x="10842791" y="5375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5" name="直線コネクタ 414"/>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6" name="テキスト ボックス 415"/>
        <xdr:cNvSpPr txBox="1"/>
      </xdr:nvSpPr>
      <xdr:spPr>
        <a:xfrm>
          <a:off x="10906911" y="50076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7" name="【認定こども園・幼稚園・保育所】&#10;有形固定資産減価償却率グラフ枠"/>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150495</xdr:rowOff>
    </xdr:from>
    <xdr:to>
      <xdr:col>85</xdr:col>
      <xdr:colOff>126364</xdr:colOff>
      <xdr:row>40</xdr:row>
      <xdr:rowOff>133350</xdr:rowOff>
    </xdr:to>
    <xdr:cxnSp macro="">
      <xdr:nvCxnSpPr>
        <xdr:cNvPr id="418" name="直線コネクタ 417"/>
        <xdr:cNvCxnSpPr/>
      </xdr:nvCxnSpPr>
      <xdr:spPr>
        <a:xfrm flipV="1">
          <a:off x="14699614" y="5770245"/>
          <a:ext cx="0" cy="973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137177</xdr:rowOff>
    </xdr:from>
    <xdr:ext cx="405111" cy="259045"/>
    <xdr:sp macro="" textlink="">
      <xdr:nvSpPr>
        <xdr:cNvPr id="419" name="【認定こども園・幼稚園・保育所】&#10;有形固定資産減価償却率最小値テキスト"/>
        <xdr:cNvSpPr txBox="1"/>
      </xdr:nvSpPr>
      <xdr:spPr>
        <a:xfrm>
          <a:off x="14738350" y="674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133350</xdr:rowOff>
    </xdr:from>
    <xdr:to>
      <xdr:col>86</xdr:col>
      <xdr:colOff>25400</xdr:colOff>
      <xdr:row>40</xdr:row>
      <xdr:rowOff>133350</xdr:rowOff>
    </xdr:to>
    <xdr:cxnSp macro="">
      <xdr:nvCxnSpPr>
        <xdr:cNvPr id="420" name="直線コネクタ 419"/>
        <xdr:cNvCxnSpPr/>
      </xdr:nvCxnSpPr>
      <xdr:spPr>
        <a:xfrm>
          <a:off x="14611350" y="67437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97172</xdr:rowOff>
    </xdr:from>
    <xdr:ext cx="405111" cy="259045"/>
    <xdr:sp macro="" textlink="">
      <xdr:nvSpPr>
        <xdr:cNvPr id="421" name="【認定こども園・幼稚園・保育所】&#10;有形固定資産減価償却率最大値テキスト"/>
        <xdr:cNvSpPr txBox="1"/>
      </xdr:nvSpPr>
      <xdr:spPr>
        <a:xfrm>
          <a:off x="14738350" y="5551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150495</xdr:rowOff>
    </xdr:from>
    <xdr:to>
      <xdr:col>86</xdr:col>
      <xdr:colOff>25400</xdr:colOff>
      <xdr:row>34</xdr:row>
      <xdr:rowOff>150495</xdr:rowOff>
    </xdr:to>
    <xdr:cxnSp macro="">
      <xdr:nvCxnSpPr>
        <xdr:cNvPr id="422" name="直線コネクタ 421"/>
        <xdr:cNvCxnSpPr/>
      </xdr:nvCxnSpPr>
      <xdr:spPr>
        <a:xfrm>
          <a:off x="14611350" y="577024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124477</xdr:rowOff>
    </xdr:from>
    <xdr:ext cx="405111" cy="259045"/>
    <xdr:sp macro="" textlink="">
      <xdr:nvSpPr>
        <xdr:cNvPr id="423" name="【認定こども園・幼稚園・保育所】&#10;有形固定資産減価償却率平均値テキスト"/>
        <xdr:cNvSpPr txBox="1"/>
      </xdr:nvSpPr>
      <xdr:spPr>
        <a:xfrm>
          <a:off x="14738350" y="60744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101600</xdr:rowOff>
    </xdr:from>
    <xdr:to>
      <xdr:col>85</xdr:col>
      <xdr:colOff>177800</xdr:colOff>
      <xdr:row>38</xdr:row>
      <xdr:rowOff>31750</xdr:rowOff>
    </xdr:to>
    <xdr:sp macro="" textlink="">
      <xdr:nvSpPr>
        <xdr:cNvPr id="424" name="フローチャート: 判断 423"/>
        <xdr:cNvSpPr/>
      </xdr:nvSpPr>
      <xdr:spPr>
        <a:xfrm>
          <a:off x="14649450" y="621665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65405</xdr:rowOff>
    </xdr:from>
    <xdr:to>
      <xdr:col>81</xdr:col>
      <xdr:colOff>101600</xdr:colOff>
      <xdr:row>37</xdr:row>
      <xdr:rowOff>167005</xdr:rowOff>
    </xdr:to>
    <xdr:sp macro="" textlink="">
      <xdr:nvSpPr>
        <xdr:cNvPr id="425" name="フローチャート: 判断 424"/>
        <xdr:cNvSpPr/>
      </xdr:nvSpPr>
      <xdr:spPr>
        <a:xfrm>
          <a:off x="13887450" y="618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38735</xdr:rowOff>
    </xdr:from>
    <xdr:to>
      <xdr:col>76</xdr:col>
      <xdr:colOff>165100</xdr:colOff>
      <xdr:row>37</xdr:row>
      <xdr:rowOff>140335</xdr:rowOff>
    </xdr:to>
    <xdr:sp macro="" textlink="">
      <xdr:nvSpPr>
        <xdr:cNvPr id="426" name="フローチャート: 判断 425"/>
        <xdr:cNvSpPr/>
      </xdr:nvSpPr>
      <xdr:spPr>
        <a:xfrm>
          <a:off x="13093700" y="6153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23495</xdr:rowOff>
    </xdr:from>
    <xdr:to>
      <xdr:col>72</xdr:col>
      <xdr:colOff>38100</xdr:colOff>
      <xdr:row>37</xdr:row>
      <xdr:rowOff>125095</xdr:rowOff>
    </xdr:to>
    <xdr:sp macro="" textlink="">
      <xdr:nvSpPr>
        <xdr:cNvPr id="427" name="フローチャート: 判断 426"/>
        <xdr:cNvSpPr/>
      </xdr:nvSpPr>
      <xdr:spPr>
        <a:xfrm>
          <a:off x="12299950" y="613854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36830</xdr:rowOff>
    </xdr:from>
    <xdr:to>
      <xdr:col>67</xdr:col>
      <xdr:colOff>101600</xdr:colOff>
      <xdr:row>37</xdr:row>
      <xdr:rowOff>138430</xdr:rowOff>
    </xdr:to>
    <xdr:sp macro="" textlink="">
      <xdr:nvSpPr>
        <xdr:cNvPr id="428" name="フローチャート: 判断 427"/>
        <xdr:cNvSpPr/>
      </xdr:nvSpPr>
      <xdr:spPr>
        <a:xfrm>
          <a:off x="11487150" y="615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9" name="テキスト ボックス 428"/>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0" name="テキスト ボックス 429"/>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1" name="テキスト ボックス 430"/>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2" name="テキスト ボックス 431"/>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3" name="テキスト ボックス 432"/>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50165</xdr:rowOff>
    </xdr:from>
    <xdr:to>
      <xdr:col>85</xdr:col>
      <xdr:colOff>177800</xdr:colOff>
      <xdr:row>38</xdr:row>
      <xdr:rowOff>151765</xdr:rowOff>
    </xdr:to>
    <xdr:sp macro="" textlink="">
      <xdr:nvSpPr>
        <xdr:cNvPr id="434" name="楕円 433"/>
        <xdr:cNvSpPr/>
      </xdr:nvSpPr>
      <xdr:spPr>
        <a:xfrm>
          <a:off x="14649450" y="633031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28592</xdr:rowOff>
    </xdr:from>
    <xdr:ext cx="405111" cy="259045"/>
    <xdr:sp macro="" textlink="">
      <xdr:nvSpPr>
        <xdr:cNvPr id="435" name="【認定こども園・幼稚園・保育所】&#10;有形固定資産減価償却率該当値テキスト"/>
        <xdr:cNvSpPr txBox="1"/>
      </xdr:nvSpPr>
      <xdr:spPr>
        <a:xfrm>
          <a:off x="14738350" y="6308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8255</xdr:rowOff>
    </xdr:from>
    <xdr:to>
      <xdr:col>81</xdr:col>
      <xdr:colOff>101600</xdr:colOff>
      <xdr:row>38</xdr:row>
      <xdr:rowOff>109855</xdr:rowOff>
    </xdr:to>
    <xdr:sp macro="" textlink="">
      <xdr:nvSpPr>
        <xdr:cNvPr id="436" name="楕円 435"/>
        <xdr:cNvSpPr/>
      </xdr:nvSpPr>
      <xdr:spPr>
        <a:xfrm>
          <a:off x="13887450" y="6288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59055</xdr:rowOff>
    </xdr:from>
    <xdr:to>
      <xdr:col>85</xdr:col>
      <xdr:colOff>127000</xdr:colOff>
      <xdr:row>38</xdr:row>
      <xdr:rowOff>100965</xdr:rowOff>
    </xdr:to>
    <xdr:cxnSp macro="">
      <xdr:nvCxnSpPr>
        <xdr:cNvPr id="437" name="直線コネクタ 436"/>
        <xdr:cNvCxnSpPr/>
      </xdr:nvCxnSpPr>
      <xdr:spPr>
        <a:xfrm>
          <a:off x="13938250" y="6339205"/>
          <a:ext cx="762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135890</xdr:rowOff>
    </xdr:from>
    <xdr:to>
      <xdr:col>76</xdr:col>
      <xdr:colOff>165100</xdr:colOff>
      <xdr:row>38</xdr:row>
      <xdr:rowOff>66040</xdr:rowOff>
    </xdr:to>
    <xdr:sp macro="" textlink="">
      <xdr:nvSpPr>
        <xdr:cNvPr id="438" name="楕円 437"/>
        <xdr:cNvSpPr/>
      </xdr:nvSpPr>
      <xdr:spPr>
        <a:xfrm>
          <a:off x="13093700" y="625094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15240</xdr:rowOff>
    </xdr:from>
    <xdr:to>
      <xdr:col>81</xdr:col>
      <xdr:colOff>50800</xdr:colOff>
      <xdr:row>38</xdr:row>
      <xdr:rowOff>59055</xdr:rowOff>
    </xdr:to>
    <xdr:cxnSp macro="">
      <xdr:nvCxnSpPr>
        <xdr:cNvPr id="439" name="直線コネクタ 438"/>
        <xdr:cNvCxnSpPr/>
      </xdr:nvCxnSpPr>
      <xdr:spPr>
        <a:xfrm>
          <a:off x="13144500" y="6295390"/>
          <a:ext cx="79375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93980</xdr:rowOff>
    </xdr:from>
    <xdr:to>
      <xdr:col>72</xdr:col>
      <xdr:colOff>38100</xdr:colOff>
      <xdr:row>38</xdr:row>
      <xdr:rowOff>24130</xdr:rowOff>
    </xdr:to>
    <xdr:sp macro="" textlink="">
      <xdr:nvSpPr>
        <xdr:cNvPr id="440" name="楕円 439"/>
        <xdr:cNvSpPr/>
      </xdr:nvSpPr>
      <xdr:spPr>
        <a:xfrm>
          <a:off x="12299950" y="620903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144780</xdr:rowOff>
    </xdr:from>
    <xdr:to>
      <xdr:col>76</xdr:col>
      <xdr:colOff>114300</xdr:colOff>
      <xdr:row>38</xdr:row>
      <xdr:rowOff>15240</xdr:rowOff>
    </xdr:to>
    <xdr:cxnSp macro="">
      <xdr:nvCxnSpPr>
        <xdr:cNvPr id="441" name="直線コネクタ 440"/>
        <xdr:cNvCxnSpPr/>
      </xdr:nvCxnSpPr>
      <xdr:spPr>
        <a:xfrm>
          <a:off x="12344400" y="6259830"/>
          <a:ext cx="800100" cy="35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50165</xdr:rowOff>
    </xdr:from>
    <xdr:to>
      <xdr:col>67</xdr:col>
      <xdr:colOff>101600</xdr:colOff>
      <xdr:row>37</xdr:row>
      <xdr:rowOff>151765</xdr:rowOff>
    </xdr:to>
    <xdr:sp macro="" textlink="">
      <xdr:nvSpPr>
        <xdr:cNvPr id="442" name="楕円 441"/>
        <xdr:cNvSpPr/>
      </xdr:nvSpPr>
      <xdr:spPr>
        <a:xfrm>
          <a:off x="11487150" y="616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100965</xdr:rowOff>
    </xdr:from>
    <xdr:to>
      <xdr:col>71</xdr:col>
      <xdr:colOff>177800</xdr:colOff>
      <xdr:row>37</xdr:row>
      <xdr:rowOff>144780</xdr:rowOff>
    </xdr:to>
    <xdr:cxnSp macro="">
      <xdr:nvCxnSpPr>
        <xdr:cNvPr id="443" name="直線コネクタ 442"/>
        <xdr:cNvCxnSpPr/>
      </xdr:nvCxnSpPr>
      <xdr:spPr>
        <a:xfrm>
          <a:off x="11537950" y="6216015"/>
          <a:ext cx="80645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12082</xdr:rowOff>
    </xdr:from>
    <xdr:ext cx="405111" cy="259045"/>
    <xdr:sp macro="" textlink="">
      <xdr:nvSpPr>
        <xdr:cNvPr id="444" name="n_1aveValue【認定こども園・幼稚園・保育所】&#10;有形固定資産減価償却率"/>
        <xdr:cNvSpPr txBox="1"/>
      </xdr:nvSpPr>
      <xdr:spPr>
        <a:xfrm>
          <a:off x="13742044" y="5962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156862</xdr:rowOff>
    </xdr:from>
    <xdr:ext cx="405111" cy="259045"/>
    <xdr:sp macro="" textlink="">
      <xdr:nvSpPr>
        <xdr:cNvPr id="445" name="n_2aveValue【認定こども園・幼稚園・保育所】&#10;有形固定資産減価償却率"/>
        <xdr:cNvSpPr txBox="1"/>
      </xdr:nvSpPr>
      <xdr:spPr>
        <a:xfrm>
          <a:off x="12960994" y="5941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141622</xdr:rowOff>
    </xdr:from>
    <xdr:ext cx="405111" cy="259045"/>
    <xdr:sp macro="" textlink="">
      <xdr:nvSpPr>
        <xdr:cNvPr id="446" name="n_3aveValue【認定こども園・幼稚園・保育所】&#10;有形固定資産減価償却率"/>
        <xdr:cNvSpPr txBox="1"/>
      </xdr:nvSpPr>
      <xdr:spPr>
        <a:xfrm>
          <a:off x="12167244" y="5926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154957</xdr:rowOff>
    </xdr:from>
    <xdr:ext cx="405111" cy="259045"/>
    <xdr:sp macro="" textlink="">
      <xdr:nvSpPr>
        <xdr:cNvPr id="447" name="n_4aveValue【認定こども園・幼稚園・保育所】&#10;有形固定資産減価償却率"/>
        <xdr:cNvSpPr txBox="1"/>
      </xdr:nvSpPr>
      <xdr:spPr>
        <a:xfrm>
          <a:off x="11354444" y="5939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100982</xdr:rowOff>
    </xdr:from>
    <xdr:ext cx="405111" cy="259045"/>
    <xdr:sp macro="" textlink="">
      <xdr:nvSpPr>
        <xdr:cNvPr id="448" name="n_1mainValue【認定こども園・幼稚園・保育所】&#10;有形固定資産減価償却率"/>
        <xdr:cNvSpPr txBox="1"/>
      </xdr:nvSpPr>
      <xdr:spPr>
        <a:xfrm>
          <a:off x="13742044" y="6381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57167</xdr:rowOff>
    </xdr:from>
    <xdr:ext cx="405111" cy="259045"/>
    <xdr:sp macro="" textlink="">
      <xdr:nvSpPr>
        <xdr:cNvPr id="449" name="n_2mainValue【認定こども園・幼稚園・保育所】&#10;有形固定資産減価償却率"/>
        <xdr:cNvSpPr txBox="1"/>
      </xdr:nvSpPr>
      <xdr:spPr>
        <a:xfrm>
          <a:off x="12960994" y="6337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15257</xdr:rowOff>
    </xdr:from>
    <xdr:ext cx="405111" cy="259045"/>
    <xdr:sp macro="" textlink="">
      <xdr:nvSpPr>
        <xdr:cNvPr id="450" name="n_3mainValue【認定こども園・幼稚園・保育所】&#10;有形固定資産減価償却率"/>
        <xdr:cNvSpPr txBox="1"/>
      </xdr:nvSpPr>
      <xdr:spPr>
        <a:xfrm>
          <a:off x="12167244" y="6295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142892</xdr:rowOff>
    </xdr:from>
    <xdr:ext cx="405111" cy="259045"/>
    <xdr:sp macro="" textlink="">
      <xdr:nvSpPr>
        <xdr:cNvPr id="451" name="n_4mainValue【認定こども園・幼稚園・保育所】&#10;有形固定資産減価償却率"/>
        <xdr:cNvSpPr txBox="1"/>
      </xdr:nvSpPr>
      <xdr:spPr>
        <a:xfrm>
          <a:off x="11354444" y="6257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2" name="正方形/長方形 451"/>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3" name="正方形/長方形 452"/>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4" name="正方形/長方形 453"/>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5" name="正方形/長方形 454"/>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6" name="正方形/長方形 455"/>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7" name="正方形/長方形 456"/>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8" name="正方形/長方形 457"/>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9" name="正方形/長方形 458"/>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0" name="テキスト ボックス 459"/>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1" name="直線コネクタ 460"/>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2" name="直線コネクタ 461"/>
        <xdr:cNvCxnSpPr/>
      </xdr:nvCxnSpPr>
      <xdr:spPr>
        <a:xfrm>
          <a:off x="16459200" y="6978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3" name="テキスト ボックス 462"/>
        <xdr:cNvSpPr txBox="1"/>
      </xdr:nvSpPr>
      <xdr:spPr>
        <a:xfrm>
          <a:off x="1604917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4" name="直線コネクタ 463"/>
        <xdr:cNvCxnSpPr/>
      </xdr:nvCxnSpPr>
      <xdr:spPr>
        <a:xfrm>
          <a:off x="16459200" y="6610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5" name="テキスト ボックス 464"/>
        <xdr:cNvSpPr txBox="1"/>
      </xdr:nvSpPr>
      <xdr:spPr>
        <a:xfrm>
          <a:off x="16049171" y="6474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6" name="直線コネクタ 465"/>
        <xdr:cNvCxnSpPr/>
      </xdr:nvCxnSpPr>
      <xdr:spPr>
        <a:xfrm>
          <a:off x="164592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7" name="テキスト ボックス 466"/>
        <xdr:cNvSpPr txBox="1"/>
      </xdr:nvSpPr>
      <xdr:spPr>
        <a:xfrm>
          <a:off x="16049171" y="6112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8" name="直線コネクタ 467"/>
        <xdr:cNvCxnSpPr/>
      </xdr:nvCxnSpPr>
      <xdr:spPr>
        <a:xfrm>
          <a:off x="16459200" y="588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9" name="テキスト ボックス 468"/>
        <xdr:cNvSpPr txBox="1"/>
      </xdr:nvSpPr>
      <xdr:spPr>
        <a:xfrm>
          <a:off x="16049171" y="5744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0" name="直線コネクタ 469"/>
        <xdr:cNvCxnSpPr/>
      </xdr:nvCxnSpPr>
      <xdr:spPr>
        <a:xfrm>
          <a:off x="16459200" y="551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1" name="テキスト ボックス 470"/>
        <xdr:cNvSpPr txBox="1"/>
      </xdr:nvSpPr>
      <xdr:spPr>
        <a:xfrm>
          <a:off x="16049171" y="537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2" name="直線コネクタ 471"/>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3" name="テキスト ボックス 472"/>
        <xdr:cNvSpPr txBox="1"/>
      </xdr:nvSpPr>
      <xdr:spPr>
        <a:xfrm>
          <a:off x="1604917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4" name="【認定こども園・幼稚園・保育所】&#10;一人当たり面積グラフ枠"/>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95250</xdr:rowOff>
    </xdr:from>
    <xdr:to>
      <xdr:col>116</xdr:col>
      <xdr:colOff>62864</xdr:colOff>
      <xdr:row>42</xdr:row>
      <xdr:rowOff>0</xdr:rowOff>
    </xdr:to>
    <xdr:cxnSp macro="">
      <xdr:nvCxnSpPr>
        <xdr:cNvPr id="475" name="直線コネクタ 474"/>
        <xdr:cNvCxnSpPr/>
      </xdr:nvCxnSpPr>
      <xdr:spPr>
        <a:xfrm flipV="1">
          <a:off x="19951064" y="5549900"/>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3827</xdr:rowOff>
    </xdr:from>
    <xdr:ext cx="469744" cy="259045"/>
    <xdr:sp macro="" textlink="">
      <xdr:nvSpPr>
        <xdr:cNvPr id="476" name="【認定こども園・幼稚園・保育所】&#10;一人当たり面積最小値テキスト"/>
        <xdr:cNvSpPr txBox="1"/>
      </xdr:nvSpPr>
      <xdr:spPr>
        <a:xfrm>
          <a:off x="19989800" y="6944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0</xdr:rowOff>
    </xdr:from>
    <xdr:to>
      <xdr:col>116</xdr:col>
      <xdr:colOff>152400</xdr:colOff>
      <xdr:row>42</xdr:row>
      <xdr:rowOff>0</xdr:rowOff>
    </xdr:to>
    <xdr:cxnSp macro="">
      <xdr:nvCxnSpPr>
        <xdr:cNvPr id="477" name="直線コネクタ 476"/>
        <xdr:cNvCxnSpPr/>
      </xdr:nvCxnSpPr>
      <xdr:spPr>
        <a:xfrm>
          <a:off x="19881850" y="69405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41927</xdr:rowOff>
    </xdr:from>
    <xdr:ext cx="469744" cy="259045"/>
    <xdr:sp macro="" textlink="">
      <xdr:nvSpPr>
        <xdr:cNvPr id="478" name="【認定こども園・幼稚園・保育所】&#10;一人当たり面積最大値テキスト"/>
        <xdr:cNvSpPr txBox="1"/>
      </xdr:nvSpPr>
      <xdr:spPr>
        <a:xfrm>
          <a:off x="19989800" y="533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95250</xdr:rowOff>
    </xdr:from>
    <xdr:to>
      <xdr:col>116</xdr:col>
      <xdr:colOff>152400</xdr:colOff>
      <xdr:row>33</xdr:row>
      <xdr:rowOff>95250</xdr:rowOff>
    </xdr:to>
    <xdr:cxnSp macro="">
      <xdr:nvCxnSpPr>
        <xdr:cNvPr id="479" name="直線コネクタ 478"/>
        <xdr:cNvCxnSpPr/>
      </xdr:nvCxnSpPr>
      <xdr:spPr>
        <a:xfrm>
          <a:off x="19881850" y="55499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13987</xdr:rowOff>
    </xdr:from>
    <xdr:ext cx="469744" cy="259045"/>
    <xdr:sp macro="" textlink="">
      <xdr:nvSpPr>
        <xdr:cNvPr id="480" name="【認定こども園・幼稚園・保育所】&#10;一人当たり面積平均値テキスト"/>
        <xdr:cNvSpPr txBox="1"/>
      </xdr:nvSpPr>
      <xdr:spPr>
        <a:xfrm>
          <a:off x="19989800" y="62941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162560</xdr:rowOff>
    </xdr:from>
    <xdr:to>
      <xdr:col>116</xdr:col>
      <xdr:colOff>114300</xdr:colOff>
      <xdr:row>39</xdr:row>
      <xdr:rowOff>92710</xdr:rowOff>
    </xdr:to>
    <xdr:sp macro="" textlink="">
      <xdr:nvSpPr>
        <xdr:cNvPr id="481" name="フローチャート: 判断 480"/>
        <xdr:cNvSpPr/>
      </xdr:nvSpPr>
      <xdr:spPr>
        <a:xfrm>
          <a:off x="19900900" y="644271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147320</xdr:rowOff>
    </xdr:from>
    <xdr:to>
      <xdr:col>112</xdr:col>
      <xdr:colOff>38100</xdr:colOff>
      <xdr:row>39</xdr:row>
      <xdr:rowOff>77470</xdr:rowOff>
    </xdr:to>
    <xdr:sp macro="" textlink="">
      <xdr:nvSpPr>
        <xdr:cNvPr id="482" name="フローチャート: 判断 481"/>
        <xdr:cNvSpPr/>
      </xdr:nvSpPr>
      <xdr:spPr>
        <a:xfrm>
          <a:off x="19157950" y="642747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162560</xdr:rowOff>
    </xdr:from>
    <xdr:to>
      <xdr:col>107</xdr:col>
      <xdr:colOff>101600</xdr:colOff>
      <xdr:row>39</xdr:row>
      <xdr:rowOff>92710</xdr:rowOff>
    </xdr:to>
    <xdr:sp macro="" textlink="">
      <xdr:nvSpPr>
        <xdr:cNvPr id="483" name="フローチャート: 判断 482"/>
        <xdr:cNvSpPr/>
      </xdr:nvSpPr>
      <xdr:spPr>
        <a:xfrm>
          <a:off x="18345150" y="644271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154940</xdr:rowOff>
    </xdr:from>
    <xdr:to>
      <xdr:col>102</xdr:col>
      <xdr:colOff>165100</xdr:colOff>
      <xdr:row>39</xdr:row>
      <xdr:rowOff>85090</xdr:rowOff>
    </xdr:to>
    <xdr:sp macro="" textlink="">
      <xdr:nvSpPr>
        <xdr:cNvPr id="484" name="フローチャート: 判断 483"/>
        <xdr:cNvSpPr/>
      </xdr:nvSpPr>
      <xdr:spPr>
        <a:xfrm>
          <a:off x="17551400" y="643509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154940</xdr:rowOff>
    </xdr:from>
    <xdr:to>
      <xdr:col>98</xdr:col>
      <xdr:colOff>38100</xdr:colOff>
      <xdr:row>39</xdr:row>
      <xdr:rowOff>85090</xdr:rowOff>
    </xdr:to>
    <xdr:sp macro="" textlink="">
      <xdr:nvSpPr>
        <xdr:cNvPr id="485" name="フローチャート: 判断 484"/>
        <xdr:cNvSpPr/>
      </xdr:nvSpPr>
      <xdr:spPr>
        <a:xfrm>
          <a:off x="16757650" y="643509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6" name="テキスト ボックス 485"/>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7" name="テキスト ボックス 486"/>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8" name="テキスト ボックス 487"/>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9" name="テキスト ボックス 488"/>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0" name="テキスト ボックス 489"/>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113030</xdr:rowOff>
    </xdr:from>
    <xdr:to>
      <xdr:col>116</xdr:col>
      <xdr:colOff>114300</xdr:colOff>
      <xdr:row>42</xdr:row>
      <xdr:rowOff>43180</xdr:rowOff>
    </xdr:to>
    <xdr:sp macro="" textlink="">
      <xdr:nvSpPr>
        <xdr:cNvPr id="491" name="楕円 490"/>
        <xdr:cNvSpPr/>
      </xdr:nvSpPr>
      <xdr:spPr>
        <a:xfrm>
          <a:off x="19900900" y="68884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27957</xdr:rowOff>
    </xdr:from>
    <xdr:ext cx="469744" cy="259045"/>
    <xdr:sp macro="" textlink="">
      <xdr:nvSpPr>
        <xdr:cNvPr id="492" name="【認定こども園・幼稚園・保育所】&#10;一人当たり面積該当値テキスト"/>
        <xdr:cNvSpPr txBox="1"/>
      </xdr:nvSpPr>
      <xdr:spPr>
        <a:xfrm>
          <a:off x="19989800" y="6803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113030</xdr:rowOff>
    </xdr:from>
    <xdr:to>
      <xdr:col>112</xdr:col>
      <xdr:colOff>38100</xdr:colOff>
      <xdr:row>42</xdr:row>
      <xdr:rowOff>43180</xdr:rowOff>
    </xdr:to>
    <xdr:sp macro="" textlink="">
      <xdr:nvSpPr>
        <xdr:cNvPr id="493" name="楕円 492"/>
        <xdr:cNvSpPr/>
      </xdr:nvSpPr>
      <xdr:spPr>
        <a:xfrm>
          <a:off x="19157950" y="688848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163830</xdr:rowOff>
    </xdr:from>
    <xdr:to>
      <xdr:col>116</xdr:col>
      <xdr:colOff>63500</xdr:colOff>
      <xdr:row>41</xdr:row>
      <xdr:rowOff>163830</xdr:rowOff>
    </xdr:to>
    <xdr:cxnSp macro="">
      <xdr:nvCxnSpPr>
        <xdr:cNvPr id="494" name="直線コネクタ 493"/>
        <xdr:cNvCxnSpPr/>
      </xdr:nvCxnSpPr>
      <xdr:spPr>
        <a:xfrm>
          <a:off x="19202400" y="693928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113030</xdr:rowOff>
    </xdr:from>
    <xdr:to>
      <xdr:col>107</xdr:col>
      <xdr:colOff>101600</xdr:colOff>
      <xdr:row>42</xdr:row>
      <xdr:rowOff>43180</xdr:rowOff>
    </xdr:to>
    <xdr:sp macro="" textlink="">
      <xdr:nvSpPr>
        <xdr:cNvPr id="495" name="楕円 494"/>
        <xdr:cNvSpPr/>
      </xdr:nvSpPr>
      <xdr:spPr>
        <a:xfrm>
          <a:off x="18345150" y="68884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163830</xdr:rowOff>
    </xdr:from>
    <xdr:to>
      <xdr:col>111</xdr:col>
      <xdr:colOff>177800</xdr:colOff>
      <xdr:row>41</xdr:row>
      <xdr:rowOff>163830</xdr:rowOff>
    </xdr:to>
    <xdr:cxnSp macro="">
      <xdr:nvCxnSpPr>
        <xdr:cNvPr id="496" name="直線コネクタ 495"/>
        <xdr:cNvCxnSpPr/>
      </xdr:nvCxnSpPr>
      <xdr:spPr>
        <a:xfrm>
          <a:off x="18395950" y="693928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113030</xdr:rowOff>
    </xdr:from>
    <xdr:to>
      <xdr:col>102</xdr:col>
      <xdr:colOff>165100</xdr:colOff>
      <xdr:row>42</xdr:row>
      <xdr:rowOff>43180</xdr:rowOff>
    </xdr:to>
    <xdr:sp macro="" textlink="">
      <xdr:nvSpPr>
        <xdr:cNvPr id="497" name="楕円 496"/>
        <xdr:cNvSpPr/>
      </xdr:nvSpPr>
      <xdr:spPr>
        <a:xfrm>
          <a:off x="17551400" y="68884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163830</xdr:rowOff>
    </xdr:from>
    <xdr:to>
      <xdr:col>107</xdr:col>
      <xdr:colOff>50800</xdr:colOff>
      <xdr:row>41</xdr:row>
      <xdr:rowOff>163830</xdr:rowOff>
    </xdr:to>
    <xdr:cxnSp macro="">
      <xdr:nvCxnSpPr>
        <xdr:cNvPr id="498" name="直線コネクタ 497"/>
        <xdr:cNvCxnSpPr/>
      </xdr:nvCxnSpPr>
      <xdr:spPr>
        <a:xfrm>
          <a:off x="17602200" y="693928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113030</xdr:rowOff>
    </xdr:from>
    <xdr:to>
      <xdr:col>98</xdr:col>
      <xdr:colOff>38100</xdr:colOff>
      <xdr:row>42</xdr:row>
      <xdr:rowOff>43180</xdr:rowOff>
    </xdr:to>
    <xdr:sp macro="" textlink="">
      <xdr:nvSpPr>
        <xdr:cNvPr id="499" name="楕円 498"/>
        <xdr:cNvSpPr/>
      </xdr:nvSpPr>
      <xdr:spPr>
        <a:xfrm>
          <a:off x="16757650" y="688848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163830</xdr:rowOff>
    </xdr:from>
    <xdr:to>
      <xdr:col>102</xdr:col>
      <xdr:colOff>114300</xdr:colOff>
      <xdr:row>41</xdr:row>
      <xdr:rowOff>163830</xdr:rowOff>
    </xdr:to>
    <xdr:cxnSp macro="">
      <xdr:nvCxnSpPr>
        <xdr:cNvPr id="500" name="直線コネクタ 499"/>
        <xdr:cNvCxnSpPr/>
      </xdr:nvCxnSpPr>
      <xdr:spPr>
        <a:xfrm>
          <a:off x="16802100" y="693928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93997</xdr:rowOff>
    </xdr:from>
    <xdr:ext cx="469744" cy="259045"/>
    <xdr:sp macro="" textlink="">
      <xdr:nvSpPr>
        <xdr:cNvPr id="501" name="n_1aveValue【認定こども園・幼稚園・保育所】&#10;一人当たり面積"/>
        <xdr:cNvSpPr txBox="1"/>
      </xdr:nvSpPr>
      <xdr:spPr>
        <a:xfrm>
          <a:off x="18980227" y="6209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109237</xdr:rowOff>
    </xdr:from>
    <xdr:ext cx="469744" cy="259045"/>
    <xdr:sp macro="" textlink="">
      <xdr:nvSpPr>
        <xdr:cNvPr id="502" name="n_2aveValue【認定こども園・幼稚園・保育所】&#10;一人当たり面積"/>
        <xdr:cNvSpPr txBox="1"/>
      </xdr:nvSpPr>
      <xdr:spPr>
        <a:xfrm>
          <a:off x="18180127" y="6224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101617</xdr:rowOff>
    </xdr:from>
    <xdr:ext cx="469744" cy="259045"/>
    <xdr:sp macro="" textlink="">
      <xdr:nvSpPr>
        <xdr:cNvPr id="503" name="n_3aveValue【認定こども園・幼稚園・保育所】&#10;一人当たり面積"/>
        <xdr:cNvSpPr txBox="1"/>
      </xdr:nvSpPr>
      <xdr:spPr>
        <a:xfrm>
          <a:off x="17386377" y="6216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101617</xdr:rowOff>
    </xdr:from>
    <xdr:ext cx="469744" cy="259045"/>
    <xdr:sp macro="" textlink="">
      <xdr:nvSpPr>
        <xdr:cNvPr id="504" name="n_4aveValue【認定こども園・幼稚園・保育所】&#10;一人当たり面積"/>
        <xdr:cNvSpPr txBox="1"/>
      </xdr:nvSpPr>
      <xdr:spPr>
        <a:xfrm>
          <a:off x="16592627" y="6216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42</xdr:row>
      <xdr:rowOff>34307</xdr:rowOff>
    </xdr:from>
    <xdr:ext cx="469744" cy="259045"/>
    <xdr:sp macro="" textlink="">
      <xdr:nvSpPr>
        <xdr:cNvPr id="505" name="n_1mainValue【認定こども園・幼稚園・保育所】&#10;一人当たり面積"/>
        <xdr:cNvSpPr txBox="1"/>
      </xdr:nvSpPr>
      <xdr:spPr>
        <a:xfrm>
          <a:off x="18980227" y="6974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42</xdr:row>
      <xdr:rowOff>34307</xdr:rowOff>
    </xdr:from>
    <xdr:ext cx="469744" cy="259045"/>
    <xdr:sp macro="" textlink="">
      <xdr:nvSpPr>
        <xdr:cNvPr id="506" name="n_2mainValue【認定こども園・幼稚園・保育所】&#10;一人当たり面積"/>
        <xdr:cNvSpPr txBox="1"/>
      </xdr:nvSpPr>
      <xdr:spPr>
        <a:xfrm>
          <a:off x="18180127" y="6974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42</xdr:row>
      <xdr:rowOff>34307</xdr:rowOff>
    </xdr:from>
    <xdr:ext cx="469744" cy="259045"/>
    <xdr:sp macro="" textlink="">
      <xdr:nvSpPr>
        <xdr:cNvPr id="507" name="n_3mainValue【認定こども園・幼稚園・保育所】&#10;一人当たり面積"/>
        <xdr:cNvSpPr txBox="1"/>
      </xdr:nvSpPr>
      <xdr:spPr>
        <a:xfrm>
          <a:off x="17386377" y="6974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42</xdr:row>
      <xdr:rowOff>34307</xdr:rowOff>
    </xdr:from>
    <xdr:ext cx="469744" cy="259045"/>
    <xdr:sp macro="" textlink="">
      <xdr:nvSpPr>
        <xdr:cNvPr id="508" name="n_4mainValue【認定こども園・幼稚園・保育所】&#10;一人当たり面積"/>
        <xdr:cNvSpPr txBox="1"/>
      </xdr:nvSpPr>
      <xdr:spPr>
        <a:xfrm>
          <a:off x="16592627" y="6974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9" name="正方形/長方形 508"/>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0" name="正方形/長方形 509"/>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1" name="正方形/長方形 510"/>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2" name="正方形/長方形 511"/>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3" name="正方形/長方形 512"/>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4" name="正方形/長方形 513"/>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5" name="正方形/長方形 514"/>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6" name="正方形/長方形 515"/>
        <xdr:cNvSpPr/>
      </xdr:nvSpPr>
      <xdr:spPr>
        <a:xfrm>
          <a:off x="1120775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7" name="テキスト ボックス 516"/>
        <xdr:cNvSpPr txBox="1"/>
      </xdr:nvSpPr>
      <xdr:spPr>
        <a:xfrm>
          <a:off x="111696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8" name="直線コネクタ 517"/>
        <xdr:cNvCxnSpPr/>
      </xdr:nvCxnSpPr>
      <xdr:spPr>
        <a:xfrm>
          <a:off x="11207750" y="11017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9" name="テキスト ボックス 518"/>
        <xdr:cNvSpPr txBox="1"/>
      </xdr:nvSpPr>
      <xdr:spPr>
        <a:xfrm>
          <a:off x="1079772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20" name="直線コネクタ 519"/>
        <xdr:cNvCxnSpPr/>
      </xdr:nvCxnSpPr>
      <xdr:spPr>
        <a:xfrm>
          <a:off x="11207750" y="105727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521" name="テキスト ボックス 520"/>
        <xdr:cNvSpPr txBox="1"/>
      </xdr:nvSpPr>
      <xdr:spPr>
        <a:xfrm>
          <a:off x="10797721" y="10436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22" name="直線コネクタ 521"/>
        <xdr:cNvCxnSpPr/>
      </xdr:nvCxnSpPr>
      <xdr:spPr>
        <a:xfrm>
          <a:off x="11207750" y="101346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23" name="テキスト ボックス 522"/>
        <xdr:cNvSpPr txBox="1"/>
      </xdr:nvSpPr>
      <xdr:spPr>
        <a:xfrm>
          <a:off x="10842791" y="9998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4" name="直線コネクタ 523"/>
        <xdr:cNvCxnSpPr/>
      </xdr:nvCxnSpPr>
      <xdr:spPr>
        <a:xfrm>
          <a:off x="11207750" y="9696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25" name="テキスト ボックス 524"/>
        <xdr:cNvSpPr txBox="1"/>
      </xdr:nvSpPr>
      <xdr:spPr>
        <a:xfrm>
          <a:off x="10842791" y="956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26" name="直線コネクタ 525"/>
        <xdr:cNvCxnSpPr/>
      </xdr:nvCxnSpPr>
      <xdr:spPr>
        <a:xfrm>
          <a:off x="11207750" y="9251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27" name="テキスト ボックス 526"/>
        <xdr:cNvSpPr txBox="1"/>
      </xdr:nvSpPr>
      <xdr:spPr>
        <a:xfrm>
          <a:off x="10842791" y="9116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8" name="直線コネクタ 527"/>
        <xdr:cNvCxnSpPr/>
      </xdr:nvCxnSpPr>
      <xdr:spPr>
        <a:xfrm>
          <a:off x="11207750" y="8813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9" name="テキスト ボックス 528"/>
        <xdr:cNvSpPr txBox="1"/>
      </xdr:nvSpPr>
      <xdr:spPr>
        <a:xfrm>
          <a:off x="10842791" y="8677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0" name="【学校施設】&#10;有形固定資産減価償却率グラフ枠"/>
        <xdr:cNvSpPr/>
      </xdr:nvSpPr>
      <xdr:spPr>
        <a:xfrm>
          <a:off x="1120775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34290</xdr:rowOff>
    </xdr:from>
    <xdr:to>
      <xdr:col>85</xdr:col>
      <xdr:colOff>126364</xdr:colOff>
      <xdr:row>63</xdr:row>
      <xdr:rowOff>134874</xdr:rowOff>
    </xdr:to>
    <xdr:cxnSp macro="">
      <xdr:nvCxnSpPr>
        <xdr:cNvPr id="531" name="直線コネクタ 530"/>
        <xdr:cNvCxnSpPr/>
      </xdr:nvCxnSpPr>
      <xdr:spPr>
        <a:xfrm flipV="1">
          <a:off x="14699614" y="9121140"/>
          <a:ext cx="0" cy="1421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138701</xdr:rowOff>
    </xdr:from>
    <xdr:ext cx="405111" cy="259045"/>
    <xdr:sp macro="" textlink="">
      <xdr:nvSpPr>
        <xdr:cNvPr id="532" name="【学校施設】&#10;有形固定資産減価償却率最小値テキスト"/>
        <xdr:cNvSpPr txBox="1"/>
      </xdr:nvSpPr>
      <xdr:spPr>
        <a:xfrm>
          <a:off x="14738350" y="10546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134874</xdr:rowOff>
    </xdr:from>
    <xdr:to>
      <xdr:col>86</xdr:col>
      <xdr:colOff>25400</xdr:colOff>
      <xdr:row>63</xdr:row>
      <xdr:rowOff>134874</xdr:rowOff>
    </xdr:to>
    <xdr:cxnSp macro="">
      <xdr:nvCxnSpPr>
        <xdr:cNvPr id="533" name="直線コネクタ 532"/>
        <xdr:cNvCxnSpPr/>
      </xdr:nvCxnSpPr>
      <xdr:spPr>
        <a:xfrm>
          <a:off x="14611350" y="1054252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152417</xdr:rowOff>
    </xdr:from>
    <xdr:ext cx="405111" cy="259045"/>
    <xdr:sp macro="" textlink="">
      <xdr:nvSpPr>
        <xdr:cNvPr id="534" name="【学校施設】&#10;有形固定資産減価償却率最大値テキスト"/>
        <xdr:cNvSpPr txBox="1"/>
      </xdr:nvSpPr>
      <xdr:spPr>
        <a:xfrm>
          <a:off x="14738350" y="8909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34290</xdr:rowOff>
    </xdr:from>
    <xdr:to>
      <xdr:col>86</xdr:col>
      <xdr:colOff>25400</xdr:colOff>
      <xdr:row>55</xdr:row>
      <xdr:rowOff>34290</xdr:rowOff>
    </xdr:to>
    <xdr:cxnSp macro="">
      <xdr:nvCxnSpPr>
        <xdr:cNvPr id="535" name="直線コネクタ 534"/>
        <xdr:cNvCxnSpPr/>
      </xdr:nvCxnSpPr>
      <xdr:spPr>
        <a:xfrm>
          <a:off x="14611350" y="912114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35069</xdr:rowOff>
    </xdr:from>
    <xdr:ext cx="405111" cy="259045"/>
    <xdr:sp macro="" textlink="">
      <xdr:nvSpPr>
        <xdr:cNvPr id="536" name="【学校施設】&#10;有形固定資産減価償却率平均値テキスト"/>
        <xdr:cNvSpPr txBox="1"/>
      </xdr:nvSpPr>
      <xdr:spPr>
        <a:xfrm>
          <a:off x="14738350" y="97823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56642</xdr:rowOff>
    </xdr:from>
    <xdr:to>
      <xdr:col>85</xdr:col>
      <xdr:colOff>177800</xdr:colOff>
      <xdr:row>59</xdr:row>
      <xdr:rowOff>158242</xdr:rowOff>
    </xdr:to>
    <xdr:sp macro="" textlink="">
      <xdr:nvSpPr>
        <xdr:cNvPr id="537" name="フローチャート: 判断 536"/>
        <xdr:cNvSpPr/>
      </xdr:nvSpPr>
      <xdr:spPr>
        <a:xfrm>
          <a:off x="14649450" y="9803892"/>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42926</xdr:rowOff>
    </xdr:from>
    <xdr:to>
      <xdr:col>81</xdr:col>
      <xdr:colOff>101600</xdr:colOff>
      <xdr:row>59</xdr:row>
      <xdr:rowOff>144526</xdr:rowOff>
    </xdr:to>
    <xdr:sp macro="" textlink="">
      <xdr:nvSpPr>
        <xdr:cNvPr id="538" name="フローチャート: 判断 537"/>
        <xdr:cNvSpPr/>
      </xdr:nvSpPr>
      <xdr:spPr>
        <a:xfrm>
          <a:off x="13887450" y="9790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31496</xdr:rowOff>
    </xdr:from>
    <xdr:to>
      <xdr:col>76</xdr:col>
      <xdr:colOff>165100</xdr:colOff>
      <xdr:row>59</xdr:row>
      <xdr:rowOff>133096</xdr:rowOff>
    </xdr:to>
    <xdr:sp macro="" textlink="">
      <xdr:nvSpPr>
        <xdr:cNvPr id="539" name="フローチャート: 判断 538"/>
        <xdr:cNvSpPr/>
      </xdr:nvSpPr>
      <xdr:spPr>
        <a:xfrm>
          <a:off x="13093700" y="9778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15494</xdr:rowOff>
    </xdr:from>
    <xdr:to>
      <xdr:col>72</xdr:col>
      <xdr:colOff>38100</xdr:colOff>
      <xdr:row>59</xdr:row>
      <xdr:rowOff>117094</xdr:rowOff>
    </xdr:to>
    <xdr:sp macro="" textlink="">
      <xdr:nvSpPr>
        <xdr:cNvPr id="540" name="フローチャート: 判断 539"/>
        <xdr:cNvSpPr/>
      </xdr:nvSpPr>
      <xdr:spPr>
        <a:xfrm>
          <a:off x="12299950" y="976274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166370</xdr:rowOff>
    </xdr:from>
    <xdr:to>
      <xdr:col>67</xdr:col>
      <xdr:colOff>101600</xdr:colOff>
      <xdr:row>59</xdr:row>
      <xdr:rowOff>96520</xdr:rowOff>
    </xdr:to>
    <xdr:sp macro="" textlink="">
      <xdr:nvSpPr>
        <xdr:cNvPr id="541" name="フローチャート: 判断 540"/>
        <xdr:cNvSpPr/>
      </xdr:nvSpPr>
      <xdr:spPr>
        <a:xfrm>
          <a:off x="11487150" y="97485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2" name="テキスト ボックス 541"/>
        <xdr:cNvSpPr txBox="1"/>
      </xdr:nvSpPr>
      <xdr:spPr>
        <a:xfrm>
          <a:off x="1452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3" name="テキスト ボックス 542"/>
        <xdr:cNvSpPr txBox="1"/>
      </xdr:nvSpPr>
      <xdr:spPr>
        <a:xfrm>
          <a:off x="13766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4" name="テキスト ボックス 543"/>
        <xdr:cNvSpPr txBox="1"/>
      </xdr:nvSpPr>
      <xdr:spPr>
        <a:xfrm>
          <a:off x="12973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5" name="テキスト ボックス 544"/>
        <xdr:cNvSpPr txBox="1"/>
      </xdr:nvSpPr>
      <xdr:spPr>
        <a:xfrm>
          <a:off x="12172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6" name="テキスト ボックス 545"/>
        <xdr:cNvSpPr txBox="1"/>
      </xdr:nvSpPr>
      <xdr:spPr>
        <a:xfrm>
          <a:off x="11366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145796</xdr:rowOff>
    </xdr:from>
    <xdr:to>
      <xdr:col>85</xdr:col>
      <xdr:colOff>177800</xdr:colOff>
      <xdr:row>59</xdr:row>
      <xdr:rowOff>75946</xdr:rowOff>
    </xdr:to>
    <xdr:sp macro="" textlink="">
      <xdr:nvSpPr>
        <xdr:cNvPr id="547" name="楕円 546"/>
        <xdr:cNvSpPr/>
      </xdr:nvSpPr>
      <xdr:spPr>
        <a:xfrm>
          <a:off x="14649450" y="972794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168673</xdr:rowOff>
    </xdr:from>
    <xdr:ext cx="405111" cy="259045"/>
    <xdr:sp macro="" textlink="">
      <xdr:nvSpPr>
        <xdr:cNvPr id="548" name="【学校施設】&#10;有形固定資産減価償却率該当値テキスト"/>
        <xdr:cNvSpPr txBox="1"/>
      </xdr:nvSpPr>
      <xdr:spPr>
        <a:xfrm>
          <a:off x="14738350" y="9579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4064</xdr:rowOff>
    </xdr:from>
    <xdr:to>
      <xdr:col>81</xdr:col>
      <xdr:colOff>101600</xdr:colOff>
      <xdr:row>59</xdr:row>
      <xdr:rowOff>105664</xdr:rowOff>
    </xdr:to>
    <xdr:sp macro="" textlink="">
      <xdr:nvSpPr>
        <xdr:cNvPr id="549" name="楕円 548"/>
        <xdr:cNvSpPr/>
      </xdr:nvSpPr>
      <xdr:spPr>
        <a:xfrm>
          <a:off x="13887450" y="9751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25146</xdr:rowOff>
    </xdr:from>
    <xdr:to>
      <xdr:col>85</xdr:col>
      <xdr:colOff>127000</xdr:colOff>
      <xdr:row>59</xdr:row>
      <xdr:rowOff>54864</xdr:rowOff>
    </xdr:to>
    <xdr:cxnSp macro="">
      <xdr:nvCxnSpPr>
        <xdr:cNvPr id="550" name="直線コネクタ 549"/>
        <xdr:cNvCxnSpPr/>
      </xdr:nvCxnSpPr>
      <xdr:spPr>
        <a:xfrm flipV="1">
          <a:off x="13938250" y="9772396"/>
          <a:ext cx="762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118364</xdr:rowOff>
    </xdr:from>
    <xdr:to>
      <xdr:col>76</xdr:col>
      <xdr:colOff>165100</xdr:colOff>
      <xdr:row>59</xdr:row>
      <xdr:rowOff>48514</xdr:rowOff>
    </xdr:to>
    <xdr:sp macro="" textlink="">
      <xdr:nvSpPr>
        <xdr:cNvPr id="551" name="楕円 550"/>
        <xdr:cNvSpPr/>
      </xdr:nvSpPr>
      <xdr:spPr>
        <a:xfrm>
          <a:off x="13093700" y="970051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169164</xdr:rowOff>
    </xdr:from>
    <xdr:to>
      <xdr:col>81</xdr:col>
      <xdr:colOff>50800</xdr:colOff>
      <xdr:row>59</xdr:row>
      <xdr:rowOff>54864</xdr:rowOff>
    </xdr:to>
    <xdr:cxnSp macro="">
      <xdr:nvCxnSpPr>
        <xdr:cNvPr id="552" name="直線コネクタ 551"/>
        <xdr:cNvCxnSpPr/>
      </xdr:nvCxnSpPr>
      <xdr:spPr>
        <a:xfrm>
          <a:off x="13144500" y="9744964"/>
          <a:ext cx="79375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136652</xdr:rowOff>
    </xdr:from>
    <xdr:to>
      <xdr:col>72</xdr:col>
      <xdr:colOff>38100</xdr:colOff>
      <xdr:row>59</xdr:row>
      <xdr:rowOff>66802</xdr:rowOff>
    </xdr:to>
    <xdr:sp macro="" textlink="">
      <xdr:nvSpPr>
        <xdr:cNvPr id="553" name="楕円 552"/>
        <xdr:cNvSpPr/>
      </xdr:nvSpPr>
      <xdr:spPr>
        <a:xfrm>
          <a:off x="12299950" y="971880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169164</xdr:rowOff>
    </xdr:from>
    <xdr:to>
      <xdr:col>76</xdr:col>
      <xdr:colOff>114300</xdr:colOff>
      <xdr:row>59</xdr:row>
      <xdr:rowOff>16002</xdr:rowOff>
    </xdr:to>
    <xdr:cxnSp macro="">
      <xdr:nvCxnSpPr>
        <xdr:cNvPr id="554" name="直線コネクタ 553"/>
        <xdr:cNvCxnSpPr/>
      </xdr:nvCxnSpPr>
      <xdr:spPr>
        <a:xfrm flipV="1">
          <a:off x="12344400" y="9744964"/>
          <a:ext cx="8001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120650</xdr:rowOff>
    </xdr:from>
    <xdr:to>
      <xdr:col>67</xdr:col>
      <xdr:colOff>101600</xdr:colOff>
      <xdr:row>59</xdr:row>
      <xdr:rowOff>50800</xdr:rowOff>
    </xdr:to>
    <xdr:sp macro="" textlink="">
      <xdr:nvSpPr>
        <xdr:cNvPr id="555" name="楕円 554"/>
        <xdr:cNvSpPr/>
      </xdr:nvSpPr>
      <xdr:spPr>
        <a:xfrm>
          <a:off x="11487150" y="97028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0</xdr:rowOff>
    </xdr:from>
    <xdr:to>
      <xdr:col>71</xdr:col>
      <xdr:colOff>177800</xdr:colOff>
      <xdr:row>59</xdr:row>
      <xdr:rowOff>16002</xdr:rowOff>
    </xdr:to>
    <xdr:cxnSp macro="">
      <xdr:nvCxnSpPr>
        <xdr:cNvPr id="556" name="直線コネクタ 555"/>
        <xdr:cNvCxnSpPr/>
      </xdr:nvCxnSpPr>
      <xdr:spPr>
        <a:xfrm>
          <a:off x="11537950" y="9747250"/>
          <a:ext cx="80645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135653</xdr:rowOff>
    </xdr:from>
    <xdr:ext cx="405111" cy="259045"/>
    <xdr:sp macro="" textlink="">
      <xdr:nvSpPr>
        <xdr:cNvPr id="557" name="n_1aveValue【学校施設】&#10;有形固定資産減価償却率"/>
        <xdr:cNvSpPr txBox="1"/>
      </xdr:nvSpPr>
      <xdr:spPr>
        <a:xfrm>
          <a:off x="13742044" y="9882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124223</xdr:rowOff>
    </xdr:from>
    <xdr:ext cx="405111" cy="259045"/>
    <xdr:sp macro="" textlink="">
      <xdr:nvSpPr>
        <xdr:cNvPr id="558" name="n_2aveValue【学校施設】&#10;有形固定資産減価償却率"/>
        <xdr:cNvSpPr txBox="1"/>
      </xdr:nvSpPr>
      <xdr:spPr>
        <a:xfrm>
          <a:off x="12960994" y="9871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108221</xdr:rowOff>
    </xdr:from>
    <xdr:ext cx="405111" cy="259045"/>
    <xdr:sp macro="" textlink="">
      <xdr:nvSpPr>
        <xdr:cNvPr id="559" name="n_3aveValue【学校施設】&#10;有形固定資産減価償却率"/>
        <xdr:cNvSpPr txBox="1"/>
      </xdr:nvSpPr>
      <xdr:spPr>
        <a:xfrm>
          <a:off x="12167244" y="9855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87647</xdr:rowOff>
    </xdr:from>
    <xdr:ext cx="405111" cy="259045"/>
    <xdr:sp macro="" textlink="">
      <xdr:nvSpPr>
        <xdr:cNvPr id="560" name="n_4aveValue【学校施設】&#10;有形固定資産減価償却率"/>
        <xdr:cNvSpPr txBox="1"/>
      </xdr:nvSpPr>
      <xdr:spPr>
        <a:xfrm>
          <a:off x="11354444" y="9834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122191</xdr:rowOff>
    </xdr:from>
    <xdr:ext cx="405111" cy="259045"/>
    <xdr:sp macro="" textlink="">
      <xdr:nvSpPr>
        <xdr:cNvPr id="561" name="n_1mainValue【学校施設】&#10;有形固定資産減価償却率"/>
        <xdr:cNvSpPr txBox="1"/>
      </xdr:nvSpPr>
      <xdr:spPr>
        <a:xfrm>
          <a:off x="13742044" y="9539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65041</xdr:rowOff>
    </xdr:from>
    <xdr:ext cx="405111" cy="259045"/>
    <xdr:sp macro="" textlink="">
      <xdr:nvSpPr>
        <xdr:cNvPr id="562" name="n_2mainValue【学校施設】&#10;有形固定資産減価償却率"/>
        <xdr:cNvSpPr txBox="1"/>
      </xdr:nvSpPr>
      <xdr:spPr>
        <a:xfrm>
          <a:off x="12960994" y="9482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83329</xdr:rowOff>
    </xdr:from>
    <xdr:ext cx="405111" cy="259045"/>
    <xdr:sp macro="" textlink="">
      <xdr:nvSpPr>
        <xdr:cNvPr id="563" name="n_3mainValue【学校施設】&#10;有形固定資産減価償却率"/>
        <xdr:cNvSpPr txBox="1"/>
      </xdr:nvSpPr>
      <xdr:spPr>
        <a:xfrm>
          <a:off x="12167244" y="9500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67327</xdr:rowOff>
    </xdr:from>
    <xdr:ext cx="405111" cy="259045"/>
    <xdr:sp macro="" textlink="">
      <xdr:nvSpPr>
        <xdr:cNvPr id="564" name="n_4mainValue【学校施設】&#10;有形固定資産減価償却率"/>
        <xdr:cNvSpPr txBox="1"/>
      </xdr:nvSpPr>
      <xdr:spPr>
        <a:xfrm>
          <a:off x="11354444" y="9484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5" name="正方形/長方形 564"/>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6" name="正方形/長方形 565"/>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7" name="正方形/長方形 566"/>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8" name="正方形/長方形 567"/>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9" name="正方形/長方形 568"/>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0" name="正方形/長方形 569"/>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1" name="正方形/長方形 570"/>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2" name="正方形/長方形 571"/>
        <xdr:cNvSpPr/>
      </xdr:nvSpPr>
      <xdr:spPr>
        <a:xfrm>
          <a:off x="164592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3" name="テキスト ボックス 572"/>
        <xdr:cNvSpPr txBox="1"/>
      </xdr:nvSpPr>
      <xdr:spPr>
        <a:xfrm>
          <a:off x="1644015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4" name="直線コネクタ 573"/>
        <xdr:cNvCxnSpPr/>
      </xdr:nvCxnSpPr>
      <xdr:spPr>
        <a:xfrm>
          <a:off x="164592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5" name="テキスト ボックス 574"/>
        <xdr:cNvSpPr txBox="1"/>
      </xdr:nvSpPr>
      <xdr:spPr>
        <a:xfrm>
          <a:off x="160491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65</xdr:row>
      <xdr:rowOff>0</xdr:rowOff>
    </xdr:from>
    <xdr:to>
      <xdr:col>120</xdr:col>
      <xdr:colOff>114300</xdr:colOff>
      <xdr:row>65</xdr:row>
      <xdr:rowOff>0</xdr:rowOff>
    </xdr:to>
    <xdr:cxnSp macro="">
      <xdr:nvCxnSpPr>
        <xdr:cNvPr id="576" name="直線コネクタ 575"/>
        <xdr:cNvCxnSpPr/>
      </xdr:nvCxnSpPr>
      <xdr:spPr>
        <a:xfrm>
          <a:off x="16459200" y="10737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64</xdr:row>
      <xdr:rowOff>29227</xdr:rowOff>
    </xdr:from>
    <xdr:ext cx="467179" cy="259045"/>
    <xdr:sp macro="" textlink="">
      <xdr:nvSpPr>
        <xdr:cNvPr id="577" name="テキスト ボックス 576"/>
        <xdr:cNvSpPr txBox="1"/>
      </xdr:nvSpPr>
      <xdr:spPr>
        <a:xfrm>
          <a:off x="16049171" y="10601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578" name="直線コネクタ 577"/>
        <xdr:cNvCxnSpPr/>
      </xdr:nvCxnSpPr>
      <xdr:spPr>
        <a:xfrm>
          <a:off x="16459200" y="10464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79" name="テキスト ボックス 578"/>
        <xdr:cNvSpPr txBox="1"/>
      </xdr:nvSpPr>
      <xdr:spPr>
        <a:xfrm>
          <a:off x="16049171" y="10328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114300</xdr:rowOff>
    </xdr:from>
    <xdr:to>
      <xdr:col>120</xdr:col>
      <xdr:colOff>114300</xdr:colOff>
      <xdr:row>61</xdr:row>
      <xdr:rowOff>114300</xdr:rowOff>
    </xdr:to>
    <xdr:cxnSp macro="">
      <xdr:nvCxnSpPr>
        <xdr:cNvPr id="580" name="直線コネクタ 579"/>
        <xdr:cNvCxnSpPr/>
      </xdr:nvCxnSpPr>
      <xdr:spPr>
        <a:xfrm>
          <a:off x="16459200" y="10191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143527</xdr:rowOff>
    </xdr:from>
    <xdr:ext cx="467179" cy="259045"/>
    <xdr:sp macro="" textlink="">
      <xdr:nvSpPr>
        <xdr:cNvPr id="581" name="テキスト ボックス 580"/>
        <xdr:cNvSpPr txBox="1"/>
      </xdr:nvSpPr>
      <xdr:spPr>
        <a:xfrm>
          <a:off x="16049171" y="10055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2" name="直線コネクタ 581"/>
        <xdr:cNvCxnSpPr/>
      </xdr:nvCxnSpPr>
      <xdr:spPr>
        <a:xfrm>
          <a:off x="16459200" y="9912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3" name="テキスト ボックス 582"/>
        <xdr:cNvSpPr txBox="1"/>
      </xdr:nvSpPr>
      <xdr:spPr>
        <a:xfrm>
          <a:off x="16049171" y="9776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57150</xdr:rowOff>
    </xdr:from>
    <xdr:to>
      <xdr:col>120</xdr:col>
      <xdr:colOff>114300</xdr:colOff>
      <xdr:row>58</xdr:row>
      <xdr:rowOff>57150</xdr:rowOff>
    </xdr:to>
    <xdr:cxnSp macro="">
      <xdr:nvCxnSpPr>
        <xdr:cNvPr id="584" name="直線コネクタ 583"/>
        <xdr:cNvCxnSpPr/>
      </xdr:nvCxnSpPr>
      <xdr:spPr>
        <a:xfrm>
          <a:off x="16459200" y="9639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86377</xdr:rowOff>
    </xdr:from>
    <xdr:ext cx="467179" cy="259045"/>
    <xdr:sp macro="" textlink="">
      <xdr:nvSpPr>
        <xdr:cNvPr id="585" name="テキスト ボックス 584"/>
        <xdr:cNvSpPr txBox="1"/>
      </xdr:nvSpPr>
      <xdr:spPr>
        <a:xfrm>
          <a:off x="16049171" y="9503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86" name="直線コネクタ 585"/>
        <xdr:cNvCxnSpPr/>
      </xdr:nvCxnSpPr>
      <xdr:spPr>
        <a:xfrm>
          <a:off x="16459200" y="9366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587" name="テキスト ボックス 586"/>
        <xdr:cNvSpPr txBox="1"/>
      </xdr:nvSpPr>
      <xdr:spPr>
        <a:xfrm>
          <a:off x="16049171" y="9230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0</xdr:rowOff>
    </xdr:from>
    <xdr:to>
      <xdr:col>120</xdr:col>
      <xdr:colOff>114300</xdr:colOff>
      <xdr:row>55</xdr:row>
      <xdr:rowOff>0</xdr:rowOff>
    </xdr:to>
    <xdr:cxnSp macro="">
      <xdr:nvCxnSpPr>
        <xdr:cNvPr id="588" name="直線コネクタ 587"/>
        <xdr:cNvCxnSpPr/>
      </xdr:nvCxnSpPr>
      <xdr:spPr>
        <a:xfrm>
          <a:off x="16459200" y="9086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29227</xdr:rowOff>
    </xdr:from>
    <xdr:ext cx="467179" cy="259045"/>
    <xdr:sp macro="" textlink="">
      <xdr:nvSpPr>
        <xdr:cNvPr id="589" name="テキスト ボックス 588"/>
        <xdr:cNvSpPr txBox="1"/>
      </xdr:nvSpPr>
      <xdr:spPr>
        <a:xfrm>
          <a:off x="16049171" y="895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0" name="直線コネクタ 589"/>
        <xdr:cNvCxnSpPr/>
      </xdr:nvCxnSpPr>
      <xdr:spPr>
        <a:xfrm>
          <a:off x="164592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1" name="テキスト ボックス 590"/>
        <xdr:cNvSpPr txBox="1"/>
      </xdr:nvSpPr>
      <xdr:spPr>
        <a:xfrm>
          <a:off x="160491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2" name="【学校施設】&#10;一人当たり面積グラフ枠"/>
        <xdr:cNvSpPr/>
      </xdr:nvSpPr>
      <xdr:spPr>
        <a:xfrm>
          <a:off x="164592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18574</xdr:rowOff>
    </xdr:from>
    <xdr:to>
      <xdr:col>116</xdr:col>
      <xdr:colOff>62864</xdr:colOff>
      <xdr:row>63</xdr:row>
      <xdr:rowOff>161449</xdr:rowOff>
    </xdr:to>
    <xdr:cxnSp macro="">
      <xdr:nvCxnSpPr>
        <xdr:cNvPr id="593" name="直線コネクタ 592"/>
        <xdr:cNvCxnSpPr/>
      </xdr:nvCxnSpPr>
      <xdr:spPr>
        <a:xfrm flipV="1">
          <a:off x="19951064" y="9270524"/>
          <a:ext cx="0" cy="1298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165276</xdr:rowOff>
    </xdr:from>
    <xdr:ext cx="469744" cy="259045"/>
    <xdr:sp macro="" textlink="">
      <xdr:nvSpPr>
        <xdr:cNvPr id="594" name="【学校施設】&#10;一人当たり面積最小値テキスト"/>
        <xdr:cNvSpPr txBox="1"/>
      </xdr:nvSpPr>
      <xdr:spPr>
        <a:xfrm>
          <a:off x="19989800" y="10572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161449</xdr:rowOff>
    </xdr:from>
    <xdr:to>
      <xdr:col>116</xdr:col>
      <xdr:colOff>152400</xdr:colOff>
      <xdr:row>63</xdr:row>
      <xdr:rowOff>161449</xdr:rowOff>
    </xdr:to>
    <xdr:cxnSp macro="">
      <xdr:nvCxnSpPr>
        <xdr:cNvPr id="595" name="直線コネクタ 594"/>
        <xdr:cNvCxnSpPr/>
      </xdr:nvCxnSpPr>
      <xdr:spPr>
        <a:xfrm>
          <a:off x="19881850" y="1056909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136701</xdr:rowOff>
    </xdr:from>
    <xdr:ext cx="469744" cy="259045"/>
    <xdr:sp macro="" textlink="">
      <xdr:nvSpPr>
        <xdr:cNvPr id="596" name="【学校施設】&#10;一人当たり面積最大値テキスト"/>
        <xdr:cNvSpPr txBox="1"/>
      </xdr:nvSpPr>
      <xdr:spPr>
        <a:xfrm>
          <a:off x="19989800" y="9058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18574</xdr:rowOff>
    </xdr:from>
    <xdr:to>
      <xdr:col>116</xdr:col>
      <xdr:colOff>152400</xdr:colOff>
      <xdr:row>56</xdr:row>
      <xdr:rowOff>18574</xdr:rowOff>
    </xdr:to>
    <xdr:cxnSp macro="">
      <xdr:nvCxnSpPr>
        <xdr:cNvPr id="597" name="直線コネクタ 596"/>
        <xdr:cNvCxnSpPr/>
      </xdr:nvCxnSpPr>
      <xdr:spPr>
        <a:xfrm>
          <a:off x="19881850" y="927052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20496</xdr:rowOff>
    </xdr:from>
    <xdr:ext cx="469744" cy="259045"/>
    <xdr:sp macro="" textlink="">
      <xdr:nvSpPr>
        <xdr:cNvPr id="598" name="【学校施設】&#10;一人当たり面積平均値テキスト"/>
        <xdr:cNvSpPr txBox="1"/>
      </xdr:nvSpPr>
      <xdr:spPr>
        <a:xfrm>
          <a:off x="19989800" y="99328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42069</xdr:rowOff>
    </xdr:from>
    <xdr:to>
      <xdr:col>116</xdr:col>
      <xdr:colOff>114300</xdr:colOff>
      <xdr:row>60</xdr:row>
      <xdr:rowOff>143669</xdr:rowOff>
    </xdr:to>
    <xdr:sp macro="" textlink="">
      <xdr:nvSpPr>
        <xdr:cNvPr id="599" name="フローチャート: 判断 598"/>
        <xdr:cNvSpPr/>
      </xdr:nvSpPr>
      <xdr:spPr>
        <a:xfrm>
          <a:off x="19900900" y="9954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54928</xdr:rowOff>
    </xdr:from>
    <xdr:to>
      <xdr:col>112</xdr:col>
      <xdr:colOff>38100</xdr:colOff>
      <xdr:row>60</xdr:row>
      <xdr:rowOff>156528</xdr:rowOff>
    </xdr:to>
    <xdr:sp macro="" textlink="">
      <xdr:nvSpPr>
        <xdr:cNvPr id="600" name="フローチャート: 判断 599"/>
        <xdr:cNvSpPr/>
      </xdr:nvSpPr>
      <xdr:spPr>
        <a:xfrm>
          <a:off x="19157950" y="996727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67787</xdr:rowOff>
    </xdr:from>
    <xdr:to>
      <xdr:col>107</xdr:col>
      <xdr:colOff>101600</xdr:colOff>
      <xdr:row>60</xdr:row>
      <xdr:rowOff>169387</xdr:rowOff>
    </xdr:to>
    <xdr:sp macro="" textlink="">
      <xdr:nvSpPr>
        <xdr:cNvPr id="601" name="フローチャート: 判断 600"/>
        <xdr:cNvSpPr/>
      </xdr:nvSpPr>
      <xdr:spPr>
        <a:xfrm>
          <a:off x="18345150" y="998013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63500</xdr:rowOff>
    </xdr:from>
    <xdr:to>
      <xdr:col>102</xdr:col>
      <xdr:colOff>165100</xdr:colOff>
      <xdr:row>60</xdr:row>
      <xdr:rowOff>165100</xdr:rowOff>
    </xdr:to>
    <xdr:sp macro="" textlink="">
      <xdr:nvSpPr>
        <xdr:cNvPr id="602" name="フローチャート: 判断 601"/>
        <xdr:cNvSpPr/>
      </xdr:nvSpPr>
      <xdr:spPr>
        <a:xfrm>
          <a:off x="17551400" y="997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76359</xdr:rowOff>
    </xdr:from>
    <xdr:to>
      <xdr:col>98</xdr:col>
      <xdr:colOff>38100</xdr:colOff>
      <xdr:row>61</xdr:row>
      <xdr:rowOff>6509</xdr:rowOff>
    </xdr:to>
    <xdr:sp macro="" textlink="">
      <xdr:nvSpPr>
        <xdr:cNvPr id="603" name="フローチャート: 判断 602"/>
        <xdr:cNvSpPr/>
      </xdr:nvSpPr>
      <xdr:spPr>
        <a:xfrm>
          <a:off x="16757650" y="998870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4" name="テキスト ボックス 603"/>
        <xdr:cNvSpPr txBox="1"/>
      </xdr:nvSpPr>
      <xdr:spPr>
        <a:xfrm>
          <a:off x="19780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5" name="テキスト ボックス 604"/>
        <xdr:cNvSpPr txBox="1"/>
      </xdr:nvSpPr>
      <xdr:spPr>
        <a:xfrm>
          <a:off x="19030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6" name="テキスト ボックス 605"/>
        <xdr:cNvSpPr txBox="1"/>
      </xdr:nvSpPr>
      <xdr:spPr>
        <a:xfrm>
          <a:off x="18224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7" name="テキスト ボックス 606"/>
        <xdr:cNvSpPr txBox="1"/>
      </xdr:nvSpPr>
      <xdr:spPr>
        <a:xfrm>
          <a:off x="174307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8" name="テキスト ボックス 607"/>
        <xdr:cNvSpPr txBox="1"/>
      </xdr:nvSpPr>
      <xdr:spPr>
        <a:xfrm>
          <a:off x="166306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47784</xdr:rowOff>
    </xdr:from>
    <xdr:to>
      <xdr:col>116</xdr:col>
      <xdr:colOff>114300</xdr:colOff>
      <xdr:row>58</xdr:row>
      <xdr:rowOff>149384</xdr:rowOff>
    </xdr:to>
    <xdr:sp macro="" textlink="">
      <xdr:nvSpPr>
        <xdr:cNvPr id="609" name="楕円 608"/>
        <xdr:cNvSpPr/>
      </xdr:nvSpPr>
      <xdr:spPr>
        <a:xfrm>
          <a:off x="19900900" y="9629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70661</xdr:rowOff>
    </xdr:from>
    <xdr:ext cx="469744" cy="259045"/>
    <xdr:sp macro="" textlink="">
      <xdr:nvSpPr>
        <xdr:cNvPr id="610" name="【学校施設】&#10;一人当たり面積該当値テキスト"/>
        <xdr:cNvSpPr txBox="1"/>
      </xdr:nvSpPr>
      <xdr:spPr>
        <a:xfrm>
          <a:off x="19989800" y="9487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73501</xdr:rowOff>
    </xdr:from>
    <xdr:to>
      <xdr:col>112</xdr:col>
      <xdr:colOff>38100</xdr:colOff>
      <xdr:row>59</xdr:row>
      <xdr:rowOff>3651</xdr:rowOff>
    </xdr:to>
    <xdr:sp macro="" textlink="">
      <xdr:nvSpPr>
        <xdr:cNvPr id="611" name="楕円 610"/>
        <xdr:cNvSpPr/>
      </xdr:nvSpPr>
      <xdr:spPr>
        <a:xfrm>
          <a:off x="19157950" y="965565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98584</xdr:rowOff>
    </xdr:from>
    <xdr:to>
      <xdr:col>116</xdr:col>
      <xdr:colOff>63500</xdr:colOff>
      <xdr:row>58</xdr:row>
      <xdr:rowOff>124301</xdr:rowOff>
    </xdr:to>
    <xdr:cxnSp macro="">
      <xdr:nvCxnSpPr>
        <xdr:cNvPr id="612" name="直線コネクタ 611"/>
        <xdr:cNvCxnSpPr/>
      </xdr:nvCxnSpPr>
      <xdr:spPr>
        <a:xfrm flipV="1">
          <a:off x="19202400" y="9680734"/>
          <a:ext cx="749300" cy="25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157797</xdr:rowOff>
    </xdr:from>
    <xdr:to>
      <xdr:col>107</xdr:col>
      <xdr:colOff>101600</xdr:colOff>
      <xdr:row>59</xdr:row>
      <xdr:rowOff>87947</xdr:rowOff>
    </xdr:to>
    <xdr:sp macro="" textlink="">
      <xdr:nvSpPr>
        <xdr:cNvPr id="613" name="楕円 612"/>
        <xdr:cNvSpPr/>
      </xdr:nvSpPr>
      <xdr:spPr>
        <a:xfrm>
          <a:off x="18345150" y="973994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124301</xdr:rowOff>
    </xdr:from>
    <xdr:to>
      <xdr:col>111</xdr:col>
      <xdr:colOff>177800</xdr:colOff>
      <xdr:row>59</xdr:row>
      <xdr:rowOff>37147</xdr:rowOff>
    </xdr:to>
    <xdr:cxnSp macro="">
      <xdr:nvCxnSpPr>
        <xdr:cNvPr id="614" name="直線コネクタ 613"/>
        <xdr:cNvCxnSpPr/>
      </xdr:nvCxnSpPr>
      <xdr:spPr>
        <a:xfrm flipV="1">
          <a:off x="18395950" y="9706451"/>
          <a:ext cx="806450" cy="77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144938</xdr:rowOff>
    </xdr:from>
    <xdr:to>
      <xdr:col>102</xdr:col>
      <xdr:colOff>165100</xdr:colOff>
      <xdr:row>59</xdr:row>
      <xdr:rowOff>75088</xdr:rowOff>
    </xdr:to>
    <xdr:sp macro="" textlink="">
      <xdr:nvSpPr>
        <xdr:cNvPr id="615" name="楕円 614"/>
        <xdr:cNvSpPr/>
      </xdr:nvSpPr>
      <xdr:spPr>
        <a:xfrm>
          <a:off x="17551400" y="972708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24288</xdr:rowOff>
    </xdr:from>
    <xdr:to>
      <xdr:col>107</xdr:col>
      <xdr:colOff>50800</xdr:colOff>
      <xdr:row>59</xdr:row>
      <xdr:rowOff>37147</xdr:rowOff>
    </xdr:to>
    <xdr:cxnSp macro="">
      <xdr:nvCxnSpPr>
        <xdr:cNvPr id="616" name="直線コネクタ 615"/>
        <xdr:cNvCxnSpPr/>
      </xdr:nvCxnSpPr>
      <xdr:spPr>
        <a:xfrm>
          <a:off x="17602200" y="9771538"/>
          <a:ext cx="793750" cy="1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83503</xdr:rowOff>
    </xdr:from>
    <xdr:to>
      <xdr:col>98</xdr:col>
      <xdr:colOff>38100</xdr:colOff>
      <xdr:row>60</xdr:row>
      <xdr:rowOff>13653</xdr:rowOff>
    </xdr:to>
    <xdr:sp macro="" textlink="">
      <xdr:nvSpPr>
        <xdr:cNvPr id="617" name="楕円 616"/>
        <xdr:cNvSpPr/>
      </xdr:nvSpPr>
      <xdr:spPr>
        <a:xfrm>
          <a:off x="16757650" y="983075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24288</xdr:rowOff>
    </xdr:from>
    <xdr:to>
      <xdr:col>102</xdr:col>
      <xdr:colOff>114300</xdr:colOff>
      <xdr:row>59</xdr:row>
      <xdr:rowOff>134303</xdr:rowOff>
    </xdr:to>
    <xdr:cxnSp macro="">
      <xdr:nvCxnSpPr>
        <xdr:cNvPr id="618" name="直線コネクタ 617"/>
        <xdr:cNvCxnSpPr/>
      </xdr:nvCxnSpPr>
      <xdr:spPr>
        <a:xfrm flipV="1">
          <a:off x="16802100" y="9771538"/>
          <a:ext cx="800100" cy="11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147655</xdr:rowOff>
    </xdr:from>
    <xdr:ext cx="469744" cy="259045"/>
    <xdr:sp macro="" textlink="">
      <xdr:nvSpPr>
        <xdr:cNvPr id="619" name="n_1aveValue【学校施設】&#10;一人当たり面積"/>
        <xdr:cNvSpPr txBox="1"/>
      </xdr:nvSpPr>
      <xdr:spPr>
        <a:xfrm>
          <a:off x="18980227" y="10060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160514</xdr:rowOff>
    </xdr:from>
    <xdr:ext cx="469744" cy="259045"/>
    <xdr:sp macro="" textlink="">
      <xdr:nvSpPr>
        <xdr:cNvPr id="620" name="n_2aveValue【学校施設】&#10;一人当たり面積"/>
        <xdr:cNvSpPr txBox="1"/>
      </xdr:nvSpPr>
      <xdr:spPr>
        <a:xfrm>
          <a:off x="18180127" y="10072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156227</xdr:rowOff>
    </xdr:from>
    <xdr:ext cx="469744" cy="259045"/>
    <xdr:sp macro="" textlink="">
      <xdr:nvSpPr>
        <xdr:cNvPr id="621" name="n_3aveValue【学校施設】&#10;一人当たり面積"/>
        <xdr:cNvSpPr txBox="1"/>
      </xdr:nvSpPr>
      <xdr:spPr>
        <a:xfrm>
          <a:off x="17386377" y="1006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169086</xdr:rowOff>
    </xdr:from>
    <xdr:ext cx="469744" cy="259045"/>
    <xdr:sp macro="" textlink="">
      <xdr:nvSpPr>
        <xdr:cNvPr id="622" name="n_4aveValue【学校施設】&#10;一人当たり面積"/>
        <xdr:cNvSpPr txBox="1"/>
      </xdr:nvSpPr>
      <xdr:spPr>
        <a:xfrm>
          <a:off x="16592627" y="10075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20178</xdr:rowOff>
    </xdr:from>
    <xdr:ext cx="469744" cy="259045"/>
    <xdr:sp macro="" textlink="">
      <xdr:nvSpPr>
        <xdr:cNvPr id="623" name="n_1mainValue【学校施設】&#10;一人当たり面積"/>
        <xdr:cNvSpPr txBox="1"/>
      </xdr:nvSpPr>
      <xdr:spPr>
        <a:xfrm>
          <a:off x="18980227" y="9437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104474</xdr:rowOff>
    </xdr:from>
    <xdr:ext cx="469744" cy="259045"/>
    <xdr:sp macro="" textlink="">
      <xdr:nvSpPr>
        <xdr:cNvPr id="624" name="n_2mainValue【学校施設】&#10;一人当たり面積"/>
        <xdr:cNvSpPr txBox="1"/>
      </xdr:nvSpPr>
      <xdr:spPr>
        <a:xfrm>
          <a:off x="18180127" y="9521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91615</xdr:rowOff>
    </xdr:from>
    <xdr:ext cx="469744" cy="259045"/>
    <xdr:sp macro="" textlink="">
      <xdr:nvSpPr>
        <xdr:cNvPr id="625" name="n_3mainValue【学校施設】&#10;一人当たり面積"/>
        <xdr:cNvSpPr txBox="1"/>
      </xdr:nvSpPr>
      <xdr:spPr>
        <a:xfrm>
          <a:off x="17386377" y="9508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30180</xdr:rowOff>
    </xdr:from>
    <xdr:ext cx="469744" cy="259045"/>
    <xdr:sp macro="" textlink="">
      <xdr:nvSpPr>
        <xdr:cNvPr id="626" name="n_4mainValue【学校施設】&#10;一人当たり面積"/>
        <xdr:cNvSpPr txBox="1"/>
      </xdr:nvSpPr>
      <xdr:spPr>
        <a:xfrm>
          <a:off x="16592627" y="9612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7" name="正方形/長方形 626"/>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8" name="正方形/長方形 627"/>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9" name="正方形/長方形 628"/>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0" name="正方形/長方形 629"/>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1" name="正方形/長方形 630"/>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2" name="正方形/長方形 631"/>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3" name="正方形/長方形 632"/>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4" name="正方形/長方形 633"/>
        <xdr:cNvSpPr/>
      </xdr:nvSpPr>
      <xdr:spPr>
        <a:xfrm>
          <a:off x="1120775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5" name="テキスト ボックス 634"/>
        <xdr:cNvSpPr txBox="1"/>
      </xdr:nvSpPr>
      <xdr:spPr>
        <a:xfrm>
          <a:off x="111696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6" name="直線コネクタ 635"/>
        <xdr:cNvCxnSpPr/>
      </xdr:nvCxnSpPr>
      <xdr:spPr>
        <a:xfrm>
          <a:off x="11207750" y="14687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7" name="テキスト ボックス 636"/>
        <xdr:cNvSpPr txBox="1"/>
      </xdr:nvSpPr>
      <xdr:spPr>
        <a:xfrm>
          <a:off x="1079772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8" name="直線コネクタ 637"/>
        <xdr:cNvCxnSpPr/>
      </xdr:nvCxnSpPr>
      <xdr:spPr>
        <a:xfrm>
          <a:off x="11207750" y="1436732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9" name="テキスト ボックス 638"/>
        <xdr:cNvSpPr txBox="1"/>
      </xdr:nvSpPr>
      <xdr:spPr>
        <a:xfrm>
          <a:off x="10797721" y="142314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40" name="直線コネクタ 639"/>
        <xdr:cNvCxnSpPr/>
      </xdr:nvCxnSpPr>
      <xdr:spPr>
        <a:xfrm>
          <a:off x="11207750" y="140534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41" name="テキスト ボックス 640"/>
        <xdr:cNvSpPr txBox="1"/>
      </xdr:nvSpPr>
      <xdr:spPr>
        <a:xfrm>
          <a:off x="10842791" y="139175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2" name="直線コネクタ 641"/>
        <xdr:cNvCxnSpPr/>
      </xdr:nvCxnSpPr>
      <xdr:spPr>
        <a:xfrm>
          <a:off x="11207750" y="1373958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3" name="テキスト ボックス 642"/>
        <xdr:cNvSpPr txBox="1"/>
      </xdr:nvSpPr>
      <xdr:spPr>
        <a:xfrm>
          <a:off x="10842791" y="136037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4" name="直線コネクタ 643"/>
        <xdr:cNvCxnSpPr/>
      </xdr:nvCxnSpPr>
      <xdr:spPr>
        <a:xfrm>
          <a:off x="11207750" y="1342571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5" name="テキスト ボックス 644"/>
        <xdr:cNvSpPr txBox="1"/>
      </xdr:nvSpPr>
      <xdr:spPr>
        <a:xfrm>
          <a:off x="10842791" y="132898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6" name="直線コネクタ 645"/>
        <xdr:cNvCxnSpPr/>
      </xdr:nvCxnSpPr>
      <xdr:spPr>
        <a:xfrm>
          <a:off x="11207750" y="131118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7" name="テキスト ボックス 646"/>
        <xdr:cNvSpPr txBox="1"/>
      </xdr:nvSpPr>
      <xdr:spPr>
        <a:xfrm>
          <a:off x="10842791" y="129759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8" name="直線コネクタ 647"/>
        <xdr:cNvCxnSpPr/>
      </xdr:nvCxnSpPr>
      <xdr:spPr>
        <a:xfrm>
          <a:off x="11207750" y="1279797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9" name="テキスト ボックス 648"/>
        <xdr:cNvSpPr txBox="1"/>
      </xdr:nvSpPr>
      <xdr:spPr>
        <a:xfrm>
          <a:off x="10906911" y="1266209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0" name="直線コネクタ 649"/>
        <xdr:cNvCxnSpPr/>
      </xdr:nvCxnSpPr>
      <xdr:spPr>
        <a:xfrm>
          <a:off x="11207750" y="1248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1" name="【児童館】&#10;有形固定資産減価償却率グラフ枠"/>
        <xdr:cNvSpPr/>
      </xdr:nvSpPr>
      <xdr:spPr>
        <a:xfrm>
          <a:off x="1120775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91984</xdr:rowOff>
    </xdr:from>
    <xdr:to>
      <xdr:col>85</xdr:col>
      <xdr:colOff>126364</xdr:colOff>
      <xdr:row>86</xdr:row>
      <xdr:rowOff>168729</xdr:rowOff>
    </xdr:to>
    <xdr:cxnSp macro="">
      <xdr:nvCxnSpPr>
        <xdr:cNvPr id="652" name="直線コネクタ 651"/>
        <xdr:cNvCxnSpPr/>
      </xdr:nvCxnSpPr>
      <xdr:spPr>
        <a:xfrm flipV="1">
          <a:off x="14699614" y="12976134"/>
          <a:ext cx="0" cy="1391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3" name="【児童館】&#10;有形固定資産減価償却率最小値テキスト"/>
        <xdr:cNvSpPr txBox="1"/>
      </xdr:nvSpPr>
      <xdr:spPr>
        <a:xfrm>
          <a:off x="14738350" y="14371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4" name="直線コネクタ 653"/>
        <xdr:cNvCxnSpPr/>
      </xdr:nvCxnSpPr>
      <xdr:spPr>
        <a:xfrm>
          <a:off x="14611350" y="1436732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38661</xdr:rowOff>
    </xdr:from>
    <xdr:ext cx="405111" cy="259045"/>
    <xdr:sp macro="" textlink="">
      <xdr:nvSpPr>
        <xdr:cNvPr id="655" name="【児童館】&#10;有形固定資産減価償却率最大値テキスト"/>
        <xdr:cNvSpPr txBox="1"/>
      </xdr:nvSpPr>
      <xdr:spPr>
        <a:xfrm>
          <a:off x="14738350" y="12757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91984</xdr:rowOff>
    </xdr:from>
    <xdr:to>
      <xdr:col>86</xdr:col>
      <xdr:colOff>25400</xdr:colOff>
      <xdr:row>78</xdr:row>
      <xdr:rowOff>91984</xdr:rowOff>
    </xdr:to>
    <xdr:cxnSp macro="">
      <xdr:nvCxnSpPr>
        <xdr:cNvPr id="656" name="直線コネクタ 655"/>
        <xdr:cNvCxnSpPr/>
      </xdr:nvCxnSpPr>
      <xdr:spPr>
        <a:xfrm>
          <a:off x="14611350" y="1297613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168564</xdr:rowOff>
    </xdr:from>
    <xdr:ext cx="405111" cy="259045"/>
    <xdr:sp macro="" textlink="">
      <xdr:nvSpPr>
        <xdr:cNvPr id="657" name="【児童館】&#10;有形固定資産減価償却率平均値テキスト"/>
        <xdr:cNvSpPr txBox="1"/>
      </xdr:nvSpPr>
      <xdr:spPr>
        <a:xfrm>
          <a:off x="14738350" y="135416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145687</xdr:rowOff>
    </xdr:from>
    <xdr:to>
      <xdr:col>85</xdr:col>
      <xdr:colOff>177800</xdr:colOff>
      <xdr:row>83</xdr:row>
      <xdr:rowOff>75837</xdr:rowOff>
    </xdr:to>
    <xdr:sp macro="" textlink="">
      <xdr:nvSpPr>
        <xdr:cNvPr id="658" name="フローチャート: 判断 657"/>
        <xdr:cNvSpPr/>
      </xdr:nvSpPr>
      <xdr:spPr>
        <a:xfrm>
          <a:off x="14649450" y="1369023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144055</xdr:rowOff>
    </xdr:from>
    <xdr:to>
      <xdr:col>81</xdr:col>
      <xdr:colOff>101600</xdr:colOff>
      <xdr:row>83</xdr:row>
      <xdr:rowOff>74205</xdr:rowOff>
    </xdr:to>
    <xdr:sp macro="" textlink="">
      <xdr:nvSpPr>
        <xdr:cNvPr id="659" name="フローチャート: 判断 658"/>
        <xdr:cNvSpPr/>
      </xdr:nvSpPr>
      <xdr:spPr>
        <a:xfrm>
          <a:off x="13887450" y="1368860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1995</xdr:rowOff>
    </xdr:from>
    <xdr:to>
      <xdr:col>76</xdr:col>
      <xdr:colOff>165100</xdr:colOff>
      <xdr:row>83</xdr:row>
      <xdr:rowOff>103595</xdr:rowOff>
    </xdr:to>
    <xdr:sp macro="" textlink="">
      <xdr:nvSpPr>
        <xdr:cNvPr id="660" name="フローチャート: 判断 659"/>
        <xdr:cNvSpPr/>
      </xdr:nvSpPr>
      <xdr:spPr>
        <a:xfrm>
          <a:off x="13093700" y="13711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140788</xdr:rowOff>
    </xdr:from>
    <xdr:to>
      <xdr:col>72</xdr:col>
      <xdr:colOff>38100</xdr:colOff>
      <xdr:row>83</xdr:row>
      <xdr:rowOff>70938</xdr:rowOff>
    </xdr:to>
    <xdr:sp macro="" textlink="">
      <xdr:nvSpPr>
        <xdr:cNvPr id="661" name="フローチャート: 判断 660"/>
        <xdr:cNvSpPr/>
      </xdr:nvSpPr>
      <xdr:spPr>
        <a:xfrm>
          <a:off x="12299950" y="1368533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142421</xdr:rowOff>
    </xdr:from>
    <xdr:to>
      <xdr:col>67</xdr:col>
      <xdr:colOff>101600</xdr:colOff>
      <xdr:row>83</xdr:row>
      <xdr:rowOff>72571</xdr:rowOff>
    </xdr:to>
    <xdr:sp macro="" textlink="">
      <xdr:nvSpPr>
        <xdr:cNvPr id="662" name="フローチャート: 判断 661"/>
        <xdr:cNvSpPr/>
      </xdr:nvSpPr>
      <xdr:spPr>
        <a:xfrm>
          <a:off x="11487150" y="1368697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3" name="テキスト ボックス 662"/>
        <xdr:cNvSpPr txBox="1"/>
      </xdr:nvSpPr>
      <xdr:spPr>
        <a:xfrm>
          <a:off x="1452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4" name="テキスト ボックス 663"/>
        <xdr:cNvSpPr txBox="1"/>
      </xdr:nvSpPr>
      <xdr:spPr>
        <a:xfrm>
          <a:off x="13766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5" name="テキスト ボックス 664"/>
        <xdr:cNvSpPr txBox="1"/>
      </xdr:nvSpPr>
      <xdr:spPr>
        <a:xfrm>
          <a:off x="12973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6" name="テキスト ボックス 665"/>
        <xdr:cNvSpPr txBox="1"/>
      </xdr:nvSpPr>
      <xdr:spPr>
        <a:xfrm>
          <a:off x="12172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7" name="テキスト ボックス 666"/>
        <xdr:cNvSpPr txBox="1"/>
      </xdr:nvSpPr>
      <xdr:spPr>
        <a:xfrm>
          <a:off x="11366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75474</xdr:rowOff>
    </xdr:from>
    <xdr:to>
      <xdr:col>85</xdr:col>
      <xdr:colOff>177800</xdr:colOff>
      <xdr:row>84</xdr:row>
      <xdr:rowOff>5624</xdr:rowOff>
    </xdr:to>
    <xdr:sp macro="" textlink="">
      <xdr:nvSpPr>
        <xdr:cNvPr id="668" name="楕円 667"/>
        <xdr:cNvSpPr/>
      </xdr:nvSpPr>
      <xdr:spPr>
        <a:xfrm>
          <a:off x="14649450" y="1378512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53901</xdr:rowOff>
    </xdr:from>
    <xdr:ext cx="405111" cy="259045"/>
    <xdr:sp macro="" textlink="">
      <xdr:nvSpPr>
        <xdr:cNvPr id="669" name="【児童館】&#10;有形固定資産減価償却率該当値テキスト"/>
        <xdr:cNvSpPr txBox="1"/>
      </xdr:nvSpPr>
      <xdr:spPr>
        <a:xfrm>
          <a:off x="14738350" y="13763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37919</xdr:rowOff>
    </xdr:from>
    <xdr:to>
      <xdr:col>81</xdr:col>
      <xdr:colOff>101600</xdr:colOff>
      <xdr:row>83</xdr:row>
      <xdr:rowOff>139519</xdr:rowOff>
    </xdr:to>
    <xdr:sp macro="" textlink="">
      <xdr:nvSpPr>
        <xdr:cNvPr id="670" name="楕円 669"/>
        <xdr:cNvSpPr/>
      </xdr:nvSpPr>
      <xdr:spPr>
        <a:xfrm>
          <a:off x="13887450" y="13747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88719</xdr:rowOff>
    </xdr:from>
    <xdr:to>
      <xdr:col>85</xdr:col>
      <xdr:colOff>127000</xdr:colOff>
      <xdr:row>83</xdr:row>
      <xdr:rowOff>126274</xdr:rowOff>
    </xdr:to>
    <xdr:cxnSp macro="">
      <xdr:nvCxnSpPr>
        <xdr:cNvPr id="671" name="直線コネクタ 670"/>
        <xdr:cNvCxnSpPr/>
      </xdr:nvCxnSpPr>
      <xdr:spPr>
        <a:xfrm>
          <a:off x="13938250" y="13798369"/>
          <a:ext cx="762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41184</xdr:rowOff>
    </xdr:from>
    <xdr:to>
      <xdr:col>76</xdr:col>
      <xdr:colOff>165100</xdr:colOff>
      <xdr:row>83</xdr:row>
      <xdr:rowOff>142784</xdr:rowOff>
    </xdr:to>
    <xdr:sp macro="" textlink="">
      <xdr:nvSpPr>
        <xdr:cNvPr id="672" name="楕円 671"/>
        <xdr:cNvSpPr/>
      </xdr:nvSpPr>
      <xdr:spPr>
        <a:xfrm>
          <a:off x="13093700" y="13750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88719</xdr:rowOff>
    </xdr:from>
    <xdr:to>
      <xdr:col>81</xdr:col>
      <xdr:colOff>50800</xdr:colOff>
      <xdr:row>83</xdr:row>
      <xdr:rowOff>91984</xdr:rowOff>
    </xdr:to>
    <xdr:cxnSp macro="">
      <xdr:nvCxnSpPr>
        <xdr:cNvPr id="673" name="直線コネクタ 672"/>
        <xdr:cNvCxnSpPr/>
      </xdr:nvCxnSpPr>
      <xdr:spPr>
        <a:xfrm flipV="1">
          <a:off x="13144500" y="13798369"/>
          <a:ext cx="79375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134257</xdr:rowOff>
    </xdr:from>
    <xdr:to>
      <xdr:col>72</xdr:col>
      <xdr:colOff>38100</xdr:colOff>
      <xdr:row>83</xdr:row>
      <xdr:rowOff>64407</xdr:rowOff>
    </xdr:to>
    <xdr:sp macro="" textlink="">
      <xdr:nvSpPr>
        <xdr:cNvPr id="674" name="楕円 673"/>
        <xdr:cNvSpPr/>
      </xdr:nvSpPr>
      <xdr:spPr>
        <a:xfrm>
          <a:off x="12299950" y="1367880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13607</xdr:rowOff>
    </xdr:from>
    <xdr:to>
      <xdr:col>76</xdr:col>
      <xdr:colOff>114300</xdr:colOff>
      <xdr:row>83</xdr:row>
      <xdr:rowOff>91984</xdr:rowOff>
    </xdr:to>
    <xdr:cxnSp macro="">
      <xdr:nvCxnSpPr>
        <xdr:cNvPr id="675" name="直線コネクタ 674"/>
        <xdr:cNvCxnSpPr/>
      </xdr:nvCxnSpPr>
      <xdr:spPr>
        <a:xfrm>
          <a:off x="12344400" y="13723257"/>
          <a:ext cx="8001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98334</xdr:rowOff>
    </xdr:from>
    <xdr:to>
      <xdr:col>67</xdr:col>
      <xdr:colOff>101600</xdr:colOff>
      <xdr:row>83</xdr:row>
      <xdr:rowOff>28484</xdr:rowOff>
    </xdr:to>
    <xdr:sp macro="" textlink="">
      <xdr:nvSpPr>
        <xdr:cNvPr id="676" name="楕円 675"/>
        <xdr:cNvSpPr/>
      </xdr:nvSpPr>
      <xdr:spPr>
        <a:xfrm>
          <a:off x="11487150" y="1364288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149134</xdr:rowOff>
    </xdr:from>
    <xdr:to>
      <xdr:col>71</xdr:col>
      <xdr:colOff>177800</xdr:colOff>
      <xdr:row>83</xdr:row>
      <xdr:rowOff>13607</xdr:rowOff>
    </xdr:to>
    <xdr:cxnSp macro="">
      <xdr:nvCxnSpPr>
        <xdr:cNvPr id="677" name="直線コネクタ 676"/>
        <xdr:cNvCxnSpPr/>
      </xdr:nvCxnSpPr>
      <xdr:spPr>
        <a:xfrm>
          <a:off x="11537950" y="13693684"/>
          <a:ext cx="806450" cy="29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90732</xdr:rowOff>
    </xdr:from>
    <xdr:ext cx="405111" cy="259045"/>
    <xdr:sp macro="" textlink="">
      <xdr:nvSpPr>
        <xdr:cNvPr id="678" name="n_1aveValue【児童館】&#10;有形固定資産減価償却率"/>
        <xdr:cNvSpPr txBox="1"/>
      </xdr:nvSpPr>
      <xdr:spPr>
        <a:xfrm>
          <a:off x="13742044" y="13470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120122</xdr:rowOff>
    </xdr:from>
    <xdr:ext cx="405111" cy="259045"/>
    <xdr:sp macro="" textlink="">
      <xdr:nvSpPr>
        <xdr:cNvPr id="679" name="n_2aveValue【児童館】&#10;有形固定資産減価償却率"/>
        <xdr:cNvSpPr txBox="1"/>
      </xdr:nvSpPr>
      <xdr:spPr>
        <a:xfrm>
          <a:off x="12960994" y="13499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62065</xdr:rowOff>
    </xdr:from>
    <xdr:ext cx="405111" cy="259045"/>
    <xdr:sp macro="" textlink="">
      <xdr:nvSpPr>
        <xdr:cNvPr id="680" name="n_3aveValue【児童館】&#10;有形固定資産減価償却率"/>
        <xdr:cNvSpPr txBox="1"/>
      </xdr:nvSpPr>
      <xdr:spPr>
        <a:xfrm>
          <a:off x="12167244" y="13771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63698</xdr:rowOff>
    </xdr:from>
    <xdr:ext cx="405111" cy="259045"/>
    <xdr:sp macro="" textlink="">
      <xdr:nvSpPr>
        <xdr:cNvPr id="681" name="n_4aveValue【児童館】&#10;有形固定資産減価償却率"/>
        <xdr:cNvSpPr txBox="1"/>
      </xdr:nvSpPr>
      <xdr:spPr>
        <a:xfrm>
          <a:off x="11354444" y="137733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130646</xdr:rowOff>
    </xdr:from>
    <xdr:ext cx="405111" cy="259045"/>
    <xdr:sp macro="" textlink="">
      <xdr:nvSpPr>
        <xdr:cNvPr id="682" name="n_1mainValue【児童館】&#10;有形固定資産減価償却率"/>
        <xdr:cNvSpPr txBox="1"/>
      </xdr:nvSpPr>
      <xdr:spPr>
        <a:xfrm>
          <a:off x="13742044" y="13840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133911</xdr:rowOff>
    </xdr:from>
    <xdr:ext cx="405111" cy="259045"/>
    <xdr:sp macro="" textlink="">
      <xdr:nvSpPr>
        <xdr:cNvPr id="683" name="n_2mainValue【児童館】&#10;有形固定資産減価償却率"/>
        <xdr:cNvSpPr txBox="1"/>
      </xdr:nvSpPr>
      <xdr:spPr>
        <a:xfrm>
          <a:off x="12960994" y="13843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80934</xdr:rowOff>
    </xdr:from>
    <xdr:ext cx="405111" cy="259045"/>
    <xdr:sp macro="" textlink="">
      <xdr:nvSpPr>
        <xdr:cNvPr id="684" name="n_3mainValue【児童館】&#10;有形固定資産減価償却率"/>
        <xdr:cNvSpPr txBox="1"/>
      </xdr:nvSpPr>
      <xdr:spPr>
        <a:xfrm>
          <a:off x="12167244" y="13460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45011</xdr:rowOff>
    </xdr:from>
    <xdr:ext cx="405111" cy="259045"/>
    <xdr:sp macro="" textlink="">
      <xdr:nvSpPr>
        <xdr:cNvPr id="685" name="n_4mainValue【児童館】&#10;有形固定資産減価償却率"/>
        <xdr:cNvSpPr txBox="1"/>
      </xdr:nvSpPr>
      <xdr:spPr>
        <a:xfrm>
          <a:off x="11354444" y="13424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6" name="正方形/長方形 685"/>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7" name="正方形/長方形 686"/>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8" name="正方形/長方形 687"/>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9" name="正方形/長方形 688"/>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0" name="正方形/長方形 689"/>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1" name="正方形/長方形 690"/>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2" name="正方形/長方形 691"/>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3" name="正方形/長方形 692"/>
        <xdr:cNvSpPr/>
      </xdr:nvSpPr>
      <xdr:spPr>
        <a:xfrm>
          <a:off x="164592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4" name="テキスト ボックス 693"/>
        <xdr:cNvSpPr txBox="1"/>
      </xdr:nvSpPr>
      <xdr:spPr>
        <a:xfrm>
          <a:off x="1644015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5" name="直線コネクタ 694"/>
        <xdr:cNvCxnSpPr/>
      </xdr:nvCxnSpPr>
      <xdr:spPr>
        <a:xfrm>
          <a:off x="164592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6" name="直線コネクタ 695"/>
        <xdr:cNvCxnSpPr/>
      </xdr:nvCxnSpPr>
      <xdr:spPr>
        <a:xfrm>
          <a:off x="16459200" y="14243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7" name="テキスト ボックス 696"/>
        <xdr:cNvSpPr txBox="1"/>
      </xdr:nvSpPr>
      <xdr:spPr>
        <a:xfrm>
          <a:off x="16049171" y="1410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8" name="直線コネクタ 697"/>
        <xdr:cNvCxnSpPr/>
      </xdr:nvCxnSpPr>
      <xdr:spPr>
        <a:xfrm>
          <a:off x="16459200" y="13804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9" name="テキスト ボックス 698"/>
        <xdr:cNvSpPr txBox="1"/>
      </xdr:nvSpPr>
      <xdr:spPr>
        <a:xfrm>
          <a:off x="16049171" y="1366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00" name="直線コネクタ 699"/>
        <xdr:cNvCxnSpPr/>
      </xdr:nvCxnSpPr>
      <xdr:spPr>
        <a:xfrm>
          <a:off x="16459200" y="1336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01" name="テキスト ボックス 700"/>
        <xdr:cNvSpPr txBox="1"/>
      </xdr:nvSpPr>
      <xdr:spPr>
        <a:xfrm>
          <a:off x="16049171" y="1322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2" name="直線コネクタ 701"/>
        <xdr:cNvCxnSpPr/>
      </xdr:nvCxnSpPr>
      <xdr:spPr>
        <a:xfrm>
          <a:off x="16459200" y="12922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3" name="テキスト ボックス 702"/>
        <xdr:cNvSpPr txBox="1"/>
      </xdr:nvSpPr>
      <xdr:spPr>
        <a:xfrm>
          <a:off x="16049171" y="12786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4" name="直線コネクタ 703"/>
        <xdr:cNvCxnSpPr/>
      </xdr:nvCxnSpPr>
      <xdr:spPr>
        <a:xfrm>
          <a:off x="164592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5" name="テキスト ボックス 704"/>
        <xdr:cNvSpPr txBox="1"/>
      </xdr:nvSpPr>
      <xdr:spPr>
        <a:xfrm>
          <a:off x="160491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6" name="【児童館】&#10;一人当たり面積グラフ枠"/>
        <xdr:cNvSpPr/>
      </xdr:nvSpPr>
      <xdr:spPr>
        <a:xfrm>
          <a:off x="164592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83820</xdr:rowOff>
    </xdr:from>
    <xdr:to>
      <xdr:col>116</xdr:col>
      <xdr:colOff>62864</xdr:colOff>
      <xdr:row>86</xdr:row>
      <xdr:rowOff>15239</xdr:rowOff>
    </xdr:to>
    <xdr:cxnSp macro="">
      <xdr:nvCxnSpPr>
        <xdr:cNvPr id="707" name="直線コネクタ 706"/>
        <xdr:cNvCxnSpPr/>
      </xdr:nvCxnSpPr>
      <xdr:spPr>
        <a:xfrm flipV="1">
          <a:off x="19951064" y="12967970"/>
          <a:ext cx="0" cy="1252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19066</xdr:rowOff>
    </xdr:from>
    <xdr:ext cx="469744" cy="259045"/>
    <xdr:sp macro="" textlink="">
      <xdr:nvSpPr>
        <xdr:cNvPr id="708" name="【児童館】&#10;一人当たり面積最小値テキスト"/>
        <xdr:cNvSpPr txBox="1"/>
      </xdr:nvSpPr>
      <xdr:spPr>
        <a:xfrm>
          <a:off x="19989800" y="14224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15239</xdr:rowOff>
    </xdr:from>
    <xdr:to>
      <xdr:col>116</xdr:col>
      <xdr:colOff>152400</xdr:colOff>
      <xdr:row>86</xdr:row>
      <xdr:rowOff>15239</xdr:rowOff>
    </xdr:to>
    <xdr:cxnSp macro="">
      <xdr:nvCxnSpPr>
        <xdr:cNvPr id="709" name="直線コネクタ 708"/>
        <xdr:cNvCxnSpPr/>
      </xdr:nvCxnSpPr>
      <xdr:spPr>
        <a:xfrm>
          <a:off x="19881850" y="1422018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30497</xdr:rowOff>
    </xdr:from>
    <xdr:ext cx="469744" cy="259045"/>
    <xdr:sp macro="" textlink="">
      <xdr:nvSpPr>
        <xdr:cNvPr id="710" name="【児童館】&#10;一人当たり面積最大値テキスト"/>
        <xdr:cNvSpPr txBox="1"/>
      </xdr:nvSpPr>
      <xdr:spPr>
        <a:xfrm>
          <a:off x="19989800" y="1274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83820</xdr:rowOff>
    </xdr:from>
    <xdr:to>
      <xdr:col>116</xdr:col>
      <xdr:colOff>152400</xdr:colOff>
      <xdr:row>78</xdr:row>
      <xdr:rowOff>83820</xdr:rowOff>
    </xdr:to>
    <xdr:cxnSp macro="">
      <xdr:nvCxnSpPr>
        <xdr:cNvPr id="711" name="直線コネクタ 710"/>
        <xdr:cNvCxnSpPr/>
      </xdr:nvCxnSpPr>
      <xdr:spPr>
        <a:xfrm>
          <a:off x="19881850" y="129679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33038</xdr:rowOff>
    </xdr:from>
    <xdr:ext cx="469744" cy="259045"/>
    <xdr:sp macro="" textlink="">
      <xdr:nvSpPr>
        <xdr:cNvPr id="712" name="【児童館】&#10;一人当たり面積平均値テキスト"/>
        <xdr:cNvSpPr txBox="1"/>
      </xdr:nvSpPr>
      <xdr:spPr>
        <a:xfrm>
          <a:off x="19989800" y="137426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10161</xdr:rowOff>
    </xdr:from>
    <xdr:to>
      <xdr:col>116</xdr:col>
      <xdr:colOff>114300</xdr:colOff>
      <xdr:row>84</xdr:row>
      <xdr:rowOff>111761</xdr:rowOff>
    </xdr:to>
    <xdr:sp macro="" textlink="">
      <xdr:nvSpPr>
        <xdr:cNvPr id="713" name="フローチャート: 判断 712"/>
        <xdr:cNvSpPr/>
      </xdr:nvSpPr>
      <xdr:spPr>
        <a:xfrm>
          <a:off x="19900900" y="13884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33020</xdr:rowOff>
    </xdr:from>
    <xdr:to>
      <xdr:col>112</xdr:col>
      <xdr:colOff>38100</xdr:colOff>
      <xdr:row>84</xdr:row>
      <xdr:rowOff>134620</xdr:rowOff>
    </xdr:to>
    <xdr:sp macro="" textlink="">
      <xdr:nvSpPr>
        <xdr:cNvPr id="714" name="フローチャート: 判断 713"/>
        <xdr:cNvSpPr/>
      </xdr:nvSpPr>
      <xdr:spPr>
        <a:xfrm>
          <a:off x="19157950" y="1390777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55880</xdr:rowOff>
    </xdr:from>
    <xdr:to>
      <xdr:col>107</xdr:col>
      <xdr:colOff>101600</xdr:colOff>
      <xdr:row>84</xdr:row>
      <xdr:rowOff>157480</xdr:rowOff>
    </xdr:to>
    <xdr:sp macro="" textlink="">
      <xdr:nvSpPr>
        <xdr:cNvPr id="715" name="フローチャート: 判断 714"/>
        <xdr:cNvSpPr/>
      </xdr:nvSpPr>
      <xdr:spPr>
        <a:xfrm>
          <a:off x="18345150" y="1393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158750</xdr:rowOff>
    </xdr:from>
    <xdr:to>
      <xdr:col>102</xdr:col>
      <xdr:colOff>165100</xdr:colOff>
      <xdr:row>84</xdr:row>
      <xdr:rowOff>88900</xdr:rowOff>
    </xdr:to>
    <xdr:sp macro="" textlink="">
      <xdr:nvSpPr>
        <xdr:cNvPr id="716" name="フローチャート: 判断 715"/>
        <xdr:cNvSpPr/>
      </xdr:nvSpPr>
      <xdr:spPr>
        <a:xfrm>
          <a:off x="17551400" y="138684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33020</xdr:rowOff>
    </xdr:from>
    <xdr:to>
      <xdr:col>98</xdr:col>
      <xdr:colOff>38100</xdr:colOff>
      <xdr:row>84</xdr:row>
      <xdr:rowOff>134620</xdr:rowOff>
    </xdr:to>
    <xdr:sp macro="" textlink="">
      <xdr:nvSpPr>
        <xdr:cNvPr id="717" name="フローチャート: 判断 716"/>
        <xdr:cNvSpPr/>
      </xdr:nvSpPr>
      <xdr:spPr>
        <a:xfrm>
          <a:off x="16757650" y="1390777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8" name="テキスト ボックス 717"/>
        <xdr:cNvSpPr txBox="1"/>
      </xdr:nvSpPr>
      <xdr:spPr>
        <a:xfrm>
          <a:off x="19780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9" name="テキスト ボックス 718"/>
        <xdr:cNvSpPr txBox="1"/>
      </xdr:nvSpPr>
      <xdr:spPr>
        <a:xfrm>
          <a:off x="19030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0" name="テキスト ボックス 719"/>
        <xdr:cNvSpPr txBox="1"/>
      </xdr:nvSpPr>
      <xdr:spPr>
        <a:xfrm>
          <a:off x="18224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1" name="テキスト ボックス 720"/>
        <xdr:cNvSpPr txBox="1"/>
      </xdr:nvSpPr>
      <xdr:spPr>
        <a:xfrm>
          <a:off x="174307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2" name="テキスト ボックス 721"/>
        <xdr:cNvSpPr txBox="1"/>
      </xdr:nvSpPr>
      <xdr:spPr>
        <a:xfrm>
          <a:off x="166306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124461</xdr:rowOff>
    </xdr:from>
    <xdr:to>
      <xdr:col>116</xdr:col>
      <xdr:colOff>114300</xdr:colOff>
      <xdr:row>85</xdr:row>
      <xdr:rowOff>54611</xdr:rowOff>
    </xdr:to>
    <xdr:sp macro="" textlink="">
      <xdr:nvSpPr>
        <xdr:cNvPr id="723" name="楕円 722"/>
        <xdr:cNvSpPr/>
      </xdr:nvSpPr>
      <xdr:spPr>
        <a:xfrm>
          <a:off x="19900900" y="1399921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102888</xdr:rowOff>
    </xdr:from>
    <xdr:ext cx="469744" cy="259045"/>
    <xdr:sp macro="" textlink="">
      <xdr:nvSpPr>
        <xdr:cNvPr id="724" name="【児童館】&#10;一人当たり面積該当値テキスト"/>
        <xdr:cNvSpPr txBox="1"/>
      </xdr:nvSpPr>
      <xdr:spPr>
        <a:xfrm>
          <a:off x="19989800" y="13977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124461</xdr:rowOff>
    </xdr:from>
    <xdr:to>
      <xdr:col>112</xdr:col>
      <xdr:colOff>38100</xdr:colOff>
      <xdr:row>85</xdr:row>
      <xdr:rowOff>54611</xdr:rowOff>
    </xdr:to>
    <xdr:sp macro="" textlink="">
      <xdr:nvSpPr>
        <xdr:cNvPr id="725" name="楕円 724"/>
        <xdr:cNvSpPr/>
      </xdr:nvSpPr>
      <xdr:spPr>
        <a:xfrm>
          <a:off x="19157950" y="1399921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3811</xdr:rowOff>
    </xdr:from>
    <xdr:to>
      <xdr:col>116</xdr:col>
      <xdr:colOff>63500</xdr:colOff>
      <xdr:row>85</xdr:row>
      <xdr:rowOff>3811</xdr:rowOff>
    </xdr:to>
    <xdr:cxnSp macro="">
      <xdr:nvCxnSpPr>
        <xdr:cNvPr id="726" name="直線コネクタ 725"/>
        <xdr:cNvCxnSpPr/>
      </xdr:nvCxnSpPr>
      <xdr:spPr>
        <a:xfrm>
          <a:off x="19202400" y="14043661"/>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124461</xdr:rowOff>
    </xdr:from>
    <xdr:to>
      <xdr:col>107</xdr:col>
      <xdr:colOff>101600</xdr:colOff>
      <xdr:row>85</xdr:row>
      <xdr:rowOff>54611</xdr:rowOff>
    </xdr:to>
    <xdr:sp macro="" textlink="">
      <xdr:nvSpPr>
        <xdr:cNvPr id="727" name="楕円 726"/>
        <xdr:cNvSpPr/>
      </xdr:nvSpPr>
      <xdr:spPr>
        <a:xfrm>
          <a:off x="18345150" y="1399921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3811</xdr:rowOff>
    </xdr:from>
    <xdr:to>
      <xdr:col>111</xdr:col>
      <xdr:colOff>177800</xdr:colOff>
      <xdr:row>85</xdr:row>
      <xdr:rowOff>3811</xdr:rowOff>
    </xdr:to>
    <xdr:cxnSp macro="">
      <xdr:nvCxnSpPr>
        <xdr:cNvPr id="728" name="直線コネクタ 727"/>
        <xdr:cNvCxnSpPr/>
      </xdr:nvCxnSpPr>
      <xdr:spPr>
        <a:xfrm>
          <a:off x="18395950" y="14043661"/>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101600</xdr:rowOff>
    </xdr:from>
    <xdr:to>
      <xdr:col>102</xdr:col>
      <xdr:colOff>165100</xdr:colOff>
      <xdr:row>85</xdr:row>
      <xdr:rowOff>31750</xdr:rowOff>
    </xdr:to>
    <xdr:sp macro="" textlink="">
      <xdr:nvSpPr>
        <xdr:cNvPr id="729" name="楕円 728"/>
        <xdr:cNvSpPr/>
      </xdr:nvSpPr>
      <xdr:spPr>
        <a:xfrm>
          <a:off x="17551400" y="139763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152400</xdr:rowOff>
    </xdr:from>
    <xdr:to>
      <xdr:col>107</xdr:col>
      <xdr:colOff>50800</xdr:colOff>
      <xdr:row>85</xdr:row>
      <xdr:rowOff>3811</xdr:rowOff>
    </xdr:to>
    <xdr:cxnSp macro="">
      <xdr:nvCxnSpPr>
        <xdr:cNvPr id="730" name="直線コネクタ 729"/>
        <xdr:cNvCxnSpPr/>
      </xdr:nvCxnSpPr>
      <xdr:spPr>
        <a:xfrm>
          <a:off x="17602200" y="14027150"/>
          <a:ext cx="793750" cy="16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101600</xdr:rowOff>
    </xdr:from>
    <xdr:to>
      <xdr:col>98</xdr:col>
      <xdr:colOff>38100</xdr:colOff>
      <xdr:row>85</xdr:row>
      <xdr:rowOff>31750</xdr:rowOff>
    </xdr:to>
    <xdr:sp macro="" textlink="">
      <xdr:nvSpPr>
        <xdr:cNvPr id="731" name="楕円 730"/>
        <xdr:cNvSpPr/>
      </xdr:nvSpPr>
      <xdr:spPr>
        <a:xfrm>
          <a:off x="16757650" y="139763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152400</xdr:rowOff>
    </xdr:from>
    <xdr:to>
      <xdr:col>102</xdr:col>
      <xdr:colOff>114300</xdr:colOff>
      <xdr:row>84</xdr:row>
      <xdr:rowOff>152400</xdr:rowOff>
    </xdr:to>
    <xdr:cxnSp macro="">
      <xdr:nvCxnSpPr>
        <xdr:cNvPr id="732" name="直線コネクタ 731"/>
        <xdr:cNvCxnSpPr/>
      </xdr:nvCxnSpPr>
      <xdr:spPr>
        <a:xfrm>
          <a:off x="16802100" y="140271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151147</xdr:rowOff>
    </xdr:from>
    <xdr:ext cx="469744" cy="259045"/>
    <xdr:sp macro="" textlink="">
      <xdr:nvSpPr>
        <xdr:cNvPr id="733" name="n_1aveValue【児童館】&#10;一人当たり面積"/>
        <xdr:cNvSpPr txBox="1"/>
      </xdr:nvSpPr>
      <xdr:spPr>
        <a:xfrm>
          <a:off x="18980227" y="13695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2557</xdr:rowOff>
    </xdr:from>
    <xdr:ext cx="469744" cy="259045"/>
    <xdr:sp macro="" textlink="">
      <xdr:nvSpPr>
        <xdr:cNvPr id="734" name="n_2aveValue【児童館】&#10;一人当たり面積"/>
        <xdr:cNvSpPr txBox="1"/>
      </xdr:nvSpPr>
      <xdr:spPr>
        <a:xfrm>
          <a:off x="18180127" y="13712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105427</xdr:rowOff>
    </xdr:from>
    <xdr:ext cx="469744" cy="259045"/>
    <xdr:sp macro="" textlink="">
      <xdr:nvSpPr>
        <xdr:cNvPr id="735" name="n_3aveValue【児童館】&#10;一人当たり面積"/>
        <xdr:cNvSpPr txBox="1"/>
      </xdr:nvSpPr>
      <xdr:spPr>
        <a:xfrm>
          <a:off x="17386377" y="13649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151147</xdr:rowOff>
    </xdr:from>
    <xdr:ext cx="469744" cy="259045"/>
    <xdr:sp macro="" textlink="">
      <xdr:nvSpPr>
        <xdr:cNvPr id="736" name="n_4aveValue【児童館】&#10;一人当たり面積"/>
        <xdr:cNvSpPr txBox="1"/>
      </xdr:nvSpPr>
      <xdr:spPr>
        <a:xfrm>
          <a:off x="16592627" y="13695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45738</xdr:rowOff>
    </xdr:from>
    <xdr:ext cx="469744" cy="259045"/>
    <xdr:sp macro="" textlink="">
      <xdr:nvSpPr>
        <xdr:cNvPr id="737" name="n_1mainValue【児童館】&#10;一人当たり面積"/>
        <xdr:cNvSpPr txBox="1"/>
      </xdr:nvSpPr>
      <xdr:spPr>
        <a:xfrm>
          <a:off x="18980227" y="14085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45738</xdr:rowOff>
    </xdr:from>
    <xdr:ext cx="469744" cy="259045"/>
    <xdr:sp macro="" textlink="">
      <xdr:nvSpPr>
        <xdr:cNvPr id="738" name="n_2mainValue【児童館】&#10;一人当たり面積"/>
        <xdr:cNvSpPr txBox="1"/>
      </xdr:nvSpPr>
      <xdr:spPr>
        <a:xfrm>
          <a:off x="18180127" y="14085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22877</xdr:rowOff>
    </xdr:from>
    <xdr:ext cx="469744" cy="259045"/>
    <xdr:sp macro="" textlink="">
      <xdr:nvSpPr>
        <xdr:cNvPr id="739" name="n_3mainValue【児童館】&#10;一人当たり面積"/>
        <xdr:cNvSpPr txBox="1"/>
      </xdr:nvSpPr>
      <xdr:spPr>
        <a:xfrm>
          <a:off x="17386377" y="1406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22877</xdr:rowOff>
    </xdr:from>
    <xdr:ext cx="469744" cy="259045"/>
    <xdr:sp macro="" textlink="">
      <xdr:nvSpPr>
        <xdr:cNvPr id="740" name="n_4mainValue【児童館】&#10;一人当たり面積"/>
        <xdr:cNvSpPr txBox="1"/>
      </xdr:nvSpPr>
      <xdr:spPr>
        <a:xfrm>
          <a:off x="16592627" y="1406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1" name="正方形/長方形 740"/>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2" name="正方形/長方形 741"/>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3" name="正方形/長方形 742"/>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4" name="正方形/長方形 743"/>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5" name="正方形/長方形 744"/>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6" name="正方形/長方形 745"/>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7" name="正方形/長方形 746"/>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8" name="正方形/長方形 747"/>
        <xdr:cNvSpPr/>
      </xdr:nvSpPr>
      <xdr:spPr>
        <a:xfrm>
          <a:off x="1120775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9" name="テキスト ボックス 748"/>
        <xdr:cNvSpPr txBox="1"/>
      </xdr:nvSpPr>
      <xdr:spPr>
        <a:xfrm>
          <a:off x="111696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0" name="直線コネクタ 749"/>
        <xdr:cNvCxnSpPr/>
      </xdr:nvCxnSpPr>
      <xdr:spPr>
        <a:xfrm>
          <a:off x="11207750" y="18478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1" name="テキスト ボックス 750"/>
        <xdr:cNvSpPr txBox="1"/>
      </xdr:nvSpPr>
      <xdr:spPr>
        <a:xfrm>
          <a:off x="107977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2" name="直線コネクタ 751"/>
        <xdr:cNvCxnSpPr/>
      </xdr:nvCxnSpPr>
      <xdr:spPr>
        <a:xfrm>
          <a:off x="11207750" y="18097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3" name="テキスト ボックス 752"/>
        <xdr:cNvSpPr txBox="1"/>
      </xdr:nvSpPr>
      <xdr:spPr>
        <a:xfrm>
          <a:off x="1079772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4" name="直線コネクタ 753"/>
        <xdr:cNvCxnSpPr/>
      </xdr:nvCxnSpPr>
      <xdr:spPr>
        <a:xfrm>
          <a:off x="11207750" y="17716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5" name="テキスト ボックス 754"/>
        <xdr:cNvSpPr txBox="1"/>
      </xdr:nvSpPr>
      <xdr:spPr>
        <a:xfrm>
          <a:off x="10842791" y="17574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6" name="直線コネクタ 755"/>
        <xdr:cNvCxnSpPr/>
      </xdr:nvCxnSpPr>
      <xdr:spPr>
        <a:xfrm>
          <a:off x="11207750" y="17335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7" name="テキスト ボックス 756"/>
        <xdr:cNvSpPr txBox="1"/>
      </xdr:nvSpPr>
      <xdr:spPr>
        <a:xfrm>
          <a:off x="10842791" y="1719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8" name="直線コネクタ 757"/>
        <xdr:cNvCxnSpPr/>
      </xdr:nvCxnSpPr>
      <xdr:spPr>
        <a:xfrm>
          <a:off x="11207750" y="16954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9" name="テキスト ボックス 758"/>
        <xdr:cNvSpPr txBox="1"/>
      </xdr:nvSpPr>
      <xdr:spPr>
        <a:xfrm>
          <a:off x="10842791" y="16812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60" name="直線コネクタ 759"/>
        <xdr:cNvCxnSpPr/>
      </xdr:nvCxnSpPr>
      <xdr:spPr>
        <a:xfrm>
          <a:off x="11207750" y="1657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1" name="テキスト ボックス 760"/>
        <xdr:cNvSpPr txBox="1"/>
      </xdr:nvSpPr>
      <xdr:spPr>
        <a:xfrm>
          <a:off x="10842791" y="16431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2" name="直線コネクタ 761"/>
        <xdr:cNvCxnSpPr/>
      </xdr:nvCxnSpPr>
      <xdr:spPr>
        <a:xfrm>
          <a:off x="11207750" y="16192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3" name="テキスト ボックス 762"/>
        <xdr:cNvSpPr txBox="1"/>
      </xdr:nvSpPr>
      <xdr:spPr>
        <a:xfrm>
          <a:off x="10906911" y="16050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4" name="【公民館】&#10;有形固定資産減価償却率グラフ枠"/>
        <xdr:cNvSpPr/>
      </xdr:nvSpPr>
      <xdr:spPr>
        <a:xfrm>
          <a:off x="1120775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83820</xdr:rowOff>
    </xdr:from>
    <xdr:to>
      <xdr:col>85</xdr:col>
      <xdr:colOff>126364</xdr:colOff>
      <xdr:row>108</xdr:row>
      <xdr:rowOff>152400</xdr:rowOff>
    </xdr:to>
    <xdr:cxnSp macro="">
      <xdr:nvCxnSpPr>
        <xdr:cNvPr id="765" name="直線コネクタ 764"/>
        <xdr:cNvCxnSpPr/>
      </xdr:nvCxnSpPr>
      <xdr:spPr>
        <a:xfrm flipV="1">
          <a:off x="14699614" y="16828770"/>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6" name="【公民館】&#10;有形固定資産減価償却率最小値テキスト"/>
        <xdr:cNvSpPr txBox="1"/>
      </xdr:nvSpPr>
      <xdr:spPr>
        <a:xfrm>
          <a:off x="14738350" y="1810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7" name="直線コネクタ 766"/>
        <xdr:cNvCxnSpPr/>
      </xdr:nvCxnSpPr>
      <xdr:spPr>
        <a:xfrm>
          <a:off x="14611350" y="18097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30497</xdr:rowOff>
    </xdr:from>
    <xdr:ext cx="405111" cy="259045"/>
    <xdr:sp macro="" textlink="">
      <xdr:nvSpPr>
        <xdr:cNvPr id="768" name="【公民館】&#10;有形固定資産減価償却率最大値テキスト"/>
        <xdr:cNvSpPr txBox="1"/>
      </xdr:nvSpPr>
      <xdr:spPr>
        <a:xfrm>
          <a:off x="14738350" y="16603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83820</xdr:rowOff>
    </xdr:from>
    <xdr:to>
      <xdr:col>86</xdr:col>
      <xdr:colOff>25400</xdr:colOff>
      <xdr:row>101</xdr:row>
      <xdr:rowOff>83820</xdr:rowOff>
    </xdr:to>
    <xdr:cxnSp macro="">
      <xdr:nvCxnSpPr>
        <xdr:cNvPr id="769" name="直線コネクタ 768"/>
        <xdr:cNvCxnSpPr/>
      </xdr:nvCxnSpPr>
      <xdr:spPr>
        <a:xfrm>
          <a:off x="14611350" y="168287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2557</xdr:rowOff>
    </xdr:from>
    <xdr:ext cx="405111" cy="259045"/>
    <xdr:sp macro="" textlink="">
      <xdr:nvSpPr>
        <xdr:cNvPr id="770" name="【公民館】&#10;有形固定資産減価償却率平均値テキスト"/>
        <xdr:cNvSpPr txBox="1"/>
      </xdr:nvSpPr>
      <xdr:spPr>
        <a:xfrm>
          <a:off x="14738350" y="170904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151130</xdr:rowOff>
    </xdr:from>
    <xdr:to>
      <xdr:col>85</xdr:col>
      <xdr:colOff>177800</xdr:colOff>
      <xdr:row>104</xdr:row>
      <xdr:rowOff>81280</xdr:rowOff>
    </xdr:to>
    <xdr:sp macro="" textlink="">
      <xdr:nvSpPr>
        <xdr:cNvPr id="771" name="フローチャート: 判断 770"/>
        <xdr:cNvSpPr/>
      </xdr:nvSpPr>
      <xdr:spPr>
        <a:xfrm>
          <a:off x="14649450" y="1723898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137795</xdr:rowOff>
    </xdr:from>
    <xdr:to>
      <xdr:col>81</xdr:col>
      <xdr:colOff>101600</xdr:colOff>
      <xdr:row>104</xdr:row>
      <xdr:rowOff>67945</xdr:rowOff>
    </xdr:to>
    <xdr:sp macro="" textlink="">
      <xdr:nvSpPr>
        <xdr:cNvPr id="772" name="フローチャート: 判断 771"/>
        <xdr:cNvSpPr/>
      </xdr:nvSpPr>
      <xdr:spPr>
        <a:xfrm>
          <a:off x="13887450" y="17225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122555</xdr:rowOff>
    </xdr:from>
    <xdr:to>
      <xdr:col>76</xdr:col>
      <xdr:colOff>165100</xdr:colOff>
      <xdr:row>104</xdr:row>
      <xdr:rowOff>52705</xdr:rowOff>
    </xdr:to>
    <xdr:sp macro="" textlink="">
      <xdr:nvSpPr>
        <xdr:cNvPr id="773" name="フローチャート: 判断 772"/>
        <xdr:cNvSpPr/>
      </xdr:nvSpPr>
      <xdr:spPr>
        <a:xfrm>
          <a:off x="13093700" y="1721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113030</xdr:rowOff>
    </xdr:from>
    <xdr:to>
      <xdr:col>72</xdr:col>
      <xdr:colOff>38100</xdr:colOff>
      <xdr:row>104</xdr:row>
      <xdr:rowOff>43180</xdr:rowOff>
    </xdr:to>
    <xdr:sp macro="" textlink="">
      <xdr:nvSpPr>
        <xdr:cNvPr id="774" name="フローチャート: 判断 773"/>
        <xdr:cNvSpPr/>
      </xdr:nvSpPr>
      <xdr:spPr>
        <a:xfrm>
          <a:off x="12299950" y="172008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103505</xdr:rowOff>
    </xdr:from>
    <xdr:to>
      <xdr:col>67</xdr:col>
      <xdr:colOff>101600</xdr:colOff>
      <xdr:row>104</xdr:row>
      <xdr:rowOff>33655</xdr:rowOff>
    </xdr:to>
    <xdr:sp macro="" textlink="">
      <xdr:nvSpPr>
        <xdr:cNvPr id="775" name="フローチャート: 判断 774"/>
        <xdr:cNvSpPr/>
      </xdr:nvSpPr>
      <xdr:spPr>
        <a:xfrm>
          <a:off x="11487150" y="17191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6" name="テキスト ボックス 775"/>
        <xdr:cNvSpPr txBox="1"/>
      </xdr:nvSpPr>
      <xdr:spPr>
        <a:xfrm>
          <a:off x="1452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7" name="テキスト ボックス 776"/>
        <xdr:cNvSpPr txBox="1"/>
      </xdr:nvSpPr>
      <xdr:spPr>
        <a:xfrm>
          <a:off x="13766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8" name="テキスト ボックス 777"/>
        <xdr:cNvSpPr txBox="1"/>
      </xdr:nvSpPr>
      <xdr:spPr>
        <a:xfrm>
          <a:off x="12973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9" name="テキスト ボックス 778"/>
        <xdr:cNvSpPr txBox="1"/>
      </xdr:nvSpPr>
      <xdr:spPr>
        <a:xfrm>
          <a:off x="12172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0" name="テキスト ボックス 779"/>
        <xdr:cNvSpPr txBox="1"/>
      </xdr:nvSpPr>
      <xdr:spPr>
        <a:xfrm>
          <a:off x="11366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116839</xdr:rowOff>
    </xdr:from>
    <xdr:to>
      <xdr:col>85</xdr:col>
      <xdr:colOff>177800</xdr:colOff>
      <xdr:row>105</xdr:row>
      <xdr:rowOff>46989</xdr:rowOff>
    </xdr:to>
    <xdr:sp macro="" textlink="">
      <xdr:nvSpPr>
        <xdr:cNvPr id="781" name="楕円 780"/>
        <xdr:cNvSpPr/>
      </xdr:nvSpPr>
      <xdr:spPr>
        <a:xfrm>
          <a:off x="14649450" y="17376139"/>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95266</xdr:rowOff>
    </xdr:from>
    <xdr:ext cx="405111" cy="259045"/>
    <xdr:sp macro="" textlink="">
      <xdr:nvSpPr>
        <xdr:cNvPr id="782" name="【公民館】&#10;有形固定資産減価償却率該当値テキスト"/>
        <xdr:cNvSpPr txBox="1"/>
      </xdr:nvSpPr>
      <xdr:spPr>
        <a:xfrm>
          <a:off x="14738350" y="17354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55880</xdr:rowOff>
    </xdr:from>
    <xdr:to>
      <xdr:col>81</xdr:col>
      <xdr:colOff>101600</xdr:colOff>
      <xdr:row>104</xdr:row>
      <xdr:rowOff>157480</xdr:rowOff>
    </xdr:to>
    <xdr:sp macro="" textlink="">
      <xdr:nvSpPr>
        <xdr:cNvPr id="783" name="楕円 782"/>
        <xdr:cNvSpPr/>
      </xdr:nvSpPr>
      <xdr:spPr>
        <a:xfrm>
          <a:off x="13887450" y="1731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106680</xdr:rowOff>
    </xdr:from>
    <xdr:to>
      <xdr:col>85</xdr:col>
      <xdr:colOff>127000</xdr:colOff>
      <xdr:row>104</xdr:row>
      <xdr:rowOff>167639</xdr:rowOff>
    </xdr:to>
    <xdr:cxnSp macro="">
      <xdr:nvCxnSpPr>
        <xdr:cNvPr id="784" name="直線コネクタ 783"/>
        <xdr:cNvCxnSpPr/>
      </xdr:nvCxnSpPr>
      <xdr:spPr>
        <a:xfrm>
          <a:off x="13938250" y="17365980"/>
          <a:ext cx="7620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151130</xdr:rowOff>
    </xdr:from>
    <xdr:to>
      <xdr:col>76</xdr:col>
      <xdr:colOff>165100</xdr:colOff>
      <xdr:row>104</xdr:row>
      <xdr:rowOff>81280</xdr:rowOff>
    </xdr:to>
    <xdr:sp macro="" textlink="">
      <xdr:nvSpPr>
        <xdr:cNvPr id="785" name="楕円 784"/>
        <xdr:cNvSpPr/>
      </xdr:nvSpPr>
      <xdr:spPr>
        <a:xfrm>
          <a:off x="13093700" y="1723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30480</xdr:rowOff>
    </xdr:from>
    <xdr:to>
      <xdr:col>81</xdr:col>
      <xdr:colOff>50800</xdr:colOff>
      <xdr:row>104</xdr:row>
      <xdr:rowOff>106680</xdr:rowOff>
    </xdr:to>
    <xdr:cxnSp macro="">
      <xdr:nvCxnSpPr>
        <xdr:cNvPr id="786" name="直線コネクタ 785"/>
        <xdr:cNvCxnSpPr/>
      </xdr:nvCxnSpPr>
      <xdr:spPr>
        <a:xfrm>
          <a:off x="13144500" y="17289780"/>
          <a:ext cx="79375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133986</xdr:rowOff>
    </xdr:from>
    <xdr:to>
      <xdr:col>72</xdr:col>
      <xdr:colOff>38100</xdr:colOff>
      <xdr:row>104</xdr:row>
      <xdr:rowOff>64136</xdr:rowOff>
    </xdr:to>
    <xdr:sp macro="" textlink="">
      <xdr:nvSpPr>
        <xdr:cNvPr id="787" name="楕円 786"/>
        <xdr:cNvSpPr/>
      </xdr:nvSpPr>
      <xdr:spPr>
        <a:xfrm>
          <a:off x="12299950" y="1722183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13336</xdr:rowOff>
    </xdr:from>
    <xdr:to>
      <xdr:col>76</xdr:col>
      <xdr:colOff>114300</xdr:colOff>
      <xdr:row>104</xdr:row>
      <xdr:rowOff>30480</xdr:rowOff>
    </xdr:to>
    <xdr:cxnSp macro="">
      <xdr:nvCxnSpPr>
        <xdr:cNvPr id="788" name="直線コネクタ 787"/>
        <xdr:cNvCxnSpPr/>
      </xdr:nvCxnSpPr>
      <xdr:spPr>
        <a:xfrm>
          <a:off x="12344400" y="17272636"/>
          <a:ext cx="8001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95886</xdr:rowOff>
    </xdr:from>
    <xdr:to>
      <xdr:col>67</xdr:col>
      <xdr:colOff>101600</xdr:colOff>
      <xdr:row>104</xdr:row>
      <xdr:rowOff>26036</xdr:rowOff>
    </xdr:to>
    <xdr:sp macro="" textlink="">
      <xdr:nvSpPr>
        <xdr:cNvPr id="789" name="楕円 788"/>
        <xdr:cNvSpPr/>
      </xdr:nvSpPr>
      <xdr:spPr>
        <a:xfrm>
          <a:off x="11487150" y="17183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146686</xdr:rowOff>
    </xdr:from>
    <xdr:to>
      <xdr:col>71</xdr:col>
      <xdr:colOff>177800</xdr:colOff>
      <xdr:row>104</xdr:row>
      <xdr:rowOff>13336</xdr:rowOff>
    </xdr:to>
    <xdr:cxnSp macro="">
      <xdr:nvCxnSpPr>
        <xdr:cNvPr id="790" name="直線コネクタ 789"/>
        <xdr:cNvCxnSpPr/>
      </xdr:nvCxnSpPr>
      <xdr:spPr>
        <a:xfrm>
          <a:off x="11537950" y="17234536"/>
          <a:ext cx="80645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84472</xdr:rowOff>
    </xdr:from>
    <xdr:ext cx="405111" cy="259045"/>
    <xdr:sp macro="" textlink="">
      <xdr:nvSpPr>
        <xdr:cNvPr id="791" name="n_1aveValue【公民館】&#10;有形固定資産減価償却率"/>
        <xdr:cNvSpPr txBox="1"/>
      </xdr:nvSpPr>
      <xdr:spPr>
        <a:xfrm>
          <a:off x="13742044" y="17000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69232</xdr:rowOff>
    </xdr:from>
    <xdr:ext cx="405111" cy="259045"/>
    <xdr:sp macro="" textlink="">
      <xdr:nvSpPr>
        <xdr:cNvPr id="792" name="n_2aveValue【公民館】&#10;有形固定資産減価償却率"/>
        <xdr:cNvSpPr txBox="1"/>
      </xdr:nvSpPr>
      <xdr:spPr>
        <a:xfrm>
          <a:off x="12960994" y="16985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59707</xdr:rowOff>
    </xdr:from>
    <xdr:ext cx="405111" cy="259045"/>
    <xdr:sp macro="" textlink="">
      <xdr:nvSpPr>
        <xdr:cNvPr id="793" name="n_3aveValue【公民館】&#10;有形固定資産減価償却率"/>
        <xdr:cNvSpPr txBox="1"/>
      </xdr:nvSpPr>
      <xdr:spPr>
        <a:xfrm>
          <a:off x="12167244" y="1697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24782</xdr:rowOff>
    </xdr:from>
    <xdr:ext cx="405111" cy="259045"/>
    <xdr:sp macro="" textlink="">
      <xdr:nvSpPr>
        <xdr:cNvPr id="794" name="n_4aveValue【公民館】&#10;有形固定資産減価償却率"/>
        <xdr:cNvSpPr txBox="1"/>
      </xdr:nvSpPr>
      <xdr:spPr>
        <a:xfrm>
          <a:off x="11354444" y="17284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148607</xdr:rowOff>
    </xdr:from>
    <xdr:ext cx="405111" cy="259045"/>
    <xdr:sp macro="" textlink="">
      <xdr:nvSpPr>
        <xdr:cNvPr id="795" name="n_1mainValue【公民館】&#10;有形固定資産減価償却率"/>
        <xdr:cNvSpPr txBox="1"/>
      </xdr:nvSpPr>
      <xdr:spPr>
        <a:xfrm>
          <a:off x="13742044" y="17407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72407</xdr:rowOff>
    </xdr:from>
    <xdr:ext cx="405111" cy="259045"/>
    <xdr:sp macro="" textlink="">
      <xdr:nvSpPr>
        <xdr:cNvPr id="796" name="n_2mainValue【公民館】&#10;有形固定資産減価償却率"/>
        <xdr:cNvSpPr txBox="1"/>
      </xdr:nvSpPr>
      <xdr:spPr>
        <a:xfrm>
          <a:off x="12960994" y="17331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55263</xdr:rowOff>
    </xdr:from>
    <xdr:ext cx="405111" cy="259045"/>
    <xdr:sp macro="" textlink="">
      <xdr:nvSpPr>
        <xdr:cNvPr id="797" name="n_3mainValue【公民館】&#10;有形固定資産減価償却率"/>
        <xdr:cNvSpPr txBox="1"/>
      </xdr:nvSpPr>
      <xdr:spPr>
        <a:xfrm>
          <a:off x="12167244" y="17314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42563</xdr:rowOff>
    </xdr:from>
    <xdr:ext cx="405111" cy="259045"/>
    <xdr:sp macro="" textlink="">
      <xdr:nvSpPr>
        <xdr:cNvPr id="798" name="n_4mainValue【公民館】&#10;有形固定資産減価償却率"/>
        <xdr:cNvSpPr txBox="1"/>
      </xdr:nvSpPr>
      <xdr:spPr>
        <a:xfrm>
          <a:off x="11354444" y="16958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9" name="正方形/長方形 798"/>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0" name="正方形/長方形 799"/>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1" name="正方形/長方形 800"/>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2" name="正方形/長方形 801"/>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3" name="正方形/長方形 802"/>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4" name="正方形/長方形 803"/>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5" name="正方形/長方形 804"/>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6" name="正方形/長方形 805"/>
        <xdr:cNvSpPr/>
      </xdr:nvSpPr>
      <xdr:spPr>
        <a:xfrm>
          <a:off x="164592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7" name="テキスト ボックス 806"/>
        <xdr:cNvSpPr txBox="1"/>
      </xdr:nvSpPr>
      <xdr:spPr>
        <a:xfrm>
          <a:off x="1644015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8" name="直線コネクタ 807"/>
        <xdr:cNvCxnSpPr/>
      </xdr:nvCxnSpPr>
      <xdr:spPr>
        <a:xfrm>
          <a:off x="164592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9" name="直線コネクタ 808"/>
        <xdr:cNvCxnSpPr/>
      </xdr:nvCxnSpPr>
      <xdr:spPr>
        <a:xfrm>
          <a:off x="16459200" y="1809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10" name="テキスト ボックス 809"/>
        <xdr:cNvSpPr txBox="1"/>
      </xdr:nvSpPr>
      <xdr:spPr>
        <a:xfrm>
          <a:off x="1604917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1" name="直線コネクタ 810"/>
        <xdr:cNvCxnSpPr/>
      </xdr:nvCxnSpPr>
      <xdr:spPr>
        <a:xfrm>
          <a:off x="16459200" y="17716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2" name="テキスト ボックス 811"/>
        <xdr:cNvSpPr txBox="1"/>
      </xdr:nvSpPr>
      <xdr:spPr>
        <a:xfrm>
          <a:off x="16049171" y="1757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3" name="直線コネクタ 812"/>
        <xdr:cNvCxnSpPr/>
      </xdr:nvCxnSpPr>
      <xdr:spPr>
        <a:xfrm>
          <a:off x="16459200" y="1733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4" name="テキスト ボックス 813"/>
        <xdr:cNvSpPr txBox="1"/>
      </xdr:nvSpPr>
      <xdr:spPr>
        <a:xfrm>
          <a:off x="1604917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5" name="直線コネクタ 814"/>
        <xdr:cNvCxnSpPr/>
      </xdr:nvCxnSpPr>
      <xdr:spPr>
        <a:xfrm>
          <a:off x="16459200" y="1695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6" name="テキスト ボックス 815"/>
        <xdr:cNvSpPr txBox="1"/>
      </xdr:nvSpPr>
      <xdr:spPr>
        <a:xfrm>
          <a:off x="16049171" y="16812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7" name="直線コネクタ 816"/>
        <xdr:cNvCxnSpPr/>
      </xdr:nvCxnSpPr>
      <xdr:spPr>
        <a:xfrm>
          <a:off x="16459200" y="1657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8" name="テキスト ボックス 817"/>
        <xdr:cNvSpPr txBox="1"/>
      </xdr:nvSpPr>
      <xdr:spPr>
        <a:xfrm>
          <a:off x="16049171" y="1643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9" name="直線コネクタ 818"/>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0" name="テキスト ボックス 819"/>
        <xdr:cNvSpPr txBox="1"/>
      </xdr:nvSpPr>
      <xdr:spPr>
        <a:xfrm>
          <a:off x="160491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1" name="【公民館】&#10;一人当たり面積グラフ枠"/>
        <xdr:cNvSpPr/>
      </xdr:nvSpPr>
      <xdr:spPr>
        <a:xfrm>
          <a:off x="164592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83820</xdr:rowOff>
    </xdr:from>
    <xdr:to>
      <xdr:col>116</xdr:col>
      <xdr:colOff>62864</xdr:colOff>
      <xdr:row>108</xdr:row>
      <xdr:rowOff>114300</xdr:rowOff>
    </xdr:to>
    <xdr:cxnSp macro="">
      <xdr:nvCxnSpPr>
        <xdr:cNvPr id="822" name="直線コネクタ 821"/>
        <xdr:cNvCxnSpPr/>
      </xdr:nvCxnSpPr>
      <xdr:spPr>
        <a:xfrm flipV="1">
          <a:off x="19951064" y="1665732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118127</xdr:rowOff>
    </xdr:from>
    <xdr:ext cx="469744" cy="259045"/>
    <xdr:sp macro="" textlink="">
      <xdr:nvSpPr>
        <xdr:cNvPr id="823" name="【公民館】&#10;一人当たり面積最小値テキスト"/>
        <xdr:cNvSpPr txBox="1"/>
      </xdr:nvSpPr>
      <xdr:spPr>
        <a:xfrm>
          <a:off x="19989800" y="1806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114300</xdr:rowOff>
    </xdr:from>
    <xdr:to>
      <xdr:col>116</xdr:col>
      <xdr:colOff>152400</xdr:colOff>
      <xdr:row>108</xdr:row>
      <xdr:rowOff>114300</xdr:rowOff>
    </xdr:to>
    <xdr:cxnSp macro="">
      <xdr:nvCxnSpPr>
        <xdr:cNvPr id="824" name="直線コネクタ 823"/>
        <xdr:cNvCxnSpPr/>
      </xdr:nvCxnSpPr>
      <xdr:spPr>
        <a:xfrm>
          <a:off x="19881850" y="180594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30497</xdr:rowOff>
    </xdr:from>
    <xdr:ext cx="469744" cy="259045"/>
    <xdr:sp macro="" textlink="">
      <xdr:nvSpPr>
        <xdr:cNvPr id="825" name="【公民館】&#10;一人当たり面積最大値テキスト"/>
        <xdr:cNvSpPr txBox="1"/>
      </xdr:nvSpPr>
      <xdr:spPr>
        <a:xfrm>
          <a:off x="19989800" y="16432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83820</xdr:rowOff>
    </xdr:from>
    <xdr:to>
      <xdr:col>116</xdr:col>
      <xdr:colOff>152400</xdr:colOff>
      <xdr:row>100</xdr:row>
      <xdr:rowOff>83820</xdr:rowOff>
    </xdr:to>
    <xdr:cxnSp macro="">
      <xdr:nvCxnSpPr>
        <xdr:cNvPr id="826" name="直線コネクタ 825"/>
        <xdr:cNvCxnSpPr/>
      </xdr:nvCxnSpPr>
      <xdr:spPr>
        <a:xfrm>
          <a:off x="19881850" y="166573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97807</xdr:rowOff>
    </xdr:from>
    <xdr:ext cx="469744" cy="259045"/>
    <xdr:sp macro="" textlink="">
      <xdr:nvSpPr>
        <xdr:cNvPr id="827" name="【公民館】&#10;一人当たり面積平均値テキスト"/>
        <xdr:cNvSpPr txBox="1"/>
      </xdr:nvSpPr>
      <xdr:spPr>
        <a:xfrm>
          <a:off x="19989800" y="173571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74930</xdr:rowOff>
    </xdr:from>
    <xdr:to>
      <xdr:col>116</xdr:col>
      <xdr:colOff>114300</xdr:colOff>
      <xdr:row>106</xdr:row>
      <xdr:rowOff>5080</xdr:rowOff>
    </xdr:to>
    <xdr:sp macro="" textlink="">
      <xdr:nvSpPr>
        <xdr:cNvPr id="828" name="フローチャート: 判断 827"/>
        <xdr:cNvSpPr/>
      </xdr:nvSpPr>
      <xdr:spPr>
        <a:xfrm>
          <a:off x="19900900" y="17505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74930</xdr:rowOff>
    </xdr:from>
    <xdr:to>
      <xdr:col>112</xdr:col>
      <xdr:colOff>38100</xdr:colOff>
      <xdr:row>106</xdr:row>
      <xdr:rowOff>5080</xdr:rowOff>
    </xdr:to>
    <xdr:sp macro="" textlink="">
      <xdr:nvSpPr>
        <xdr:cNvPr id="829" name="フローチャート: 判断 828"/>
        <xdr:cNvSpPr/>
      </xdr:nvSpPr>
      <xdr:spPr>
        <a:xfrm>
          <a:off x="19157950" y="175056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82550</xdr:rowOff>
    </xdr:from>
    <xdr:to>
      <xdr:col>107</xdr:col>
      <xdr:colOff>101600</xdr:colOff>
      <xdr:row>106</xdr:row>
      <xdr:rowOff>12700</xdr:rowOff>
    </xdr:to>
    <xdr:sp macro="" textlink="">
      <xdr:nvSpPr>
        <xdr:cNvPr id="830" name="フローチャート: 判断 829"/>
        <xdr:cNvSpPr/>
      </xdr:nvSpPr>
      <xdr:spPr>
        <a:xfrm>
          <a:off x="18345150" y="1751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67311</xdr:rowOff>
    </xdr:from>
    <xdr:to>
      <xdr:col>102</xdr:col>
      <xdr:colOff>165100</xdr:colOff>
      <xdr:row>105</xdr:row>
      <xdr:rowOff>168911</xdr:rowOff>
    </xdr:to>
    <xdr:sp macro="" textlink="">
      <xdr:nvSpPr>
        <xdr:cNvPr id="831" name="フローチャート: 判断 830"/>
        <xdr:cNvSpPr/>
      </xdr:nvSpPr>
      <xdr:spPr>
        <a:xfrm>
          <a:off x="17551400" y="17498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90170</xdr:rowOff>
    </xdr:from>
    <xdr:to>
      <xdr:col>98</xdr:col>
      <xdr:colOff>38100</xdr:colOff>
      <xdr:row>106</xdr:row>
      <xdr:rowOff>20320</xdr:rowOff>
    </xdr:to>
    <xdr:sp macro="" textlink="">
      <xdr:nvSpPr>
        <xdr:cNvPr id="832" name="フローチャート: 判断 831"/>
        <xdr:cNvSpPr/>
      </xdr:nvSpPr>
      <xdr:spPr>
        <a:xfrm>
          <a:off x="16757650" y="1752092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3" name="テキスト ボックス 832"/>
        <xdr:cNvSpPr txBox="1"/>
      </xdr:nvSpPr>
      <xdr:spPr>
        <a:xfrm>
          <a:off x="19780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4" name="テキスト ボックス 833"/>
        <xdr:cNvSpPr txBox="1"/>
      </xdr:nvSpPr>
      <xdr:spPr>
        <a:xfrm>
          <a:off x="19030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5" name="テキスト ボックス 834"/>
        <xdr:cNvSpPr txBox="1"/>
      </xdr:nvSpPr>
      <xdr:spPr>
        <a:xfrm>
          <a:off x="18224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6" name="テキスト ボックス 835"/>
        <xdr:cNvSpPr txBox="1"/>
      </xdr:nvSpPr>
      <xdr:spPr>
        <a:xfrm>
          <a:off x="174307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7" name="テキスト ボックス 836"/>
        <xdr:cNvSpPr txBox="1"/>
      </xdr:nvSpPr>
      <xdr:spPr>
        <a:xfrm>
          <a:off x="166306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135889</xdr:rowOff>
    </xdr:from>
    <xdr:to>
      <xdr:col>116</xdr:col>
      <xdr:colOff>114300</xdr:colOff>
      <xdr:row>106</xdr:row>
      <xdr:rowOff>66039</xdr:rowOff>
    </xdr:to>
    <xdr:sp macro="" textlink="">
      <xdr:nvSpPr>
        <xdr:cNvPr id="838" name="楕円 837"/>
        <xdr:cNvSpPr/>
      </xdr:nvSpPr>
      <xdr:spPr>
        <a:xfrm>
          <a:off x="19900900" y="17566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114316</xdr:rowOff>
    </xdr:from>
    <xdr:ext cx="469744" cy="259045"/>
    <xdr:sp macro="" textlink="">
      <xdr:nvSpPr>
        <xdr:cNvPr id="839" name="【公民館】&#10;一人当たり面積該当値テキスト"/>
        <xdr:cNvSpPr txBox="1"/>
      </xdr:nvSpPr>
      <xdr:spPr>
        <a:xfrm>
          <a:off x="19989800" y="17545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143511</xdr:rowOff>
    </xdr:from>
    <xdr:to>
      <xdr:col>112</xdr:col>
      <xdr:colOff>38100</xdr:colOff>
      <xdr:row>106</xdr:row>
      <xdr:rowOff>73661</xdr:rowOff>
    </xdr:to>
    <xdr:sp macro="" textlink="">
      <xdr:nvSpPr>
        <xdr:cNvPr id="840" name="楕円 839"/>
        <xdr:cNvSpPr/>
      </xdr:nvSpPr>
      <xdr:spPr>
        <a:xfrm>
          <a:off x="19157950" y="1757426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15239</xdr:rowOff>
    </xdr:from>
    <xdr:to>
      <xdr:col>116</xdr:col>
      <xdr:colOff>63500</xdr:colOff>
      <xdr:row>106</xdr:row>
      <xdr:rowOff>22861</xdr:rowOff>
    </xdr:to>
    <xdr:cxnSp macro="">
      <xdr:nvCxnSpPr>
        <xdr:cNvPr id="841" name="直線コネクタ 840"/>
        <xdr:cNvCxnSpPr/>
      </xdr:nvCxnSpPr>
      <xdr:spPr>
        <a:xfrm flipV="1">
          <a:off x="19202400" y="17617439"/>
          <a:ext cx="7493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55880</xdr:rowOff>
    </xdr:from>
    <xdr:to>
      <xdr:col>107</xdr:col>
      <xdr:colOff>101600</xdr:colOff>
      <xdr:row>106</xdr:row>
      <xdr:rowOff>157480</xdr:rowOff>
    </xdr:to>
    <xdr:sp macro="" textlink="">
      <xdr:nvSpPr>
        <xdr:cNvPr id="842" name="楕円 841"/>
        <xdr:cNvSpPr/>
      </xdr:nvSpPr>
      <xdr:spPr>
        <a:xfrm>
          <a:off x="18345150" y="1765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22861</xdr:rowOff>
    </xdr:from>
    <xdr:to>
      <xdr:col>111</xdr:col>
      <xdr:colOff>177800</xdr:colOff>
      <xdr:row>106</xdr:row>
      <xdr:rowOff>106680</xdr:rowOff>
    </xdr:to>
    <xdr:cxnSp macro="">
      <xdr:nvCxnSpPr>
        <xdr:cNvPr id="843" name="直線コネクタ 842"/>
        <xdr:cNvCxnSpPr/>
      </xdr:nvCxnSpPr>
      <xdr:spPr>
        <a:xfrm flipV="1">
          <a:off x="18395950" y="17625061"/>
          <a:ext cx="806450" cy="8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158750</xdr:rowOff>
    </xdr:from>
    <xdr:to>
      <xdr:col>102</xdr:col>
      <xdr:colOff>165100</xdr:colOff>
      <xdr:row>106</xdr:row>
      <xdr:rowOff>88900</xdr:rowOff>
    </xdr:to>
    <xdr:sp macro="" textlink="">
      <xdr:nvSpPr>
        <xdr:cNvPr id="844" name="楕円 843"/>
        <xdr:cNvSpPr/>
      </xdr:nvSpPr>
      <xdr:spPr>
        <a:xfrm>
          <a:off x="17551400" y="1758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38100</xdr:rowOff>
    </xdr:from>
    <xdr:to>
      <xdr:col>107</xdr:col>
      <xdr:colOff>50800</xdr:colOff>
      <xdr:row>106</xdr:row>
      <xdr:rowOff>106680</xdr:rowOff>
    </xdr:to>
    <xdr:cxnSp macro="">
      <xdr:nvCxnSpPr>
        <xdr:cNvPr id="845" name="直線コネクタ 844"/>
        <xdr:cNvCxnSpPr/>
      </xdr:nvCxnSpPr>
      <xdr:spPr>
        <a:xfrm>
          <a:off x="17602200" y="17640300"/>
          <a:ext cx="79375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166370</xdr:rowOff>
    </xdr:from>
    <xdr:to>
      <xdr:col>98</xdr:col>
      <xdr:colOff>38100</xdr:colOff>
      <xdr:row>106</xdr:row>
      <xdr:rowOff>96520</xdr:rowOff>
    </xdr:to>
    <xdr:sp macro="" textlink="">
      <xdr:nvSpPr>
        <xdr:cNvPr id="846" name="楕円 845"/>
        <xdr:cNvSpPr/>
      </xdr:nvSpPr>
      <xdr:spPr>
        <a:xfrm>
          <a:off x="16757650" y="175971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38100</xdr:rowOff>
    </xdr:from>
    <xdr:to>
      <xdr:col>102</xdr:col>
      <xdr:colOff>114300</xdr:colOff>
      <xdr:row>106</xdr:row>
      <xdr:rowOff>45720</xdr:rowOff>
    </xdr:to>
    <xdr:cxnSp macro="">
      <xdr:nvCxnSpPr>
        <xdr:cNvPr id="847" name="直線コネクタ 846"/>
        <xdr:cNvCxnSpPr/>
      </xdr:nvCxnSpPr>
      <xdr:spPr>
        <a:xfrm flipV="1">
          <a:off x="16802100" y="17640300"/>
          <a:ext cx="8001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21607</xdr:rowOff>
    </xdr:from>
    <xdr:ext cx="469744" cy="259045"/>
    <xdr:sp macro="" textlink="">
      <xdr:nvSpPr>
        <xdr:cNvPr id="848" name="n_1aveValue【公民館】&#10;一人当たり面積"/>
        <xdr:cNvSpPr txBox="1"/>
      </xdr:nvSpPr>
      <xdr:spPr>
        <a:xfrm>
          <a:off x="18980227" y="1728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29227</xdr:rowOff>
    </xdr:from>
    <xdr:ext cx="469744" cy="259045"/>
    <xdr:sp macro="" textlink="">
      <xdr:nvSpPr>
        <xdr:cNvPr id="849" name="n_2aveValue【公民館】&#10;一人当たり面積"/>
        <xdr:cNvSpPr txBox="1"/>
      </xdr:nvSpPr>
      <xdr:spPr>
        <a:xfrm>
          <a:off x="18180127" y="1728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13988</xdr:rowOff>
    </xdr:from>
    <xdr:ext cx="469744" cy="259045"/>
    <xdr:sp macro="" textlink="">
      <xdr:nvSpPr>
        <xdr:cNvPr id="850" name="n_3aveValue【公民館】&#10;一人当たり面積"/>
        <xdr:cNvSpPr txBox="1"/>
      </xdr:nvSpPr>
      <xdr:spPr>
        <a:xfrm>
          <a:off x="17386377" y="1727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36847</xdr:rowOff>
    </xdr:from>
    <xdr:ext cx="469744" cy="259045"/>
    <xdr:sp macro="" textlink="">
      <xdr:nvSpPr>
        <xdr:cNvPr id="851" name="n_4aveValue【公民館】&#10;一人当たり面積"/>
        <xdr:cNvSpPr txBox="1"/>
      </xdr:nvSpPr>
      <xdr:spPr>
        <a:xfrm>
          <a:off x="16592627" y="1729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64788</xdr:rowOff>
    </xdr:from>
    <xdr:ext cx="469744" cy="259045"/>
    <xdr:sp macro="" textlink="">
      <xdr:nvSpPr>
        <xdr:cNvPr id="852" name="n_1mainValue【公民館】&#10;一人当たり面積"/>
        <xdr:cNvSpPr txBox="1"/>
      </xdr:nvSpPr>
      <xdr:spPr>
        <a:xfrm>
          <a:off x="18980227" y="17666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148607</xdr:rowOff>
    </xdr:from>
    <xdr:ext cx="469744" cy="259045"/>
    <xdr:sp macro="" textlink="">
      <xdr:nvSpPr>
        <xdr:cNvPr id="853" name="n_2mainValue【公民館】&#10;一人当たり面積"/>
        <xdr:cNvSpPr txBox="1"/>
      </xdr:nvSpPr>
      <xdr:spPr>
        <a:xfrm>
          <a:off x="18180127" y="17750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80027</xdr:rowOff>
    </xdr:from>
    <xdr:ext cx="469744" cy="259045"/>
    <xdr:sp macro="" textlink="">
      <xdr:nvSpPr>
        <xdr:cNvPr id="854" name="n_3mainValue【公民館】&#10;一人当たり面積"/>
        <xdr:cNvSpPr txBox="1"/>
      </xdr:nvSpPr>
      <xdr:spPr>
        <a:xfrm>
          <a:off x="17386377" y="17682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87647</xdr:rowOff>
    </xdr:from>
    <xdr:ext cx="469744" cy="259045"/>
    <xdr:sp macro="" textlink="">
      <xdr:nvSpPr>
        <xdr:cNvPr id="855" name="n_4mainValue【公民館】&#10;一人当たり面積"/>
        <xdr:cNvSpPr txBox="1"/>
      </xdr:nvSpPr>
      <xdr:spPr>
        <a:xfrm>
          <a:off x="16592627" y="17689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6" name="正方形/長方形 855"/>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7" name="正方形/長方形 856"/>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8" name="テキスト ボックス 857"/>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全体的に有形固定資産減価償却率が前年度に比べ上昇</a:t>
          </a:r>
          <a:r>
            <a:rPr kumimoji="1" lang="ja-JP" altLang="en-US" sz="1100">
              <a:solidFill>
                <a:sysClr val="windowText" lastClr="000000"/>
              </a:solidFill>
              <a:effectLst/>
              <a:latin typeface="+mn-lt"/>
              <a:ea typeface="+mn-ea"/>
              <a:cs typeface="+mn-cs"/>
            </a:rPr>
            <a:t>傾向にあり，</a:t>
          </a:r>
          <a:r>
            <a:rPr kumimoji="1" lang="ja-JP" altLang="ja-JP" sz="1100">
              <a:solidFill>
                <a:sysClr val="windowText" lastClr="000000"/>
              </a:solidFill>
              <a:effectLst/>
              <a:latin typeface="+mn-lt"/>
              <a:ea typeface="+mn-ea"/>
              <a:cs typeface="+mn-cs"/>
            </a:rPr>
            <a:t>老朽化が進んでおり，今後，施設の改修，除却等を計画に進めていく必要がある。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なお，橋りょう・トンネルの一人当たり有形固定資産額が類似団体を大きく上回っているのは，大小１３０もの河川を抱える投資の特性が要因となっている。</a:t>
          </a:r>
          <a:endParaRPr lang="ja-JP" altLang="ja-JP" sz="1400">
            <a:solidFill>
              <a:sysClr val="windowText" lastClr="000000"/>
            </a:solidFill>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北海道旭川市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324,186
322,894
747.66
192,603,474
188,381,368
3,885,001
83,119,681
170,741,183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82.0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6470650" y="1657350"/>
          <a:ext cx="3086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41350" y="33083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41350" y="3619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7577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685800" y="6978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7577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685800" y="6610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39891" y="6474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6858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398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685800" y="588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39891" y="574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685800" y="551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39891" y="5375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384961" y="50076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95250</xdr:rowOff>
    </xdr:from>
    <xdr:to>
      <xdr:col>24</xdr:col>
      <xdr:colOff>62865</xdr:colOff>
      <xdr:row>42</xdr:row>
      <xdr:rowOff>20955</xdr:rowOff>
    </xdr:to>
    <xdr:cxnSp macro="">
      <xdr:nvCxnSpPr>
        <xdr:cNvPr id="57" name="直線コネクタ 56"/>
        <xdr:cNvCxnSpPr/>
      </xdr:nvCxnSpPr>
      <xdr:spPr>
        <a:xfrm flipV="1">
          <a:off x="4177665" y="5549900"/>
          <a:ext cx="0" cy="141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24782</xdr:rowOff>
    </xdr:from>
    <xdr:ext cx="405111" cy="259045"/>
    <xdr:sp macro="" textlink="">
      <xdr:nvSpPr>
        <xdr:cNvPr id="58" name="【図書館】&#10;有形固定資産減価償却率最小値テキスト"/>
        <xdr:cNvSpPr txBox="1"/>
      </xdr:nvSpPr>
      <xdr:spPr>
        <a:xfrm>
          <a:off x="4216400" y="6965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20955</xdr:rowOff>
    </xdr:from>
    <xdr:to>
      <xdr:col>24</xdr:col>
      <xdr:colOff>152400</xdr:colOff>
      <xdr:row>42</xdr:row>
      <xdr:rowOff>20955</xdr:rowOff>
    </xdr:to>
    <xdr:cxnSp macro="">
      <xdr:nvCxnSpPr>
        <xdr:cNvPr id="59" name="直線コネクタ 58"/>
        <xdr:cNvCxnSpPr/>
      </xdr:nvCxnSpPr>
      <xdr:spPr>
        <a:xfrm>
          <a:off x="4108450" y="696150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41927</xdr:rowOff>
    </xdr:from>
    <xdr:ext cx="405111" cy="259045"/>
    <xdr:sp macro="" textlink="">
      <xdr:nvSpPr>
        <xdr:cNvPr id="60" name="【図書館】&#10;有形固定資産減価償却率最大値テキスト"/>
        <xdr:cNvSpPr txBox="1"/>
      </xdr:nvSpPr>
      <xdr:spPr>
        <a:xfrm>
          <a:off x="4216400" y="5331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95250</xdr:rowOff>
    </xdr:from>
    <xdr:to>
      <xdr:col>24</xdr:col>
      <xdr:colOff>152400</xdr:colOff>
      <xdr:row>33</xdr:row>
      <xdr:rowOff>95250</xdr:rowOff>
    </xdr:to>
    <xdr:cxnSp macro="">
      <xdr:nvCxnSpPr>
        <xdr:cNvPr id="61" name="直線コネクタ 60"/>
        <xdr:cNvCxnSpPr/>
      </xdr:nvCxnSpPr>
      <xdr:spPr>
        <a:xfrm>
          <a:off x="4108450" y="55499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55897</xdr:rowOff>
    </xdr:from>
    <xdr:ext cx="405111" cy="259045"/>
    <xdr:sp macro="" textlink="">
      <xdr:nvSpPr>
        <xdr:cNvPr id="62" name="【図書館】&#10;有形固定資産減価償却率平均値テキスト"/>
        <xdr:cNvSpPr txBox="1"/>
      </xdr:nvSpPr>
      <xdr:spPr>
        <a:xfrm>
          <a:off x="4216400" y="5840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33020</xdr:rowOff>
    </xdr:from>
    <xdr:to>
      <xdr:col>24</xdr:col>
      <xdr:colOff>114300</xdr:colOff>
      <xdr:row>36</xdr:row>
      <xdr:rowOff>134620</xdr:rowOff>
    </xdr:to>
    <xdr:sp macro="" textlink="">
      <xdr:nvSpPr>
        <xdr:cNvPr id="63" name="フローチャート: 判断 62"/>
        <xdr:cNvSpPr/>
      </xdr:nvSpPr>
      <xdr:spPr>
        <a:xfrm>
          <a:off x="4127500" y="5982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2540</xdr:rowOff>
    </xdr:from>
    <xdr:to>
      <xdr:col>20</xdr:col>
      <xdr:colOff>38100</xdr:colOff>
      <xdr:row>36</xdr:row>
      <xdr:rowOff>104140</xdr:rowOff>
    </xdr:to>
    <xdr:sp macro="" textlink="">
      <xdr:nvSpPr>
        <xdr:cNvPr id="64" name="フローチャート: 判断 63"/>
        <xdr:cNvSpPr/>
      </xdr:nvSpPr>
      <xdr:spPr>
        <a:xfrm>
          <a:off x="3384550" y="595249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168275</xdr:rowOff>
    </xdr:from>
    <xdr:to>
      <xdr:col>15</xdr:col>
      <xdr:colOff>101600</xdr:colOff>
      <xdr:row>36</xdr:row>
      <xdr:rowOff>98425</xdr:rowOff>
    </xdr:to>
    <xdr:sp macro="" textlink="">
      <xdr:nvSpPr>
        <xdr:cNvPr id="65" name="フローチャート: 判断 64"/>
        <xdr:cNvSpPr/>
      </xdr:nvSpPr>
      <xdr:spPr>
        <a:xfrm>
          <a:off x="2571750" y="5946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137795</xdr:rowOff>
    </xdr:from>
    <xdr:to>
      <xdr:col>10</xdr:col>
      <xdr:colOff>165100</xdr:colOff>
      <xdr:row>36</xdr:row>
      <xdr:rowOff>67945</xdr:rowOff>
    </xdr:to>
    <xdr:sp macro="" textlink="">
      <xdr:nvSpPr>
        <xdr:cNvPr id="66" name="フローチャート: 判断 65"/>
        <xdr:cNvSpPr/>
      </xdr:nvSpPr>
      <xdr:spPr>
        <a:xfrm>
          <a:off x="1778000" y="592264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111125</xdr:rowOff>
    </xdr:from>
    <xdr:to>
      <xdr:col>6</xdr:col>
      <xdr:colOff>38100</xdr:colOff>
      <xdr:row>36</xdr:row>
      <xdr:rowOff>41275</xdr:rowOff>
    </xdr:to>
    <xdr:sp macro="" textlink="">
      <xdr:nvSpPr>
        <xdr:cNvPr id="67" name="フローチャート: 判断 66"/>
        <xdr:cNvSpPr/>
      </xdr:nvSpPr>
      <xdr:spPr>
        <a:xfrm>
          <a:off x="984250" y="589597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132080</xdr:rowOff>
    </xdr:from>
    <xdr:to>
      <xdr:col>24</xdr:col>
      <xdr:colOff>114300</xdr:colOff>
      <xdr:row>37</xdr:row>
      <xdr:rowOff>62230</xdr:rowOff>
    </xdr:to>
    <xdr:sp macro="" textlink="">
      <xdr:nvSpPr>
        <xdr:cNvPr id="73" name="楕円 72"/>
        <xdr:cNvSpPr/>
      </xdr:nvSpPr>
      <xdr:spPr>
        <a:xfrm>
          <a:off x="4127500" y="60820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110507</xdr:rowOff>
    </xdr:from>
    <xdr:ext cx="405111" cy="259045"/>
    <xdr:sp macro="" textlink="">
      <xdr:nvSpPr>
        <xdr:cNvPr id="74" name="【図書館】&#10;有形固定資産減価償却率該当値テキスト"/>
        <xdr:cNvSpPr txBox="1"/>
      </xdr:nvSpPr>
      <xdr:spPr>
        <a:xfrm>
          <a:off x="4216400" y="606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93980</xdr:rowOff>
    </xdr:from>
    <xdr:to>
      <xdr:col>20</xdr:col>
      <xdr:colOff>38100</xdr:colOff>
      <xdr:row>37</xdr:row>
      <xdr:rowOff>24130</xdr:rowOff>
    </xdr:to>
    <xdr:sp macro="" textlink="">
      <xdr:nvSpPr>
        <xdr:cNvPr id="75" name="楕円 74"/>
        <xdr:cNvSpPr/>
      </xdr:nvSpPr>
      <xdr:spPr>
        <a:xfrm>
          <a:off x="3384550" y="604393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144780</xdr:rowOff>
    </xdr:from>
    <xdr:to>
      <xdr:col>24</xdr:col>
      <xdr:colOff>63500</xdr:colOff>
      <xdr:row>37</xdr:row>
      <xdr:rowOff>11430</xdr:rowOff>
    </xdr:to>
    <xdr:cxnSp macro="">
      <xdr:nvCxnSpPr>
        <xdr:cNvPr id="76" name="直線コネクタ 75"/>
        <xdr:cNvCxnSpPr/>
      </xdr:nvCxnSpPr>
      <xdr:spPr>
        <a:xfrm>
          <a:off x="3429000" y="6094730"/>
          <a:ext cx="749300" cy="3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55880</xdr:rowOff>
    </xdr:from>
    <xdr:to>
      <xdr:col>15</xdr:col>
      <xdr:colOff>101600</xdr:colOff>
      <xdr:row>36</xdr:row>
      <xdr:rowOff>157480</xdr:rowOff>
    </xdr:to>
    <xdr:sp macro="" textlink="">
      <xdr:nvSpPr>
        <xdr:cNvPr id="77" name="楕円 76"/>
        <xdr:cNvSpPr/>
      </xdr:nvSpPr>
      <xdr:spPr>
        <a:xfrm>
          <a:off x="2571750" y="6005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106680</xdr:rowOff>
    </xdr:from>
    <xdr:to>
      <xdr:col>19</xdr:col>
      <xdr:colOff>177800</xdr:colOff>
      <xdr:row>36</xdr:row>
      <xdr:rowOff>144780</xdr:rowOff>
    </xdr:to>
    <xdr:cxnSp macro="">
      <xdr:nvCxnSpPr>
        <xdr:cNvPr id="78" name="直線コネクタ 77"/>
        <xdr:cNvCxnSpPr/>
      </xdr:nvCxnSpPr>
      <xdr:spPr>
        <a:xfrm>
          <a:off x="2622550" y="6056630"/>
          <a:ext cx="80645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17780</xdr:rowOff>
    </xdr:from>
    <xdr:to>
      <xdr:col>10</xdr:col>
      <xdr:colOff>165100</xdr:colOff>
      <xdr:row>36</xdr:row>
      <xdr:rowOff>119380</xdr:rowOff>
    </xdr:to>
    <xdr:sp macro="" textlink="">
      <xdr:nvSpPr>
        <xdr:cNvPr id="79" name="楕円 78"/>
        <xdr:cNvSpPr/>
      </xdr:nvSpPr>
      <xdr:spPr>
        <a:xfrm>
          <a:off x="1778000" y="5967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68580</xdr:rowOff>
    </xdr:from>
    <xdr:to>
      <xdr:col>15</xdr:col>
      <xdr:colOff>50800</xdr:colOff>
      <xdr:row>36</xdr:row>
      <xdr:rowOff>106680</xdr:rowOff>
    </xdr:to>
    <xdr:cxnSp macro="">
      <xdr:nvCxnSpPr>
        <xdr:cNvPr id="80" name="直線コネクタ 79"/>
        <xdr:cNvCxnSpPr/>
      </xdr:nvCxnSpPr>
      <xdr:spPr>
        <a:xfrm>
          <a:off x="1828800" y="6018530"/>
          <a:ext cx="79375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151130</xdr:rowOff>
    </xdr:from>
    <xdr:to>
      <xdr:col>6</xdr:col>
      <xdr:colOff>38100</xdr:colOff>
      <xdr:row>36</xdr:row>
      <xdr:rowOff>81280</xdr:rowOff>
    </xdr:to>
    <xdr:sp macro="" textlink="">
      <xdr:nvSpPr>
        <xdr:cNvPr id="81" name="楕円 80"/>
        <xdr:cNvSpPr/>
      </xdr:nvSpPr>
      <xdr:spPr>
        <a:xfrm>
          <a:off x="984250" y="593598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30480</xdr:rowOff>
    </xdr:from>
    <xdr:to>
      <xdr:col>10</xdr:col>
      <xdr:colOff>114300</xdr:colOff>
      <xdr:row>36</xdr:row>
      <xdr:rowOff>68580</xdr:rowOff>
    </xdr:to>
    <xdr:cxnSp macro="">
      <xdr:nvCxnSpPr>
        <xdr:cNvPr id="82" name="直線コネクタ 81"/>
        <xdr:cNvCxnSpPr/>
      </xdr:nvCxnSpPr>
      <xdr:spPr>
        <a:xfrm>
          <a:off x="1028700" y="5980430"/>
          <a:ext cx="8001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120667</xdr:rowOff>
    </xdr:from>
    <xdr:ext cx="405111" cy="259045"/>
    <xdr:sp macro="" textlink="">
      <xdr:nvSpPr>
        <xdr:cNvPr id="83" name="n_1aveValue【図書館】&#10;有形固定資産減価償却率"/>
        <xdr:cNvSpPr txBox="1"/>
      </xdr:nvSpPr>
      <xdr:spPr>
        <a:xfrm>
          <a:off x="3239144" y="5740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114952</xdr:rowOff>
    </xdr:from>
    <xdr:ext cx="405111" cy="259045"/>
    <xdr:sp macro="" textlink="">
      <xdr:nvSpPr>
        <xdr:cNvPr id="84" name="n_2aveValue【図書館】&#10;有形固定資産減価償却率"/>
        <xdr:cNvSpPr txBox="1"/>
      </xdr:nvSpPr>
      <xdr:spPr>
        <a:xfrm>
          <a:off x="2439044" y="5734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84472</xdr:rowOff>
    </xdr:from>
    <xdr:ext cx="405111" cy="259045"/>
    <xdr:sp macro="" textlink="">
      <xdr:nvSpPr>
        <xdr:cNvPr id="85" name="n_3aveValue【図書館】&#10;有形固定資産減価償却率"/>
        <xdr:cNvSpPr txBox="1"/>
      </xdr:nvSpPr>
      <xdr:spPr>
        <a:xfrm>
          <a:off x="1645294" y="5704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57802</xdr:rowOff>
    </xdr:from>
    <xdr:ext cx="405111" cy="259045"/>
    <xdr:sp macro="" textlink="">
      <xdr:nvSpPr>
        <xdr:cNvPr id="86" name="n_4aveValue【図書館】&#10;有形固定資産減価償却率"/>
        <xdr:cNvSpPr txBox="1"/>
      </xdr:nvSpPr>
      <xdr:spPr>
        <a:xfrm>
          <a:off x="851544" y="5677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15257</xdr:rowOff>
    </xdr:from>
    <xdr:ext cx="405111" cy="259045"/>
    <xdr:sp macro="" textlink="">
      <xdr:nvSpPr>
        <xdr:cNvPr id="87" name="n_1mainValue【図書館】&#10;有形固定資産減価償却率"/>
        <xdr:cNvSpPr txBox="1"/>
      </xdr:nvSpPr>
      <xdr:spPr>
        <a:xfrm>
          <a:off x="3239144" y="6130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148607</xdr:rowOff>
    </xdr:from>
    <xdr:ext cx="405111" cy="259045"/>
    <xdr:sp macro="" textlink="">
      <xdr:nvSpPr>
        <xdr:cNvPr id="88" name="n_2mainValue【図書館】&#10;有形固定資産減価償却率"/>
        <xdr:cNvSpPr txBox="1"/>
      </xdr:nvSpPr>
      <xdr:spPr>
        <a:xfrm>
          <a:off x="2439044" y="609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110507</xdr:rowOff>
    </xdr:from>
    <xdr:ext cx="405111" cy="259045"/>
    <xdr:sp macro="" textlink="">
      <xdr:nvSpPr>
        <xdr:cNvPr id="89" name="n_3mainValue【図書館】&#10;有形固定資産減価償却率"/>
        <xdr:cNvSpPr txBox="1"/>
      </xdr:nvSpPr>
      <xdr:spPr>
        <a:xfrm>
          <a:off x="1645294" y="606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72407</xdr:rowOff>
    </xdr:from>
    <xdr:ext cx="405111" cy="259045"/>
    <xdr:sp macro="" textlink="">
      <xdr:nvSpPr>
        <xdr:cNvPr id="90" name="n_4mainValue【図書館】&#10;有形固定資産減価償却率"/>
        <xdr:cNvSpPr txBox="1"/>
      </xdr:nvSpPr>
      <xdr:spPr>
        <a:xfrm>
          <a:off x="851544" y="60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xdr:cNvSpPr txBox="1"/>
      </xdr:nvSpPr>
      <xdr:spPr>
        <a:xfrm>
          <a:off x="591820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133350</xdr:rowOff>
    </xdr:from>
    <xdr:to>
      <xdr:col>59</xdr:col>
      <xdr:colOff>50800</xdr:colOff>
      <xdr:row>42</xdr:row>
      <xdr:rowOff>133350</xdr:rowOff>
    </xdr:to>
    <xdr:cxnSp macro="">
      <xdr:nvCxnSpPr>
        <xdr:cNvPr id="101" name="直線コネクタ 100"/>
        <xdr:cNvCxnSpPr/>
      </xdr:nvCxnSpPr>
      <xdr:spPr>
        <a:xfrm>
          <a:off x="5956300" y="7073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162577</xdr:rowOff>
    </xdr:from>
    <xdr:ext cx="467179" cy="259045"/>
    <xdr:sp macro="" textlink="">
      <xdr:nvSpPr>
        <xdr:cNvPr id="102" name="テキスト ボックス 101"/>
        <xdr:cNvSpPr txBox="1"/>
      </xdr:nvSpPr>
      <xdr:spPr>
        <a:xfrm>
          <a:off x="5527221" y="6938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19050</xdr:rowOff>
    </xdr:from>
    <xdr:to>
      <xdr:col>59</xdr:col>
      <xdr:colOff>50800</xdr:colOff>
      <xdr:row>41</xdr:row>
      <xdr:rowOff>19050</xdr:rowOff>
    </xdr:to>
    <xdr:cxnSp macro="">
      <xdr:nvCxnSpPr>
        <xdr:cNvPr id="103" name="直線コネクタ 102"/>
        <xdr:cNvCxnSpPr/>
      </xdr:nvCxnSpPr>
      <xdr:spPr>
        <a:xfrm>
          <a:off x="5956300" y="6794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104" name="テキスト ボックス 103"/>
        <xdr:cNvSpPr txBox="1"/>
      </xdr:nvSpPr>
      <xdr:spPr>
        <a:xfrm>
          <a:off x="5527221" y="6658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76200</xdr:rowOff>
    </xdr:from>
    <xdr:to>
      <xdr:col>59</xdr:col>
      <xdr:colOff>50800</xdr:colOff>
      <xdr:row>39</xdr:row>
      <xdr:rowOff>76200</xdr:rowOff>
    </xdr:to>
    <xdr:cxnSp macro="">
      <xdr:nvCxnSpPr>
        <xdr:cNvPr id="105" name="直線コネクタ 104"/>
        <xdr:cNvCxnSpPr/>
      </xdr:nvCxnSpPr>
      <xdr:spPr>
        <a:xfrm>
          <a:off x="5956300" y="6521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105427</xdr:rowOff>
    </xdr:from>
    <xdr:ext cx="467179" cy="259045"/>
    <xdr:sp macro="" textlink="">
      <xdr:nvSpPr>
        <xdr:cNvPr id="106" name="テキスト ボックス 105"/>
        <xdr:cNvSpPr txBox="1"/>
      </xdr:nvSpPr>
      <xdr:spPr>
        <a:xfrm>
          <a:off x="5527221" y="6385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7" name="直線コネクタ 106"/>
        <xdr:cNvCxnSpPr/>
      </xdr:nvCxnSpPr>
      <xdr:spPr>
        <a:xfrm>
          <a:off x="5956300" y="6248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8" name="テキスト ボックス 107"/>
        <xdr:cNvSpPr txBox="1"/>
      </xdr:nvSpPr>
      <xdr:spPr>
        <a:xfrm>
          <a:off x="5527221" y="6112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19050</xdr:rowOff>
    </xdr:from>
    <xdr:to>
      <xdr:col>59</xdr:col>
      <xdr:colOff>50800</xdr:colOff>
      <xdr:row>36</xdr:row>
      <xdr:rowOff>19050</xdr:rowOff>
    </xdr:to>
    <xdr:cxnSp macro="">
      <xdr:nvCxnSpPr>
        <xdr:cNvPr id="109" name="直線コネクタ 108"/>
        <xdr:cNvCxnSpPr/>
      </xdr:nvCxnSpPr>
      <xdr:spPr>
        <a:xfrm>
          <a:off x="5956300" y="596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48277</xdr:rowOff>
    </xdr:from>
    <xdr:ext cx="467179" cy="259045"/>
    <xdr:sp macro="" textlink="">
      <xdr:nvSpPr>
        <xdr:cNvPr id="110" name="テキスト ボックス 109"/>
        <xdr:cNvSpPr txBox="1"/>
      </xdr:nvSpPr>
      <xdr:spPr>
        <a:xfrm>
          <a:off x="5527221" y="5833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11" name="直線コネクタ 110"/>
        <xdr:cNvCxnSpPr/>
      </xdr:nvCxnSpPr>
      <xdr:spPr>
        <a:xfrm>
          <a:off x="5956300" y="5695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112" name="テキスト ボックス 111"/>
        <xdr:cNvSpPr txBox="1"/>
      </xdr:nvSpPr>
      <xdr:spPr>
        <a:xfrm>
          <a:off x="5527221" y="5560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133350</xdr:rowOff>
    </xdr:from>
    <xdr:to>
      <xdr:col>59</xdr:col>
      <xdr:colOff>50800</xdr:colOff>
      <xdr:row>32</xdr:row>
      <xdr:rowOff>133350</xdr:rowOff>
    </xdr:to>
    <xdr:cxnSp macro="">
      <xdr:nvCxnSpPr>
        <xdr:cNvPr id="113" name="直線コネクタ 112"/>
        <xdr:cNvCxnSpPr/>
      </xdr:nvCxnSpPr>
      <xdr:spPr>
        <a:xfrm>
          <a:off x="5956300" y="5422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162577</xdr:rowOff>
    </xdr:from>
    <xdr:ext cx="467179" cy="259045"/>
    <xdr:sp macro="" textlink="">
      <xdr:nvSpPr>
        <xdr:cNvPr id="114" name="テキスト ボックス 113"/>
        <xdr:cNvSpPr txBox="1"/>
      </xdr:nvSpPr>
      <xdr:spPr>
        <a:xfrm>
          <a:off x="5527221" y="5287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5" name="直線コネクタ 114"/>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6" name="テキスト ボックス 115"/>
        <xdr:cNvSpPr txBox="1"/>
      </xdr:nvSpPr>
      <xdr:spPr>
        <a:xfrm>
          <a:off x="552722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7" name="【図書館】&#10;一人当たり面積グラフ枠"/>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133350</xdr:rowOff>
    </xdr:from>
    <xdr:to>
      <xdr:col>54</xdr:col>
      <xdr:colOff>189865</xdr:colOff>
      <xdr:row>41</xdr:row>
      <xdr:rowOff>133350</xdr:rowOff>
    </xdr:to>
    <xdr:cxnSp macro="">
      <xdr:nvCxnSpPr>
        <xdr:cNvPr id="118" name="直線コネクタ 117"/>
        <xdr:cNvCxnSpPr/>
      </xdr:nvCxnSpPr>
      <xdr:spPr>
        <a:xfrm flipV="1">
          <a:off x="9429115" y="5588000"/>
          <a:ext cx="0" cy="132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137177</xdr:rowOff>
    </xdr:from>
    <xdr:ext cx="469744" cy="259045"/>
    <xdr:sp macro="" textlink="">
      <xdr:nvSpPr>
        <xdr:cNvPr id="119" name="【図書館】&#10;一人当たり面積最小値テキスト"/>
        <xdr:cNvSpPr txBox="1"/>
      </xdr:nvSpPr>
      <xdr:spPr>
        <a:xfrm>
          <a:off x="9467850" y="691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133350</xdr:rowOff>
    </xdr:from>
    <xdr:to>
      <xdr:col>55</xdr:col>
      <xdr:colOff>88900</xdr:colOff>
      <xdr:row>41</xdr:row>
      <xdr:rowOff>133350</xdr:rowOff>
    </xdr:to>
    <xdr:cxnSp macro="">
      <xdr:nvCxnSpPr>
        <xdr:cNvPr id="120" name="直線コネクタ 119"/>
        <xdr:cNvCxnSpPr/>
      </xdr:nvCxnSpPr>
      <xdr:spPr>
        <a:xfrm>
          <a:off x="9359900" y="69088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80027</xdr:rowOff>
    </xdr:from>
    <xdr:ext cx="469744" cy="259045"/>
    <xdr:sp macro="" textlink="">
      <xdr:nvSpPr>
        <xdr:cNvPr id="121" name="【図書館】&#10;一人当たり面積最大値テキスト"/>
        <xdr:cNvSpPr txBox="1"/>
      </xdr:nvSpPr>
      <xdr:spPr>
        <a:xfrm>
          <a:off x="9467850" y="536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133350</xdr:rowOff>
    </xdr:from>
    <xdr:to>
      <xdr:col>55</xdr:col>
      <xdr:colOff>88900</xdr:colOff>
      <xdr:row>33</xdr:row>
      <xdr:rowOff>133350</xdr:rowOff>
    </xdr:to>
    <xdr:cxnSp macro="">
      <xdr:nvCxnSpPr>
        <xdr:cNvPr id="122" name="直線コネクタ 121"/>
        <xdr:cNvCxnSpPr/>
      </xdr:nvCxnSpPr>
      <xdr:spPr>
        <a:xfrm>
          <a:off x="9359900" y="55880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3827</xdr:rowOff>
    </xdr:from>
    <xdr:ext cx="469744" cy="259045"/>
    <xdr:sp macro="" textlink="">
      <xdr:nvSpPr>
        <xdr:cNvPr id="123" name="【図書館】&#10;一人当たり面積平均値テキスト"/>
        <xdr:cNvSpPr txBox="1"/>
      </xdr:nvSpPr>
      <xdr:spPr>
        <a:xfrm>
          <a:off x="9467850" y="62839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25400</xdr:rowOff>
    </xdr:from>
    <xdr:to>
      <xdr:col>55</xdr:col>
      <xdr:colOff>50800</xdr:colOff>
      <xdr:row>38</xdr:row>
      <xdr:rowOff>127000</xdr:rowOff>
    </xdr:to>
    <xdr:sp macro="" textlink="">
      <xdr:nvSpPr>
        <xdr:cNvPr id="124" name="フローチャート: 判断 123"/>
        <xdr:cNvSpPr/>
      </xdr:nvSpPr>
      <xdr:spPr>
        <a:xfrm>
          <a:off x="9398000" y="63055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25400</xdr:rowOff>
    </xdr:from>
    <xdr:to>
      <xdr:col>50</xdr:col>
      <xdr:colOff>165100</xdr:colOff>
      <xdr:row>38</xdr:row>
      <xdr:rowOff>127000</xdr:rowOff>
    </xdr:to>
    <xdr:sp macro="" textlink="">
      <xdr:nvSpPr>
        <xdr:cNvPr id="125" name="フローチャート: 判断 124"/>
        <xdr:cNvSpPr/>
      </xdr:nvSpPr>
      <xdr:spPr>
        <a:xfrm>
          <a:off x="8636000" y="630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25400</xdr:rowOff>
    </xdr:from>
    <xdr:to>
      <xdr:col>46</xdr:col>
      <xdr:colOff>38100</xdr:colOff>
      <xdr:row>38</xdr:row>
      <xdr:rowOff>127000</xdr:rowOff>
    </xdr:to>
    <xdr:sp macro="" textlink="">
      <xdr:nvSpPr>
        <xdr:cNvPr id="126" name="フローチャート: 判断 125"/>
        <xdr:cNvSpPr/>
      </xdr:nvSpPr>
      <xdr:spPr>
        <a:xfrm>
          <a:off x="7842250" y="63055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53975</xdr:rowOff>
    </xdr:from>
    <xdr:to>
      <xdr:col>41</xdr:col>
      <xdr:colOff>101600</xdr:colOff>
      <xdr:row>38</xdr:row>
      <xdr:rowOff>155575</xdr:rowOff>
    </xdr:to>
    <xdr:sp macro="" textlink="">
      <xdr:nvSpPr>
        <xdr:cNvPr id="127" name="フローチャート: 判断 126"/>
        <xdr:cNvSpPr/>
      </xdr:nvSpPr>
      <xdr:spPr>
        <a:xfrm>
          <a:off x="7029450" y="6334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53975</xdr:rowOff>
    </xdr:from>
    <xdr:to>
      <xdr:col>36</xdr:col>
      <xdr:colOff>165100</xdr:colOff>
      <xdr:row>38</xdr:row>
      <xdr:rowOff>155575</xdr:rowOff>
    </xdr:to>
    <xdr:sp macro="" textlink="">
      <xdr:nvSpPr>
        <xdr:cNvPr id="128" name="フローチャート: 判断 127"/>
        <xdr:cNvSpPr/>
      </xdr:nvSpPr>
      <xdr:spPr>
        <a:xfrm>
          <a:off x="6235700" y="6334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9" name="テキスト ボックス 128"/>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30" name="テキスト ボックス 129"/>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1" name="テキスト ボックス 130"/>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2" name="テキスト ボックス 131"/>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3" name="テキスト ボックス 132"/>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25400</xdr:rowOff>
    </xdr:from>
    <xdr:to>
      <xdr:col>55</xdr:col>
      <xdr:colOff>50800</xdr:colOff>
      <xdr:row>37</xdr:row>
      <xdr:rowOff>127000</xdr:rowOff>
    </xdr:to>
    <xdr:sp macro="" textlink="">
      <xdr:nvSpPr>
        <xdr:cNvPr id="134" name="楕円 133"/>
        <xdr:cNvSpPr/>
      </xdr:nvSpPr>
      <xdr:spPr>
        <a:xfrm>
          <a:off x="9398000" y="61404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48277</xdr:rowOff>
    </xdr:from>
    <xdr:ext cx="469744" cy="259045"/>
    <xdr:sp macro="" textlink="">
      <xdr:nvSpPr>
        <xdr:cNvPr id="135" name="【図書館】&#10;一人当たり面積該当値テキスト"/>
        <xdr:cNvSpPr txBox="1"/>
      </xdr:nvSpPr>
      <xdr:spPr>
        <a:xfrm>
          <a:off x="9467850" y="5998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25400</xdr:rowOff>
    </xdr:from>
    <xdr:to>
      <xdr:col>50</xdr:col>
      <xdr:colOff>165100</xdr:colOff>
      <xdr:row>37</xdr:row>
      <xdr:rowOff>127000</xdr:rowOff>
    </xdr:to>
    <xdr:sp macro="" textlink="">
      <xdr:nvSpPr>
        <xdr:cNvPr id="136" name="楕円 135"/>
        <xdr:cNvSpPr/>
      </xdr:nvSpPr>
      <xdr:spPr>
        <a:xfrm>
          <a:off x="8636000" y="614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76200</xdr:rowOff>
    </xdr:from>
    <xdr:to>
      <xdr:col>55</xdr:col>
      <xdr:colOff>0</xdr:colOff>
      <xdr:row>37</xdr:row>
      <xdr:rowOff>76200</xdr:rowOff>
    </xdr:to>
    <xdr:cxnSp macro="">
      <xdr:nvCxnSpPr>
        <xdr:cNvPr id="137" name="直線コネクタ 136"/>
        <xdr:cNvCxnSpPr/>
      </xdr:nvCxnSpPr>
      <xdr:spPr>
        <a:xfrm>
          <a:off x="8686800" y="619125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111125</xdr:rowOff>
    </xdr:from>
    <xdr:to>
      <xdr:col>46</xdr:col>
      <xdr:colOff>38100</xdr:colOff>
      <xdr:row>38</xdr:row>
      <xdr:rowOff>41275</xdr:rowOff>
    </xdr:to>
    <xdr:sp macro="" textlink="">
      <xdr:nvSpPr>
        <xdr:cNvPr id="138" name="楕円 137"/>
        <xdr:cNvSpPr/>
      </xdr:nvSpPr>
      <xdr:spPr>
        <a:xfrm>
          <a:off x="7842250" y="622617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76200</xdr:rowOff>
    </xdr:from>
    <xdr:to>
      <xdr:col>50</xdr:col>
      <xdr:colOff>114300</xdr:colOff>
      <xdr:row>37</xdr:row>
      <xdr:rowOff>161925</xdr:rowOff>
    </xdr:to>
    <xdr:cxnSp macro="">
      <xdr:nvCxnSpPr>
        <xdr:cNvPr id="139" name="直線コネクタ 138"/>
        <xdr:cNvCxnSpPr/>
      </xdr:nvCxnSpPr>
      <xdr:spPr>
        <a:xfrm flipV="1">
          <a:off x="7886700" y="6191250"/>
          <a:ext cx="8001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25400</xdr:rowOff>
    </xdr:from>
    <xdr:to>
      <xdr:col>41</xdr:col>
      <xdr:colOff>101600</xdr:colOff>
      <xdr:row>37</xdr:row>
      <xdr:rowOff>127000</xdr:rowOff>
    </xdr:to>
    <xdr:sp macro="" textlink="">
      <xdr:nvSpPr>
        <xdr:cNvPr id="140" name="楕円 139"/>
        <xdr:cNvSpPr/>
      </xdr:nvSpPr>
      <xdr:spPr>
        <a:xfrm>
          <a:off x="7029450" y="614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76200</xdr:rowOff>
    </xdr:from>
    <xdr:to>
      <xdr:col>45</xdr:col>
      <xdr:colOff>177800</xdr:colOff>
      <xdr:row>37</xdr:row>
      <xdr:rowOff>161925</xdr:rowOff>
    </xdr:to>
    <xdr:cxnSp macro="">
      <xdr:nvCxnSpPr>
        <xdr:cNvPr id="141" name="直線コネクタ 140"/>
        <xdr:cNvCxnSpPr/>
      </xdr:nvCxnSpPr>
      <xdr:spPr>
        <a:xfrm>
          <a:off x="7080250" y="6191250"/>
          <a:ext cx="80645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25400</xdr:rowOff>
    </xdr:from>
    <xdr:to>
      <xdr:col>36</xdr:col>
      <xdr:colOff>165100</xdr:colOff>
      <xdr:row>37</xdr:row>
      <xdr:rowOff>127000</xdr:rowOff>
    </xdr:to>
    <xdr:sp macro="" textlink="">
      <xdr:nvSpPr>
        <xdr:cNvPr id="142" name="楕円 141"/>
        <xdr:cNvSpPr/>
      </xdr:nvSpPr>
      <xdr:spPr>
        <a:xfrm>
          <a:off x="6235700" y="614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76200</xdr:rowOff>
    </xdr:from>
    <xdr:to>
      <xdr:col>41</xdr:col>
      <xdr:colOff>50800</xdr:colOff>
      <xdr:row>37</xdr:row>
      <xdr:rowOff>76200</xdr:rowOff>
    </xdr:to>
    <xdr:cxnSp macro="">
      <xdr:nvCxnSpPr>
        <xdr:cNvPr id="143" name="直線コネクタ 142"/>
        <xdr:cNvCxnSpPr/>
      </xdr:nvCxnSpPr>
      <xdr:spPr>
        <a:xfrm>
          <a:off x="6286500" y="619125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118127</xdr:rowOff>
    </xdr:from>
    <xdr:ext cx="469744" cy="259045"/>
    <xdr:sp macro="" textlink="">
      <xdr:nvSpPr>
        <xdr:cNvPr id="144" name="n_1aveValue【図書館】&#10;一人当たり面積"/>
        <xdr:cNvSpPr txBox="1"/>
      </xdr:nvSpPr>
      <xdr:spPr>
        <a:xfrm>
          <a:off x="8458277" y="6398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118127</xdr:rowOff>
    </xdr:from>
    <xdr:ext cx="469744" cy="259045"/>
    <xdr:sp macro="" textlink="">
      <xdr:nvSpPr>
        <xdr:cNvPr id="145" name="n_2aveValue【図書館】&#10;一人当たり面積"/>
        <xdr:cNvSpPr txBox="1"/>
      </xdr:nvSpPr>
      <xdr:spPr>
        <a:xfrm>
          <a:off x="7677227" y="6398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146702</xdr:rowOff>
    </xdr:from>
    <xdr:ext cx="469744" cy="259045"/>
    <xdr:sp macro="" textlink="">
      <xdr:nvSpPr>
        <xdr:cNvPr id="146" name="n_3aveValue【図書館】&#10;一人当たり面積"/>
        <xdr:cNvSpPr txBox="1"/>
      </xdr:nvSpPr>
      <xdr:spPr>
        <a:xfrm>
          <a:off x="6864427" y="6426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146702</xdr:rowOff>
    </xdr:from>
    <xdr:ext cx="469744" cy="259045"/>
    <xdr:sp macro="" textlink="">
      <xdr:nvSpPr>
        <xdr:cNvPr id="147" name="n_4aveValue【図書館】&#10;一人当たり面積"/>
        <xdr:cNvSpPr txBox="1"/>
      </xdr:nvSpPr>
      <xdr:spPr>
        <a:xfrm>
          <a:off x="6070677" y="6426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35</xdr:row>
      <xdr:rowOff>143527</xdr:rowOff>
    </xdr:from>
    <xdr:ext cx="469744" cy="259045"/>
    <xdr:sp macro="" textlink="">
      <xdr:nvSpPr>
        <xdr:cNvPr id="148" name="n_1mainValue【図書館】&#10;一人当たり面積"/>
        <xdr:cNvSpPr txBox="1"/>
      </xdr:nvSpPr>
      <xdr:spPr>
        <a:xfrm>
          <a:off x="8458277" y="5928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57802</xdr:rowOff>
    </xdr:from>
    <xdr:ext cx="469744" cy="259045"/>
    <xdr:sp macro="" textlink="">
      <xdr:nvSpPr>
        <xdr:cNvPr id="149" name="n_2mainValue【図書館】&#10;一人当たり面積"/>
        <xdr:cNvSpPr txBox="1"/>
      </xdr:nvSpPr>
      <xdr:spPr>
        <a:xfrm>
          <a:off x="7677227" y="6007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35</xdr:row>
      <xdr:rowOff>143527</xdr:rowOff>
    </xdr:from>
    <xdr:ext cx="469744" cy="259045"/>
    <xdr:sp macro="" textlink="">
      <xdr:nvSpPr>
        <xdr:cNvPr id="150" name="n_3mainValue【図書館】&#10;一人当たり面積"/>
        <xdr:cNvSpPr txBox="1"/>
      </xdr:nvSpPr>
      <xdr:spPr>
        <a:xfrm>
          <a:off x="6864427" y="5928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35</xdr:row>
      <xdr:rowOff>143527</xdr:rowOff>
    </xdr:from>
    <xdr:ext cx="469744" cy="259045"/>
    <xdr:sp macro="" textlink="">
      <xdr:nvSpPr>
        <xdr:cNvPr id="151" name="n_4mainValue【図書館】&#10;一人当たり面積"/>
        <xdr:cNvSpPr txBox="1"/>
      </xdr:nvSpPr>
      <xdr:spPr>
        <a:xfrm>
          <a:off x="6070677" y="5928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2" name="正方形/長方形 151"/>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3" name="正方形/長方形 152"/>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4" name="正方形/長方形 153"/>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5" name="正方形/長方形 154"/>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6" name="正方形/長方形 155"/>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7" name="正方形/長方形 156"/>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8" name="正方形/長方形 157"/>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9" name="正方形/長方形 158"/>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60" name="テキスト ボックス 159"/>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1" name="直線コネクタ 160"/>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2" name="テキスト ボックス 161"/>
        <xdr:cNvSpPr txBox="1"/>
      </xdr:nvSpPr>
      <xdr:spPr>
        <a:xfrm>
          <a:off x="2757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3" name="直線コネクタ 162"/>
        <xdr:cNvCxnSpPr/>
      </xdr:nvCxnSpPr>
      <xdr:spPr>
        <a:xfrm>
          <a:off x="685800" y="1064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4" name="テキスト ボックス 163"/>
        <xdr:cNvSpPr txBox="1"/>
      </xdr:nvSpPr>
      <xdr:spPr>
        <a:xfrm>
          <a:off x="27577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5" name="直線コネクタ 164"/>
        <xdr:cNvCxnSpPr/>
      </xdr:nvCxnSpPr>
      <xdr:spPr>
        <a:xfrm>
          <a:off x="685800" y="1028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6" name="テキスト ボックス 165"/>
        <xdr:cNvSpPr txBox="1"/>
      </xdr:nvSpPr>
      <xdr:spPr>
        <a:xfrm>
          <a:off x="33989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7" name="直線コネクタ 166"/>
        <xdr:cNvCxnSpPr/>
      </xdr:nvCxnSpPr>
      <xdr:spPr>
        <a:xfrm>
          <a:off x="685800" y="9912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8" name="テキスト ボックス 167"/>
        <xdr:cNvSpPr txBox="1"/>
      </xdr:nvSpPr>
      <xdr:spPr>
        <a:xfrm>
          <a:off x="339891" y="9776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9" name="直線コネクタ 168"/>
        <xdr:cNvCxnSpPr/>
      </xdr:nvCxnSpPr>
      <xdr:spPr>
        <a:xfrm>
          <a:off x="685800" y="9550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70" name="テキスト ボックス 169"/>
        <xdr:cNvSpPr txBox="1"/>
      </xdr:nvSpPr>
      <xdr:spPr>
        <a:xfrm>
          <a:off x="339891" y="941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1" name="直線コネクタ 170"/>
        <xdr:cNvCxnSpPr/>
      </xdr:nvCxnSpPr>
      <xdr:spPr>
        <a:xfrm>
          <a:off x="685800" y="9182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2" name="テキスト ボックス 171"/>
        <xdr:cNvSpPr txBox="1"/>
      </xdr:nvSpPr>
      <xdr:spPr>
        <a:xfrm>
          <a:off x="339891" y="9046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4" name="テキスト ボックス 173"/>
        <xdr:cNvSpPr txBox="1"/>
      </xdr:nvSpPr>
      <xdr:spPr>
        <a:xfrm>
          <a:off x="384961" y="86779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5" name="【体育館・プール】&#10;有形固定資産減価償却率グラフ枠"/>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85725</xdr:rowOff>
    </xdr:from>
    <xdr:to>
      <xdr:col>24</xdr:col>
      <xdr:colOff>62865</xdr:colOff>
      <xdr:row>64</xdr:row>
      <xdr:rowOff>57150</xdr:rowOff>
    </xdr:to>
    <xdr:cxnSp macro="">
      <xdr:nvCxnSpPr>
        <xdr:cNvPr id="176" name="直線コネクタ 175"/>
        <xdr:cNvCxnSpPr/>
      </xdr:nvCxnSpPr>
      <xdr:spPr>
        <a:xfrm flipV="1">
          <a:off x="4177665" y="9337675"/>
          <a:ext cx="0" cy="1292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60977</xdr:rowOff>
    </xdr:from>
    <xdr:ext cx="405111" cy="259045"/>
    <xdr:sp macro="" textlink="">
      <xdr:nvSpPr>
        <xdr:cNvPr id="177" name="【体育館・プール】&#10;有形固定資産減価償却率最小値テキスト"/>
        <xdr:cNvSpPr txBox="1"/>
      </xdr:nvSpPr>
      <xdr:spPr>
        <a:xfrm>
          <a:off x="4216400" y="1063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57150</xdr:rowOff>
    </xdr:from>
    <xdr:to>
      <xdr:col>24</xdr:col>
      <xdr:colOff>152400</xdr:colOff>
      <xdr:row>64</xdr:row>
      <xdr:rowOff>57150</xdr:rowOff>
    </xdr:to>
    <xdr:cxnSp macro="">
      <xdr:nvCxnSpPr>
        <xdr:cNvPr id="178" name="直線コネクタ 177"/>
        <xdr:cNvCxnSpPr/>
      </xdr:nvCxnSpPr>
      <xdr:spPr>
        <a:xfrm>
          <a:off x="4108450" y="106299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32402</xdr:rowOff>
    </xdr:from>
    <xdr:ext cx="405111" cy="259045"/>
    <xdr:sp macro="" textlink="">
      <xdr:nvSpPr>
        <xdr:cNvPr id="179" name="【体育館・プール】&#10;有形固定資産減価償却率最大値テキスト"/>
        <xdr:cNvSpPr txBox="1"/>
      </xdr:nvSpPr>
      <xdr:spPr>
        <a:xfrm>
          <a:off x="4216400" y="9119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85725</xdr:rowOff>
    </xdr:from>
    <xdr:to>
      <xdr:col>24</xdr:col>
      <xdr:colOff>152400</xdr:colOff>
      <xdr:row>56</xdr:row>
      <xdr:rowOff>85725</xdr:rowOff>
    </xdr:to>
    <xdr:cxnSp macro="">
      <xdr:nvCxnSpPr>
        <xdr:cNvPr id="180" name="直線コネクタ 179"/>
        <xdr:cNvCxnSpPr/>
      </xdr:nvCxnSpPr>
      <xdr:spPr>
        <a:xfrm>
          <a:off x="4108450" y="933767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50182</xdr:rowOff>
    </xdr:from>
    <xdr:ext cx="405111" cy="259045"/>
    <xdr:sp macro="" textlink="">
      <xdr:nvSpPr>
        <xdr:cNvPr id="181" name="【体育館・プール】&#10;有形固定資産減価償却率平均値テキスト"/>
        <xdr:cNvSpPr txBox="1"/>
      </xdr:nvSpPr>
      <xdr:spPr>
        <a:xfrm>
          <a:off x="4216400" y="96323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27305</xdr:rowOff>
    </xdr:from>
    <xdr:to>
      <xdr:col>24</xdr:col>
      <xdr:colOff>114300</xdr:colOff>
      <xdr:row>59</xdr:row>
      <xdr:rowOff>128905</xdr:rowOff>
    </xdr:to>
    <xdr:sp macro="" textlink="">
      <xdr:nvSpPr>
        <xdr:cNvPr id="182" name="フローチャート: 判断 181"/>
        <xdr:cNvSpPr/>
      </xdr:nvSpPr>
      <xdr:spPr>
        <a:xfrm>
          <a:off x="4127500" y="9774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10160</xdr:rowOff>
    </xdr:from>
    <xdr:to>
      <xdr:col>20</xdr:col>
      <xdr:colOff>38100</xdr:colOff>
      <xdr:row>59</xdr:row>
      <xdr:rowOff>111760</xdr:rowOff>
    </xdr:to>
    <xdr:sp macro="" textlink="">
      <xdr:nvSpPr>
        <xdr:cNvPr id="183" name="フローチャート: 判断 182"/>
        <xdr:cNvSpPr/>
      </xdr:nvSpPr>
      <xdr:spPr>
        <a:xfrm>
          <a:off x="3384550" y="97574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156845</xdr:rowOff>
    </xdr:from>
    <xdr:to>
      <xdr:col>15</xdr:col>
      <xdr:colOff>101600</xdr:colOff>
      <xdr:row>59</xdr:row>
      <xdr:rowOff>86995</xdr:rowOff>
    </xdr:to>
    <xdr:sp macro="" textlink="">
      <xdr:nvSpPr>
        <xdr:cNvPr id="184" name="フローチャート: 判断 183"/>
        <xdr:cNvSpPr/>
      </xdr:nvSpPr>
      <xdr:spPr>
        <a:xfrm>
          <a:off x="2571750" y="973899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145415</xdr:rowOff>
    </xdr:from>
    <xdr:to>
      <xdr:col>10</xdr:col>
      <xdr:colOff>165100</xdr:colOff>
      <xdr:row>59</xdr:row>
      <xdr:rowOff>75565</xdr:rowOff>
    </xdr:to>
    <xdr:sp macro="" textlink="">
      <xdr:nvSpPr>
        <xdr:cNvPr id="185" name="フローチャート: 判断 184"/>
        <xdr:cNvSpPr/>
      </xdr:nvSpPr>
      <xdr:spPr>
        <a:xfrm>
          <a:off x="1778000" y="972756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139700</xdr:rowOff>
    </xdr:from>
    <xdr:to>
      <xdr:col>6</xdr:col>
      <xdr:colOff>38100</xdr:colOff>
      <xdr:row>59</xdr:row>
      <xdr:rowOff>69850</xdr:rowOff>
    </xdr:to>
    <xdr:sp macro="" textlink="">
      <xdr:nvSpPr>
        <xdr:cNvPr id="186" name="フローチャート: 判断 185"/>
        <xdr:cNvSpPr/>
      </xdr:nvSpPr>
      <xdr:spPr>
        <a:xfrm>
          <a:off x="984250" y="97218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7" name="テキスト ボックス 186"/>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8" name="テキスト ボックス 187"/>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9" name="テキスト ボックス 188"/>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90" name="テキスト ボックス 189"/>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1" name="テキスト ボックス 190"/>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4445</xdr:rowOff>
    </xdr:from>
    <xdr:to>
      <xdr:col>24</xdr:col>
      <xdr:colOff>114300</xdr:colOff>
      <xdr:row>61</xdr:row>
      <xdr:rowOff>106045</xdr:rowOff>
    </xdr:to>
    <xdr:sp macro="" textlink="">
      <xdr:nvSpPr>
        <xdr:cNvPr id="192" name="楕円 191"/>
        <xdr:cNvSpPr/>
      </xdr:nvSpPr>
      <xdr:spPr>
        <a:xfrm>
          <a:off x="4127500" y="1008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154322</xdr:rowOff>
    </xdr:from>
    <xdr:ext cx="405111" cy="259045"/>
    <xdr:sp macro="" textlink="">
      <xdr:nvSpPr>
        <xdr:cNvPr id="193" name="【体育館・プール】&#10;有形固定資産減価償却率該当値テキスト"/>
        <xdr:cNvSpPr txBox="1"/>
      </xdr:nvSpPr>
      <xdr:spPr>
        <a:xfrm>
          <a:off x="4216400" y="10066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135890</xdr:rowOff>
    </xdr:from>
    <xdr:to>
      <xdr:col>20</xdr:col>
      <xdr:colOff>38100</xdr:colOff>
      <xdr:row>61</xdr:row>
      <xdr:rowOff>66040</xdr:rowOff>
    </xdr:to>
    <xdr:sp macro="" textlink="">
      <xdr:nvSpPr>
        <xdr:cNvPr id="194" name="楕円 193"/>
        <xdr:cNvSpPr/>
      </xdr:nvSpPr>
      <xdr:spPr>
        <a:xfrm>
          <a:off x="3384550" y="1004824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15240</xdr:rowOff>
    </xdr:from>
    <xdr:to>
      <xdr:col>24</xdr:col>
      <xdr:colOff>63500</xdr:colOff>
      <xdr:row>61</xdr:row>
      <xdr:rowOff>55245</xdr:rowOff>
    </xdr:to>
    <xdr:cxnSp macro="">
      <xdr:nvCxnSpPr>
        <xdr:cNvPr id="195" name="直線コネクタ 194"/>
        <xdr:cNvCxnSpPr/>
      </xdr:nvCxnSpPr>
      <xdr:spPr>
        <a:xfrm>
          <a:off x="3429000" y="10092690"/>
          <a:ext cx="7493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95885</xdr:rowOff>
    </xdr:from>
    <xdr:to>
      <xdr:col>15</xdr:col>
      <xdr:colOff>101600</xdr:colOff>
      <xdr:row>61</xdr:row>
      <xdr:rowOff>26035</xdr:rowOff>
    </xdr:to>
    <xdr:sp macro="" textlink="">
      <xdr:nvSpPr>
        <xdr:cNvPr id="196" name="楕円 195"/>
        <xdr:cNvSpPr/>
      </xdr:nvSpPr>
      <xdr:spPr>
        <a:xfrm>
          <a:off x="2571750" y="1000823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146685</xdr:rowOff>
    </xdr:from>
    <xdr:to>
      <xdr:col>19</xdr:col>
      <xdr:colOff>177800</xdr:colOff>
      <xdr:row>61</xdr:row>
      <xdr:rowOff>15240</xdr:rowOff>
    </xdr:to>
    <xdr:cxnSp macro="">
      <xdr:nvCxnSpPr>
        <xdr:cNvPr id="197" name="直線コネクタ 196"/>
        <xdr:cNvCxnSpPr/>
      </xdr:nvCxnSpPr>
      <xdr:spPr>
        <a:xfrm>
          <a:off x="2622550" y="10059035"/>
          <a:ext cx="806450" cy="33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57785</xdr:rowOff>
    </xdr:from>
    <xdr:to>
      <xdr:col>10</xdr:col>
      <xdr:colOff>165100</xdr:colOff>
      <xdr:row>60</xdr:row>
      <xdr:rowOff>159385</xdr:rowOff>
    </xdr:to>
    <xdr:sp macro="" textlink="">
      <xdr:nvSpPr>
        <xdr:cNvPr id="198" name="楕円 197"/>
        <xdr:cNvSpPr/>
      </xdr:nvSpPr>
      <xdr:spPr>
        <a:xfrm>
          <a:off x="1778000" y="997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108585</xdr:rowOff>
    </xdr:from>
    <xdr:to>
      <xdr:col>15</xdr:col>
      <xdr:colOff>50800</xdr:colOff>
      <xdr:row>60</xdr:row>
      <xdr:rowOff>146685</xdr:rowOff>
    </xdr:to>
    <xdr:cxnSp macro="">
      <xdr:nvCxnSpPr>
        <xdr:cNvPr id="199" name="直線コネクタ 198"/>
        <xdr:cNvCxnSpPr/>
      </xdr:nvCxnSpPr>
      <xdr:spPr>
        <a:xfrm>
          <a:off x="1828800" y="10020935"/>
          <a:ext cx="79375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15875</xdr:rowOff>
    </xdr:from>
    <xdr:to>
      <xdr:col>6</xdr:col>
      <xdr:colOff>38100</xdr:colOff>
      <xdr:row>60</xdr:row>
      <xdr:rowOff>117475</xdr:rowOff>
    </xdr:to>
    <xdr:sp macro="" textlink="">
      <xdr:nvSpPr>
        <xdr:cNvPr id="200" name="楕円 199"/>
        <xdr:cNvSpPr/>
      </xdr:nvSpPr>
      <xdr:spPr>
        <a:xfrm>
          <a:off x="984250" y="992822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66675</xdr:rowOff>
    </xdr:from>
    <xdr:to>
      <xdr:col>10</xdr:col>
      <xdr:colOff>114300</xdr:colOff>
      <xdr:row>60</xdr:row>
      <xdr:rowOff>108585</xdr:rowOff>
    </xdr:to>
    <xdr:cxnSp macro="">
      <xdr:nvCxnSpPr>
        <xdr:cNvPr id="201" name="直線コネクタ 200"/>
        <xdr:cNvCxnSpPr/>
      </xdr:nvCxnSpPr>
      <xdr:spPr>
        <a:xfrm>
          <a:off x="1028700" y="9979025"/>
          <a:ext cx="8001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128287</xdr:rowOff>
    </xdr:from>
    <xdr:ext cx="405111" cy="259045"/>
    <xdr:sp macro="" textlink="">
      <xdr:nvSpPr>
        <xdr:cNvPr id="202" name="n_1aveValue【体育館・プール】&#10;有形固定資産減価償却率"/>
        <xdr:cNvSpPr txBox="1"/>
      </xdr:nvSpPr>
      <xdr:spPr>
        <a:xfrm>
          <a:off x="3239144" y="9545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103522</xdr:rowOff>
    </xdr:from>
    <xdr:ext cx="405111" cy="259045"/>
    <xdr:sp macro="" textlink="">
      <xdr:nvSpPr>
        <xdr:cNvPr id="203" name="n_2aveValue【体育館・プール】&#10;有形固定資産減価償却率"/>
        <xdr:cNvSpPr txBox="1"/>
      </xdr:nvSpPr>
      <xdr:spPr>
        <a:xfrm>
          <a:off x="2439044" y="9520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92092</xdr:rowOff>
    </xdr:from>
    <xdr:ext cx="405111" cy="259045"/>
    <xdr:sp macro="" textlink="">
      <xdr:nvSpPr>
        <xdr:cNvPr id="204" name="n_3aveValue【体育館・プール】&#10;有形固定資産減価償却率"/>
        <xdr:cNvSpPr txBox="1"/>
      </xdr:nvSpPr>
      <xdr:spPr>
        <a:xfrm>
          <a:off x="1645294" y="9509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86377</xdr:rowOff>
    </xdr:from>
    <xdr:ext cx="405111" cy="259045"/>
    <xdr:sp macro="" textlink="">
      <xdr:nvSpPr>
        <xdr:cNvPr id="205" name="n_4aveValue【体育館・プール】&#10;有形固定資産減価償却率"/>
        <xdr:cNvSpPr txBox="1"/>
      </xdr:nvSpPr>
      <xdr:spPr>
        <a:xfrm>
          <a:off x="851544" y="9503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57167</xdr:rowOff>
    </xdr:from>
    <xdr:ext cx="405111" cy="259045"/>
    <xdr:sp macro="" textlink="">
      <xdr:nvSpPr>
        <xdr:cNvPr id="206" name="n_1mainValue【体育館・プール】&#10;有形固定資産減価償却率"/>
        <xdr:cNvSpPr txBox="1"/>
      </xdr:nvSpPr>
      <xdr:spPr>
        <a:xfrm>
          <a:off x="3239144" y="10134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17162</xdr:rowOff>
    </xdr:from>
    <xdr:ext cx="405111" cy="259045"/>
    <xdr:sp macro="" textlink="">
      <xdr:nvSpPr>
        <xdr:cNvPr id="207" name="n_2mainValue【体育館・プール】&#10;有形固定資産減価償却率"/>
        <xdr:cNvSpPr txBox="1"/>
      </xdr:nvSpPr>
      <xdr:spPr>
        <a:xfrm>
          <a:off x="2439044" y="10094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150512</xdr:rowOff>
    </xdr:from>
    <xdr:ext cx="405111" cy="259045"/>
    <xdr:sp macro="" textlink="">
      <xdr:nvSpPr>
        <xdr:cNvPr id="208" name="n_3mainValue【体育館・プール】&#10;有形固定資産減価償却率"/>
        <xdr:cNvSpPr txBox="1"/>
      </xdr:nvSpPr>
      <xdr:spPr>
        <a:xfrm>
          <a:off x="1645294" y="1006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108602</xdr:rowOff>
    </xdr:from>
    <xdr:ext cx="405111" cy="259045"/>
    <xdr:sp macro="" textlink="">
      <xdr:nvSpPr>
        <xdr:cNvPr id="209" name="n_4mainValue【体育館・プール】&#10;有形固定資産減価償却率"/>
        <xdr:cNvSpPr txBox="1"/>
      </xdr:nvSpPr>
      <xdr:spPr>
        <a:xfrm>
          <a:off x="851544" y="1002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10" name="正方形/長方形 209"/>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1" name="正方形/長方形 210"/>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2" name="正方形/長方形 211"/>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3" name="正方形/長方形 212"/>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4" name="正方形/長方形 213"/>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5" name="正方形/長方形 214"/>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6" name="正方形/長方形 215"/>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7" name="正方形/長方形 216"/>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8" name="テキスト ボックス 217"/>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9" name="直線コネクタ 218"/>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20" name="直線コネクタ 219"/>
        <xdr:cNvCxnSpPr/>
      </xdr:nvCxnSpPr>
      <xdr:spPr>
        <a:xfrm>
          <a:off x="5956300" y="10572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21" name="テキスト ボックス 220"/>
        <xdr:cNvSpPr txBox="1"/>
      </xdr:nvSpPr>
      <xdr:spPr>
        <a:xfrm>
          <a:off x="5527221" y="10436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2" name="直線コネクタ 221"/>
        <xdr:cNvCxnSpPr/>
      </xdr:nvCxnSpPr>
      <xdr:spPr>
        <a:xfrm>
          <a:off x="5956300" y="10134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23" name="テキスト ボックス 222"/>
        <xdr:cNvSpPr txBox="1"/>
      </xdr:nvSpPr>
      <xdr:spPr>
        <a:xfrm>
          <a:off x="5527221" y="9998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4" name="直線コネクタ 223"/>
        <xdr:cNvCxnSpPr/>
      </xdr:nvCxnSpPr>
      <xdr:spPr>
        <a:xfrm>
          <a:off x="5956300" y="9696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25" name="テキスト ボックス 224"/>
        <xdr:cNvSpPr txBox="1"/>
      </xdr:nvSpPr>
      <xdr:spPr>
        <a:xfrm>
          <a:off x="5527221" y="956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6" name="直線コネクタ 225"/>
        <xdr:cNvCxnSpPr/>
      </xdr:nvCxnSpPr>
      <xdr:spPr>
        <a:xfrm>
          <a:off x="5956300" y="9251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27" name="テキスト ボックス 226"/>
        <xdr:cNvSpPr txBox="1"/>
      </xdr:nvSpPr>
      <xdr:spPr>
        <a:xfrm>
          <a:off x="5527221" y="9116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xdr:cNvSpPr txBox="1"/>
      </xdr:nvSpPr>
      <xdr:spPr>
        <a:xfrm>
          <a:off x="552722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114300</xdr:rowOff>
    </xdr:from>
    <xdr:to>
      <xdr:col>54</xdr:col>
      <xdr:colOff>189865</xdr:colOff>
      <xdr:row>63</xdr:row>
      <xdr:rowOff>157734</xdr:rowOff>
    </xdr:to>
    <xdr:cxnSp macro="">
      <xdr:nvCxnSpPr>
        <xdr:cNvPr id="231" name="直線コネクタ 230"/>
        <xdr:cNvCxnSpPr/>
      </xdr:nvCxnSpPr>
      <xdr:spPr>
        <a:xfrm flipV="1">
          <a:off x="9429115" y="9366250"/>
          <a:ext cx="0" cy="11991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161561</xdr:rowOff>
    </xdr:from>
    <xdr:ext cx="469744" cy="259045"/>
    <xdr:sp macro="" textlink="">
      <xdr:nvSpPr>
        <xdr:cNvPr id="232" name="【体育館・プール】&#10;一人当たり面積最小値テキスト"/>
        <xdr:cNvSpPr txBox="1"/>
      </xdr:nvSpPr>
      <xdr:spPr>
        <a:xfrm>
          <a:off x="9467850" y="10569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157734</xdr:rowOff>
    </xdr:from>
    <xdr:to>
      <xdr:col>55</xdr:col>
      <xdr:colOff>88900</xdr:colOff>
      <xdr:row>63</xdr:row>
      <xdr:rowOff>157734</xdr:rowOff>
    </xdr:to>
    <xdr:cxnSp macro="">
      <xdr:nvCxnSpPr>
        <xdr:cNvPr id="233" name="直線コネクタ 232"/>
        <xdr:cNvCxnSpPr/>
      </xdr:nvCxnSpPr>
      <xdr:spPr>
        <a:xfrm>
          <a:off x="9359900" y="1056538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60977</xdr:rowOff>
    </xdr:from>
    <xdr:ext cx="469744" cy="259045"/>
    <xdr:sp macro="" textlink="">
      <xdr:nvSpPr>
        <xdr:cNvPr id="234" name="【体育館・プール】&#10;一人当たり面積最大値テキスト"/>
        <xdr:cNvSpPr txBox="1"/>
      </xdr:nvSpPr>
      <xdr:spPr>
        <a:xfrm>
          <a:off x="9467850" y="914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114300</xdr:rowOff>
    </xdr:from>
    <xdr:to>
      <xdr:col>55</xdr:col>
      <xdr:colOff>88900</xdr:colOff>
      <xdr:row>56</xdr:row>
      <xdr:rowOff>114300</xdr:rowOff>
    </xdr:to>
    <xdr:cxnSp macro="">
      <xdr:nvCxnSpPr>
        <xdr:cNvPr id="235" name="直線コネクタ 234"/>
        <xdr:cNvCxnSpPr/>
      </xdr:nvCxnSpPr>
      <xdr:spPr>
        <a:xfrm>
          <a:off x="9359900" y="93662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49801</xdr:rowOff>
    </xdr:from>
    <xdr:ext cx="469744" cy="259045"/>
    <xdr:sp macro="" textlink="">
      <xdr:nvSpPr>
        <xdr:cNvPr id="236" name="【体育館・プール】&#10;一人当たり面積平均値テキスト"/>
        <xdr:cNvSpPr txBox="1"/>
      </xdr:nvSpPr>
      <xdr:spPr>
        <a:xfrm>
          <a:off x="9467850" y="101272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26924</xdr:rowOff>
    </xdr:from>
    <xdr:to>
      <xdr:col>55</xdr:col>
      <xdr:colOff>50800</xdr:colOff>
      <xdr:row>62</xdr:row>
      <xdr:rowOff>128524</xdr:rowOff>
    </xdr:to>
    <xdr:sp macro="" textlink="">
      <xdr:nvSpPr>
        <xdr:cNvPr id="237" name="フローチャート: 判断 236"/>
        <xdr:cNvSpPr/>
      </xdr:nvSpPr>
      <xdr:spPr>
        <a:xfrm>
          <a:off x="9398000" y="1026947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29210</xdr:rowOff>
    </xdr:from>
    <xdr:to>
      <xdr:col>50</xdr:col>
      <xdr:colOff>165100</xdr:colOff>
      <xdr:row>62</xdr:row>
      <xdr:rowOff>130810</xdr:rowOff>
    </xdr:to>
    <xdr:sp macro="" textlink="">
      <xdr:nvSpPr>
        <xdr:cNvPr id="238" name="フローチャート: 判断 237"/>
        <xdr:cNvSpPr/>
      </xdr:nvSpPr>
      <xdr:spPr>
        <a:xfrm>
          <a:off x="8636000" y="1027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33782</xdr:rowOff>
    </xdr:from>
    <xdr:to>
      <xdr:col>46</xdr:col>
      <xdr:colOff>38100</xdr:colOff>
      <xdr:row>62</xdr:row>
      <xdr:rowOff>135382</xdr:rowOff>
    </xdr:to>
    <xdr:sp macro="" textlink="">
      <xdr:nvSpPr>
        <xdr:cNvPr id="239" name="フローチャート: 判断 238"/>
        <xdr:cNvSpPr/>
      </xdr:nvSpPr>
      <xdr:spPr>
        <a:xfrm>
          <a:off x="7842250" y="1027633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33782</xdr:rowOff>
    </xdr:from>
    <xdr:to>
      <xdr:col>41</xdr:col>
      <xdr:colOff>101600</xdr:colOff>
      <xdr:row>62</xdr:row>
      <xdr:rowOff>135382</xdr:rowOff>
    </xdr:to>
    <xdr:sp macro="" textlink="">
      <xdr:nvSpPr>
        <xdr:cNvPr id="240" name="フローチャート: 判断 239"/>
        <xdr:cNvSpPr/>
      </xdr:nvSpPr>
      <xdr:spPr>
        <a:xfrm>
          <a:off x="7029450" y="10276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33782</xdr:rowOff>
    </xdr:from>
    <xdr:to>
      <xdr:col>36</xdr:col>
      <xdr:colOff>165100</xdr:colOff>
      <xdr:row>62</xdr:row>
      <xdr:rowOff>135382</xdr:rowOff>
    </xdr:to>
    <xdr:sp macro="" textlink="">
      <xdr:nvSpPr>
        <xdr:cNvPr id="241" name="フローチャート: 判断 240"/>
        <xdr:cNvSpPr/>
      </xdr:nvSpPr>
      <xdr:spPr>
        <a:xfrm>
          <a:off x="6235700" y="10276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4064</xdr:rowOff>
    </xdr:from>
    <xdr:to>
      <xdr:col>55</xdr:col>
      <xdr:colOff>50800</xdr:colOff>
      <xdr:row>63</xdr:row>
      <xdr:rowOff>105664</xdr:rowOff>
    </xdr:to>
    <xdr:sp macro="" textlink="">
      <xdr:nvSpPr>
        <xdr:cNvPr id="247" name="楕円 246"/>
        <xdr:cNvSpPr/>
      </xdr:nvSpPr>
      <xdr:spPr>
        <a:xfrm>
          <a:off x="9398000" y="1041171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90441</xdr:rowOff>
    </xdr:from>
    <xdr:ext cx="469744" cy="259045"/>
    <xdr:sp macro="" textlink="">
      <xdr:nvSpPr>
        <xdr:cNvPr id="248" name="【体育館・プール】&#10;一人当たり面積該当値テキスト"/>
        <xdr:cNvSpPr txBox="1"/>
      </xdr:nvSpPr>
      <xdr:spPr>
        <a:xfrm>
          <a:off x="9467850" y="10332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4064</xdr:rowOff>
    </xdr:from>
    <xdr:to>
      <xdr:col>50</xdr:col>
      <xdr:colOff>165100</xdr:colOff>
      <xdr:row>63</xdr:row>
      <xdr:rowOff>105664</xdr:rowOff>
    </xdr:to>
    <xdr:sp macro="" textlink="">
      <xdr:nvSpPr>
        <xdr:cNvPr id="249" name="楕円 248"/>
        <xdr:cNvSpPr/>
      </xdr:nvSpPr>
      <xdr:spPr>
        <a:xfrm>
          <a:off x="8636000" y="10411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54864</xdr:rowOff>
    </xdr:from>
    <xdr:to>
      <xdr:col>55</xdr:col>
      <xdr:colOff>0</xdr:colOff>
      <xdr:row>63</xdr:row>
      <xdr:rowOff>54864</xdr:rowOff>
    </xdr:to>
    <xdr:cxnSp macro="">
      <xdr:nvCxnSpPr>
        <xdr:cNvPr id="250" name="直線コネクタ 249"/>
        <xdr:cNvCxnSpPr/>
      </xdr:nvCxnSpPr>
      <xdr:spPr>
        <a:xfrm>
          <a:off x="8686800" y="10462514"/>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6350</xdr:rowOff>
    </xdr:from>
    <xdr:to>
      <xdr:col>46</xdr:col>
      <xdr:colOff>38100</xdr:colOff>
      <xdr:row>63</xdr:row>
      <xdr:rowOff>107950</xdr:rowOff>
    </xdr:to>
    <xdr:sp macro="" textlink="">
      <xdr:nvSpPr>
        <xdr:cNvPr id="251" name="楕円 250"/>
        <xdr:cNvSpPr/>
      </xdr:nvSpPr>
      <xdr:spPr>
        <a:xfrm>
          <a:off x="7842250" y="104140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54864</xdr:rowOff>
    </xdr:from>
    <xdr:to>
      <xdr:col>50</xdr:col>
      <xdr:colOff>114300</xdr:colOff>
      <xdr:row>63</xdr:row>
      <xdr:rowOff>57150</xdr:rowOff>
    </xdr:to>
    <xdr:cxnSp macro="">
      <xdr:nvCxnSpPr>
        <xdr:cNvPr id="252" name="直線コネクタ 251"/>
        <xdr:cNvCxnSpPr/>
      </xdr:nvCxnSpPr>
      <xdr:spPr>
        <a:xfrm flipV="1">
          <a:off x="7886700" y="10462514"/>
          <a:ext cx="8001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6350</xdr:rowOff>
    </xdr:from>
    <xdr:to>
      <xdr:col>41</xdr:col>
      <xdr:colOff>101600</xdr:colOff>
      <xdr:row>63</xdr:row>
      <xdr:rowOff>107950</xdr:rowOff>
    </xdr:to>
    <xdr:sp macro="" textlink="">
      <xdr:nvSpPr>
        <xdr:cNvPr id="253" name="楕円 252"/>
        <xdr:cNvSpPr/>
      </xdr:nvSpPr>
      <xdr:spPr>
        <a:xfrm>
          <a:off x="7029450" y="1041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57150</xdr:rowOff>
    </xdr:from>
    <xdr:to>
      <xdr:col>45</xdr:col>
      <xdr:colOff>177800</xdr:colOff>
      <xdr:row>63</xdr:row>
      <xdr:rowOff>57150</xdr:rowOff>
    </xdr:to>
    <xdr:cxnSp macro="">
      <xdr:nvCxnSpPr>
        <xdr:cNvPr id="254" name="直線コネクタ 253"/>
        <xdr:cNvCxnSpPr/>
      </xdr:nvCxnSpPr>
      <xdr:spPr>
        <a:xfrm>
          <a:off x="7080250" y="1046480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8636</xdr:rowOff>
    </xdr:from>
    <xdr:to>
      <xdr:col>36</xdr:col>
      <xdr:colOff>165100</xdr:colOff>
      <xdr:row>63</xdr:row>
      <xdr:rowOff>110236</xdr:rowOff>
    </xdr:to>
    <xdr:sp macro="" textlink="">
      <xdr:nvSpPr>
        <xdr:cNvPr id="255" name="楕円 254"/>
        <xdr:cNvSpPr/>
      </xdr:nvSpPr>
      <xdr:spPr>
        <a:xfrm>
          <a:off x="6235700" y="10416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57150</xdr:rowOff>
    </xdr:from>
    <xdr:to>
      <xdr:col>41</xdr:col>
      <xdr:colOff>50800</xdr:colOff>
      <xdr:row>63</xdr:row>
      <xdr:rowOff>59436</xdr:rowOff>
    </xdr:to>
    <xdr:cxnSp macro="">
      <xdr:nvCxnSpPr>
        <xdr:cNvPr id="256" name="直線コネクタ 255"/>
        <xdr:cNvCxnSpPr/>
      </xdr:nvCxnSpPr>
      <xdr:spPr>
        <a:xfrm flipV="1">
          <a:off x="6286500" y="10464800"/>
          <a:ext cx="79375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147337</xdr:rowOff>
    </xdr:from>
    <xdr:ext cx="469744" cy="259045"/>
    <xdr:sp macro="" textlink="">
      <xdr:nvSpPr>
        <xdr:cNvPr id="257" name="n_1aveValue【体育館・プール】&#10;一人当たり面積"/>
        <xdr:cNvSpPr txBox="1"/>
      </xdr:nvSpPr>
      <xdr:spPr>
        <a:xfrm>
          <a:off x="8458277" y="10059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151909</xdr:rowOff>
    </xdr:from>
    <xdr:ext cx="469744" cy="259045"/>
    <xdr:sp macro="" textlink="">
      <xdr:nvSpPr>
        <xdr:cNvPr id="258" name="n_2aveValue【体育館・プール】&#10;一人当たり面積"/>
        <xdr:cNvSpPr txBox="1"/>
      </xdr:nvSpPr>
      <xdr:spPr>
        <a:xfrm>
          <a:off x="7677227" y="10064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151909</xdr:rowOff>
    </xdr:from>
    <xdr:ext cx="469744" cy="259045"/>
    <xdr:sp macro="" textlink="">
      <xdr:nvSpPr>
        <xdr:cNvPr id="259" name="n_3aveValue【体育館・プール】&#10;一人当たり面積"/>
        <xdr:cNvSpPr txBox="1"/>
      </xdr:nvSpPr>
      <xdr:spPr>
        <a:xfrm>
          <a:off x="6864427" y="10064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151909</xdr:rowOff>
    </xdr:from>
    <xdr:ext cx="469744" cy="259045"/>
    <xdr:sp macro="" textlink="">
      <xdr:nvSpPr>
        <xdr:cNvPr id="260" name="n_4aveValue【体育館・プール】&#10;一人当たり面積"/>
        <xdr:cNvSpPr txBox="1"/>
      </xdr:nvSpPr>
      <xdr:spPr>
        <a:xfrm>
          <a:off x="6070677" y="10064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96791</xdr:rowOff>
    </xdr:from>
    <xdr:ext cx="469744" cy="259045"/>
    <xdr:sp macro="" textlink="">
      <xdr:nvSpPr>
        <xdr:cNvPr id="261" name="n_1mainValue【体育館・プール】&#10;一人当たり面積"/>
        <xdr:cNvSpPr txBox="1"/>
      </xdr:nvSpPr>
      <xdr:spPr>
        <a:xfrm>
          <a:off x="8458277" y="10504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99077</xdr:rowOff>
    </xdr:from>
    <xdr:ext cx="469744" cy="259045"/>
    <xdr:sp macro="" textlink="">
      <xdr:nvSpPr>
        <xdr:cNvPr id="262" name="n_2mainValue【体育館・プール】&#10;一人当たり面積"/>
        <xdr:cNvSpPr txBox="1"/>
      </xdr:nvSpPr>
      <xdr:spPr>
        <a:xfrm>
          <a:off x="7677227" y="1050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99077</xdr:rowOff>
    </xdr:from>
    <xdr:ext cx="469744" cy="259045"/>
    <xdr:sp macro="" textlink="">
      <xdr:nvSpPr>
        <xdr:cNvPr id="263" name="n_3mainValue【体育館・プール】&#10;一人当たり面積"/>
        <xdr:cNvSpPr txBox="1"/>
      </xdr:nvSpPr>
      <xdr:spPr>
        <a:xfrm>
          <a:off x="6864427" y="1050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101363</xdr:rowOff>
    </xdr:from>
    <xdr:ext cx="469744" cy="259045"/>
    <xdr:sp macro="" textlink="">
      <xdr:nvSpPr>
        <xdr:cNvPr id="264" name="n_4mainValue【体育館・プール】&#10;一人当たり面積"/>
        <xdr:cNvSpPr txBox="1"/>
      </xdr:nvSpPr>
      <xdr:spPr>
        <a:xfrm>
          <a:off x="6070677" y="10509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xdr:cNvSpPr txBox="1"/>
      </xdr:nvSpPr>
      <xdr:spPr>
        <a:xfrm>
          <a:off x="27577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6" name="直線コネクタ 275"/>
        <xdr:cNvCxnSpPr/>
      </xdr:nvCxnSpPr>
      <xdr:spPr>
        <a:xfrm>
          <a:off x="685800" y="14243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7" name="テキスト ボックス 276"/>
        <xdr:cNvSpPr txBox="1"/>
      </xdr:nvSpPr>
      <xdr:spPr>
        <a:xfrm>
          <a:off x="275771" y="1410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8" name="直線コネクタ 277"/>
        <xdr:cNvCxnSpPr/>
      </xdr:nvCxnSpPr>
      <xdr:spPr>
        <a:xfrm>
          <a:off x="685800" y="13804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9" name="テキスト ボックス 278"/>
        <xdr:cNvSpPr txBox="1"/>
      </xdr:nvSpPr>
      <xdr:spPr>
        <a:xfrm>
          <a:off x="339891" y="1366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80" name="直線コネクタ 279"/>
        <xdr:cNvCxnSpPr/>
      </xdr:nvCxnSpPr>
      <xdr:spPr>
        <a:xfrm>
          <a:off x="685800" y="1336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1" name="テキスト ボックス 280"/>
        <xdr:cNvSpPr txBox="1"/>
      </xdr:nvSpPr>
      <xdr:spPr>
        <a:xfrm>
          <a:off x="339891" y="1322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2" name="直線コネクタ 281"/>
        <xdr:cNvCxnSpPr/>
      </xdr:nvCxnSpPr>
      <xdr:spPr>
        <a:xfrm>
          <a:off x="685800" y="12922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3" name="テキスト ボックス 282"/>
        <xdr:cNvSpPr txBox="1"/>
      </xdr:nvSpPr>
      <xdr:spPr>
        <a:xfrm>
          <a:off x="339891" y="12786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5" name="テキスト ボックス 284"/>
        <xdr:cNvSpPr txBox="1"/>
      </xdr:nvSpPr>
      <xdr:spPr>
        <a:xfrm>
          <a:off x="339891" y="1234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118111</xdr:rowOff>
    </xdr:from>
    <xdr:to>
      <xdr:col>24</xdr:col>
      <xdr:colOff>62865</xdr:colOff>
      <xdr:row>85</xdr:row>
      <xdr:rowOff>33528</xdr:rowOff>
    </xdr:to>
    <xdr:cxnSp macro="">
      <xdr:nvCxnSpPr>
        <xdr:cNvPr id="287" name="直線コネクタ 286"/>
        <xdr:cNvCxnSpPr/>
      </xdr:nvCxnSpPr>
      <xdr:spPr>
        <a:xfrm flipV="1">
          <a:off x="4177665" y="12837161"/>
          <a:ext cx="0" cy="12362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37355</xdr:rowOff>
    </xdr:from>
    <xdr:ext cx="405111" cy="259045"/>
    <xdr:sp macro="" textlink="">
      <xdr:nvSpPr>
        <xdr:cNvPr id="288" name="【福祉施設】&#10;有形固定資産減価償却率最小値テキスト"/>
        <xdr:cNvSpPr txBox="1"/>
      </xdr:nvSpPr>
      <xdr:spPr>
        <a:xfrm>
          <a:off x="4216400" y="14077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33528</xdr:rowOff>
    </xdr:from>
    <xdr:to>
      <xdr:col>24</xdr:col>
      <xdr:colOff>152400</xdr:colOff>
      <xdr:row>85</xdr:row>
      <xdr:rowOff>33528</xdr:rowOff>
    </xdr:to>
    <xdr:cxnSp macro="">
      <xdr:nvCxnSpPr>
        <xdr:cNvPr id="289" name="直線コネクタ 288"/>
        <xdr:cNvCxnSpPr/>
      </xdr:nvCxnSpPr>
      <xdr:spPr>
        <a:xfrm>
          <a:off x="4108450" y="1407337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64788</xdr:rowOff>
    </xdr:from>
    <xdr:ext cx="405111" cy="259045"/>
    <xdr:sp macro="" textlink="">
      <xdr:nvSpPr>
        <xdr:cNvPr id="290" name="【福祉施設】&#10;有形固定資産減価償却率最大値テキスト"/>
        <xdr:cNvSpPr txBox="1"/>
      </xdr:nvSpPr>
      <xdr:spPr>
        <a:xfrm>
          <a:off x="4216400" y="12618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118111</xdr:rowOff>
    </xdr:from>
    <xdr:to>
      <xdr:col>24</xdr:col>
      <xdr:colOff>152400</xdr:colOff>
      <xdr:row>77</xdr:row>
      <xdr:rowOff>118111</xdr:rowOff>
    </xdr:to>
    <xdr:cxnSp macro="">
      <xdr:nvCxnSpPr>
        <xdr:cNvPr id="291" name="直線コネクタ 290"/>
        <xdr:cNvCxnSpPr/>
      </xdr:nvCxnSpPr>
      <xdr:spPr>
        <a:xfrm>
          <a:off x="4108450" y="1283716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62755</xdr:rowOff>
    </xdr:from>
    <xdr:ext cx="405111" cy="259045"/>
    <xdr:sp macro="" textlink="">
      <xdr:nvSpPr>
        <xdr:cNvPr id="292" name="【福祉施設】&#10;有形固定資産減価償却率平均値テキスト"/>
        <xdr:cNvSpPr txBox="1"/>
      </xdr:nvSpPr>
      <xdr:spPr>
        <a:xfrm>
          <a:off x="4216400" y="131120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39878</xdr:rowOff>
    </xdr:from>
    <xdr:to>
      <xdr:col>24</xdr:col>
      <xdr:colOff>114300</xdr:colOff>
      <xdr:row>80</xdr:row>
      <xdr:rowOff>141478</xdr:rowOff>
    </xdr:to>
    <xdr:sp macro="" textlink="">
      <xdr:nvSpPr>
        <xdr:cNvPr id="293" name="フローチャート: 判断 292"/>
        <xdr:cNvSpPr/>
      </xdr:nvSpPr>
      <xdr:spPr>
        <a:xfrm>
          <a:off x="4127500" y="1325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12446</xdr:rowOff>
    </xdr:from>
    <xdr:to>
      <xdr:col>20</xdr:col>
      <xdr:colOff>38100</xdr:colOff>
      <xdr:row>80</xdr:row>
      <xdr:rowOff>114046</xdr:rowOff>
    </xdr:to>
    <xdr:sp macro="" textlink="">
      <xdr:nvSpPr>
        <xdr:cNvPr id="294" name="フローチャート: 判断 293"/>
        <xdr:cNvSpPr/>
      </xdr:nvSpPr>
      <xdr:spPr>
        <a:xfrm>
          <a:off x="3384550" y="1322679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79</xdr:row>
      <xdr:rowOff>147320</xdr:rowOff>
    </xdr:from>
    <xdr:to>
      <xdr:col>15</xdr:col>
      <xdr:colOff>101600</xdr:colOff>
      <xdr:row>80</xdr:row>
      <xdr:rowOff>77470</xdr:rowOff>
    </xdr:to>
    <xdr:sp macro="" textlink="">
      <xdr:nvSpPr>
        <xdr:cNvPr id="295" name="フローチャート: 判断 294"/>
        <xdr:cNvSpPr/>
      </xdr:nvSpPr>
      <xdr:spPr>
        <a:xfrm>
          <a:off x="2571750" y="131965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110744</xdr:rowOff>
    </xdr:from>
    <xdr:to>
      <xdr:col>10</xdr:col>
      <xdr:colOff>165100</xdr:colOff>
      <xdr:row>80</xdr:row>
      <xdr:rowOff>40894</xdr:rowOff>
    </xdr:to>
    <xdr:sp macro="" textlink="">
      <xdr:nvSpPr>
        <xdr:cNvPr id="296" name="フローチャート: 判断 295"/>
        <xdr:cNvSpPr/>
      </xdr:nvSpPr>
      <xdr:spPr>
        <a:xfrm>
          <a:off x="1778000" y="1315999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90170</xdr:rowOff>
    </xdr:from>
    <xdr:to>
      <xdr:col>6</xdr:col>
      <xdr:colOff>38100</xdr:colOff>
      <xdr:row>80</xdr:row>
      <xdr:rowOff>20320</xdr:rowOff>
    </xdr:to>
    <xdr:sp macro="" textlink="">
      <xdr:nvSpPr>
        <xdr:cNvPr id="297" name="フローチャート: 判断 296"/>
        <xdr:cNvSpPr/>
      </xdr:nvSpPr>
      <xdr:spPr>
        <a:xfrm>
          <a:off x="984250" y="1313942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108458</xdr:rowOff>
    </xdr:from>
    <xdr:to>
      <xdr:col>24</xdr:col>
      <xdr:colOff>114300</xdr:colOff>
      <xdr:row>82</xdr:row>
      <xdr:rowOff>38608</xdr:rowOff>
    </xdr:to>
    <xdr:sp macro="" textlink="">
      <xdr:nvSpPr>
        <xdr:cNvPr id="303" name="楕円 302"/>
        <xdr:cNvSpPr/>
      </xdr:nvSpPr>
      <xdr:spPr>
        <a:xfrm>
          <a:off x="4127500" y="1348790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86885</xdr:rowOff>
    </xdr:from>
    <xdr:ext cx="405111" cy="259045"/>
    <xdr:sp macro="" textlink="">
      <xdr:nvSpPr>
        <xdr:cNvPr id="304" name="【福祉施設】&#10;有形固定資産減価償却率該当値テキスト"/>
        <xdr:cNvSpPr txBox="1"/>
      </xdr:nvSpPr>
      <xdr:spPr>
        <a:xfrm>
          <a:off x="4216400" y="13466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58165</xdr:rowOff>
    </xdr:from>
    <xdr:to>
      <xdr:col>20</xdr:col>
      <xdr:colOff>38100</xdr:colOff>
      <xdr:row>81</xdr:row>
      <xdr:rowOff>159765</xdr:rowOff>
    </xdr:to>
    <xdr:sp macro="" textlink="">
      <xdr:nvSpPr>
        <xdr:cNvPr id="305" name="楕円 304"/>
        <xdr:cNvSpPr/>
      </xdr:nvSpPr>
      <xdr:spPr>
        <a:xfrm>
          <a:off x="3384550" y="1343761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108965</xdr:rowOff>
    </xdr:from>
    <xdr:to>
      <xdr:col>24</xdr:col>
      <xdr:colOff>63500</xdr:colOff>
      <xdr:row>81</xdr:row>
      <xdr:rowOff>159258</xdr:rowOff>
    </xdr:to>
    <xdr:cxnSp macro="">
      <xdr:nvCxnSpPr>
        <xdr:cNvPr id="306" name="直線コネクタ 305"/>
        <xdr:cNvCxnSpPr/>
      </xdr:nvCxnSpPr>
      <xdr:spPr>
        <a:xfrm>
          <a:off x="3429000" y="13488415"/>
          <a:ext cx="7493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14732</xdr:rowOff>
    </xdr:from>
    <xdr:to>
      <xdr:col>15</xdr:col>
      <xdr:colOff>101600</xdr:colOff>
      <xdr:row>81</xdr:row>
      <xdr:rowOff>116332</xdr:rowOff>
    </xdr:to>
    <xdr:sp macro="" textlink="">
      <xdr:nvSpPr>
        <xdr:cNvPr id="307" name="楕円 306"/>
        <xdr:cNvSpPr/>
      </xdr:nvSpPr>
      <xdr:spPr>
        <a:xfrm>
          <a:off x="2571750" y="13394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65532</xdr:rowOff>
    </xdr:from>
    <xdr:to>
      <xdr:col>19</xdr:col>
      <xdr:colOff>177800</xdr:colOff>
      <xdr:row>81</xdr:row>
      <xdr:rowOff>108965</xdr:rowOff>
    </xdr:to>
    <xdr:cxnSp macro="">
      <xdr:nvCxnSpPr>
        <xdr:cNvPr id="308" name="直線コネクタ 307"/>
        <xdr:cNvCxnSpPr/>
      </xdr:nvCxnSpPr>
      <xdr:spPr>
        <a:xfrm>
          <a:off x="2622550" y="13444982"/>
          <a:ext cx="806450" cy="43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129032</xdr:rowOff>
    </xdr:from>
    <xdr:to>
      <xdr:col>10</xdr:col>
      <xdr:colOff>165100</xdr:colOff>
      <xdr:row>81</xdr:row>
      <xdr:rowOff>59182</xdr:rowOff>
    </xdr:to>
    <xdr:sp macro="" textlink="">
      <xdr:nvSpPr>
        <xdr:cNvPr id="309" name="楕円 308"/>
        <xdr:cNvSpPr/>
      </xdr:nvSpPr>
      <xdr:spPr>
        <a:xfrm>
          <a:off x="1778000" y="1334338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8382</xdr:rowOff>
    </xdr:from>
    <xdr:to>
      <xdr:col>15</xdr:col>
      <xdr:colOff>50800</xdr:colOff>
      <xdr:row>81</xdr:row>
      <xdr:rowOff>65532</xdr:rowOff>
    </xdr:to>
    <xdr:cxnSp macro="">
      <xdr:nvCxnSpPr>
        <xdr:cNvPr id="310" name="直線コネクタ 309"/>
        <xdr:cNvCxnSpPr/>
      </xdr:nvCxnSpPr>
      <xdr:spPr>
        <a:xfrm>
          <a:off x="1828800" y="13387832"/>
          <a:ext cx="79375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81026</xdr:rowOff>
    </xdr:from>
    <xdr:to>
      <xdr:col>6</xdr:col>
      <xdr:colOff>38100</xdr:colOff>
      <xdr:row>81</xdr:row>
      <xdr:rowOff>11176</xdr:rowOff>
    </xdr:to>
    <xdr:sp macro="" textlink="">
      <xdr:nvSpPr>
        <xdr:cNvPr id="311" name="楕円 310"/>
        <xdr:cNvSpPr/>
      </xdr:nvSpPr>
      <xdr:spPr>
        <a:xfrm>
          <a:off x="984250" y="1329537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131826</xdr:rowOff>
    </xdr:from>
    <xdr:to>
      <xdr:col>10</xdr:col>
      <xdr:colOff>114300</xdr:colOff>
      <xdr:row>81</xdr:row>
      <xdr:rowOff>8382</xdr:rowOff>
    </xdr:to>
    <xdr:cxnSp macro="">
      <xdr:nvCxnSpPr>
        <xdr:cNvPr id="312" name="直線コネクタ 311"/>
        <xdr:cNvCxnSpPr/>
      </xdr:nvCxnSpPr>
      <xdr:spPr>
        <a:xfrm>
          <a:off x="1028700" y="13346176"/>
          <a:ext cx="800100" cy="41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78</xdr:row>
      <xdr:rowOff>130573</xdr:rowOff>
    </xdr:from>
    <xdr:ext cx="405111" cy="259045"/>
    <xdr:sp macro="" textlink="">
      <xdr:nvSpPr>
        <xdr:cNvPr id="313" name="n_1aveValue【福祉施設】&#10;有形固定資産減価償却率"/>
        <xdr:cNvSpPr txBox="1"/>
      </xdr:nvSpPr>
      <xdr:spPr>
        <a:xfrm>
          <a:off x="3239144" y="130147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93997</xdr:rowOff>
    </xdr:from>
    <xdr:ext cx="405111" cy="259045"/>
    <xdr:sp macro="" textlink="">
      <xdr:nvSpPr>
        <xdr:cNvPr id="314" name="n_2aveValue【福祉施設】&#10;有形固定資産減価償却率"/>
        <xdr:cNvSpPr txBox="1"/>
      </xdr:nvSpPr>
      <xdr:spPr>
        <a:xfrm>
          <a:off x="2439044" y="12978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57421</xdr:rowOff>
    </xdr:from>
    <xdr:ext cx="405111" cy="259045"/>
    <xdr:sp macro="" textlink="">
      <xdr:nvSpPr>
        <xdr:cNvPr id="315" name="n_3aveValue【福祉施設】&#10;有形固定資産減価償却率"/>
        <xdr:cNvSpPr txBox="1"/>
      </xdr:nvSpPr>
      <xdr:spPr>
        <a:xfrm>
          <a:off x="1645294" y="12941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36847</xdr:rowOff>
    </xdr:from>
    <xdr:ext cx="405111" cy="259045"/>
    <xdr:sp macro="" textlink="">
      <xdr:nvSpPr>
        <xdr:cNvPr id="316" name="n_4aveValue【福祉施設】&#10;有形固定資産減価償却率"/>
        <xdr:cNvSpPr txBox="1"/>
      </xdr:nvSpPr>
      <xdr:spPr>
        <a:xfrm>
          <a:off x="851544" y="12920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150892</xdr:rowOff>
    </xdr:from>
    <xdr:ext cx="405111" cy="259045"/>
    <xdr:sp macro="" textlink="">
      <xdr:nvSpPr>
        <xdr:cNvPr id="317" name="n_1mainValue【福祉施設】&#10;有形固定資産減価償却率"/>
        <xdr:cNvSpPr txBox="1"/>
      </xdr:nvSpPr>
      <xdr:spPr>
        <a:xfrm>
          <a:off x="3239144" y="13530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107459</xdr:rowOff>
    </xdr:from>
    <xdr:ext cx="405111" cy="259045"/>
    <xdr:sp macro="" textlink="">
      <xdr:nvSpPr>
        <xdr:cNvPr id="318" name="n_2mainValue【福祉施設】&#10;有形固定資産減価償却率"/>
        <xdr:cNvSpPr txBox="1"/>
      </xdr:nvSpPr>
      <xdr:spPr>
        <a:xfrm>
          <a:off x="2439044" y="13486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50309</xdr:rowOff>
    </xdr:from>
    <xdr:ext cx="405111" cy="259045"/>
    <xdr:sp macro="" textlink="">
      <xdr:nvSpPr>
        <xdr:cNvPr id="319" name="n_3mainValue【福祉施設】&#10;有形固定資産減価償却率"/>
        <xdr:cNvSpPr txBox="1"/>
      </xdr:nvSpPr>
      <xdr:spPr>
        <a:xfrm>
          <a:off x="1645294" y="13429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2303</xdr:rowOff>
    </xdr:from>
    <xdr:ext cx="405111" cy="259045"/>
    <xdr:sp macro="" textlink="">
      <xdr:nvSpPr>
        <xdr:cNvPr id="320" name="n_4mainValue【福祉施設】&#10;有形固定資産減価償却率"/>
        <xdr:cNvSpPr txBox="1"/>
      </xdr:nvSpPr>
      <xdr:spPr>
        <a:xfrm>
          <a:off x="851544" y="13381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1" name="直線コネクタ 330"/>
        <xdr:cNvCxnSpPr/>
      </xdr:nvCxnSpPr>
      <xdr:spPr>
        <a:xfrm>
          <a:off x="5956300" y="1436732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2" name="テキスト ボックス 331"/>
        <xdr:cNvSpPr txBox="1"/>
      </xdr:nvSpPr>
      <xdr:spPr>
        <a:xfrm>
          <a:off x="5527221" y="142314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3" name="直線コネクタ 332"/>
        <xdr:cNvCxnSpPr/>
      </xdr:nvCxnSpPr>
      <xdr:spPr>
        <a:xfrm>
          <a:off x="5956300" y="140534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4" name="テキスト ボックス 333"/>
        <xdr:cNvSpPr txBox="1"/>
      </xdr:nvSpPr>
      <xdr:spPr>
        <a:xfrm>
          <a:off x="5527221" y="139175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5" name="直線コネクタ 334"/>
        <xdr:cNvCxnSpPr/>
      </xdr:nvCxnSpPr>
      <xdr:spPr>
        <a:xfrm>
          <a:off x="5956300" y="1373958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6" name="テキスト ボックス 335"/>
        <xdr:cNvSpPr txBox="1"/>
      </xdr:nvSpPr>
      <xdr:spPr>
        <a:xfrm>
          <a:off x="5527221" y="136037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7" name="直線コネクタ 336"/>
        <xdr:cNvCxnSpPr/>
      </xdr:nvCxnSpPr>
      <xdr:spPr>
        <a:xfrm>
          <a:off x="5956300" y="1342571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8" name="テキスト ボックス 337"/>
        <xdr:cNvSpPr txBox="1"/>
      </xdr:nvSpPr>
      <xdr:spPr>
        <a:xfrm>
          <a:off x="5527221" y="132898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9" name="直線コネクタ 338"/>
        <xdr:cNvCxnSpPr/>
      </xdr:nvCxnSpPr>
      <xdr:spPr>
        <a:xfrm>
          <a:off x="5956300" y="131118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0" name="テキスト ボックス 339"/>
        <xdr:cNvSpPr txBox="1"/>
      </xdr:nvSpPr>
      <xdr:spPr>
        <a:xfrm>
          <a:off x="5527221" y="129759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1" name="直線コネクタ 340"/>
        <xdr:cNvCxnSpPr/>
      </xdr:nvCxnSpPr>
      <xdr:spPr>
        <a:xfrm>
          <a:off x="5956300" y="1279797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2" name="テキスト ボックス 341"/>
        <xdr:cNvSpPr txBox="1"/>
      </xdr:nvSpPr>
      <xdr:spPr>
        <a:xfrm>
          <a:off x="5527221" y="1266209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4" name="テキスト ボックス 343"/>
        <xdr:cNvSpPr txBox="1"/>
      </xdr:nvSpPr>
      <xdr:spPr>
        <a:xfrm>
          <a:off x="55272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福祉施設】&#10;一人当たり面積グラフ枠"/>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48986</xdr:rowOff>
    </xdr:from>
    <xdr:to>
      <xdr:col>54</xdr:col>
      <xdr:colOff>189865</xdr:colOff>
      <xdr:row>86</xdr:row>
      <xdr:rowOff>81643</xdr:rowOff>
    </xdr:to>
    <xdr:cxnSp macro="">
      <xdr:nvCxnSpPr>
        <xdr:cNvPr id="346" name="直線コネクタ 345"/>
        <xdr:cNvCxnSpPr/>
      </xdr:nvCxnSpPr>
      <xdr:spPr>
        <a:xfrm flipV="1">
          <a:off x="9429115" y="12933136"/>
          <a:ext cx="0" cy="1353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85470</xdr:rowOff>
    </xdr:from>
    <xdr:ext cx="469744" cy="259045"/>
    <xdr:sp macro="" textlink="">
      <xdr:nvSpPr>
        <xdr:cNvPr id="347" name="【福祉施設】&#10;一人当たり面積最小値テキスト"/>
        <xdr:cNvSpPr txBox="1"/>
      </xdr:nvSpPr>
      <xdr:spPr>
        <a:xfrm>
          <a:off x="9467850" y="14290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81643</xdr:rowOff>
    </xdr:from>
    <xdr:to>
      <xdr:col>55</xdr:col>
      <xdr:colOff>88900</xdr:colOff>
      <xdr:row>86</xdr:row>
      <xdr:rowOff>81643</xdr:rowOff>
    </xdr:to>
    <xdr:cxnSp macro="">
      <xdr:nvCxnSpPr>
        <xdr:cNvPr id="348" name="直線コネクタ 347"/>
        <xdr:cNvCxnSpPr/>
      </xdr:nvCxnSpPr>
      <xdr:spPr>
        <a:xfrm>
          <a:off x="9359900" y="1428659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167113</xdr:rowOff>
    </xdr:from>
    <xdr:ext cx="469744" cy="259045"/>
    <xdr:sp macro="" textlink="">
      <xdr:nvSpPr>
        <xdr:cNvPr id="349" name="【福祉施設】&#10;一人当たり面積最大値テキスト"/>
        <xdr:cNvSpPr txBox="1"/>
      </xdr:nvSpPr>
      <xdr:spPr>
        <a:xfrm>
          <a:off x="9467850" y="12721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48986</xdr:rowOff>
    </xdr:from>
    <xdr:to>
      <xdr:col>55</xdr:col>
      <xdr:colOff>88900</xdr:colOff>
      <xdr:row>78</xdr:row>
      <xdr:rowOff>48986</xdr:rowOff>
    </xdr:to>
    <xdr:cxnSp macro="">
      <xdr:nvCxnSpPr>
        <xdr:cNvPr id="350" name="直線コネクタ 349"/>
        <xdr:cNvCxnSpPr/>
      </xdr:nvCxnSpPr>
      <xdr:spPr>
        <a:xfrm>
          <a:off x="9359900" y="1293313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78213</xdr:rowOff>
    </xdr:from>
    <xdr:ext cx="469744" cy="259045"/>
    <xdr:sp macro="" textlink="">
      <xdr:nvSpPr>
        <xdr:cNvPr id="351" name="【福祉施設】&#10;一人当たり面積平均値テキスト"/>
        <xdr:cNvSpPr txBox="1"/>
      </xdr:nvSpPr>
      <xdr:spPr>
        <a:xfrm>
          <a:off x="9467850" y="136227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55336</xdr:rowOff>
    </xdr:from>
    <xdr:to>
      <xdr:col>55</xdr:col>
      <xdr:colOff>50800</xdr:colOff>
      <xdr:row>83</xdr:row>
      <xdr:rowOff>156936</xdr:rowOff>
    </xdr:to>
    <xdr:sp macro="" textlink="">
      <xdr:nvSpPr>
        <xdr:cNvPr id="352" name="フローチャート: 判断 351"/>
        <xdr:cNvSpPr/>
      </xdr:nvSpPr>
      <xdr:spPr>
        <a:xfrm>
          <a:off x="9398000" y="1376498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66221</xdr:rowOff>
    </xdr:from>
    <xdr:to>
      <xdr:col>50</xdr:col>
      <xdr:colOff>165100</xdr:colOff>
      <xdr:row>83</xdr:row>
      <xdr:rowOff>167821</xdr:rowOff>
    </xdr:to>
    <xdr:sp macro="" textlink="">
      <xdr:nvSpPr>
        <xdr:cNvPr id="353" name="フローチャート: 判断 352"/>
        <xdr:cNvSpPr/>
      </xdr:nvSpPr>
      <xdr:spPr>
        <a:xfrm>
          <a:off x="8636000" y="13775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77107</xdr:rowOff>
    </xdr:from>
    <xdr:to>
      <xdr:col>46</xdr:col>
      <xdr:colOff>38100</xdr:colOff>
      <xdr:row>84</xdr:row>
      <xdr:rowOff>7257</xdr:rowOff>
    </xdr:to>
    <xdr:sp macro="" textlink="">
      <xdr:nvSpPr>
        <xdr:cNvPr id="354" name="フローチャート: 判断 353"/>
        <xdr:cNvSpPr/>
      </xdr:nvSpPr>
      <xdr:spPr>
        <a:xfrm>
          <a:off x="7842250" y="1378675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77107</xdr:rowOff>
    </xdr:from>
    <xdr:to>
      <xdr:col>41</xdr:col>
      <xdr:colOff>101600</xdr:colOff>
      <xdr:row>84</xdr:row>
      <xdr:rowOff>7257</xdr:rowOff>
    </xdr:to>
    <xdr:sp macro="" textlink="">
      <xdr:nvSpPr>
        <xdr:cNvPr id="355" name="フローチャート: 判断 354"/>
        <xdr:cNvSpPr/>
      </xdr:nvSpPr>
      <xdr:spPr>
        <a:xfrm>
          <a:off x="7029450" y="1378675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87993</xdr:rowOff>
    </xdr:from>
    <xdr:to>
      <xdr:col>36</xdr:col>
      <xdr:colOff>165100</xdr:colOff>
      <xdr:row>84</xdr:row>
      <xdr:rowOff>18143</xdr:rowOff>
    </xdr:to>
    <xdr:sp macro="" textlink="">
      <xdr:nvSpPr>
        <xdr:cNvPr id="356" name="フローチャート: 判断 355"/>
        <xdr:cNvSpPr/>
      </xdr:nvSpPr>
      <xdr:spPr>
        <a:xfrm>
          <a:off x="6235700" y="1379764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25400</xdr:rowOff>
    </xdr:from>
    <xdr:to>
      <xdr:col>55</xdr:col>
      <xdr:colOff>50800</xdr:colOff>
      <xdr:row>84</xdr:row>
      <xdr:rowOff>127000</xdr:rowOff>
    </xdr:to>
    <xdr:sp macro="" textlink="">
      <xdr:nvSpPr>
        <xdr:cNvPr id="362" name="楕円 361"/>
        <xdr:cNvSpPr/>
      </xdr:nvSpPr>
      <xdr:spPr>
        <a:xfrm>
          <a:off x="9398000" y="139001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3827</xdr:rowOff>
    </xdr:from>
    <xdr:ext cx="469744" cy="259045"/>
    <xdr:sp macro="" textlink="">
      <xdr:nvSpPr>
        <xdr:cNvPr id="363" name="【福祉施設】&#10;一人当たり面積該当値テキスト"/>
        <xdr:cNvSpPr txBox="1"/>
      </xdr:nvSpPr>
      <xdr:spPr>
        <a:xfrm>
          <a:off x="9467850" y="1387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25400</xdr:rowOff>
    </xdr:from>
    <xdr:to>
      <xdr:col>50</xdr:col>
      <xdr:colOff>165100</xdr:colOff>
      <xdr:row>84</xdr:row>
      <xdr:rowOff>127000</xdr:rowOff>
    </xdr:to>
    <xdr:sp macro="" textlink="">
      <xdr:nvSpPr>
        <xdr:cNvPr id="364" name="楕円 363"/>
        <xdr:cNvSpPr/>
      </xdr:nvSpPr>
      <xdr:spPr>
        <a:xfrm>
          <a:off x="8636000" y="13900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76200</xdr:rowOff>
    </xdr:from>
    <xdr:to>
      <xdr:col>55</xdr:col>
      <xdr:colOff>0</xdr:colOff>
      <xdr:row>84</xdr:row>
      <xdr:rowOff>76200</xdr:rowOff>
    </xdr:to>
    <xdr:cxnSp macro="">
      <xdr:nvCxnSpPr>
        <xdr:cNvPr id="365" name="直線コネクタ 364"/>
        <xdr:cNvCxnSpPr/>
      </xdr:nvCxnSpPr>
      <xdr:spPr>
        <a:xfrm>
          <a:off x="8686800" y="1395095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47171</xdr:rowOff>
    </xdr:from>
    <xdr:to>
      <xdr:col>46</xdr:col>
      <xdr:colOff>38100</xdr:colOff>
      <xdr:row>84</xdr:row>
      <xdr:rowOff>148771</xdr:rowOff>
    </xdr:to>
    <xdr:sp macro="" textlink="">
      <xdr:nvSpPr>
        <xdr:cNvPr id="366" name="楕円 365"/>
        <xdr:cNvSpPr/>
      </xdr:nvSpPr>
      <xdr:spPr>
        <a:xfrm>
          <a:off x="7842250" y="1392192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76200</xdr:rowOff>
    </xdr:from>
    <xdr:to>
      <xdr:col>50</xdr:col>
      <xdr:colOff>114300</xdr:colOff>
      <xdr:row>84</xdr:row>
      <xdr:rowOff>97971</xdr:rowOff>
    </xdr:to>
    <xdr:cxnSp macro="">
      <xdr:nvCxnSpPr>
        <xdr:cNvPr id="367" name="直線コネクタ 366"/>
        <xdr:cNvCxnSpPr/>
      </xdr:nvCxnSpPr>
      <xdr:spPr>
        <a:xfrm flipV="1">
          <a:off x="7886700" y="13950950"/>
          <a:ext cx="8001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47171</xdr:rowOff>
    </xdr:from>
    <xdr:to>
      <xdr:col>41</xdr:col>
      <xdr:colOff>101600</xdr:colOff>
      <xdr:row>84</xdr:row>
      <xdr:rowOff>148771</xdr:rowOff>
    </xdr:to>
    <xdr:sp macro="" textlink="">
      <xdr:nvSpPr>
        <xdr:cNvPr id="368" name="楕円 367"/>
        <xdr:cNvSpPr/>
      </xdr:nvSpPr>
      <xdr:spPr>
        <a:xfrm>
          <a:off x="7029450" y="13921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97971</xdr:rowOff>
    </xdr:from>
    <xdr:to>
      <xdr:col>45</xdr:col>
      <xdr:colOff>177800</xdr:colOff>
      <xdr:row>84</xdr:row>
      <xdr:rowOff>97971</xdr:rowOff>
    </xdr:to>
    <xdr:cxnSp macro="">
      <xdr:nvCxnSpPr>
        <xdr:cNvPr id="369" name="直線コネクタ 368"/>
        <xdr:cNvCxnSpPr/>
      </xdr:nvCxnSpPr>
      <xdr:spPr>
        <a:xfrm>
          <a:off x="7080250" y="13972721"/>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58057</xdr:rowOff>
    </xdr:from>
    <xdr:to>
      <xdr:col>36</xdr:col>
      <xdr:colOff>165100</xdr:colOff>
      <xdr:row>84</xdr:row>
      <xdr:rowOff>159657</xdr:rowOff>
    </xdr:to>
    <xdr:sp macro="" textlink="">
      <xdr:nvSpPr>
        <xdr:cNvPr id="370" name="楕円 369"/>
        <xdr:cNvSpPr/>
      </xdr:nvSpPr>
      <xdr:spPr>
        <a:xfrm>
          <a:off x="6235700" y="13932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97971</xdr:rowOff>
    </xdr:from>
    <xdr:to>
      <xdr:col>41</xdr:col>
      <xdr:colOff>50800</xdr:colOff>
      <xdr:row>84</xdr:row>
      <xdr:rowOff>108857</xdr:rowOff>
    </xdr:to>
    <xdr:cxnSp macro="">
      <xdr:nvCxnSpPr>
        <xdr:cNvPr id="371" name="直線コネクタ 370"/>
        <xdr:cNvCxnSpPr/>
      </xdr:nvCxnSpPr>
      <xdr:spPr>
        <a:xfrm flipV="1">
          <a:off x="6286500" y="13972721"/>
          <a:ext cx="79375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12898</xdr:rowOff>
    </xdr:from>
    <xdr:ext cx="469744" cy="259045"/>
    <xdr:sp macro="" textlink="">
      <xdr:nvSpPr>
        <xdr:cNvPr id="372" name="n_1aveValue【福祉施設】&#10;一人当たり面積"/>
        <xdr:cNvSpPr txBox="1"/>
      </xdr:nvSpPr>
      <xdr:spPr>
        <a:xfrm>
          <a:off x="8458277" y="13557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23784</xdr:rowOff>
    </xdr:from>
    <xdr:ext cx="469744" cy="259045"/>
    <xdr:sp macro="" textlink="">
      <xdr:nvSpPr>
        <xdr:cNvPr id="373" name="n_2aveValue【福祉施設】&#10;一人当たり面積"/>
        <xdr:cNvSpPr txBox="1"/>
      </xdr:nvSpPr>
      <xdr:spPr>
        <a:xfrm>
          <a:off x="7677227" y="13568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23784</xdr:rowOff>
    </xdr:from>
    <xdr:ext cx="469744" cy="259045"/>
    <xdr:sp macro="" textlink="">
      <xdr:nvSpPr>
        <xdr:cNvPr id="374" name="n_3aveValue【福祉施設】&#10;一人当たり面積"/>
        <xdr:cNvSpPr txBox="1"/>
      </xdr:nvSpPr>
      <xdr:spPr>
        <a:xfrm>
          <a:off x="6864427" y="13568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34670</xdr:rowOff>
    </xdr:from>
    <xdr:ext cx="469744" cy="259045"/>
    <xdr:sp macro="" textlink="">
      <xdr:nvSpPr>
        <xdr:cNvPr id="375" name="n_4aveValue【福祉施設】&#10;一人当たり面積"/>
        <xdr:cNvSpPr txBox="1"/>
      </xdr:nvSpPr>
      <xdr:spPr>
        <a:xfrm>
          <a:off x="6070677" y="13579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118127</xdr:rowOff>
    </xdr:from>
    <xdr:ext cx="469744" cy="259045"/>
    <xdr:sp macro="" textlink="">
      <xdr:nvSpPr>
        <xdr:cNvPr id="376" name="n_1mainValue【福祉施設】&#10;一人当たり面積"/>
        <xdr:cNvSpPr txBox="1"/>
      </xdr:nvSpPr>
      <xdr:spPr>
        <a:xfrm>
          <a:off x="8458277" y="1399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139898</xdr:rowOff>
    </xdr:from>
    <xdr:ext cx="469744" cy="259045"/>
    <xdr:sp macro="" textlink="">
      <xdr:nvSpPr>
        <xdr:cNvPr id="377" name="n_2mainValue【福祉施設】&#10;一人当たり面積"/>
        <xdr:cNvSpPr txBox="1"/>
      </xdr:nvSpPr>
      <xdr:spPr>
        <a:xfrm>
          <a:off x="7677227" y="14014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139898</xdr:rowOff>
    </xdr:from>
    <xdr:ext cx="469744" cy="259045"/>
    <xdr:sp macro="" textlink="">
      <xdr:nvSpPr>
        <xdr:cNvPr id="378" name="n_3mainValue【福祉施設】&#10;一人当たり面積"/>
        <xdr:cNvSpPr txBox="1"/>
      </xdr:nvSpPr>
      <xdr:spPr>
        <a:xfrm>
          <a:off x="6864427" y="14014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150784</xdr:rowOff>
    </xdr:from>
    <xdr:ext cx="469744" cy="259045"/>
    <xdr:sp macro="" textlink="">
      <xdr:nvSpPr>
        <xdr:cNvPr id="379" name="n_4mainValue【福祉施設】&#10;一人当たり面積"/>
        <xdr:cNvSpPr txBox="1"/>
      </xdr:nvSpPr>
      <xdr:spPr>
        <a:xfrm>
          <a:off x="6070677" y="14025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xdr:cNvSpPr/>
      </xdr:nvSpPr>
      <xdr:spPr>
        <a:xfrm>
          <a:off x="6858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8" name="テキスト ボックス 387"/>
        <xdr:cNvSpPr txBox="1"/>
      </xdr:nvSpPr>
      <xdr:spPr>
        <a:xfrm>
          <a:off x="6667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9" name="直線コネクタ 388"/>
        <xdr:cNvCxnSpPr/>
      </xdr:nvCxnSpPr>
      <xdr:spPr>
        <a:xfrm>
          <a:off x="6858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0" name="テキスト ボックス 389"/>
        <xdr:cNvSpPr txBox="1"/>
      </xdr:nvSpPr>
      <xdr:spPr>
        <a:xfrm>
          <a:off x="27577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1" name="直線コネクタ 390"/>
        <xdr:cNvCxnSpPr/>
      </xdr:nvCxnSpPr>
      <xdr:spPr>
        <a:xfrm>
          <a:off x="685800" y="1809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2" name="テキスト ボックス 391"/>
        <xdr:cNvSpPr txBox="1"/>
      </xdr:nvSpPr>
      <xdr:spPr>
        <a:xfrm>
          <a:off x="27577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3" name="直線コネクタ 392"/>
        <xdr:cNvCxnSpPr/>
      </xdr:nvCxnSpPr>
      <xdr:spPr>
        <a:xfrm>
          <a:off x="685800" y="17716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4" name="テキスト ボックス 393"/>
        <xdr:cNvSpPr txBox="1"/>
      </xdr:nvSpPr>
      <xdr:spPr>
        <a:xfrm>
          <a:off x="339891" y="17574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5" name="直線コネクタ 394"/>
        <xdr:cNvCxnSpPr/>
      </xdr:nvCxnSpPr>
      <xdr:spPr>
        <a:xfrm>
          <a:off x="685800" y="1733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6" name="テキスト ボックス 395"/>
        <xdr:cNvSpPr txBox="1"/>
      </xdr:nvSpPr>
      <xdr:spPr>
        <a:xfrm>
          <a:off x="339891" y="1719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7" name="直線コネクタ 396"/>
        <xdr:cNvCxnSpPr/>
      </xdr:nvCxnSpPr>
      <xdr:spPr>
        <a:xfrm>
          <a:off x="685800" y="1695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8" name="テキスト ボックス 397"/>
        <xdr:cNvSpPr txBox="1"/>
      </xdr:nvSpPr>
      <xdr:spPr>
        <a:xfrm>
          <a:off x="339891" y="16812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9" name="直線コネクタ 398"/>
        <xdr:cNvCxnSpPr/>
      </xdr:nvCxnSpPr>
      <xdr:spPr>
        <a:xfrm>
          <a:off x="685800" y="1657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400" name="テキスト ボックス 399"/>
        <xdr:cNvSpPr txBox="1"/>
      </xdr:nvSpPr>
      <xdr:spPr>
        <a:xfrm>
          <a:off x="339891" y="16431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1" name="直線コネクタ 400"/>
        <xdr:cNvCxnSpPr/>
      </xdr:nvCxnSpPr>
      <xdr:spPr>
        <a:xfrm>
          <a:off x="6858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2" name="テキスト ボックス 401"/>
        <xdr:cNvSpPr txBox="1"/>
      </xdr:nvSpPr>
      <xdr:spPr>
        <a:xfrm>
          <a:off x="384961" y="16050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3" name="【市民会館】&#10;有形固定資産減価償却率グラフ枠"/>
        <xdr:cNvSpPr/>
      </xdr:nvSpPr>
      <xdr:spPr>
        <a:xfrm>
          <a:off x="6858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108</xdr:row>
      <xdr:rowOff>152400</xdr:rowOff>
    </xdr:to>
    <xdr:cxnSp macro="">
      <xdr:nvCxnSpPr>
        <xdr:cNvPr id="404" name="直線コネクタ 403"/>
        <xdr:cNvCxnSpPr/>
      </xdr:nvCxnSpPr>
      <xdr:spPr>
        <a:xfrm flipV="1">
          <a:off x="4177665" y="165735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405" name="【市民会館】&#10;有形固定資産減価償却率最小値テキスト"/>
        <xdr:cNvSpPr txBox="1"/>
      </xdr:nvSpPr>
      <xdr:spPr>
        <a:xfrm>
          <a:off x="4216400" y="1810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406" name="直線コネクタ 405"/>
        <xdr:cNvCxnSpPr/>
      </xdr:nvCxnSpPr>
      <xdr:spPr>
        <a:xfrm>
          <a:off x="4108450" y="18097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405111" cy="259045"/>
    <xdr:sp macro="" textlink="">
      <xdr:nvSpPr>
        <xdr:cNvPr id="407" name="【市民会館】&#10;有形固定資産減価償却率最大値テキスト"/>
        <xdr:cNvSpPr txBox="1"/>
      </xdr:nvSpPr>
      <xdr:spPr>
        <a:xfrm>
          <a:off x="4216400" y="16348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408" name="直線コネクタ 407"/>
        <xdr:cNvCxnSpPr/>
      </xdr:nvCxnSpPr>
      <xdr:spPr>
        <a:xfrm>
          <a:off x="4108450" y="16573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36847</xdr:rowOff>
    </xdr:from>
    <xdr:ext cx="405111" cy="259045"/>
    <xdr:sp macro="" textlink="">
      <xdr:nvSpPr>
        <xdr:cNvPr id="409" name="【市民会館】&#10;有形固定資産減価償却率平均値テキスト"/>
        <xdr:cNvSpPr txBox="1"/>
      </xdr:nvSpPr>
      <xdr:spPr>
        <a:xfrm>
          <a:off x="4216400" y="16953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13970</xdr:rowOff>
    </xdr:from>
    <xdr:to>
      <xdr:col>24</xdr:col>
      <xdr:colOff>114300</xdr:colOff>
      <xdr:row>103</xdr:row>
      <xdr:rowOff>115570</xdr:rowOff>
    </xdr:to>
    <xdr:sp macro="" textlink="">
      <xdr:nvSpPr>
        <xdr:cNvPr id="410" name="フローチャート: 判断 409"/>
        <xdr:cNvSpPr/>
      </xdr:nvSpPr>
      <xdr:spPr>
        <a:xfrm>
          <a:off x="4127500" y="1710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25400</xdr:rowOff>
    </xdr:from>
    <xdr:to>
      <xdr:col>20</xdr:col>
      <xdr:colOff>38100</xdr:colOff>
      <xdr:row>103</xdr:row>
      <xdr:rowOff>127000</xdr:rowOff>
    </xdr:to>
    <xdr:sp macro="" textlink="">
      <xdr:nvSpPr>
        <xdr:cNvPr id="411" name="フローチャート: 判断 410"/>
        <xdr:cNvSpPr/>
      </xdr:nvSpPr>
      <xdr:spPr>
        <a:xfrm>
          <a:off x="3384550" y="171132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23495</xdr:rowOff>
    </xdr:from>
    <xdr:to>
      <xdr:col>15</xdr:col>
      <xdr:colOff>101600</xdr:colOff>
      <xdr:row>103</xdr:row>
      <xdr:rowOff>125095</xdr:rowOff>
    </xdr:to>
    <xdr:sp macro="" textlink="">
      <xdr:nvSpPr>
        <xdr:cNvPr id="412" name="フローチャート: 判断 411"/>
        <xdr:cNvSpPr/>
      </xdr:nvSpPr>
      <xdr:spPr>
        <a:xfrm>
          <a:off x="2571750" y="1711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102</xdr:row>
      <xdr:rowOff>170180</xdr:rowOff>
    </xdr:from>
    <xdr:to>
      <xdr:col>10</xdr:col>
      <xdr:colOff>165100</xdr:colOff>
      <xdr:row>103</xdr:row>
      <xdr:rowOff>100330</xdr:rowOff>
    </xdr:to>
    <xdr:sp macro="" textlink="">
      <xdr:nvSpPr>
        <xdr:cNvPr id="413" name="フローチャート: 判断 412"/>
        <xdr:cNvSpPr/>
      </xdr:nvSpPr>
      <xdr:spPr>
        <a:xfrm>
          <a:off x="1778000" y="1708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52070</xdr:rowOff>
    </xdr:from>
    <xdr:to>
      <xdr:col>6</xdr:col>
      <xdr:colOff>38100</xdr:colOff>
      <xdr:row>103</xdr:row>
      <xdr:rowOff>153670</xdr:rowOff>
    </xdr:to>
    <xdr:sp macro="" textlink="">
      <xdr:nvSpPr>
        <xdr:cNvPr id="414" name="フローチャート: 判断 413"/>
        <xdr:cNvSpPr/>
      </xdr:nvSpPr>
      <xdr:spPr>
        <a:xfrm>
          <a:off x="984250" y="1713992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xdr:cNvSpPr txBox="1"/>
      </xdr:nvSpPr>
      <xdr:spPr>
        <a:xfrm>
          <a:off x="40068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xdr:cNvSpPr txBox="1"/>
      </xdr:nvSpPr>
      <xdr:spPr>
        <a:xfrm>
          <a:off x="32575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xdr:cNvSpPr txBox="1"/>
      </xdr:nvSpPr>
      <xdr:spPr>
        <a:xfrm>
          <a:off x="24511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xdr:cNvSpPr txBox="1"/>
      </xdr:nvSpPr>
      <xdr:spPr>
        <a:xfrm>
          <a:off x="1657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xdr:cNvSpPr txBox="1"/>
      </xdr:nvSpPr>
      <xdr:spPr>
        <a:xfrm>
          <a:off x="857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52070</xdr:rowOff>
    </xdr:from>
    <xdr:to>
      <xdr:col>24</xdr:col>
      <xdr:colOff>114300</xdr:colOff>
      <xdr:row>106</xdr:row>
      <xdr:rowOff>153670</xdr:rowOff>
    </xdr:to>
    <xdr:sp macro="" textlink="">
      <xdr:nvSpPr>
        <xdr:cNvPr id="420" name="楕円 419"/>
        <xdr:cNvSpPr/>
      </xdr:nvSpPr>
      <xdr:spPr>
        <a:xfrm>
          <a:off x="4127500" y="1765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30497</xdr:rowOff>
    </xdr:from>
    <xdr:ext cx="405111" cy="259045"/>
    <xdr:sp macro="" textlink="">
      <xdr:nvSpPr>
        <xdr:cNvPr id="421" name="【市民会館】&#10;有形固定資産減価償却率該当値テキスト"/>
        <xdr:cNvSpPr txBox="1"/>
      </xdr:nvSpPr>
      <xdr:spPr>
        <a:xfrm>
          <a:off x="4216400" y="17632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36830</xdr:rowOff>
    </xdr:from>
    <xdr:to>
      <xdr:col>20</xdr:col>
      <xdr:colOff>38100</xdr:colOff>
      <xdr:row>106</xdr:row>
      <xdr:rowOff>138430</xdr:rowOff>
    </xdr:to>
    <xdr:sp macro="" textlink="">
      <xdr:nvSpPr>
        <xdr:cNvPr id="422" name="楕円 421"/>
        <xdr:cNvSpPr/>
      </xdr:nvSpPr>
      <xdr:spPr>
        <a:xfrm>
          <a:off x="3384550" y="1763903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87630</xdr:rowOff>
    </xdr:from>
    <xdr:to>
      <xdr:col>24</xdr:col>
      <xdr:colOff>63500</xdr:colOff>
      <xdr:row>106</xdr:row>
      <xdr:rowOff>102870</xdr:rowOff>
    </xdr:to>
    <xdr:cxnSp macro="">
      <xdr:nvCxnSpPr>
        <xdr:cNvPr id="423" name="直線コネクタ 422"/>
        <xdr:cNvCxnSpPr/>
      </xdr:nvCxnSpPr>
      <xdr:spPr>
        <a:xfrm>
          <a:off x="3429000" y="17689830"/>
          <a:ext cx="7493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21589</xdr:rowOff>
    </xdr:from>
    <xdr:to>
      <xdr:col>15</xdr:col>
      <xdr:colOff>101600</xdr:colOff>
      <xdr:row>106</xdr:row>
      <xdr:rowOff>123189</xdr:rowOff>
    </xdr:to>
    <xdr:sp macro="" textlink="">
      <xdr:nvSpPr>
        <xdr:cNvPr id="424" name="楕円 423"/>
        <xdr:cNvSpPr/>
      </xdr:nvSpPr>
      <xdr:spPr>
        <a:xfrm>
          <a:off x="2571750" y="17623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72389</xdr:rowOff>
    </xdr:from>
    <xdr:to>
      <xdr:col>19</xdr:col>
      <xdr:colOff>177800</xdr:colOff>
      <xdr:row>106</xdr:row>
      <xdr:rowOff>87630</xdr:rowOff>
    </xdr:to>
    <xdr:cxnSp macro="">
      <xdr:nvCxnSpPr>
        <xdr:cNvPr id="425" name="直線コネクタ 424"/>
        <xdr:cNvCxnSpPr/>
      </xdr:nvCxnSpPr>
      <xdr:spPr>
        <a:xfrm>
          <a:off x="2622550" y="17674589"/>
          <a:ext cx="80645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170180</xdr:rowOff>
    </xdr:from>
    <xdr:to>
      <xdr:col>10</xdr:col>
      <xdr:colOff>165100</xdr:colOff>
      <xdr:row>106</xdr:row>
      <xdr:rowOff>100330</xdr:rowOff>
    </xdr:to>
    <xdr:sp macro="" textlink="">
      <xdr:nvSpPr>
        <xdr:cNvPr id="426" name="楕円 425"/>
        <xdr:cNvSpPr/>
      </xdr:nvSpPr>
      <xdr:spPr>
        <a:xfrm>
          <a:off x="1778000" y="1760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49530</xdr:rowOff>
    </xdr:from>
    <xdr:to>
      <xdr:col>15</xdr:col>
      <xdr:colOff>50800</xdr:colOff>
      <xdr:row>106</xdr:row>
      <xdr:rowOff>72389</xdr:rowOff>
    </xdr:to>
    <xdr:cxnSp macro="">
      <xdr:nvCxnSpPr>
        <xdr:cNvPr id="427" name="直線コネクタ 426"/>
        <xdr:cNvCxnSpPr/>
      </xdr:nvCxnSpPr>
      <xdr:spPr>
        <a:xfrm>
          <a:off x="1828800" y="17651730"/>
          <a:ext cx="79375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147320</xdr:rowOff>
    </xdr:from>
    <xdr:to>
      <xdr:col>6</xdr:col>
      <xdr:colOff>38100</xdr:colOff>
      <xdr:row>106</xdr:row>
      <xdr:rowOff>77470</xdr:rowOff>
    </xdr:to>
    <xdr:sp macro="" textlink="">
      <xdr:nvSpPr>
        <xdr:cNvPr id="428" name="楕円 427"/>
        <xdr:cNvSpPr/>
      </xdr:nvSpPr>
      <xdr:spPr>
        <a:xfrm>
          <a:off x="984250" y="1757807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26670</xdr:rowOff>
    </xdr:from>
    <xdr:to>
      <xdr:col>10</xdr:col>
      <xdr:colOff>114300</xdr:colOff>
      <xdr:row>106</xdr:row>
      <xdr:rowOff>49530</xdr:rowOff>
    </xdr:to>
    <xdr:cxnSp macro="">
      <xdr:nvCxnSpPr>
        <xdr:cNvPr id="429" name="直線コネクタ 428"/>
        <xdr:cNvCxnSpPr/>
      </xdr:nvCxnSpPr>
      <xdr:spPr>
        <a:xfrm>
          <a:off x="1028700" y="17628870"/>
          <a:ext cx="8001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101</xdr:row>
      <xdr:rowOff>143527</xdr:rowOff>
    </xdr:from>
    <xdr:ext cx="405111" cy="259045"/>
    <xdr:sp macro="" textlink="">
      <xdr:nvSpPr>
        <xdr:cNvPr id="430" name="n_1aveValue【市民会館】&#10;有形固定資産減価償却率"/>
        <xdr:cNvSpPr txBox="1"/>
      </xdr:nvSpPr>
      <xdr:spPr>
        <a:xfrm>
          <a:off x="3239144" y="1688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141622</xdr:rowOff>
    </xdr:from>
    <xdr:ext cx="405111" cy="259045"/>
    <xdr:sp macro="" textlink="">
      <xdr:nvSpPr>
        <xdr:cNvPr id="431" name="n_2aveValue【市民会館】&#10;有形固定資産減価償却率"/>
        <xdr:cNvSpPr txBox="1"/>
      </xdr:nvSpPr>
      <xdr:spPr>
        <a:xfrm>
          <a:off x="2439044" y="16886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116857</xdr:rowOff>
    </xdr:from>
    <xdr:ext cx="405111" cy="259045"/>
    <xdr:sp macro="" textlink="">
      <xdr:nvSpPr>
        <xdr:cNvPr id="432" name="n_3aveValue【市民会館】&#10;有形固定資産減価償却率"/>
        <xdr:cNvSpPr txBox="1"/>
      </xdr:nvSpPr>
      <xdr:spPr>
        <a:xfrm>
          <a:off x="1645294" y="1686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170197</xdr:rowOff>
    </xdr:from>
    <xdr:ext cx="405111" cy="259045"/>
    <xdr:sp macro="" textlink="">
      <xdr:nvSpPr>
        <xdr:cNvPr id="433" name="n_4aveValue【市民会館】&#10;有形固定資産減価償却率"/>
        <xdr:cNvSpPr txBox="1"/>
      </xdr:nvSpPr>
      <xdr:spPr>
        <a:xfrm>
          <a:off x="851544" y="16915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129557</xdr:rowOff>
    </xdr:from>
    <xdr:ext cx="405111" cy="259045"/>
    <xdr:sp macro="" textlink="">
      <xdr:nvSpPr>
        <xdr:cNvPr id="434" name="n_1mainValue【市民会館】&#10;有形固定資産減価償却率"/>
        <xdr:cNvSpPr txBox="1"/>
      </xdr:nvSpPr>
      <xdr:spPr>
        <a:xfrm>
          <a:off x="3239144" y="17731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114316</xdr:rowOff>
    </xdr:from>
    <xdr:ext cx="405111" cy="259045"/>
    <xdr:sp macro="" textlink="">
      <xdr:nvSpPr>
        <xdr:cNvPr id="435" name="n_2mainValue【市民会館】&#10;有形固定資産減価償却率"/>
        <xdr:cNvSpPr txBox="1"/>
      </xdr:nvSpPr>
      <xdr:spPr>
        <a:xfrm>
          <a:off x="2439044" y="17716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91457</xdr:rowOff>
    </xdr:from>
    <xdr:ext cx="405111" cy="259045"/>
    <xdr:sp macro="" textlink="">
      <xdr:nvSpPr>
        <xdr:cNvPr id="436" name="n_3mainValue【市民会館】&#10;有形固定資産減価償却率"/>
        <xdr:cNvSpPr txBox="1"/>
      </xdr:nvSpPr>
      <xdr:spPr>
        <a:xfrm>
          <a:off x="1645294" y="17693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68597</xdr:rowOff>
    </xdr:from>
    <xdr:ext cx="405111" cy="259045"/>
    <xdr:sp macro="" textlink="">
      <xdr:nvSpPr>
        <xdr:cNvPr id="437" name="n_4mainValue【市民会館】&#10;有形固定資産減価償却率"/>
        <xdr:cNvSpPr txBox="1"/>
      </xdr:nvSpPr>
      <xdr:spPr>
        <a:xfrm>
          <a:off x="851544" y="17670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xdr:cNvSpPr/>
      </xdr:nvSpPr>
      <xdr:spPr>
        <a:xfrm>
          <a:off x="595630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xdr:cNvSpPr txBox="1"/>
      </xdr:nvSpPr>
      <xdr:spPr>
        <a:xfrm>
          <a:off x="591820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xdr:cNvCxnSpPr/>
      </xdr:nvCxnSpPr>
      <xdr:spPr>
        <a:xfrm>
          <a:off x="5956300" y="18478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48" name="直線コネクタ 447"/>
        <xdr:cNvCxnSpPr/>
      </xdr:nvCxnSpPr>
      <xdr:spPr>
        <a:xfrm>
          <a:off x="5956300" y="1790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162577</xdr:rowOff>
    </xdr:from>
    <xdr:ext cx="467179" cy="259045"/>
    <xdr:sp macro="" textlink="">
      <xdr:nvSpPr>
        <xdr:cNvPr id="449" name="テキスト ボックス 448"/>
        <xdr:cNvSpPr txBox="1"/>
      </xdr:nvSpPr>
      <xdr:spPr>
        <a:xfrm>
          <a:off x="55272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0" name="直線コネクタ 449"/>
        <xdr:cNvCxnSpPr/>
      </xdr:nvCxnSpPr>
      <xdr:spPr>
        <a:xfrm>
          <a:off x="5956300" y="17335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1" name="テキスト ボックス 450"/>
        <xdr:cNvSpPr txBox="1"/>
      </xdr:nvSpPr>
      <xdr:spPr>
        <a:xfrm>
          <a:off x="55272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52" name="直線コネクタ 451"/>
        <xdr:cNvCxnSpPr/>
      </xdr:nvCxnSpPr>
      <xdr:spPr>
        <a:xfrm>
          <a:off x="5956300" y="16764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48277</xdr:rowOff>
    </xdr:from>
    <xdr:ext cx="467179" cy="259045"/>
    <xdr:sp macro="" textlink="">
      <xdr:nvSpPr>
        <xdr:cNvPr id="453" name="テキスト ボックス 452"/>
        <xdr:cNvSpPr txBox="1"/>
      </xdr:nvSpPr>
      <xdr:spPr>
        <a:xfrm>
          <a:off x="55272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xdr:cNvCxnSpPr/>
      </xdr:nvCxnSpPr>
      <xdr:spPr>
        <a:xfrm>
          <a:off x="5956300" y="16192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5" name="テキスト ボックス 454"/>
        <xdr:cNvSpPr txBox="1"/>
      </xdr:nvSpPr>
      <xdr:spPr>
        <a:xfrm>
          <a:off x="552722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市民会館】&#10;一人当たり面積グラフ枠"/>
        <xdr:cNvSpPr/>
      </xdr:nvSpPr>
      <xdr:spPr>
        <a:xfrm>
          <a:off x="595630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104775</xdr:rowOff>
    </xdr:from>
    <xdr:to>
      <xdr:col>54</xdr:col>
      <xdr:colOff>189865</xdr:colOff>
      <xdr:row>107</xdr:row>
      <xdr:rowOff>104775</xdr:rowOff>
    </xdr:to>
    <xdr:cxnSp macro="">
      <xdr:nvCxnSpPr>
        <xdr:cNvPr id="457" name="直線コネクタ 456"/>
        <xdr:cNvCxnSpPr/>
      </xdr:nvCxnSpPr>
      <xdr:spPr>
        <a:xfrm flipV="1">
          <a:off x="9429115" y="16678275"/>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108602</xdr:rowOff>
    </xdr:from>
    <xdr:ext cx="469744" cy="259045"/>
    <xdr:sp macro="" textlink="">
      <xdr:nvSpPr>
        <xdr:cNvPr id="458" name="【市民会館】&#10;一人当たり面積最小値テキスト"/>
        <xdr:cNvSpPr txBox="1"/>
      </xdr:nvSpPr>
      <xdr:spPr>
        <a:xfrm>
          <a:off x="9467850" y="17882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104775</xdr:rowOff>
    </xdr:from>
    <xdr:to>
      <xdr:col>55</xdr:col>
      <xdr:colOff>88900</xdr:colOff>
      <xdr:row>107</xdr:row>
      <xdr:rowOff>104775</xdr:rowOff>
    </xdr:to>
    <xdr:cxnSp macro="">
      <xdr:nvCxnSpPr>
        <xdr:cNvPr id="459" name="直線コネクタ 458"/>
        <xdr:cNvCxnSpPr/>
      </xdr:nvCxnSpPr>
      <xdr:spPr>
        <a:xfrm>
          <a:off x="9359900" y="1787842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51452</xdr:rowOff>
    </xdr:from>
    <xdr:ext cx="469744" cy="259045"/>
    <xdr:sp macro="" textlink="">
      <xdr:nvSpPr>
        <xdr:cNvPr id="460" name="【市民会館】&#10;一人当たり面積最大値テキスト"/>
        <xdr:cNvSpPr txBox="1"/>
      </xdr:nvSpPr>
      <xdr:spPr>
        <a:xfrm>
          <a:off x="9467850" y="16453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104775</xdr:rowOff>
    </xdr:from>
    <xdr:to>
      <xdr:col>55</xdr:col>
      <xdr:colOff>88900</xdr:colOff>
      <xdr:row>100</xdr:row>
      <xdr:rowOff>104775</xdr:rowOff>
    </xdr:to>
    <xdr:cxnSp macro="">
      <xdr:nvCxnSpPr>
        <xdr:cNvPr id="461" name="直線コネクタ 460"/>
        <xdr:cNvCxnSpPr/>
      </xdr:nvCxnSpPr>
      <xdr:spPr>
        <a:xfrm>
          <a:off x="9359900" y="1667827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13988</xdr:rowOff>
    </xdr:from>
    <xdr:ext cx="469744" cy="259045"/>
    <xdr:sp macro="" textlink="">
      <xdr:nvSpPr>
        <xdr:cNvPr id="462" name="【市民会館】&#10;一人当たり面積平均値テキスト"/>
        <xdr:cNvSpPr txBox="1"/>
      </xdr:nvSpPr>
      <xdr:spPr>
        <a:xfrm>
          <a:off x="9467850" y="172732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162561</xdr:rowOff>
    </xdr:from>
    <xdr:to>
      <xdr:col>55</xdr:col>
      <xdr:colOff>50800</xdr:colOff>
      <xdr:row>105</xdr:row>
      <xdr:rowOff>92711</xdr:rowOff>
    </xdr:to>
    <xdr:sp macro="" textlink="">
      <xdr:nvSpPr>
        <xdr:cNvPr id="463" name="フローチャート: 判断 462"/>
        <xdr:cNvSpPr/>
      </xdr:nvSpPr>
      <xdr:spPr>
        <a:xfrm>
          <a:off x="9398000" y="1742186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162561</xdr:rowOff>
    </xdr:from>
    <xdr:to>
      <xdr:col>50</xdr:col>
      <xdr:colOff>165100</xdr:colOff>
      <xdr:row>105</xdr:row>
      <xdr:rowOff>92711</xdr:rowOff>
    </xdr:to>
    <xdr:sp macro="" textlink="">
      <xdr:nvSpPr>
        <xdr:cNvPr id="464" name="フローチャート: 判断 463"/>
        <xdr:cNvSpPr/>
      </xdr:nvSpPr>
      <xdr:spPr>
        <a:xfrm>
          <a:off x="8636000" y="1742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13970</xdr:rowOff>
    </xdr:from>
    <xdr:to>
      <xdr:col>46</xdr:col>
      <xdr:colOff>38100</xdr:colOff>
      <xdr:row>105</xdr:row>
      <xdr:rowOff>115570</xdr:rowOff>
    </xdr:to>
    <xdr:sp macro="" textlink="">
      <xdr:nvSpPr>
        <xdr:cNvPr id="465" name="フローチャート: 判断 464"/>
        <xdr:cNvSpPr/>
      </xdr:nvSpPr>
      <xdr:spPr>
        <a:xfrm>
          <a:off x="7842250" y="1744472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13970</xdr:rowOff>
    </xdr:from>
    <xdr:to>
      <xdr:col>41</xdr:col>
      <xdr:colOff>101600</xdr:colOff>
      <xdr:row>105</xdr:row>
      <xdr:rowOff>115570</xdr:rowOff>
    </xdr:to>
    <xdr:sp macro="" textlink="">
      <xdr:nvSpPr>
        <xdr:cNvPr id="466" name="フローチャート: 判断 465"/>
        <xdr:cNvSpPr/>
      </xdr:nvSpPr>
      <xdr:spPr>
        <a:xfrm>
          <a:off x="7029450" y="1744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19686</xdr:rowOff>
    </xdr:from>
    <xdr:to>
      <xdr:col>36</xdr:col>
      <xdr:colOff>165100</xdr:colOff>
      <xdr:row>105</xdr:row>
      <xdr:rowOff>121286</xdr:rowOff>
    </xdr:to>
    <xdr:sp macro="" textlink="">
      <xdr:nvSpPr>
        <xdr:cNvPr id="467" name="フローチャート: 判断 466"/>
        <xdr:cNvSpPr/>
      </xdr:nvSpPr>
      <xdr:spPr>
        <a:xfrm>
          <a:off x="6235700" y="17450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xdr:cNvSpPr txBox="1"/>
      </xdr:nvSpPr>
      <xdr:spPr>
        <a:xfrm>
          <a:off x="92583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xdr:cNvSpPr txBox="1"/>
      </xdr:nvSpPr>
      <xdr:spPr>
        <a:xfrm>
          <a:off x="8515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xdr:cNvSpPr txBox="1"/>
      </xdr:nvSpPr>
      <xdr:spPr>
        <a:xfrm>
          <a:off x="7715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xdr:cNvSpPr txBox="1"/>
      </xdr:nvSpPr>
      <xdr:spPr>
        <a:xfrm>
          <a:off x="690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xdr:cNvSpPr txBox="1"/>
      </xdr:nvSpPr>
      <xdr:spPr>
        <a:xfrm>
          <a:off x="6115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128270</xdr:rowOff>
    </xdr:from>
    <xdr:to>
      <xdr:col>55</xdr:col>
      <xdr:colOff>50800</xdr:colOff>
      <xdr:row>106</xdr:row>
      <xdr:rowOff>58420</xdr:rowOff>
    </xdr:to>
    <xdr:sp macro="" textlink="">
      <xdr:nvSpPr>
        <xdr:cNvPr id="473" name="楕円 472"/>
        <xdr:cNvSpPr/>
      </xdr:nvSpPr>
      <xdr:spPr>
        <a:xfrm>
          <a:off x="9398000" y="175590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106697</xdr:rowOff>
    </xdr:from>
    <xdr:ext cx="469744" cy="259045"/>
    <xdr:sp macro="" textlink="">
      <xdr:nvSpPr>
        <xdr:cNvPr id="474" name="【市民会館】&#10;一人当たり面積該当値テキスト"/>
        <xdr:cNvSpPr txBox="1"/>
      </xdr:nvSpPr>
      <xdr:spPr>
        <a:xfrm>
          <a:off x="9467850" y="17537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128270</xdr:rowOff>
    </xdr:from>
    <xdr:to>
      <xdr:col>50</xdr:col>
      <xdr:colOff>165100</xdr:colOff>
      <xdr:row>106</xdr:row>
      <xdr:rowOff>58420</xdr:rowOff>
    </xdr:to>
    <xdr:sp macro="" textlink="">
      <xdr:nvSpPr>
        <xdr:cNvPr id="475" name="楕円 474"/>
        <xdr:cNvSpPr/>
      </xdr:nvSpPr>
      <xdr:spPr>
        <a:xfrm>
          <a:off x="8636000" y="1755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7620</xdr:rowOff>
    </xdr:from>
    <xdr:to>
      <xdr:col>55</xdr:col>
      <xdr:colOff>0</xdr:colOff>
      <xdr:row>106</xdr:row>
      <xdr:rowOff>7620</xdr:rowOff>
    </xdr:to>
    <xdr:cxnSp macro="">
      <xdr:nvCxnSpPr>
        <xdr:cNvPr id="476" name="直線コネクタ 475"/>
        <xdr:cNvCxnSpPr/>
      </xdr:nvCxnSpPr>
      <xdr:spPr>
        <a:xfrm>
          <a:off x="8686800" y="1760982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128270</xdr:rowOff>
    </xdr:from>
    <xdr:to>
      <xdr:col>46</xdr:col>
      <xdr:colOff>38100</xdr:colOff>
      <xdr:row>106</xdr:row>
      <xdr:rowOff>58420</xdr:rowOff>
    </xdr:to>
    <xdr:sp macro="" textlink="">
      <xdr:nvSpPr>
        <xdr:cNvPr id="477" name="楕円 476"/>
        <xdr:cNvSpPr/>
      </xdr:nvSpPr>
      <xdr:spPr>
        <a:xfrm>
          <a:off x="7842250" y="175590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7620</xdr:rowOff>
    </xdr:from>
    <xdr:to>
      <xdr:col>50</xdr:col>
      <xdr:colOff>114300</xdr:colOff>
      <xdr:row>106</xdr:row>
      <xdr:rowOff>7620</xdr:rowOff>
    </xdr:to>
    <xdr:cxnSp macro="">
      <xdr:nvCxnSpPr>
        <xdr:cNvPr id="478" name="直線コネクタ 477"/>
        <xdr:cNvCxnSpPr/>
      </xdr:nvCxnSpPr>
      <xdr:spPr>
        <a:xfrm>
          <a:off x="7886700" y="1760982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128270</xdr:rowOff>
    </xdr:from>
    <xdr:to>
      <xdr:col>41</xdr:col>
      <xdr:colOff>101600</xdr:colOff>
      <xdr:row>106</xdr:row>
      <xdr:rowOff>58420</xdr:rowOff>
    </xdr:to>
    <xdr:sp macro="" textlink="">
      <xdr:nvSpPr>
        <xdr:cNvPr id="479" name="楕円 478"/>
        <xdr:cNvSpPr/>
      </xdr:nvSpPr>
      <xdr:spPr>
        <a:xfrm>
          <a:off x="7029450" y="1755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7620</xdr:rowOff>
    </xdr:from>
    <xdr:to>
      <xdr:col>45</xdr:col>
      <xdr:colOff>177800</xdr:colOff>
      <xdr:row>106</xdr:row>
      <xdr:rowOff>7620</xdr:rowOff>
    </xdr:to>
    <xdr:cxnSp macro="">
      <xdr:nvCxnSpPr>
        <xdr:cNvPr id="480" name="直線コネクタ 479"/>
        <xdr:cNvCxnSpPr/>
      </xdr:nvCxnSpPr>
      <xdr:spPr>
        <a:xfrm>
          <a:off x="7080250" y="1760982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133986</xdr:rowOff>
    </xdr:from>
    <xdr:to>
      <xdr:col>36</xdr:col>
      <xdr:colOff>165100</xdr:colOff>
      <xdr:row>106</xdr:row>
      <xdr:rowOff>64136</xdr:rowOff>
    </xdr:to>
    <xdr:sp macro="" textlink="">
      <xdr:nvSpPr>
        <xdr:cNvPr id="481" name="楕円 480"/>
        <xdr:cNvSpPr/>
      </xdr:nvSpPr>
      <xdr:spPr>
        <a:xfrm>
          <a:off x="6235700" y="17564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7620</xdr:rowOff>
    </xdr:from>
    <xdr:to>
      <xdr:col>41</xdr:col>
      <xdr:colOff>50800</xdr:colOff>
      <xdr:row>106</xdr:row>
      <xdr:rowOff>13336</xdr:rowOff>
    </xdr:to>
    <xdr:cxnSp macro="">
      <xdr:nvCxnSpPr>
        <xdr:cNvPr id="482" name="直線コネクタ 481"/>
        <xdr:cNvCxnSpPr/>
      </xdr:nvCxnSpPr>
      <xdr:spPr>
        <a:xfrm flipV="1">
          <a:off x="6286500" y="17609820"/>
          <a:ext cx="79375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109238</xdr:rowOff>
    </xdr:from>
    <xdr:ext cx="469744" cy="259045"/>
    <xdr:sp macro="" textlink="">
      <xdr:nvSpPr>
        <xdr:cNvPr id="483" name="n_1aveValue【市民会館】&#10;一人当たり面積"/>
        <xdr:cNvSpPr txBox="1"/>
      </xdr:nvSpPr>
      <xdr:spPr>
        <a:xfrm>
          <a:off x="8458277" y="17197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132097</xdr:rowOff>
    </xdr:from>
    <xdr:ext cx="469744" cy="259045"/>
    <xdr:sp macro="" textlink="">
      <xdr:nvSpPr>
        <xdr:cNvPr id="484" name="n_2aveValue【市民会館】&#10;一人当たり面積"/>
        <xdr:cNvSpPr txBox="1"/>
      </xdr:nvSpPr>
      <xdr:spPr>
        <a:xfrm>
          <a:off x="7677227" y="1721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132097</xdr:rowOff>
    </xdr:from>
    <xdr:ext cx="469744" cy="259045"/>
    <xdr:sp macro="" textlink="">
      <xdr:nvSpPr>
        <xdr:cNvPr id="485" name="n_3aveValue【市民会館】&#10;一人当たり面積"/>
        <xdr:cNvSpPr txBox="1"/>
      </xdr:nvSpPr>
      <xdr:spPr>
        <a:xfrm>
          <a:off x="6864427" y="1721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137813</xdr:rowOff>
    </xdr:from>
    <xdr:ext cx="469744" cy="259045"/>
    <xdr:sp macro="" textlink="">
      <xdr:nvSpPr>
        <xdr:cNvPr id="486" name="n_4aveValue【市民会館】&#10;一人当たり面積"/>
        <xdr:cNvSpPr txBox="1"/>
      </xdr:nvSpPr>
      <xdr:spPr>
        <a:xfrm>
          <a:off x="6070677" y="17225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49547</xdr:rowOff>
    </xdr:from>
    <xdr:ext cx="469744" cy="259045"/>
    <xdr:sp macro="" textlink="">
      <xdr:nvSpPr>
        <xdr:cNvPr id="487" name="n_1mainValue【市民会館】&#10;一人当たり面積"/>
        <xdr:cNvSpPr txBox="1"/>
      </xdr:nvSpPr>
      <xdr:spPr>
        <a:xfrm>
          <a:off x="8458277" y="17651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49547</xdr:rowOff>
    </xdr:from>
    <xdr:ext cx="469744" cy="259045"/>
    <xdr:sp macro="" textlink="">
      <xdr:nvSpPr>
        <xdr:cNvPr id="488" name="n_2mainValue【市民会館】&#10;一人当たり面積"/>
        <xdr:cNvSpPr txBox="1"/>
      </xdr:nvSpPr>
      <xdr:spPr>
        <a:xfrm>
          <a:off x="7677227" y="17651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49547</xdr:rowOff>
    </xdr:from>
    <xdr:ext cx="469744" cy="259045"/>
    <xdr:sp macro="" textlink="">
      <xdr:nvSpPr>
        <xdr:cNvPr id="489" name="n_3mainValue【市民会館】&#10;一人当たり面積"/>
        <xdr:cNvSpPr txBox="1"/>
      </xdr:nvSpPr>
      <xdr:spPr>
        <a:xfrm>
          <a:off x="6864427" y="17651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55263</xdr:rowOff>
    </xdr:from>
    <xdr:ext cx="469744" cy="259045"/>
    <xdr:sp macro="" textlink="">
      <xdr:nvSpPr>
        <xdr:cNvPr id="490" name="n_4mainValue【市民会館】&#10;一人当たり面積"/>
        <xdr:cNvSpPr txBox="1"/>
      </xdr:nvSpPr>
      <xdr:spPr>
        <a:xfrm>
          <a:off x="6070677" y="17657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1" name="テキスト ボックス 500"/>
        <xdr:cNvSpPr txBox="1"/>
      </xdr:nvSpPr>
      <xdr:spPr>
        <a:xfrm>
          <a:off x="1079772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2" name="直線コネクタ 501"/>
        <xdr:cNvCxnSpPr/>
      </xdr:nvCxnSpPr>
      <xdr:spPr>
        <a:xfrm>
          <a:off x="11207750" y="6978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3" name="テキスト ボックス 502"/>
        <xdr:cNvSpPr txBox="1"/>
      </xdr:nvSpPr>
      <xdr:spPr>
        <a:xfrm>
          <a:off x="1079772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4" name="直線コネクタ 503"/>
        <xdr:cNvCxnSpPr/>
      </xdr:nvCxnSpPr>
      <xdr:spPr>
        <a:xfrm>
          <a:off x="11207750" y="6610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5" name="テキスト ボックス 504"/>
        <xdr:cNvSpPr txBox="1"/>
      </xdr:nvSpPr>
      <xdr:spPr>
        <a:xfrm>
          <a:off x="10842791" y="6474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6" name="直線コネクタ 505"/>
        <xdr:cNvCxnSpPr/>
      </xdr:nvCxnSpPr>
      <xdr:spPr>
        <a:xfrm>
          <a:off x="11207750" y="6248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7" name="テキスト ボックス 506"/>
        <xdr:cNvSpPr txBox="1"/>
      </xdr:nvSpPr>
      <xdr:spPr>
        <a:xfrm>
          <a:off x="108427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8" name="直線コネクタ 507"/>
        <xdr:cNvCxnSpPr/>
      </xdr:nvCxnSpPr>
      <xdr:spPr>
        <a:xfrm>
          <a:off x="11207750" y="5880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9" name="テキスト ボックス 508"/>
        <xdr:cNvSpPr txBox="1"/>
      </xdr:nvSpPr>
      <xdr:spPr>
        <a:xfrm>
          <a:off x="10842791" y="574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0" name="直線コネクタ 509"/>
        <xdr:cNvCxnSpPr/>
      </xdr:nvCxnSpPr>
      <xdr:spPr>
        <a:xfrm>
          <a:off x="11207750" y="5511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1" name="テキスト ボックス 510"/>
        <xdr:cNvSpPr txBox="1"/>
      </xdr:nvSpPr>
      <xdr:spPr>
        <a:xfrm>
          <a:off x="10842791" y="5375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2" name="直線コネクタ 511"/>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3" name="テキスト ボックス 512"/>
        <xdr:cNvSpPr txBox="1"/>
      </xdr:nvSpPr>
      <xdr:spPr>
        <a:xfrm>
          <a:off x="10906911" y="50076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4" name="【一般廃棄物処理施設】&#10;有形固定資産減価償却率グラフ枠"/>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9525</xdr:rowOff>
    </xdr:from>
    <xdr:to>
      <xdr:col>85</xdr:col>
      <xdr:colOff>126364</xdr:colOff>
      <xdr:row>41</xdr:row>
      <xdr:rowOff>97155</xdr:rowOff>
    </xdr:to>
    <xdr:cxnSp macro="">
      <xdr:nvCxnSpPr>
        <xdr:cNvPr id="515" name="直線コネクタ 514"/>
        <xdr:cNvCxnSpPr/>
      </xdr:nvCxnSpPr>
      <xdr:spPr>
        <a:xfrm flipV="1">
          <a:off x="14699614" y="5464175"/>
          <a:ext cx="0" cy="1408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100982</xdr:rowOff>
    </xdr:from>
    <xdr:ext cx="405111" cy="259045"/>
    <xdr:sp macro="" textlink="">
      <xdr:nvSpPr>
        <xdr:cNvPr id="516" name="【一般廃棄物処理施設】&#10;有形固定資産減価償却率最小値テキスト"/>
        <xdr:cNvSpPr txBox="1"/>
      </xdr:nvSpPr>
      <xdr:spPr>
        <a:xfrm>
          <a:off x="14738350" y="6876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97155</xdr:rowOff>
    </xdr:from>
    <xdr:to>
      <xdr:col>86</xdr:col>
      <xdr:colOff>25400</xdr:colOff>
      <xdr:row>41</xdr:row>
      <xdr:rowOff>97155</xdr:rowOff>
    </xdr:to>
    <xdr:cxnSp macro="">
      <xdr:nvCxnSpPr>
        <xdr:cNvPr id="517" name="直線コネクタ 516"/>
        <xdr:cNvCxnSpPr/>
      </xdr:nvCxnSpPr>
      <xdr:spPr>
        <a:xfrm>
          <a:off x="14611350" y="687260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127652</xdr:rowOff>
    </xdr:from>
    <xdr:ext cx="405111" cy="259045"/>
    <xdr:sp macro="" textlink="">
      <xdr:nvSpPr>
        <xdr:cNvPr id="518" name="【一般廃棄物処理施設】&#10;有形固定資産減価償却率最大値テキスト"/>
        <xdr:cNvSpPr txBox="1"/>
      </xdr:nvSpPr>
      <xdr:spPr>
        <a:xfrm>
          <a:off x="14738350" y="5252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9525</xdr:rowOff>
    </xdr:from>
    <xdr:to>
      <xdr:col>86</xdr:col>
      <xdr:colOff>25400</xdr:colOff>
      <xdr:row>33</xdr:row>
      <xdr:rowOff>9525</xdr:rowOff>
    </xdr:to>
    <xdr:cxnSp macro="">
      <xdr:nvCxnSpPr>
        <xdr:cNvPr id="519" name="直線コネクタ 518"/>
        <xdr:cNvCxnSpPr/>
      </xdr:nvCxnSpPr>
      <xdr:spPr>
        <a:xfrm>
          <a:off x="14611350" y="546417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107332</xdr:rowOff>
    </xdr:from>
    <xdr:ext cx="405111" cy="259045"/>
    <xdr:sp macro="" textlink="">
      <xdr:nvSpPr>
        <xdr:cNvPr id="520" name="【一般廃棄物処理施設】&#10;有形固定資産減価償却率平均値テキスト"/>
        <xdr:cNvSpPr txBox="1"/>
      </xdr:nvSpPr>
      <xdr:spPr>
        <a:xfrm>
          <a:off x="14738350" y="60572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84455</xdr:rowOff>
    </xdr:from>
    <xdr:to>
      <xdr:col>85</xdr:col>
      <xdr:colOff>177800</xdr:colOff>
      <xdr:row>38</xdr:row>
      <xdr:rowOff>14605</xdr:rowOff>
    </xdr:to>
    <xdr:sp macro="" textlink="">
      <xdr:nvSpPr>
        <xdr:cNvPr id="521" name="フローチャート: 判断 520"/>
        <xdr:cNvSpPr/>
      </xdr:nvSpPr>
      <xdr:spPr>
        <a:xfrm>
          <a:off x="14649450" y="619950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59690</xdr:rowOff>
    </xdr:from>
    <xdr:to>
      <xdr:col>81</xdr:col>
      <xdr:colOff>101600</xdr:colOff>
      <xdr:row>37</xdr:row>
      <xdr:rowOff>161290</xdr:rowOff>
    </xdr:to>
    <xdr:sp macro="" textlink="">
      <xdr:nvSpPr>
        <xdr:cNvPr id="522" name="フローチャート: 判断 521"/>
        <xdr:cNvSpPr/>
      </xdr:nvSpPr>
      <xdr:spPr>
        <a:xfrm>
          <a:off x="13887450" y="617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44450</xdr:rowOff>
    </xdr:from>
    <xdr:to>
      <xdr:col>76</xdr:col>
      <xdr:colOff>165100</xdr:colOff>
      <xdr:row>37</xdr:row>
      <xdr:rowOff>146050</xdr:rowOff>
    </xdr:to>
    <xdr:sp macro="" textlink="">
      <xdr:nvSpPr>
        <xdr:cNvPr id="523" name="フローチャート: 判断 522"/>
        <xdr:cNvSpPr/>
      </xdr:nvSpPr>
      <xdr:spPr>
        <a:xfrm>
          <a:off x="13093700" y="615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33020</xdr:rowOff>
    </xdr:from>
    <xdr:to>
      <xdr:col>72</xdr:col>
      <xdr:colOff>38100</xdr:colOff>
      <xdr:row>37</xdr:row>
      <xdr:rowOff>134620</xdr:rowOff>
    </xdr:to>
    <xdr:sp macro="" textlink="">
      <xdr:nvSpPr>
        <xdr:cNvPr id="524" name="フローチャート: 判断 523"/>
        <xdr:cNvSpPr/>
      </xdr:nvSpPr>
      <xdr:spPr>
        <a:xfrm>
          <a:off x="12299950" y="614807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61595</xdr:rowOff>
    </xdr:from>
    <xdr:to>
      <xdr:col>67</xdr:col>
      <xdr:colOff>101600</xdr:colOff>
      <xdr:row>37</xdr:row>
      <xdr:rowOff>163195</xdr:rowOff>
    </xdr:to>
    <xdr:sp macro="" textlink="">
      <xdr:nvSpPr>
        <xdr:cNvPr id="525" name="フローチャート: 判断 524"/>
        <xdr:cNvSpPr/>
      </xdr:nvSpPr>
      <xdr:spPr>
        <a:xfrm>
          <a:off x="11487150" y="617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6" name="テキスト ボックス 525"/>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7" name="テキスト ボックス 526"/>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8" name="テキスト ボックス 527"/>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9" name="テキスト ボックス 528"/>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0" name="テキスト ボックス 529"/>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124460</xdr:rowOff>
    </xdr:from>
    <xdr:to>
      <xdr:col>85</xdr:col>
      <xdr:colOff>177800</xdr:colOff>
      <xdr:row>39</xdr:row>
      <xdr:rowOff>54610</xdr:rowOff>
    </xdr:to>
    <xdr:sp macro="" textlink="">
      <xdr:nvSpPr>
        <xdr:cNvPr id="531" name="楕円 530"/>
        <xdr:cNvSpPr/>
      </xdr:nvSpPr>
      <xdr:spPr>
        <a:xfrm>
          <a:off x="14649450" y="640461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102887</xdr:rowOff>
    </xdr:from>
    <xdr:ext cx="405111" cy="259045"/>
    <xdr:sp macro="" textlink="">
      <xdr:nvSpPr>
        <xdr:cNvPr id="532" name="【一般廃棄物処理施設】&#10;有形固定資産減価償却率該当値テキスト"/>
        <xdr:cNvSpPr txBox="1"/>
      </xdr:nvSpPr>
      <xdr:spPr>
        <a:xfrm>
          <a:off x="14738350" y="6383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92075</xdr:rowOff>
    </xdr:from>
    <xdr:to>
      <xdr:col>81</xdr:col>
      <xdr:colOff>101600</xdr:colOff>
      <xdr:row>39</xdr:row>
      <xdr:rowOff>22225</xdr:rowOff>
    </xdr:to>
    <xdr:sp macro="" textlink="">
      <xdr:nvSpPr>
        <xdr:cNvPr id="533" name="楕円 532"/>
        <xdr:cNvSpPr/>
      </xdr:nvSpPr>
      <xdr:spPr>
        <a:xfrm>
          <a:off x="13887450" y="637222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142875</xdr:rowOff>
    </xdr:from>
    <xdr:to>
      <xdr:col>85</xdr:col>
      <xdr:colOff>127000</xdr:colOff>
      <xdr:row>39</xdr:row>
      <xdr:rowOff>3810</xdr:rowOff>
    </xdr:to>
    <xdr:cxnSp macro="">
      <xdr:nvCxnSpPr>
        <xdr:cNvPr id="534" name="直線コネクタ 533"/>
        <xdr:cNvCxnSpPr/>
      </xdr:nvCxnSpPr>
      <xdr:spPr>
        <a:xfrm>
          <a:off x="13938250" y="6423025"/>
          <a:ext cx="762000" cy="26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19685</xdr:rowOff>
    </xdr:from>
    <xdr:to>
      <xdr:col>76</xdr:col>
      <xdr:colOff>165100</xdr:colOff>
      <xdr:row>38</xdr:row>
      <xdr:rowOff>121285</xdr:rowOff>
    </xdr:to>
    <xdr:sp macro="" textlink="">
      <xdr:nvSpPr>
        <xdr:cNvPr id="535" name="楕円 534"/>
        <xdr:cNvSpPr/>
      </xdr:nvSpPr>
      <xdr:spPr>
        <a:xfrm>
          <a:off x="13093700" y="6299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70485</xdr:rowOff>
    </xdr:from>
    <xdr:to>
      <xdr:col>81</xdr:col>
      <xdr:colOff>50800</xdr:colOff>
      <xdr:row>38</xdr:row>
      <xdr:rowOff>142875</xdr:rowOff>
    </xdr:to>
    <xdr:cxnSp macro="">
      <xdr:nvCxnSpPr>
        <xdr:cNvPr id="536" name="直線コネクタ 535"/>
        <xdr:cNvCxnSpPr/>
      </xdr:nvCxnSpPr>
      <xdr:spPr>
        <a:xfrm>
          <a:off x="13144500" y="6350635"/>
          <a:ext cx="79375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139700</xdr:rowOff>
    </xdr:from>
    <xdr:to>
      <xdr:col>72</xdr:col>
      <xdr:colOff>38100</xdr:colOff>
      <xdr:row>38</xdr:row>
      <xdr:rowOff>69850</xdr:rowOff>
    </xdr:to>
    <xdr:sp macro="" textlink="">
      <xdr:nvSpPr>
        <xdr:cNvPr id="537" name="楕円 536"/>
        <xdr:cNvSpPr/>
      </xdr:nvSpPr>
      <xdr:spPr>
        <a:xfrm>
          <a:off x="12299950" y="62547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19050</xdr:rowOff>
    </xdr:from>
    <xdr:to>
      <xdr:col>76</xdr:col>
      <xdr:colOff>114300</xdr:colOff>
      <xdr:row>38</xdr:row>
      <xdr:rowOff>70485</xdr:rowOff>
    </xdr:to>
    <xdr:cxnSp macro="">
      <xdr:nvCxnSpPr>
        <xdr:cNvPr id="538" name="直線コネクタ 537"/>
        <xdr:cNvCxnSpPr/>
      </xdr:nvCxnSpPr>
      <xdr:spPr>
        <a:xfrm>
          <a:off x="12344400" y="6299200"/>
          <a:ext cx="8001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88265</xdr:rowOff>
    </xdr:from>
    <xdr:to>
      <xdr:col>67</xdr:col>
      <xdr:colOff>101600</xdr:colOff>
      <xdr:row>38</xdr:row>
      <xdr:rowOff>18415</xdr:rowOff>
    </xdr:to>
    <xdr:sp macro="" textlink="">
      <xdr:nvSpPr>
        <xdr:cNvPr id="539" name="楕円 538"/>
        <xdr:cNvSpPr/>
      </xdr:nvSpPr>
      <xdr:spPr>
        <a:xfrm>
          <a:off x="11487150" y="620331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139065</xdr:rowOff>
    </xdr:from>
    <xdr:to>
      <xdr:col>71</xdr:col>
      <xdr:colOff>177800</xdr:colOff>
      <xdr:row>38</xdr:row>
      <xdr:rowOff>19050</xdr:rowOff>
    </xdr:to>
    <xdr:cxnSp macro="">
      <xdr:nvCxnSpPr>
        <xdr:cNvPr id="540" name="直線コネクタ 539"/>
        <xdr:cNvCxnSpPr/>
      </xdr:nvCxnSpPr>
      <xdr:spPr>
        <a:xfrm>
          <a:off x="11537950" y="6254115"/>
          <a:ext cx="806450" cy="45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6367</xdr:rowOff>
    </xdr:from>
    <xdr:ext cx="405111" cy="259045"/>
    <xdr:sp macro="" textlink="">
      <xdr:nvSpPr>
        <xdr:cNvPr id="541" name="n_1aveValue【一般廃棄物処理施設】&#10;有形固定資産減価償却率"/>
        <xdr:cNvSpPr txBox="1"/>
      </xdr:nvSpPr>
      <xdr:spPr>
        <a:xfrm>
          <a:off x="13742044" y="5956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162577</xdr:rowOff>
    </xdr:from>
    <xdr:ext cx="405111" cy="259045"/>
    <xdr:sp macro="" textlink="">
      <xdr:nvSpPr>
        <xdr:cNvPr id="542" name="n_2aveValue【一般廃棄物処理施設】&#10;有形固定資産減価償却率"/>
        <xdr:cNvSpPr txBox="1"/>
      </xdr:nvSpPr>
      <xdr:spPr>
        <a:xfrm>
          <a:off x="12960994" y="5947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151147</xdr:rowOff>
    </xdr:from>
    <xdr:ext cx="405111" cy="259045"/>
    <xdr:sp macro="" textlink="">
      <xdr:nvSpPr>
        <xdr:cNvPr id="543" name="n_3aveValue【一般廃棄物処理施設】&#10;有形固定資産減価償却率"/>
        <xdr:cNvSpPr txBox="1"/>
      </xdr:nvSpPr>
      <xdr:spPr>
        <a:xfrm>
          <a:off x="12167244" y="5935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8272</xdr:rowOff>
    </xdr:from>
    <xdr:ext cx="405111" cy="259045"/>
    <xdr:sp macro="" textlink="">
      <xdr:nvSpPr>
        <xdr:cNvPr id="544" name="n_4aveValue【一般廃棄物処理施設】&#10;有形固定資産減価償却率"/>
        <xdr:cNvSpPr txBox="1"/>
      </xdr:nvSpPr>
      <xdr:spPr>
        <a:xfrm>
          <a:off x="11354444" y="5958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13352</xdr:rowOff>
    </xdr:from>
    <xdr:ext cx="405111" cy="259045"/>
    <xdr:sp macro="" textlink="">
      <xdr:nvSpPr>
        <xdr:cNvPr id="545" name="n_1mainValue【一般廃棄物処理施設】&#10;有形固定資産減価償却率"/>
        <xdr:cNvSpPr txBox="1"/>
      </xdr:nvSpPr>
      <xdr:spPr>
        <a:xfrm>
          <a:off x="13742044" y="6458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112412</xdr:rowOff>
    </xdr:from>
    <xdr:ext cx="405111" cy="259045"/>
    <xdr:sp macro="" textlink="">
      <xdr:nvSpPr>
        <xdr:cNvPr id="546" name="n_2mainValue【一般廃棄物処理施設】&#10;有形固定資産減価償却率"/>
        <xdr:cNvSpPr txBox="1"/>
      </xdr:nvSpPr>
      <xdr:spPr>
        <a:xfrm>
          <a:off x="12960994" y="6392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60977</xdr:rowOff>
    </xdr:from>
    <xdr:ext cx="405111" cy="259045"/>
    <xdr:sp macro="" textlink="">
      <xdr:nvSpPr>
        <xdr:cNvPr id="547" name="n_3mainValue【一般廃棄物処理施設】&#10;有形固定資産減価償却率"/>
        <xdr:cNvSpPr txBox="1"/>
      </xdr:nvSpPr>
      <xdr:spPr>
        <a:xfrm>
          <a:off x="12167244" y="6341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9542</xdr:rowOff>
    </xdr:from>
    <xdr:ext cx="405111" cy="259045"/>
    <xdr:sp macro="" textlink="">
      <xdr:nvSpPr>
        <xdr:cNvPr id="548" name="n_4mainValue【一般廃棄物処理施設】&#10;有形固定資産減価償却率"/>
        <xdr:cNvSpPr txBox="1"/>
      </xdr:nvSpPr>
      <xdr:spPr>
        <a:xfrm>
          <a:off x="11354444" y="6289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9" name="正方形/長方形 548"/>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0" name="正方形/長方形 549"/>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1" name="正方形/長方形 550"/>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2" name="正方形/長方形 551"/>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3" name="正方形/長方形 552"/>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4" name="正方形/長方形 553"/>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5" name="正方形/長方形 554"/>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6" name="正方形/長方形 555"/>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7" name="テキスト ボックス 556"/>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8" name="直線コネクタ 557"/>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9" name="直線コネクタ 558"/>
        <xdr:cNvCxnSpPr/>
      </xdr:nvCxnSpPr>
      <xdr:spPr>
        <a:xfrm>
          <a:off x="16459200" y="6978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0" name="テキスト ボックス 559"/>
        <xdr:cNvSpPr txBox="1"/>
      </xdr:nvSpPr>
      <xdr:spPr>
        <a:xfrm>
          <a:off x="16248514" y="684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1" name="直線コネクタ 560"/>
        <xdr:cNvCxnSpPr/>
      </xdr:nvCxnSpPr>
      <xdr:spPr>
        <a:xfrm>
          <a:off x="16459200" y="6610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62" name="テキスト ボックス 561"/>
        <xdr:cNvSpPr txBox="1"/>
      </xdr:nvSpPr>
      <xdr:spPr>
        <a:xfrm>
          <a:off x="15985051" y="6474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3" name="直線コネクタ 562"/>
        <xdr:cNvCxnSpPr/>
      </xdr:nvCxnSpPr>
      <xdr:spPr>
        <a:xfrm>
          <a:off x="164592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4" name="テキスト ボックス 563"/>
        <xdr:cNvSpPr txBox="1"/>
      </xdr:nvSpPr>
      <xdr:spPr>
        <a:xfrm>
          <a:off x="15939981" y="6112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5" name="直線コネクタ 564"/>
        <xdr:cNvCxnSpPr/>
      </xdr:nvCxnSpPr>
      <xdr:spPr>
        <a:xfrm>
          <a:off x="16459200" y="588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6" name="テキスト ボックス 565"/>
        <xdr:cNvSpPr txBox="1"/>
      </xdr:nvSpPr>
      <xdr:spPr>
        <a:xfrm>
          <a:off x="15939981" y="5744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7" name="直線コネクタ 566"/>
        <xdr:cNvCxnSpPr/>
      </xdr:nvCxnSpPr>
      <xdr:spPr>
        <a:xfrm>
          <a:off x="16459200" y="551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8" name="テキスト ボックス 567"/>
        <xdr:cNvSpPr txBox="1"/>
      </xdr:nvSpPr>
      <xdr:spPr>
        <a:xfrm>
          <a:off x="15939981" y="53759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9" name="直線コネクタ 568"/>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0" name="テキスト ボックス 569"/>
        <xdr:cNvSpPr txBox="1"/>
      </xdr:nvSpPr>
      <xdr:spPr>
        <a:xfrm>
          <a:off x="15939981" y="5007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1" name="【一般廃棄物処理施設】&#10;一人当たり有形固定資産（償却資産）額グラフ枠"/>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66987</xdr:rowOff>
    </xdr:from>
    <xdr:to>
      <xdr:col>116</xdr:col>
      <xdr:colOff>62864</xdr:colOff>
      <xdr:row>42</xdr:row>
      <xdr:rowOff>17419</xdr:rowOff>
    </xdr:to>
    <xdr:cxnSp macro="">
      <xdr:nvCxnSpPr>
        <xdr:cNvPr id="572" name="直線コネクタ 571"/>
        <xdr:cNvCxnSpPr/>
      </xdr:nvCxnSpPr>
      <xdr:spPr>
        <a:xfrm flipV="1">
          <a:off x="19951064" y="5521637"/>
          <a:ext cx="0" cy="1436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21246</xdr:rowOff>
    </xdr:from>
    <xdr:ext cx="469744" cy="259045"/>
    <xdr:sp macro="" textlink="">
      <xdr:nvSpPr>
        <xdr:cNvPr id="573" name="【一般廃棄物処理施設】&#10;一人当たり有形固定資産（償却資産）額最小値テキスト"/>
        <xdr:cNvSpPr txBox="1"/>
      </xdr:nvSpPr>
      <xdr:spPr>
        <a:xfrm>
          <a:off x="19989800" y="6961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17419</xdr:rowOff>
    </xdr:from>
    <xdr:to>
      <xdr:col>116</xdr:col>
      <xdr:colOff>152400</xdr:colOff>
      <xdr:row>42</xdr:row>
      <xdr:rowOff>17419</xdr:rowOff>
    </xdr:to>
    <xdr:cxnSp macro="">
      <xdr:nvCxnSpPr>
        <xdr:cNvPr id="574" name="直線コネクタ 573"/>
        <xdr:cNvCxnSpPr/>
      </xdr:nvCxnSpPr>
      <xdr:spPr>
        <a:xfrm>
          <a:off x="19881850" y="695796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13664</xdr:rowOff>
    </xdr:from>
    <xdr:ext cx="599010" cy="259045"/>
    <xdr:sp macro="" textlink="">
      <xdr:nvSpPr>
        <xdr:cNvPr id="575" name="【一般廃棄物処理施設】&#10;一人当たり有形固定資産（償却資産）額最大値テキスト"/>
        <xdr:cNvSpPr txBox="1"/>
      </xdr:nvSpPr>
      <xdr:spPr>
        <a:xfrm>
          <a:off x="19989800" y="5303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198,709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66987</xdr:rowOff>
    </xdr:from>
    <xdr:to>
      <xdr:col>116</xdr:col>
      <xdr:colOff>152400</xdr:colOff>
      <xdr:row>33</xdr:row>
      <xdr:rowOff>66987</xdr:rowOff>
    </xdr:to>
    <xdr:cxnSp macro="">
      <xdr:nvCxnSpPr>
        <xdr:cNvPr id="576" name="直線コネクタ 575"/>
        <xdr:cNvCxnSpPr/>
      </xdr:nvCxnSpPr>
      <xdr:spPr>
        <a:xfrm>
          <a:off x="19881850" y="552163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123380</xdr:rowOff>
    </xdr:from>
    <xdr:ext cx="534377" cy="259045"/>
    <xdr:sp macro="" textlink="">
      <xdr:nvSpPr>
        <xdr:cNvPr id="577" name="【一般廃棄物処理施設】&#10;一人当たり有形固定資産（償却資産）額平均値テキスト"/>
        <xdr:cNvSpPr txBox="1"/>
      </xdr:nvSpPr>
      <xdr:spPr>
        <a:xfrm>
          <a:off x="19989800" y="62384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100502</xdr:rowOff>
    </xdr:from>
    <xdr:to>
      <xdr:col>116</xdr:col>
      <xdr:colOff>114300</xdr:colOff>
      <xdr:row>39</xdr:row>
      <xdr:rowOff>30652</xdr:rowOff>
    </xdr:to>
    <xdr:sp macro="" textlink="">
      <xdr:nvSpPr>
        <xdr:cNvPr id="578" name="フローチャート: 判断 577"/>
        <xdr:cNvSpPr/>
      </xdr:nvSpPr>
      <xdr:spPr>
        <a:xfrm>
          <a:off x="19900900" y="638065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110683</xdr:rowOff>
    </xdr:from>
    <xdr:to>
      <xdr:col>112</xdr:col>
      <xdr:colOff>38100</xdr:colOff>
      <xdr:row>39</xdr:row>
      <xdr:rowOff>40833</xdr:rowOff>
    </xdr:to>
    <xdr:sp macro="" textlink="">
      <xdr:nvSpPr>
        <xdr:cNvPr id="579" name="フローチャート: 判断 578"/>
        <xdr:cNvSpPr/>
      </xdr:nvSpPr>
      <xdr:spPr>
        <a:xfrm>
          <a:off x="19157950" y="639083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129596</xdr:rowOff>
    </xdr:from>
    <xdr:to>
      <xdr:col>107</xdr:col>
      <xdr:colOff>101600</xdr:colOff>
      <xdr:row>39</xdr:row>
      <xdr:rowOff>59746</xdr:rowOff>
    </xdr:to>
    <xdr:sp macro="" textlink="">
      <xdr:nvSpPr>
        <xdr:cNvPr id="580" name="フローチャート: 判断 579"/>
        <xdr:cNvSpPr/>
      </xdr:nvSpPr>
      <xdr:spPr>
        <a:xfrm>
          <a:off x="18345150" y="640974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143190</xdr:rowOff>
    </xdr:from>
    <xdr:to>
      <xdr:col>102</xdr:col>
      <xdr:colOff>165100</xdr:colOff>
      <xdr:row>39</xdr:row>
      <xdr:rowOff>73340</xdr:rowOff>
    </xdr:to>
    <xdr:sp macro="" textlink="">
      <xdr:nvSpPr>
        <xdr:cNvPr id="581" name="フローチャート: 判断 580"/>
        <xdr:cNvSpPr/>
      </xdr:nvSpPr>
      <xdr:spPr>
        <a:xfrm>
          <a:off x="17551400" y="642334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168671</xdr:rowOff>
    </xdr:from>
    <xdr:to>
      <xdr:col>98</xdr:col>
      <xdr:colOff>38100</xdr:colOff>
      <xdr:row>39</xdr:row>
      <xdr:rowOff>98821</xdr:rowOff>
    </xdr:to>
    <xdr:sp macro="" textlink="">
      <xdr:nvSpPr>
        <xdr:cNvPr id="582" name="フローチャート: 判断 581"/>
        <xdr:cNvSpPr/>
      </xdr:nvSpPr>
      <xdr:spPr>
        <a:xfrm>
          <a:off x="16757650" y="644247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3" name="テキスト ボックス 582"/>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4" name="テキスト ボックス 583"/>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5" name="テキスト ボックス 584"/>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6" name="テキスト ボックス 585"/>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7" name="テキスト ボックス 586"/>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60558</xdr:rowOff>
    </xdr:from>
    <xdr:to>
      <xdr:col>116</xdr:col>
      <xdr:colOff>114300</xdr:colOff>
      <xdr:row>41</xdr:row>
      <xdr:rowOff>162158</xdr:rowOff>
    </xdr:to>
    <xdr:sp macro="" textlink="">
      <xdr:nvSpPr>
        <xdr:cNvPr id="588" name="楕円 587"/>
        <xdr:cNvSpPr/>
      </xdr:nvSpPr>
      <xdr:spPr>
        <a:xfrm>
          <a:off x="19900900" y="6836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146935</xdr:rowOff>
    </xdr:from>
    <xdr:ext cx="534377" cy="259045"/>
    <xdr:sp macro="" textlink="">
      <xdr:nvSpPr>
        <xdr:cNvPr id="589" name="【一般廃棄物処理施設】&#10;一人当たり有形固定資産（償却資産）額該当値テキスト"/>
        <xdr:cNvSpPr txBox="1"/>
      </xdr:nvSpPr>
      <xdr:spPr>
        <a:xfrm>
          <a:off x="19989800" y="6757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63081</xdr:rowOff>
    </xdr:from>
    <xdr:to>
      <xdr:col>112</xdr:col>
      <xdr:colOff>38100</xdr:colOff>
      <xdr:row>41</xdr:row>
      <xdr:rowOff>164681</xdr:rowOff>
    </xdr:to>
    <xdr:sp macro="" textlink="">
      <xdr:nvSpPr>
        <xdr:cNvPr id="590" name="楕円 589"/>
        <xdr:cNvSpPr/>
      </xdr:nvSpPr>
      <xdr:spPr>
        <a:xfrm>
          <a:off x="19157950" y="683853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111358</xdr:rowOff>
    </xdr:from>
    <xdr:to>
      <xdr:col>116</xdr:col>
      <xdr:colOff>63500</xdr:colOff>
      <xdr:row>41</xdr:row>
      <xdr:rowOff>113881</xdr:rowOff>
    </xdr:to>
    <xdr:cxnSp macro="">
      <xdr:nvCxnSpPr>
        <xdr:cNvPr id="591" name="直線コネクタ 590"/>
        <xdr:cNvCxnSpPr/>
      </xdr:nvCxnSpPr>
      <xdr:spPr>
        <a:xfrm flipV="1">
          <a:off x="19202400" y="6886808"/>
          <a:ext cx="749300" cy="2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62692</xdr:rowOff>
    </xdr:from>
    <xdr:to>
      <xdr:col>107</xdr:col>
      <xdr:colOff>101600</xdr:colOff>
      <xdr:row>41</xdr:row>
      <xdr:rowOff>164292</xdr:rowOff>
    </xdr:to>
    <xdr:sp macro="" textlink="">
      <xdr:nvSpPr>
        <xdr:cNvPr id="592" name="楕円 591"/>
        <xdr:cNvSpPr/>
      </xdr:nvSpPr>
      <xdr:spPr>
        <a:xfrm>
          <a:off x="18345150" y="6838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113492</xdr:rowOff>
    </xdr:from>
    <xdr:to>
      <xdr:col>111</xdr:col>
      <xdr:colOff>177800</xdr:colOff>
      <xdr:row>41</xdr:row>
      <xdr:rowOff>113881</xdr:rowOff>
    </xdr:to>
    <xdr:cxnSp macro="">
      <xdr:nvCxnSpPr>
        <xdr:cNvPr id="593" name="直線コネクタ 592"/>
        <xdr:cNvCxnSpPr/>
      </xdr:nvCxnSpPr>
      <xdr:spPr>
        <a:xfrm>
          <a:off x="18395950" y="6888942"/>
          <a:ext cx="806450" cy="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63462</xdr:rowOff>
    </xdr:from>
    <xdr:to>
      <xdr:col>102</xdr:col>
      <xdr:colOff>165100</xdr:colOff>
      <xdr:row>41</xdr:row>
      <xdr:rowOff>165062</xdr:rowOff>
    </xdr:to>
    <xdr:sp macro="" textlink="">
      <xdr:nvSpPr>
        <xdr:cNvPr id="594" name="楕円 593"/>
        <xdr:cNvSpPr/>
      </xdr:nvSpPr>
      <xdr:spPr>
        <a:xfrm>
          <a:off x="17551400" y="6838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113492</xdr:rowOff>
    </xdr:from>
    <xdr:to>
      <xdr:col>107</xdr:col>
      <xdr:colOff>50800</xdr:colOff>
      <xdr:row>41</xdr:row>
      <xdr:rowOff>114262</xdr:rowOff>
    </xdr:to>
    <xdr:cxnSp macro="">
      <xdr:nvCxnSpPr>
        <xdr:cNvPr id="595" name="直線コネクタ 594"/>
        <xdr:cNvCxnSpPr/>
      </xdr:nvCxnSpPr>
      <xdr:spPr>
        <a:xfrm flipV="1">
          <a:off x="17602200" y="6888942"/>
          <a:ext cx="793750" cy="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64399</xdr:rowOff>
    </xdr:from>
    <xdr:to>
      <xdr:col>98</xdr:col>
      <xdr:colOff>38100</xdr:colOff>
      <xdr:row>41</xdr:row>
      <xdr:rowOff>165999</xdr:rowOff>
    </xdr:to>
    <xdr:sp macro="" textlink="">
      <xdr:nvSpPr>
        <xdr:cNvPr id="596" name="楕円 595"/>
        <xdr:cNvSpPr/>
      </xdr:nvSpPr>
      <xdr:spPr>
        <a:xfrm>
          <a:off x="16757650" y="683984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114262</xdr:rowOff>
    </xdr:from>
    <xdr:to>
      <xdr:col>102</xdr:col>
      <xdr:colOff>114300</xdr:colOff>
      <xdr:row>41</xdr:row>
      <xdr:rowOff>115199</xdr:rowOff>
    </xdr:to>
    <xdr:cxnSp macro="">
      <xdr:nvCxnSpPr>
        <xdr:cNvPr id="597" name="直線コネクタ 596"/>
        <xdr:cNvCxnSpPr/>
      </xdr:nvCxnSpPr>
      <xdr:spPr>
        <a:xfrm flipV="1">
          <a:off x="16802100" y="6889712"/>
          <a:ext cx="800100" cy="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57360</xdr:rowOff>
    </xdr:from>
    <xdr:ext cx="534377" cy="259045"/>
    <xdr:sp macro="" textlink="">
      <xdr:nvSpPr>
        <xdr:cNvPr id="598" name="n_1aveValue【一般廃棄物処理施設】&#10;一人当たり有形固定資産（償却資産）額"/>
        <xdr:cNvSpPr txBox="1"/>
      </xdr:nvSpPr>
      <xdr:spPr>
        <a:xfrm>
          <a:off x="18947911" y="6172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76273</xdr:rowOff>
    </xdr:from>
    <xdr:ext cx="534377" cy="259045"/>
    <xdr:sp macro="" textlink="">
      <xdr:nvSpPr>
        <xdr:cNvPr id="599" name="n_2aveValue【一般廃棄物処理施設】&#10;一人当たり有形固定資産（償却資産）額"/>
        <xdr:cNvSpPr txBox="1"/>
      </xdr:nvSpPr>
      <xdr:spPr>
        <a:xfrm>
          <a:off x="18166861" y="6191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89867</xdr:rowOff>
    </xdr:from>
    <xdr:ext cx="534377" cy="259045"/>
    <xdr:sp macro="" textlink="">
      <xdr:nvSpPr>
        <xdr:cNvPr id="600" name="n_3aveValue【一般廃棄物処理施設】&#10;一人当たり有形固定資産（償却資産）額"/>
        <xdr:cNvSpPr txBox="1"/>
      </xdr:nvSpPr>
      <xdr:spPr>
        <a:xfrm>
          <a:off x="17354061" y="6204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115348</xdr:rowOff>
    </xdr:from>
    <xdr:ext cx="534377" cy="259045"/>
    <xdr:sp macro="" textlink="">
      <xdr:nvSpPr>
        <xdr:cNvPr id="601" name="n_4aveValue【一般廃棄物処理施設】&#10;一人当たり有形固定資産（償却資産）額"/>
        <xdr:cNvSpPr txBox="1"/>
      </xdr:nvSpPr>
      <xdr:spPr>
        <a:xfrm>
          <a:off x="16560311" y="6230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155808</xdr:rowOff>
    </xdr:from>
    <xdr:ext cx="534377" cy="259045"/>
    <xdr:sp macro="" textlink="">
      <xdr:nvSpPr>
        <xdr:cNvPr id="602" name="n_1mainValue【一般廃棄物処理施設】&#10;一人当たり有形固定資産（償却資産）額"/>
        <xdr:cNvSpPr txBox="1"/>
      </xdr:nvSpPr>
      <xdr:spPr>
        <a:xfrm>
          <a:off x="18947911" y="6931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155419</xdr:rowOff>
    </xdr:from>
    <xdr:ext cx="534377" cy="259045"/>
    <xdr:sp macro="" textlink="">
      <xdr:nvSpPr>
        <xdr:cNvPr id="603" name="n_2mainValue【一般廃棄物処理施設】&#10;一人当たり有形固定資産（償却資産）額"/>
        <xdr:cNvSpPr txBox="1"/>
      </xdr:nvSpPr>
      <xdr:spPr>
        <a:xfrm>
          <a:off x="18166861" y="6930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156189</xdr:rowOff>
    </xdr:from>
    <xdr:ext cx="534377" cy="259045"/>
    <xdr:sp macro="" textlink="">
      <xdr:nvSpPr>
        <xdr:cNvPr id="604" name="n_3mainValue【一般廃棄物処理施設】&#10;一人当たり有形固定資産（償却資産）額"/>
        <xdr:cNvSpPr txBox="1"/>
      </xdr:nvSpPr>
      <xdr:spPr>
        <a:xfrm>
          <a:off x="17354061" y="6931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157126</xdr:rowOff>
    </xdr:from>
    <xdr:ext cx="534377" cy="259045"/>
    <xdr:sp macro="" textlink="">
      <xdr:nvSpPr>
        <xdr:cNvPr id="605" name="n_4mainValue【一般廃棄物処理施設】&#10;一人当たり有形固定資産（償却資産）額"/>
        <xdr:cNvSpPr txBox="1"/>
      </xdr:nvSpPr>
      <xdr:spPr>
        <a:xfrm>
          <a:off x="16560311" y="6932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6" name="正方形/長方形 605"/>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7" name="正方形/長方形 606"/>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8" name="正方形/長方形 607"/>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9" name="正方形/長方形 608"/>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0" name="正方形/長方形 609"/>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1" name="正方形/長方形 610"/>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2" name="正方形/長方形 611"/>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3" name="正方形/長方形 612"/>
        <xdr:cNvSpPr/>
      </xdr:nvSpPr>
      <xdr:spPr>
        <a:xfrm>
          <a:off x="11207750" y="8813800"/>
          <a:ext cx="424815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614" name="正方形/長方形 613"/>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15" name="正方形/長方形 614"/>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16" name="正方形/長方形 615"/>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17" name="正方形/長方形 616"/>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18" name="正方形/長方形 617"/>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19" name="正方形/長方形 618"/>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20" name="正方形/長方形 619"/>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21" name="正方形/長方形 620"/>
        <xdr:cNvSpPr/>
      </xdr:nvSpPr>
      <xdr:spPr>
        <a:xfrm>
          <a:off x="16459200" y="8813800"/>
          <a:ext cx="426720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622" name="正方形/長方形 621"/>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3" name="正方形/長方形 622"/>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4" name="正方形/長方形 623"/>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5" name="正方形/長方形 624"/>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6" name="正方形/長方形 625"/>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7" name="正方形/長方形 626"/>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8" name="正方形/長方形 627"/>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9" name="正方形/長方形 628"/>
        <xdr:cNvSpPr/>
      </xdr:nvSpPr>
      <xdr:spPr>
        <a:xfrm>
          <a:off x="1120775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0" name="テキスト ボックス 629"/>
        <xdr:cNvSpPr txBox="1"/>
      </xdr:nvSpPr>
      <xdr:spPr>
        <a:xfrm>
          <a:off x="111696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1" name="直線コネクタ 630"/>
        <xdr:cNvCxnSpPr/>
      </xdr:nvCxnSpPr>
      <xdr:spPr>
        <a:xfrm>
          <a:off x="11207750" y="14687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2" name="テキスト ボックス 631"/>
        <xdr:cNvSpPr txBox="1"/>
      </xdr:nvSpPr>
      <xdr:spPr>
        <a:xfrm>
          <a:off x="1079772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633" name="直線コネクタ 632"/>
        <xdr:cNvCxnSpPr/>
      </xdr:nvCxnSpPr>
      <xdr:spPr>
        <a:xfrm>
          <a:off x="11207750" y="14243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67327</xdr:rowOff>
    </xdr:from>
    <xdr:ext cx="467179" cy="259045"/>
    <xdr:sp macro="" textlink="">
      <xdr:nvSpPr>
        <xdr:cNvPr id="634" name="テキスト ボックス 633"/>
        <xdr:cNvSpPr txBox="1"/>
      </xdr:nvSpPr>
      <xdr:spPr>
        <a:xfrm>
          <a:off x="10797721" y="1410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635" name="直線コネクタ 634"/>
        <xdr:cNvCxnSpPr/>
      </xdr:nvCxnSpPr>
      <xdr:spPr>
        <a:xfrm>
          <a:off x="11207750" y="138049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636" name="テキスト ボックス 635"/>
        <xdr:cNvSpPr txBox="1"/>
      </xdr:nvSpPr>
      <xdr:spPr>
        <a:xfrm>
          <a:off x="10842791" y="1366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637" name="直線コネクタ 636"/>
        <xdr:cNvCxnSpPr/>
      </xdr:nvCxnSpPr>
      <xdr:spPr>
        <a:xfrm>
          <a:off x="11207750" y="133667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638" name="テキスト ボックス 637"/>
        <xdr:cNvSpPr txBox="1"/>
      </xdr:nvSpPr>
      <xdr:spPr>
        <a:xfrm>
          <a:off x="10842791" y="1322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639" name="直線コネクタ 638"/>
        <xdr:cNvCxnSpPr/>
      </xdr:nvCxnSpPr>
      <xdr:spPr>
        <a:xfrm>
          <a:off x="11207750" y="12922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640" name="テキスト ボックス 639"/>
        <xdr:cNvSpPr txBox="1"/>
      </xdr:nvSpPr>
      <xdr:spPr>
        <a:xfrm>
          <a:off x="10842791" y="12786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1" name="直線コネクタ 640"/>
        <xdr:cNvCxnSpPr/>
      </xdr:nvCxnSpPr>
      <xdr:spPr>
        <a:xfrm>
          <a:off x="11207750" y="1248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642" name="テキスト ボックス 641"/>
        <xdr:cNvSpPr txBox="1"/>
      </xdr:nvSpPr>
      <xdr:spPr>
        <a:xfrm>
          <a:off x="10842791" y="1234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3" name="【消防施設】&#10;有形固定資産減価償却率グラフ枠"/>
        <xdr:cNvSpPr/>
      </xdr:nvSpPr>
      <xdr:spPr>
        <a:xfrm>
          <a:off x="1120775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97537</xdr:rowOff>
    </xdr:from>
    <xdr:to>
      <xdr:col>85</xdr:col>
      <xdr:colOff>126364</xdr:colOff>
      <xdr:row>84</xdr:row>
      <xdr:rowOff>154687</xdr:rowOff>
    </xdr:to>
    <xdr:cxnSp macro="">
      <xdr:nvCxnSpPr>
        <xdr:cNvPr id="644" name="直線コネクタ 643"/>
        <xdr:cNvCxnSpPr/>
      </xdr:nvCxnSpPr>
      <xdr:spPr>
        <a:xfrm flipV="1">
          <a:off x="14699614" y="12816587"/>
          <a:ext cx="0" cy="1212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84</xdr:row>
      <xdr:rowOff>158514</xdr:rowOff>
    </xdr:from>
    <xdr:ext cx="405111" cy="259045"/>
    <xdr:sp macro="" textlink="">
      <xdr:nvSpPr>
        <xdr:cNvPr id="645" name="【消防施設】&#10;有形固定資産減価償却率最小値テキスト"/>
        <xdr:cNvSpPr txBox="1"/>
      </xdr:nvSpPr>
      <xdr:spPr>
        <a:xfrm>
          <a:off x="14738350" y="14033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84</xdr:row>
      <xdr:rowOff>154687</xdr:rowOff>
    </xdr:from>
    <xdr:to>
      <xdr:col>86</xdr:col>
      <xdr:colOff>25400</xdr:colOff>
      <xdr:row>84</xdr:row>
      <xdr:rowOff>154687</xdr:rowOff>
    </xdr:to>
    <xdr:cxnSp macro="">
      <xdr:nvCxnSpPr>
        <xdr:cNvPr id="646" name="直線コネクタ 645"/>
        <xdr:cNvCxnSpPr/>
      </xdr:nvCxnSpPr>
      <xdr:spPr>
        <a:xfrm>
          <a:off x="14611350" y="1402943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44214</xdr:rowOff>
    </xdr:from>
    <xdr:ext cx="405111" cy="259045"/>
    <xdr:sp macro="" textlink="">
      <xdr:nvSpPr>
        <xdr:cNvPr id="647" name="【消防施設】&#10;有形固定資産減価償却率最大値テキスト"/>
        <xdr:cNvSpPr txBox="1"/>
      </xdr:nvSpPr>
      <xdr:spPr>
        <a:xfrm>
          <a:off x="14738350" y="12598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97537</xdr:rowOff>
    </xdr:from>
    <xdr:to>
      <xdr:col>86</xdr:col>
      <xdr:colOff>25400</xdr:colOff>
      <xdr:row>77</xdr:row>
      <xdr:rowOff>97537</xdr:rowOff>
    </xdr:to>
    <xdr:cxnSp macro="">
      <xdr:nvCxnSpPr>
        <xdr:cNvPr id="648" name="直線コネクタ 647"/>
        <xdr:cNvCxnSpPr/>
      </xdr:nvCxnSpPr>
      <xdr:spPr>
        <a:xfrm>
          <a:off x="14611350" y="1281658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38879</xdr:rowOff>
    </xdr:from>
    <xdr:ext cx="405111" cy="259045"/>
    <xdr:sp macro="" textlink="">
      <xdr:nvSpPr>
        <xdr:cNvPr id="649" name="【消防施設】&#10;有形固定資産減価償却率平均値テキスト"/>
        <xdr:cNvSpPr txBox="1"/>
      </xdr:nvSpPr>
      <xdr:spPr>
        <a:xfrm>
          <a:off x="14738350" y="132532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60452</xdr:rowOff>
    </xdr:from>
    <xdr:to>
      <xdr:col>85</xdr:col>
      <xdr:colOff>177800</xdr:colOff>
      <xdr:row>80</xdr:row>
      <xdr:rowOff>162052</xdr:rowOff>
    </xdr:to>
    <xdr:sp macro="" textlink="">
      <xdr:nvSpPr>
        <xdr:cNvPr id="650" name="フローチャート: 判断 649"/>
        <xdr:cNvSpPr/>
      </xdr:nvSpPr>
      <xdr:spPr>
        <a:xfrm>
          <a:off x="14649450" y="13274802"/>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44450</xdr:rowOff>
    </xdr:from>
    <xdr:to>
      <xdr:col>81</xdr:col>
      <xdr:colOff>101600</xdr:colOff>
      <xdr:row>80</xdr:row>
      <xdr:rowOff>146050</xdr:rowOff>
    </xdr:to>
    <xdr:sp macro="" textlink="">
      <xdr:nvSpPr>
        <xdr:cNvPr id="651" name="フローチャート: 判断 650"/>
        <xdr:cNvSpPr/>
      </xdr:nvSpPr>
      <xdr:spPr>
        <a:xfrm>
          <a:off x="13887450" y="1325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17018</xdr:rowOff>
    </xdr:from>
    <xdr:to>
      <xdr:col>76</xdr:col>
      <xdr:colOff>165100</xdr:colOff>
      <xdr:row>80</xdr:row>
      <xdr:rowOff>118618</xdr:rowOff>
    </xdr:to>
    <xdr:sp macro="" textlink="">
      <xdr:nvSpPr>
        <xdr:cNvPr id="652" name="フローチャート: 判断 651"/>
        <xdr:cNvSpPr/>
      </xdr:nvSpPr>
      <xdr:spPr>
        <a:xfrm>
          <a:off x="13093700" y="13231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79</xdr:row>
      <xdr:rowOff>163322</xdr:rowOff>
    </xdr:from>
    <xdr:to>
      <xdr:col>72</xdr:col>
      <xdr:colOff>38100</xdr:colOff>
      <xdr:row>80</xdr:row>
      <xdr:rowOff>93472</xdr:rowOff>
    </xdr:to>
    <xdr:sp macro="" textlink="">
      <xdr:nvSpPr>
        <xdr:cNvPr id="653" name="フローチャート: 判断 652"/>
        <xdr:cNvSpPr/>
      </xdr:nvSpPr>
      <xdr:spPr>
        <a:xfrm>
          <a:off x="12299950" y="1321257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79</xdr:row>
      <xdr:rowOff>138176</xdr:rowOff>
    </xdr:from>
    <xdr:to>
      <xdr:col>67</xdr:col>
      <xdr:colOff>101600</xdr:colOff>
      <xdr:row>80</xdr:row>
      <xdr:rowOff>68326</xdr:rowOff>
    </xdr:to>
    <xdr:sp macro="" textlink="">
      <xdr:nvSpPr>
        <xdr:cNvPr id="654" name="フローチャート: 判断 653"/>
        <xdr:cNvSpPr/>
      </xdr:nvSpPr>
      <xdr:spPr>
        <a:xfrm>
          <a:off x="11487150" y="1318742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5" name="テキスト ボックス 654"/>
        <xdr:cNvSpPr txBox="1"/>
      </xdr:nvSpPr>
      <xdr:spPr>
        <a:xfrm>
          <a:off x="1452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6" name="テキスト ボックス 655"/>
        <xdr:cNvSpPr txBox="1"/>
      </xdr:nvSpPr>
      <xdr:spPr>
        <a:xfrm>
          <a:off x="13766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7" name="テキスト ボックス 656"/>
        <xdr:cNvSpPr txBox="1"/>
      </xdr:nvSpPr>
      <xdr:spPr>
        <a:xfrm>
          <a:off x="12973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8" name="テキスト ボックス 657"/>
        <xdr:cNvSpPr txBox="1"/>
      </xdr:nvSpPr>
      <xdr:spPr>
        <a:xfrm>
          <a:off x="12172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9" name="テキスト ボックス 658"/>
        <xdr:cNvSpPr txBox="1"/>
      </xdr:nvSpPr>
      <xdr:spPr>
        <a:xfrm>
          <a:off x="11366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85598</xdr:rowOff>
    </xdr:from>
    <xdr:to>
      <xdr:col>85</xdr:col>
      <xdr:colOff>177800</xdr:colOff>
      <xdr:row>80</xdr:row>
      <xdr:rowOff>15748</xdr:rowOff>
    </xdr:to>
    <xdr:sp macro="" textlink="">
      <xdr:nvSpPr>
        <xdr:cNvPr id="660" name="楕円 659"/>
        <xdr:cNvSpPr/>
      </xdr:nvSpPr>
      <xdr:spPr>
        <a:xfrm>
          <a:off x="14649450" y="1313484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108475</xdr:rowOff>
    </xdr:from>
    <xdr:ext cx="405111" cy="259045"/>
    <xdr:sp macro="" textlink="">
      <xdr:nvSpPr>
        <xdr:cNvPr id="661" name="【消防施設】&#10;有形固定資産減価償却率該当値テキスト"/>
        <xdr:cNvSpPr txBox="1"/>
      </xdr:nvSpPr>
      <xdr:spPr>
        <a:xfrm>
          <a:off x="14738350" y="12992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99313</xdr:rowOff>
    </xdr:from>
    <xdr:to>
      <xdr:col>81</xdr:col>
      <xdr:colOff>101600</xdr:colOff>
      <xdr:row>80</xdr:row>
      <xdr:rowOff>29463</xdr:rowOff>
    </xdr:to>
    <xdr:sp macro="" textlink="">
      <xdr:nvSpPr>
        <xdr:cNvPr id="662" name="楕円 661"/>
        <xdr:cNvSpPr/>
      </xdr:nvSpPr>
      <xdr:spPr>
        <a:xfrm>
          <a:off x="13887450" y="1314856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136398</xdr:rowOff>
    </xdr:from>
    <xdr:to>
      <xdr:col>85</xdr:col>
      <xdr:colOff>127000</xdr:colOff>
      <xdr:row>79</xdr:row>
      <xdr:rowOff>150113</xdr:rowOff>
    </xdr:to>
    <xdr:cxnSp macro="">
      <xdr:nvCxnSpPr>
        <xdr:cNvPr id="663" name="直線コネクタ 662"/>
        <xdr:cNvCxnSpPr/>
      </xdr:nvCxnSpPr>
      <xdr:spPr>
        <a:xfrm flipV="1">
          <a:off x="13938250" y="13185648"/>
          <a:ext cx="762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44450</xdr:rowOff>
    </xdr:from>
    <xdr:to>
      <xdr:col>76</xdr:col>
      <xdr:colOff>165100</xdr:colOff>
      <xdr:row>79</xdr:row>
      <xdr:rowOff>146050</xdr:rowOff>
    </xdr:to>
    <xdr:sp macro="" textlink="">
      <xdr:nvSpPr>
        <xdr:cNvPr id="664" name="楕円 663"/>
        <xdr:cNvSpPr/>
      </xdr:nvSpPr>
      <xdr:spPr>
        <a:xfrm>
          <a:off x="13093700" y="1309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95250</xdr:rowOff>
    </xdr:from>
    <xdr:to>
      <xdr:col>81</xdr:col>
      <xdr:colOff>50800</xdr:colOff>
      <xdr:row>79</xdr:row>
      <xdr:rowOff>150113</xdr:rowOff>
    </xdr:to>
    <xdr:cxnSp macro="">
      <xdr:nvCxnSpPr>
        <xdr:cNvPr id="665" name="直線コネクタ 664"/>
        <xdr:cNvCxnSpPr/>
      </xdr:nvCxnSpPr>
      <xdr:spPr>
        <a:xfrm>
          <a:off x="13144500" y="13144500"/>
          <a:ext cx="79375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83313</xdr:rowOff>
    </xdr:from>
    <xdr:to>
      <xdr:col>72</xdr:col>
      <xdr:colOff>38100</xdr:colOff>
      <xdr:row>80</xdr:row>
      <xdr:rowOff>13463</xdr:rowOff>
    </xdr:to>
    <xdr:sp macro="" textlink="">
      <xdr:nvSpPr>
        <xdr:cNvPr id="666" name="楕円 665"/>
        <xdr:cNvSpPr/>
      </xdr:nvSpPr>
      <xdr:spPr>
        <a:xfrm>
          <a:off x="12299950" y="1313256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95250</xdr:rowOff>
    </xdr:from>
    <xdr:to>
      <xdr:col>76</xdr:col>
      <xdr:colOff>114300</xdr:colOff>
      <xdr:row>79</xdr:row>
      <xdr:rowOff>134113</xdr:rowOff>
    </xdr:to>
    <xdr:cxnSp macro="">
      <xdr:nvCxnSpPr>
        <xdr:cNvPr id="667" name="直線コネクタ 666"/>
        <xdr:cNvCxnSpPr/>
      </xdr:nvCxnSpPr>
      <xdr:spPr>
        <a:xfrm flipV="1">
          <a:off x="12344400" y="13144500"/>
          <a:ext cx="800100" cy="38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46737</xdr:rowOff>
    </xdr:from>
    <xdr:to>
      <xdr:col>67</xdr:col>
      <xdr:colOff>101600</xdr:colOff>
      <xdr:row>79</xdr:row>
      <xdr:rowOff>148337</xdr:rowOff>
    </xdr:to>
    <xdr:sp macro="" textlink="">
      <xdr:nvSpPr>
        <xdr:cNvPr id="668" name="楕円 667"/>
        <xdr:cNvSpPr/>
      </xdr:nvSpPr>
      <xdr:spPr>
        <a:xfrm>
          <a:off x="11487150" y="1309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97537</xdr:rowOff>
    </xdr:from>
    <xdr:to>
      <xdr:col>71</xdr:col>
      <xdr:colOff>177800</xdr:colOff>
      <xdr:row>79</xdr:row>
      <xdr:rowOff>134113</xdr:rowOff>
    </xdr:to>
    <xdr:cxnSp macro="">
      <xdr:nvCxnSpPr>
        <xdr:cNvPr id="669" name="直線コネクタ 668"/>
        <xdr:cNvCxnSpPr/>
      </xdr:nvCxnSpPr>
      <xdr:spPr>
        <a:xfrm>
          <a:off x="11537950" y="13146787"/>
          <a:ext cx="80645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137177</xdr:rowOff>
    </xdr:from>
    <xdr:ext cx="405111" cy="259045"/>
    <xdr:sp macro="" textlink="">
      <xdr:nvSpPr>
        <xdr:cNvPr id="670" name="n_1aveValue【消防施設】&#10;有形固定資産減価償却率"/>
        <xdr:cNvSpPr txBox="1"/>
      </xdr:nvSpPr>
      <xdr:spPr>
        <a:xfrm>
          <a:off x="13742044" y="13351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109745</xdr:rowOff>
    </xdr:from>
    <xdr:ext cx="405111" cy="259045"/>
    <xdr:sp macro="" textlink="">
      <xdr:nvSpPr>
        <xdr:cNvPr id="671" name="n_2aveValue【消防施設】&#10;有形固定資産減価償却率"/>
        <xdr:cNvSpPr txBox="1"/>
      </xdr:nvSpPr>
      <xdr:spPr>
        <a:xfrm>
          <a:off x="12960994" y="13324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84599</xdr:rowOff>
    </xdr:from>
    <xdr:ext cx="405111" cy="259045"/>
    <xdr:sp macro="" textlink="">
      <xdr:nvSpPr>
        <xdr:cNvPr id="672" name="n_3aveValue【消防施設】&#10;有形固定資産減価償却率"/>
        <xdr:cNvSpPr txBox="1"/>
      </xdr:nvSpPr>
      <xdr:spPr>
        <a:xfrm>
          <a:off x="12167244" y="13298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59453</xdr:rowOff>
    </xdr:from>
    <xdr:ext cx="405111" cy="259045"/>
    <xdr:sp macro="" textlink="">
      <xdr:nvSpPr>
        <xdr:cNvPr id="673" name="n_4aveValue【消防施設】&#10;有形固定資産減価償却率"/>
        <xdr:cNvSpPr txBox="1"/>
      </xdr:nvSpPr>
      <xdr:spPr>
        <a:xfrm>
          <a:off x="11354444" y="13273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45990</xdr:rowOff>
    </xdr:from>
    <xdr:ext cx="405111" cy="259045"/>
    <xdr:sp macro="" textlink="">
      <xdr:nvSpPr>
        <xdr:cNvPr id="674" name="n_1mainValue【消防施設】&#10;有形固定資産減価償却率"/>
        <xdr:cNvSpPr txBox="1"/>
      </xdr:nvSpPr>
      <xdr:spPr>
        <a:xfrm>
          <a:off x="13742044" y="12930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162577</xdr:rowOff>
    </xdr:from>
    <xdr:ext cx="405111" cy="259045"/>
    <xdr:sp macro="" textlink="">
      <xdr:nvSpPr>
        <xdr:cNvPr id="675" name="n_2mainValue【消防施設】&#10;有形固定資産減価償却率"/>
        <xdr:cNvSpPr txBox="1"/>
      </xdr:nvSpPr>
      <xdr:spPr>
        <a:xfrm>
          <a:off x="12960994" y="12881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29990</xdr:rowOff>
    </xdr:from>
    <xdr:ext cx="405111" cy="259045"/>
    <xdr:sp macro="" textlink="">
      <xdr:nvSpPr>
        <xdr:cNvPr id="676" name="n_3mainValue【消防施設】&#10;有形固定資産減価償却率"/>
        <xdr:cNvSpPr txBox="1"/>
      </xdr:nvSpPr>
      <xdr:spPr>
        <a:xfrm>
          <a:off x="12167244" y="12914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164864</xdr:rowOff>
    </xdr:from>
    <xdr:ext cx="405111" cy="259045"/>
    <xdr:sp macro="" textlink="">
      <xdr:nvSpPr>
        <xdr:cNvPr id="677" name="n_4mainValue【消防施設】&#10;有形固定資産減価償却率"/>
        <xdr:cNvSpPr txBox="1"/>
      </xdr:nvSpPr>
      <xdr:spPr>
        <a:xfrm>
          <a:off x="11354444" y="12883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8" name="正方形/長方形 677"/>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9" name="正方形/長方形 678"/>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0" name="正方形/長方形 679"/>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1" name="正方形/長方形 680"/>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2" name="正方形/長方形 681"/>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3" name="正方形/長方形 682"/>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4" name="正方形/長方形 683"/>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5" name="正方形/長方形 684"/>
        <xdr:cNvSpPr/>
      </xdr:nvSpPr>
      <xdr:spPr>
        <a:xfrm>
          <a:off x="164592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6" name="テキスト ボックス 685"/>
        <xdr:cNvSpPr txBox="1"/>
      </xdr:nvSpPr>
      <xdr:spPr>
        <a:xfrm>
          <a:off x="1644015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7" name="直線コネクタ 686"/>
        <xdr:cNvCxnSpPr/>
      </xdr:nvCxnSpPr>
      <xdr:spPr>
        <a:xfrm>
          <a:off x="164592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88" name="直線コネクタ 687"/>
        <xdr:cNvCxnSpPr/>
      </xdr:nvCxnSpPr>
      <xdr:spPr>
        <a:xfrm>
          <a:off x="16459200" y="14319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89" name="テキスト ボックス 688"/>
        <xdr:cNvSpPr txBox="1"/>
      </xdr:nvSpPr>
      <xdr:spPr>
        <a:xfrm>
          <a:off x="1604917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0" name="直線コネクタ 689"/>
        <xdr:cNvCxnSpPr/>
      </xdr:nvCxnSpPr>
      <xdr:spPr>
        <a:xfrm>
          <a:off x="16459200" y="13950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1" name="テキスト ボックス 690"/>
        <xdr:cNvSpPr txBox="1"/>
      </xdr:nvSpPr>
      <xdr:spPr>
        <a:xfrm>
          <a:off x="16049171" y="13815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2" name="直線コネクタ 691"/>
        <xdr:cNvCxnSpPr/>
      </xdr:nvCxnSpPr>
      <xdr:spPr>
        <a:xfrm>
          <a:off x="16459200" y="1358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3" name="テキスト ボックス 692"/>
        <xdr:cNvSpPr txBox="1"/>
      </xdr:nvSpPr>
      <xdr:spPr>
        <a:xfrm>
          <a:off x="1604917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4" name="直線コネクタ 693"/>
        <xdr:cNvCxnSpPr/>
      </xdr:nvCxnSpPr>
      <xdr:spPr>
        <a:xfrm>
          <a:off x="16459200" y="1321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5" name="テキスト ボックス 694"/>
        <xdr:cNvSpPr txBox="1"/>
      </xdr:nvSpPr>
      <xdr:spPr>
        <a:xfrm>
          <a:off x="16049171" y="13078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6" name="直線コネクタ 695"/>
        <xdr:cNvCxnSpPr/>
      </xdr:nvCxnSpPr>
      <xdr:spPr>
        <a:xfrm>
          <a:off x="16459200" y="12852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7" name="テキスト ボックス 696"/>
        <xdr:cNvSpPr txBox="1"/>
      </xdr:nvSpPr>
      <xdr:spPr>
        <a:xfrm>
          <a:off x="16049171" y="12716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8" name="直線コネクタ 697"/>
        <xdr:cNvCxnSpPr/>
      </xdr:nvCxnSpPr>
      <xdr:spPr>
        <a:xfrm>
          <a:off x="164592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9" name="テキスト ボックス 698"/>
        <xdr:cNvSpPr txBox="1"/>
      </xdr:nvSpPr>
      <xdr:spPr>
        <a:xfrm>
          <a:off x="160491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0" name="【消防施設】&#10;一人当たり面積グラフ枠"/>
        <xdr:cNvSpPr/>
      </xdr:nvSpPr>
      <xdr:spPr>
        <a:xfrm>
          <a:off x="164592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82550</xdr:rowOff>
    </xdr:from>
    <xdr:to>
      <xdr:col>116</xdr:col>
      <xdr:colOff>62864</xdr:colOff>
      <xdr:row>86</xdr:row>
      <xdr:rowOff>0</xdr:rowOff>
    </xdr:to>
    <xdr:cxnSp macro="">
      <xdr:nvCxnSpPr>
        <xdr:cNvPr id="701" name="直線コネクタ 700"/>
        <xdr:cNvCxnSpPr/>
      </xdr:nvCxnSpPr>
      <xdr:spPr>
        <a:xfrm flipV="1">
          <a:off x="19951064" y="12801600"/>
          <a:ext cx="0" cy="140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3827</xdr:rowOff>
    </xdr:from>
    <xdr:ext cx="469744" cy="259045"/>
    <xdr:sp macro="" textlink="">
      <xdr:nvSpPr>
        <xdr:cNvPr id="702" name="【消防施設】&#10;一人当たり面積最小値テキスト"/>
        <xdr:cNvSpPr txBox="1"/>
      </xdr:nvSpPr>
      <xdr:spPr>
        <a:xfrm>
          <a:off x="19989800" y="14208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0</xdr:rowOff>
    </xdr:from>
    <xdr:to>
      <xdr:col>116</xdr:col>
      <xdr:colOff>152400</xdr:colOff>
      <xdr:row>86</xdr:row>
      <xdr:rowOff>0</xdr:rowOff>
    </xdr:to>
    <xdr:cxnSp macro="">
      <xdr:nvCxnSpPr>
        <xdr:cNvPr id="703" name="直線コネクタ 702"/>
        <xdr:cNvCxnSpPr/>
      </xdr:nvCxnSpPr>
      <xdr:spPr>
        <a:xfrm>
          <a:off x="19881850" y="142049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29227</xdr:rowOff>
    </xdr:from>
    <xdr:ext cx="469744" cy="259045"/>
    <xdr:sp macro="" textlink="">
      <xdr:nvSpPr>
        <xdr:cNvPr id="704" name="【消防施設】&#10;一人当たり面積最大値テキスト"/>
        <xdr:cNvSpPr txBox="1"/>
      </xdr:nvSpPr>
      <xdr:spPr>
        <a:xfrm>
          <a:off x="19989800" y="12583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82550</xdr:rowOff>
    </xdr:from>
    <xdr:to>
      <xdr:col>116</xdr:col>
      <xdr:colOff>152400</xdr:colOff>
      <xdr:row>77</xdr:row>
      <xdr:rowOff>82550</xdr:rowOff>
    </xdr:to>
    <xdr:cxnSp macro="">
      <xdr:nvCxnSpPr>
        <xdr:cNvPr id="705" name="直線コネクタ 704"/>
        <xdr:cNvCxnSpPr/>
      </xdr:nvCxnSpPr>
      <xdr:spPr>
        <a:xfrm>
          <a:off x="19881850" y="128016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149877</xdr:rowOff>
    </xdr:from>
    <xdr:ext cx="469744" cy="259045"/>
    <xdr:sp macro="" textlink="">
      <xdr:nvSpPr>
        <xdr:cNvPr id="706" name="【消防施設】&#10;一人当たり面積平均値テキスト"/>
        <xdr:cNvSpPr txBox="1"/>
      </xdr:nvSpPr>
      <xdr:spPr>
        <a:xfrm>
          <a:off x="19989800" y="13529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127000</xdr:rowOff>
    </xdr:from>
    <xdr:to>
      <xdr:col>116</xdr:col>
      <xdr:colOff>114300</xdr:colOff>
      <xdr:row>83</xdr:row>
      <xdr:rowOff>57150</xdr:rowOff>
    </xdr:to>
    <xdr:sp macro="" textlink="">
      <xdr:nvSpPr>
        <xdr:cNvPr id="707" name="フローチャート: 判断 706"/>
        <xdr:cNvSpPr/>
      </xdr:nvSpPr>
      <xdr:spPr>
        <a:xfrm>
          <a:off x="19900900" y="136715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127000</xdr:rowOff>
    </xdr:from>
    <xdr:to>
      <xdr:col>112</xdr:col>
      <xdr:colOff>38100</xdr:colOff>
      <xdr:row>83</xdr:row>
      <xdr:rowOff>57150</xdr:rowOff>
    </xdr:to>
    <xdr:sp macro="" textlink="">
      <xdr:nvSpPr>
        <xdr:cNvPr id="708" name="フローチャート: 判断 707"/>
        <xdr:cNvSpPr/>
      </xdr:nvSpPr>
      <xdr:spPr>
        <a:xfrm>
          <a:off x="19157950" y="136715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127000</xdr:rowOff>
    </xdr:from>
    <xdr:to>
      <xdr:col>107</xdr:col>
      <xdr:colOff>101600</xdr:colOff>
      <xdr:row>83</xdr:row>
      <xdr:rowOff>57150</xdr:rowOff>
    </xdr:to>
    <xdr:sp macro="" textlink="">
      <xdr:nvSpPr>
        <xdr:cNvPr id="709" name="フローチャート: 判断 708"/>
        <xdr:cNvSpPr/>
      </xdr:nvSpPr>
      <xdr:spPr>
        <a:xfrm>
          <a:off x="18345150" y="136715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127000</xdr:rowOff>
    </xdr:from>
    <xdr:to>
      <xdr:col>102</xdr:col>
      <xdr:colOff>165100</xdr:colOff>
      <xdr:row>83</xdr:row>
      <xdr:rowOff>57150</xdr:rowOff>
    </xdr:to>
    <xdr:sp macro="" textlink="">
      <xdr:nvSpPr>
        <xdr:cNvPr id="710" name="フローチャート: 判断 709"/>
        <xdr:cNvSpPr/>
      </xdr:nvSpPr>
      <xdr:spPr>
        <a:xfrm>
          <a:off x="17551400" y="136715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139700</xdr:rowOff>
    </xdr:from>
    <xdr:to>
      <xdr:col>98</xdr:col>
      <xdr:colOff>38100</xdr:colOff>
      <xdr:row>83</xdr:row>
      <xdr:rowOff>69850</xdr:rowOff>
    </xdr:to>
    <xdr:sp macro="" textlink="">
      <xdr:nvSpPr>
        <xdr:cNvPr id="711" name="フローチャート: 判断 710"/>
        <xdr:cNvSpPr/>
      </xdr:nvSpPr>
      <xdr:spPr>
        <a:xfrm>
          <a:off x="16757650" y="136842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2" name="テキスト ボックス 711"/>
        <xdr:cNvSpPr txBox="1"/>
      </xdr:nvSpPr>
      <xdr:spPr>
        <a:xfrm>
          <a:off x="19780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3" name="テキスト ボックス 712"/>
        <xdr:cNvSpPr txBox="1"/>
      </xdr:nvSpPr>
      <xdr:spPr>
        <a:xfrm>
          <a:off x="19030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4" name="テキスト ボックス 713"/>
        <xdr:cNvSpPr txBox="1"/>
      </xdr:nvSpPr>
      <xdr:spPr>
        <a:xfrm>
          <a:off x="18224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5" name="テキスト ボックス 714"/>
        <xdr:cNvSpPr txBox="1"/>
      </xdr:nvSpPr>
      <xdr:spPr>
        <a:xfrm>
          <a:off x="174307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6" name="テキスト ボックス 715"/>
        <xdr:cNvSpPr txBox="1"/>
      </xdr:nvSpPr>
      <xdr:spPr>
        <a:xfrm>
          <a:off x="166306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165100</xdr:rowOff>
    </xdr:from>
    <xdr:to>
      <xdr:col>116</xdr:col>
      <xdr:colOff>114300</xdr:colOff>
      <xdr:row>83</xdr:row>
      <xdr:rowOff>95250</xdr:rowOff>
    </xdr:to>
    <xdr:sp macro="" textlink="">
      <xdr:nvSpPr>
        <xdr:cNvPr id="717" name="楕円 716"/>
        <xdr:cNvSpPr/>
      </xdr:nvSpPr>
      <xdr:spPr>
        <a:xfrm>
          <a:off x="19900900" y="13709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143527</xdr:rowOff>
    </xdr:from>
    <xdr:ext cx="469744" cy="259045"/>
    <xdr:sp macro="" textlink="">
      <xdr:nvSpPr>
        <xdr:cNvPr id="718" name="【消防施設】&#10;一人当たり面積該当値テキスト"/>
        <xdr:cNvSpPr txBox="1"/>
      </xdr:nvSpPr>
      <xdr:spPr>
        <a:xfrm>
          <a:off x="19989800" y="13688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31750</xdr:rowOff>
    </xdr:from>
    <xdr:to>
      <xdr:col>112</xdr:col>
      <xdr:colOff>38100</xdr:colOff>
      <xdr:row>83</xdr:row>
      <xdr:rowOff>133350</xdr:rowOff>
    </xdr:to>
    <xdr:sp macro="" textlink="">
      <xdr:nvSpPr>
        <xdr:cNvPr id="719" name="楕円 718"/>
        <xdr:cNvSpPr/>
      </xdr:nvSpPr>
      <xdr:spPr>
        <a:xfrm>
          <a:off x="19157950" y="137414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44450</xdr:rowOff>
    </xdr:from>
    <xdr:to>
      <xdr:col>116</xdr:col>
      <xdr:colOff>63500</xdr:colOff>
      <xdr:row>83</xdr:row>
      <xdr:rowOff>82550</xdr:rowOff>
    </xdr:to>
    <xdr:cxnSp macro="">
      <xdr:nvCxnSpPr>
        <xdr:cNvPr id="720" name="直線コネクタ 719"/>
        <xdr:cNvCxnSpPr/>
      </xdr:nvCxnSpPr>
      <xdr:spPr>
        <a:xfrm flipV="1">
          <a:off x="19202400" y="13754100"/>
          <a:ext cx="7493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19050</xdr:rowOff>
    </xdr:from>
    <xdr:to>
      <xdr:col>107</xdr:col>
      <xdr:colOff>101600</xdr:colOff>
      <xdr:row>83</xdr:row>
      <xdr:rowOff>120650</xdr:rowOff>
    </xdr:to>
    <xdr:sp macro="" textlink="">
      <xdr:nvSpPr>
        <xdr:cNvPr id="721" name="楕円 720"/>
        <xdr:cNvSpPr/>
      </xdr:nvSpPr>
      <xdr:spPr>
        <a:xfrm>
          <a:off x="18345150" y="1372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69850</xdr:rowOff>
    </xdr:from>
    <xdr:to>
      <xdr:col>111</xdr:col>
      <xdr:colOff>177800</xdr:colOff>
      <xdr:row>83</xdr:row>
      <xdr:rowOff>82550</xdr:rowOff>
    </xdr:to>
    <xdr:cxnSp macro="">
      <xdr:nvCxnSpPr>
        <xdr:cNvPr id="722" name="直線コネクタ 721"/>
        <xdr:cNvCxnSpPr/>
      </xdr:nvCxnSpPr>
      <xdr:spPr>
        <a:xfrm>
          <a:off x="18395950" y="13779500"/>
          <a:ext cx="80645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31750</xdr:rowOff>
    </xdr:from>
    <xdr:to>
      <xdr:col>102</xdr:col>
      <xdr:colOff>165100</xdr:colOff>
      <xdr:row>83</xdr:row>
      <xdr:rowOff>133350</xdr:rowOff>
    </xdr:to>
    <xdr:sp macro="" textlink="">
      <xdr:nvSpPr>
        <xdr:cNvPr id="723" name="楕円 722"/>
        <xdr:cNvSpPr/>
      </xdr:nvSpPr>
      <xdr:spPr>
        <a:xfrm>
          <a:off x="17551400" y="1374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69850</xdr:rowOff>
    </xdr:from>
    <xdr:to>
      <xdr:col>107</xdr:col>
      <xdr:colOff>50800</xdr:colOff>
      <xdr:row>83</xdr:row>
      <xdr:rowOff>82550</xdr:rowOff>
    </xdr:to>
    <xdr:cxnSp macro="">
      <xdr:nvCxnSpPr>
        <xdr:cNvPr id="724" name="直線コネクタ 723"/>
        <xdr:cNvCxnSpPr/>
      </xdr:nvCxnSpPr>
      <xdr:spPr>
        <a:xfrm flipV="1">
          <a:off x="17602200" y="13779500"/>
          <a:ext cx="79375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31750</xdr:rowOff>
    </xdr:from>
    <xdr:to>
      <xdr:col>98</xdr:col>
      <xdr:colOff>38100</xdr:colOff>
      <xdr:row>83</xdr:row>
      <xdr:rowOff>133350</xdr:rowOff>
    </xdr:to>
    <xdr:sp macro="" textlink="">
      <xdr:nvSpPr>
        <xdr:cNvPr id="725" name="楕円 724"/>
        <xdr:cNvSpPr/>
      </xdr:nvSpPr>
      <xdr:spPr>
        <a:xfrm>
          <a:off x="16757650" y="137414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82550</xdr:rowOff>
    </xdr:from>
    <xdr:to>
      <xdr:col>102</xdr:col>
      <xdr:colOff>114300</xdr:colOff>
      <xdr:row>83</xdr:row>
      <xdr:rowOff>82550</xdr:rowOff>
    </xdr:to>
    <xdr:cxnSp macro="">
      <xdr:nvCxnSpPr>
        <xdr:cNvPr id="726" name="直線コネクタ 725"/>
        <xdr:cNvCxnSpPr/>
      </xdr:nvCxnSpPr>
      <xdr:spPr>
        <a:xfrm>
          <a:off x="16802100" y="1379220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73677</xdr:rowOff>
    </xdr:from>
    <xdr:ext cx="469744" cy="259045"/>
    <xdr:sp macro="" textlink="">
      <xdr:nvSpPr>
        <xdr:cNvPr id="727" name="n_1aveValue【消防施設】&#10;一人当たり面積"/>
        <xdr:cNvSpPr txBox="1"/>
      </xdr:nvSpPr>
      <xdr:spPr>
        <a:xfrm>
          <a:off x="18980227" y="1345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73677</xdr:rowOff>
    </xdr:from>
    <xdr:ext cx="469744" cy="259045"/>
    <xdr:sp macro="" textlink="">
      <xdr:nvSpPr>
        <xdr:cNvPr id="728" name="n_2aveValue【消防施設】&#10;一人当たり面積"/>
        <xdr:cNvSpPr txBox="1"/>
      </xdr:nvSpPr>
      <xdr:spPr>
        <a:xfrm>
          <a:off x="18180127" y="1345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73677</xdr:rowOff>
    </xdr:from>
    <xdr:ext cx="469744" cy="259045"/>
    <xdr:sp macro="" textlink="">
      <xdr:nvSpPr>
        <xdr:cNvPr id="729" name="n_3aveValue【消防施設】&#10;一人当たり面積"/>
        <xdr:cNvSpPr txBox="1"/>
      </xdr:nvSpPr>
      <xdr:spPr>
        <a:xfrm>
          <a:off x="17386377" y="1345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86377</xdr:rowOff>
    </xdr:from>
    <xdr:ext cx="469744" cy="259045"/>
    <xdr:sp macro="" textlink="">
      <xdr:nvSpPr>
        <xdr:cNvPr id="730" name="n_4aveValue【消防施設】&#10;一人当たり面積"/>
        <xdr:cNvSpPr txBox="1"/>
      </xdr:nvSpPr>
      <xdr:spPr>
        <a:xfrm>
          <a:off x="16592627" y="13465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124477</xdr:rowOff>
    </xdr:from>
    <xdr:ext cx="469744" cy="259045"/>
    <xdr:sp macro="" textlink="">
      <xdr:nvSpPr>
        <xdr:cNvPr id="731" name="n_1mainValue【消防施設】&#10;一人当たり面積"/>
        <xdr:cNvSpPr txBox="1"/>
      </xdr:nvSpPr>
      <xdr:spPr>
        <a:xfrm>
          <a:off x="18980227" y="13834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111777</xdr:rowOff>
    </xdr:from>
    <xdr:ext cx="469744" cy="259045"/>
    <xdr:sp macro="" textlink="">
      <xdr:nvSpPr>
        <xdr:cNvPr id="732" name="n_2mainValue【消防施設】&#10;一人当たり面積"/>
        <xdr:cNvSpPr txBox="1"/>
      </xdr:nvSpPr>
      <xdr:spPr>
        <a:xfrm>
          <a:off x="18180127" y="1382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124477</xdr:rowOff>
    </xdr:from>
    <xdr:ext cx="469744" cy="259045"/>
    <xdr:sp macro="" textlink="">
      <xdr:nvSpPr>
        <xdr:cNvPr id="733" name="n_3mainValue【消防施設】&#10;一人当たり面積"/>
        <xdr:cNvSpPr txBox="1"/>
      </xdr:nvSpPr>
      <xdr:spPr>
        <a:xfrm>
          <a:off x="17386377" y="13834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124477</xdr:rowOff>
    </xdr:from>
    <xdr:ext cx="469744" cy="259045"/>
    <xdr:sp macro="" textlink="">
      <xdr:nvSpPr>
        <xdr:cNvPr id="734" name="n_4mainValue【消防施設】&#10;一人当たり面積"/>
        <xdr:cNvSpPr txBox="1"/>
      </xdr:nvSpPr>
      <xdr:spPr>
        <a:xfrm>
          <a:off x="16592627" y="13834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5" name="正方形/長方形 734"/>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6" name="正方形/長方形 735"/>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7" name="正方形/長方形 736"/>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8" name="正方形/長方形 737"/>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9" name="正方形/長方形 738"/>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0" name="正方形/長方形 739"/>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1" name="正方形/長方形 740"/>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2" name="正方形/長方形 741"/>
        <xdr:cNvSpPr/>
      </xdr:nvSpPr>
      <xdr:spPr>
        <a:xfrm>
          <a:off x="1120775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3" name="テキスト ボックス 742"/>
        <xdr:cNvSpPr txBox="1"/>
      </xdr:nvSpPr>
      <xdr:spPr>
        <a:xfrm>
          <a:off x="111696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4" name="直線コネクタ 743"/>
        <xdr:cNvCxnSpPr/>
      </xdr:nvCxnSpPr>
      <xdr:spPr>
        <a:xfrm>
          <a:off x="11207750" y="18478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5" name="テキスト ボックス 744"/>
        <xdr:cNvSpPr txBox="1"/>
      </xdr:nvSpPr>
      <xdr:spPr>
        <a:xfrm>
          <a:off x="107977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6" name="直線コネクタ 745"/>
        <xdr:cNvCxnSpPr/>
      </xdr:nvCxnSpPr>
      <xdr:spPr>
        <a:xfrm>
          <a:off x="11207750" y="18097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47" name="テキスト ボックス 746"/>
        <xdr:cNvSpPr txBox="1"/>
      </xdr:nvSpPr>
      <xdr:spPr>
        <a:xfrm>
          <a:off x="1079772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48" name="直線コネクタ 747"/>
        <xdr:cNvCxnSpPr/>
      </xdr:nvCxnSpPr>
      <xdr:spPr>
        <a:xfrm>
          <a:off x="11207750" y="17716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49" name="テキスト ボックス 748"/>
        <xdr:cNvSpPr txBox="1"/>
      </xdr:nvSpPr>
      <xdr:spPr>
        <a:xfrm>
          <a:off x="10842791" y="17574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0" name="直線コネクタ 749"/>
        <xdr:cNvCxnSpPr/>
      </xdr:nvCxnSpPr>
      <xdr:spPr>
        <a:xfrm>
          <a:off x="11207750" y="17335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1" name="テキスト ボックス 750"/>
        <xdr:cNvSpPr txBox="1"/>
      </xdr:nvSpPr>
      <xdr:spPr>
        <a:xfrm>
          <a:off x="10842791" y="1719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2" name="直線コネクタ 751"/>
        <xdr:cNvCxnSpPr/>
      </xdr:nvCxnSpPr>
      <xdr:spPr>
        <a:xfrm>
          <a:off x="11207750" y="16954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3" name="テキスト ボックス 752"/>
        <xdr:cNvSpPr txBox="1"/>
      </xdr:nvSpPr>
      <xdr:spPr>
        <a:xfrm>
          <a:off x="10842791" y="16812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4" name="直線コネクタ 753"/>
        <xdr:cNvCxnSpPr/>
      </xdr:nvCxnSpPr>
      <xdr:spPr>
        <a:xfrm>
          <a:off x="11207750" y="1657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55" name="テキスト ボックス 754"/>
        <xdr:cNvSpPr txBox="1"/>
      </xdr:nvSpPr>
      <xdr:spPr>
        <a:xfrm>
          <a:off x="10842791" y="16431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6" name="直線コネクタ 755"/>
        <xdr:cNvCxnSpPr/>
      </xdr:nvCxnSpPr>
      <xdr:spPr>
        <a:xfrm>
          <a:off x="11207750" y="16192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57" name="テキスト ボックス 756"/>
        <xdr:cNvSpPr txBox="1"/>
      </xdr:nvSpPr>
      <xdr:spPr>
        <a:xfrm>
          <a:off x="10906911" y="16050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8" name="【庁舎】&#10;有形固定資産減価償却率グラフ枠"/>
        <xdr:cNvSpPr/>
      </xdr:nvSpPr>
      <xdr:spPr>
        <a:xfrm>
          <a:off x="1120775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108586</xdr:rowOff>
    </xdr:from>
    <xdr:to>
      <xdr:col>85</xdr:col>
      <xdr:colOff>126364</xdr:colOff>
      <xdr:row>107</xdr:row>
      <xdr:rowOff>74295</xdr:rowOff>
    </xdr:to>
    <xdr:cxnSp macro="">
      <xdr:nvCxnSpPr>
        <xdr:cNvPr id="759" name="直線コネクタ 758"/>
        <xdr:cNvCxnSpPr/>
      </xdr:nvCxnSpPr>
      <xdr:spPr>
        <a:xfrm flipV="1">
          <a:off x="14699614" y="16510636"/>
          <a:ext cx="0" cy="1337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78122</xdr:rowOff>
    </xdr:from>
    <xdr:ext cx="405111" cy="259045"/>
    <xdr:sp macro="" textlink="">
      <xdr:nvSpPr>
        <xdr:cNvPr id="760" name="【庁舎】&#10;有形固定資産減価償却率最小値テキスト"/>
        <xdr:cNvSpPr txBox="1"/>
      </xdr:nvSpPr>
      <xdr:spPr>
        <a:xfrm>
          <a:off x="14738350" y="17851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74295</xdr:rowOff>
    </xdr:from>
    <xdr:to>
      <xdr:col>86</xdr:col>
      <xdr:colOff>25400</xdr:colOff>
      <xdr:row>107</xdr:row>
      <xdr:rowOff>74295</xdr:rowOff>
    </xdr:to>
    <xdr:cxnSp macro="">
      <xdr:nvCxnSpPr>
        <xdr:cNvPr id="761" name="直線コネクタ 760"/>
        <xdr:cNvCxnSpPr/>
      </xdr:nvCxnSpPr>
      <xdr:spPr>
        <a:xfrm>
          <a:off x="14611350" y="1784794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55263</xdr:rowOff>
    </xdr:from>
    <xdr:ext cx="405111" cy="259045"/>
    <xdr:sp macro="" textlink="">
      <xdr:nvSpPr>
        <xdr:cNvPr id="762" name="【庁舎】&#10;有形固定資産減価償却率最大値テキスト"/>
        <xdr:cNvSpPr txBox="1"/>
      </xdr:nvSpPr>
      <xdr:spPr>
        <a:xfrm>
          <a:off x="14738350" y="16285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108586</xdr:rowOff>
    </xdr:from>
    <xdr:to>
      <xdr:col>86</xdr:col>
      <xdr:colOff>25400</xdr:colOff>
      <xdr:row>99</xdr:row>
      <xdr:rowOff>108586</xdr:rowOff>
    </xdr:to>
    <xdr:cxnSp macro="">
      <xdr:nvCxnSpPr>
        <xdr:cNvPr id="763" name="直線コネクタ 762"/>
        <xdr:cNvCxnSpPr/>
      </xdr:nvCxnSpPr>
      <xdr:spPr>
        <a:xfrm>
          <a:off x="14611350" y="1651063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132097</xdr:rowOff>
    </xdr:from>
    <xdr:ext cx="405111" cy="259045"/>
    <xdr:sp macro="" textlink="">
      <xdr:nvSpPr>
        <xdr:cNvPr id="764" name="【庁舎】&#10;有形固定資産減価償却率平均値テキスト"/>
        <xdr:cNvSpPr txBox="1"/>
      </xdr:nvSpPr>
      <xdr:spPr>
        <a:xfrm>
          <a:off x="14738350" y="170484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109220</xdr:rowOff>
    </xdr:from>
    <xdr:to>
      <xdr:col>85</xdr:col>
      <xdr:colOff>177800</xdr:colOff>
      <xdr:row>104</xdr:row>
      <xdr:rowOff>39370</xdr:rowOff>
    </xdr:to>
    <xdr:sp macro="" textlink="">
      <xdr:nvSpPr>
        <xdr:cNvPr id="765" name="フローチャート: 判断 764"/>
        <xdr:cNvSpPr/>
      </xdr:nvSpPr>
      <xdr:spPr>
        <a:xfrm>
          <a:off x="14649450" y="1719707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78739</xdr:rowOff>
    </xdr:from>
    <xdr:to>
      <xdr:col>81</xdr:col>
      <xdr:colOff>101600</xdr:colOff>
      <xdr:row>104</xdr:row>
      <xdr:rowOff>8889</xdr:rowOff>
    </xdr:to>
    <xdr:sp macro="" textlink="">
      <xdr:nvSpPr>
        <xdr:cNvPr id="766" name="フローチャート: 判断 765"/>
        <xdr:cNvSpPr/>
      </xdr:nvSpPr>
      <xdr:spPr>
        <a:xfrm>
          <a:off x="13887450" y="1716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48261</xdr:rowOff>
    </xdr:from>
    <xdr:to>
      <xdr:col>76</xdr:col>
      <xdr:colOff>165100</xdr:colOff>
      <xdr:row>103</xdr:row>
      <xdr:rowOff>149861</xdr:rowOff>
    </xdr:to>
    <xdr:sp macro="" textlink="">
      <xdr:nvSpPr>
        <xdr:cNvPr id="767" name="フローチャート: 判断 766"/>
        <xdr:cNvSpPr/>
      </xdr:nvSpPr>
      <xdr:spPr>
        <a:xfrm>
          <a:off x="13093700" y="17136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61595</xdr:rowOff>
    </xdr:from>
    <xdr:to>
      <xdr:col>72</xdr:col>
      <xdr:colOff>38100</xdr:colOff>
      <xdr:row>103</xdr:row>
      <xdr:rowOff>163195</xdr:rowOff>
    </xdr:to>
    <xdr:sp macro="" textlink="">
      <xdr:nvSpPr>
        <xdr:cNvPr id="768" name="フローチャート: 判断 767"/>
        <xdr:cNvSpPr/>
      </xdr:nvSpPr>
      <xdr:spPr>
        <a:xfrm>
          <a:off x="12299950" y="1714944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92075</xdr:rowOff>
    </xdr:from>
    <xdr:to>
      <xdr:col>67</xdr:col>
      <xdr:colOff>101600</xdr:colOff>
      <xdr:row>104</xdr:row>
      <xdr:rowOff>22225</xdr:rowOff>
    </xdr:to>
    <xdr:sp macro="" textlink="">
      <xdr:nvSpPr>
        <xdr:cNvPr id="769" name="フローチャート: 判断 768"/>
        <xdr:cNvSpPr/>
      </xdr:nvSpPr>
      <xdr:spPr>
        <a:xfrm>
          <a:off x="11487150" y="17179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0" name="テキスト ボックス 769"/>
        <xdr:cNvSpPr txBox="1"/>
      </xdr:nvSpPr>
      <xdr:spPr>
        <a:xfrm>
          <a:off x="1452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1" name="テキスト ボックス 770"/>
        <xdr:cNvSpPr txBox="1"/>
      </xdr:nvSpPr>
      <xdr:spPr>
        <a:xfrm>
          <a:off x="13766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2" name="テキスト ボックス 771"/>
        <xdr:cNvSpPr txBox="1"/>
      </xdr:nvSpPr>
      <xdr:spPr>
        <a:xfrm>
          <a:off x="12973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3" name="テキスト ボックス 772"/>
        <xdr:cNvSpPr txBox="1"/>
      </xdr:nvSpPr>
      <xdr:spPr>
        <a:xfrm>
          <a:off x="12172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4" name="テキスト ボックス 773"/>
        <xdr:cNvSpPr txBox="1"/>
      </xdr:nvSpPr>
      <xdr:spPr>
        <a:xfrm>
          <a:off x="11366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116839</xdr:rowOff>
    </xdr:from>
    <xdr:to>
      <xdr:col>85</xdr:col>
      <xdr:colOff>177800</xdr:colOff>
      <xdr:row>107</xdr:row>
      <xdr:rowOff>46989</xdr:rowOff>
    </xdr:to>
    <xdr:sp macro="" textlink="">
      <xdr:nvSpPr>
        <xdr:cNvPr id="775" name="楕円 774"/>
        <xdr:cNvSpPr/>
      </xdr:nvSpPr>
      <xdr:spPr>
        <a:xfrm>
          <a:off x="14649450" y="17719039"/>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31766</xdr:rowOff>
    </xdr:from>
    <xdr:ext cx="405111" cy="259045"/>
    <xdr:sp macro="" textlink="">
      <xdr:nvSpPr>
        <xdr:cNvPr id="776" name="【庁舎】&#10;有形固定資産減価償却率該当値テキスト"/>
        <xdr:cNvSpPr txBox="1"/>
      </xdr:nvSpPr>
      <xdr:spPr>
        <a:xfrm>
          <a:off x="14738350" y="17633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128270</xdr:rowOff>
    </xdr:from>
    <xdr:to>
      <xdr:col>81</xdr:col>
      <xdr:colOff>101600</xdr:colOff>
      <xdr:row>107</xdr:row>
      <xdr:rowOff>58420</xdr:rowOff>
    </xdr:to>
    <xdr:sp macro="" textlink="">
      <xdr:nvSpPr>
        <xdr:cNvPr id="777" name="楕円 776"/>
        <xdr:cNvSpPr/>
      </xdr:nvSpPr>
      <xdr:spPr>
        <a:xfrm>
          <a:off x="13887450" y="1773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167639</xdr:rowOff>
    </xdr:from>
    <xdr:to>
      <xdr:col>85</xdr:col>
      <xdr:colOff>127000</xdr:colOff>
      <xdr:row>107</xdr:row>
      <xdr:rowOff>7620</xdr:rowOff>
    </xdr:to>
    <xdr:cxnSp macro="">
      <xdr:nvCxnSpPr>
        <xdr:cNvPr id="778" name="直線コネクタ 777"/>
        <xdr:cNvCxnSpPr/>
      </xdr:nvCxnSpPr>
      <xdr:spPr>
        <a:xfrm flipV="1">
          <a:off x="13938250" y="17769839"/>
          <a:ext cx="762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82550</xdr:rowOff>
    </xdr:from>
    <xdr:to>
      <xdr:col>76</xdr:col>
      <xdr:colOff>165100</xdr:colOff>
      <xdr:row>107</xdr:row>
      <xdr:rowOff>12700</xdr:rowOff>
    </xdr:to>
    <xdr:sp macro="" textlink="">
      <xdr:nvSpPr>
        <xdr:cNvPr id="779" name="楕円 778"/>
        <xdr:cNvSpPr/>
      </xdr:nvSpPr>
      <xdr:spPr>
        <a:xfrm>
          <a:off x="13093700" y="1768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133350</xdr:rowOff>
    </xdr:from>
    <xdr:to>
      <xdr:col>81</xdr:col>
      <xdr:colOff>50800</xdr:colOff>
      <xdr:row>107</xdr:row>
      <xdr:rowOff>7620</xdr:rowOff>
    </xdr:to>
    <xdr:cxnSp macro="">
      <xdr:nvCxnSpPr>
        <xdr:cNvPr id="780" name="直線コネクタ 779"/>
        <xdr:cNvCxnSpPr/>
      </xdr:nvCxnSpPr>
      <xdr:spPr>
        <a:xfrm>
          <a:off x="13144500" y="17735550"/>
          <a:ext cx="79375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76836</xdr:rowOff>
    </xdr:from>
    <xdr:to>
      <xdr:col>72</xdr:col>
      <xdr:colOff>38100</xdr:colOff>
      <xdr:row>107</xdr:row>
      <xdr:rowOff>6986</xdr:rowOff>
    </xdr:to>
    <xdr:sp macro="" textlink="">
      <xdr:nvSpPr>
        <xdr:cNvPr id="781" name="楕円 780"/>
        <xdr:cNvSpPr/>
      </xdr:nvSpPr>
      <xdr:spPr>
        <a:xfrm>
          <a:off x="12299950" y="1767903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127636</xdr:rowOff>
    </xdr:from>
    <xdr:to>
      <xdr:col>76</xdr:col>
      <xdr:colOff>114300</xdr:colOff>
      <xdr:row>106</xdr:row>
      <xdr:rowOff>133350</xdr:rowOff>
    </xdr:to>
    <xdr:cxnSp macro="">
      <xdr:nvCxnSpPr>
        <xdr:cNvPr id="782" name="直線コネクタ 781"/>
        <xdr:cNvCxnSpPr/>
      </xdr:nvCxnSpPr>
      <xdr:spPr>
        <a:xfrm>
          <a:off x="12344400" y="17729836"/>
          <a:ext cx="8001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61595</xdr:rowOff>
    </xdr:from>
    <xdr:to>
      <xdr:col>67</xdr:col>
      <xdr:colOff>101600</xdr:colOff>
      <xdr:row>106</xdr:row>
      <xdr:rowOff>163195</xdr:rowOff>
    </xdr:to>
    <xdr:sp macro="" textlink="">
      <xdr:nvSpPr>
        <xdr:cNvPr id="783" name="楕円 782"/>
        <xdr:cNvSpPr/>
      </xdr:nvSpPr>
      <xdr:spPr>
        <a:xfrm>
          <a:off x="11487150" y="1766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112395</xdr:rowOff>
    </xdr:from>
    <xdr:to>
      <xdr:col>71</xdr:col>
      <xdr:colOff>177800</xdr:colOff>
      <xdr:row>106</xdr:row>
      <xdr:rowOff>127636</xdr:rowOff>
    </xdr:to>
    <xdr:cxnSp macro="">
      <xdr:nvCxnSpPr>
        <xdr:cNvPr id="784" name="直線コネクタ 783"/>
        <xdr:cNvCxnSpPr/>
      </xdr:nvCxnSpPr>
      <xdr:spPr>
        <a:xfrm>
          <a:off x="11537950" y="17714595"/>
          <a:ext cx="80645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25416</xdr:rowOff>
    </xdr:from>
    <xdr:ext cx="405111" cy="259045"/>
    <xdr:sp macro="" textlink="">
      <xdr:nvSpPr>
        <xdr:cNvPr id="785" name="n_1aveValue【庁舎】&#10;有形固定資産減価償却率"/>
        <xdr:cNvSpPr txBox="1"/>
      </xdr:nvSpPr>
      <xdr:spPr>
        <a:xfrm>
          <a:off x="13742044" y="16941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166388</xdr:rowOff>
    </xdr:from>
    <xdr:ext cx="405111" cy="259045"/>
    <xdr:sp macro="" textlink="">
      <xdr:nvSpPr>
        <xdr:cNvPr id="786" name="n_2aveValue【庁舎】&#10;有形固定資産減価償却率"/>
        <xdr:cNvSpPr txBox="1"/>
      </xdr:nvSpPr>
      <xdr:spPr>
        <a:xfrm>
          <a:off x="12960994" y="16911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8272</xdr:rowOff>
    </xdr:from>
    <xdr:ext cx="405111" cy="259045"/>
    <xdr:sp macro="" textlink="">
      <xdr:nvSpPr>
        <xdr:cNvPr id="787" name="n_3aveValue【庁舎】&#10;有形固定資産減価償却率"/>
        <xdr:cNvSpPr txBox="1"/>
      </xdr:nvSpPr>
      <xdr:spPr>
        <a:xfrm>
          <a:off x="12167244" y="1692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38752</xdr:rowOff>
    </xdr:from>
    <xdr:ext cx="405111" cy="259045"/>
    <xdr:sp macro="" textlink="">
      <xdr:nvSpPr>
        <xdr:cNvPr id="788" name="n_4aveValue【庁舎】&#10;有形固定資産減価償却率"/>
        <xdr:cNvSpPr txBox="1"/>
      </xdr:nvSpPr>
      <xdr:spPr>
        <a:xfrm>
          <a:off x="11354444" y="16955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49547</xdr:rowOff>
    </xdr:from>
    <xdr:ext cx="405111" cy="259045"/>
    <xdr:sp macro="" textlink="">
      <xdr:nvSpPr>
        <xdr:cNvPr id="789" name="n_1mainValue【庁舎】&#10;有形固定資産減価償却率"/>
        <xdr:cNvSpPr txBox="1"/>
      </xdr:nvSpPr>
      <xdr:spPr>
        <a:xfrm>
          <a:off x="13742044" y="1782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3827</xdr:rowOff>
    </xdr:from>
    <xdr:ext cx="405111" cy="259045"/>
    <xdr:sp macro="" textlink="">
      <xdr:nvSpPr>
        <xdr:cNvPr id="790" name="n_2mainValue【庁舎】&#10;有形固定資産減価償却率"/>
        <xdr:cNvSpPr txBox="1"/>
      </xdr:nvSpPr>
      <xdr:spPr>
        <a:xfrm>
          <a:off x="12960994" y="17777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169563</xdr:rowOff>
    </xdr:from>
    <xdr:ext cx="405111" cy="259045"/>
    <xdr:sp macro="" textlink="">
      <xdr:nvSpPr>
        <xdr:cNvPr id="791" name="n_3mainValue【庁舎】&#10;有形固定資産減価償却率"/>
        <xdr:cNvSpPr txBox="1"/>
      </xdr:nvSpPr>
      <xdr:spPr>
        <a:xfrm>
          <a:off x="12167244" y="17771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154322</xdr:rowOff>
    </xdr:from>
    <xdr:ext cx="405111" cy="259045"/>
    <xdr:sp macro="" textlink="">
      <xdr:nvSpPr>
        <xdr:cNvPr id="792" name="n_4mainValue【庁舎】&#10;有形固定資産減価償却率"/>
        <xdr:cNvSpPr txBox="1"/>
      </xdr:nvSpPr>
      <xdr:spPr>
        <a:xfrm>
          <a:off x="11354444" y="17756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3" name="正方形/長方形 792"/>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4" name="正方形/長方形 793"/>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5" name="正方形/長方形 794"/>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6" name="正方形/長方形 795"/>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7" name="正方形/長方形 796"/>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8" name="正方形/長方形 797"/>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9" name="正方形/長方形 798"/>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0" name="正方形/長方形 799"/>
        <xdr:cNvSpPr/>
      </xdr:nvSpPr>
      <xdr:spPr>
        <a:xfrm>
          <a:off x="164592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1" name="テキスト ボックス 800"/>
        <xdr:cNvSpPr txBox="1"/>
      </xdr:nvSpPr>
      <xdr:spPr>
        <a:xfrm>
          <a:off x="1644015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2" name="直線コネクタ 801"/>
        <xdr:cNvCxnSpPr/>
      </xdr:nvCxnSpPr>
      <xdr:spPr>
        <a:xfrm>
          <a:off x="164592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3" name="直線コネクタ 802"/>
        <xdr:cNvCxnSpPr/>
      </xdr:nvCxnSpPr>
      <xdr:spPr>
        <a:xfrm>
          <a:off x="16459200" y="1809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4" name="テキスト ボックス 803"/>
        <xdr:cNvSpPr txBox="1"/>
      </xdr:nvSpPr>
      <xdr:spPr>
        <a:xfrm>
          <a:off x="1604917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5" name="直線コネクタ 804"/>
        <xdr:cNvCxnSpPr/>
      </xdr:nvCxnSpPr>
      <xdr:spPr>
        <a:xfrm>
          <a:off x="16459200" y="17716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6" name="テキスト ボックス 805"/>
        <xdr:cNvSpPr txBox="1"/>
      </xdr:nvSpPr>
      <xdr:spPr>
        <a:xfrm>
          <a:off x="16049171" y="1757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07" name="直線コネクタ 806"/>
        <xdr:cNvCxnSpPr/>
      </xdr:nvCxnSpPr>
      <xdr:spPr>
        <a:xfrm>
          <a:off x="16459200" y="1733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08" name="テキスト ボックス 807"/>
        <xdr:cNvSpPr txBox="1"/>
      </xdr:nvSpPr>
      <xdr:spPr>
        <a:xfrm>
          <a:off x="1604917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09" name="直線コネクタ 808"/>
        <xdr:cNvCxnSpPr/>
      </xdr:nvCxnSpPr>
      <xdr:spPr>
        <a:xfrm>
          <a:off x="16459200" y="1695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0" name="テキスト ボックス 809"/>
        <xdr:cNvSpPr txBox="1"/>
      </xdr:nvSpPr>
      <xdr:spPr>
        <a:xfrm>
          <a:off x="16049171" y="16812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1" name="直線コネクタ 810"/>
        <xdr:cNvCxnSpPr/>
      </xdr:nvCxnSpPr>
      <xdr:spPr>
        <a:xfrm>
          <a:off x="16459200" y="1657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2" name="テキスト ボックス 811"/>
        <xdr:cNvSpPr txBox="1"/>
      </xdr:nvSpPr>
      <xdr:spPr>
        <a:xfrm>
          <a:off x="16049171" y="1643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3" name="直線コネクタ 812"/>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4" name="テキスト ボックス 813"/>
        <xdr:cNvSpPr txBox="1"/>
      </xdr:nvSpPr>
      <xdr:spPr>
        <a:xfrm>
          <a:off x="160491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5" name="【庁舎】&#10;一人当たり面積グラフ枠"/>
        <xdr:cNvSpPr/>
      </xdr:nvSpPr>
      <xdr:spPr>
        <a:xfrm>
          <a:off x="164592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57150</xdr:rowOff>
    </xdr:from>
    <xdr:to>
      <xdr:col>116</xdr:col>
      <xdr:colOff>62864</xdr:colOff>
      <xdr:row>107</xdr:row>
      <xdr:rowOff>60961</xdr:rowOff>
    </xdr:to>
    <xdr:cxnSp macro="">
      <xdr:nvCxnSpPr>
        <xdr:cNvPr id="816" name="直線コネクタ 815"/>
        <xdr:cNvCxnSpPr/>
      </xdr:nvCxnSpPr>
      <xdr:spPr>
        <a:xfrm flipV="1">
          <a:off x="19951064" y="16802100"/>
          <a:ext cx="0" cy="1032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64788</xdr:rowOff>
    </xdr:from>
    <xdr:ext cx="469744" cy="259045"/>
    <xdr:sp macro="" textlink="">
      <xdr:nvSpPr>
        <xdr:cNvPr id="817" name="【庁舎】&#10;一人当たり面積最小値テキスト"/>
        <xdr:cNvSpPr txBox="1"/>
      </xdr:nvSpPr>
      <xdr:spPr>
        <a:xfrm>
          <a:off x="19989800" y="17838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60961</xdr:rowOff>
    </xdr:from>
    <xdr:to>
      <xdr:col>116</xdr:col>
      <xdr:colOff>152400</xdr:colOff>
      <xdr:row>107</xdr:row>
      <xdr:rowOff>60961</xdr:rowOff>
    </xdr:to>
    <xdr:cxnSp macro="">
      <xdr:nvCxnSpPr>
        <xdr:cNvPr id="818" name="直線コネクタ 817"/>
        <xdr:cNvCxnSpPr/>
      </xdr:nvCxnSpPr>
      <xdr:spPr>
        <a:xfrm>
          <a:off x="19881850" y="1783461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3827</xdr:rowOff>
    </xdr:from>
    <xdr:ext cx="469744" cy="259045"/>
    <xdr:sp macro="" textlink="">
      <xdr:nvSpPr>
        <xdr:cNvPr id="819" name="【庁舎】&#10;一人当たり面積最大値テキスト"/>
        <xdr:cNvSpPr txBox="1"/>
      </xdr:nvSpPr>
      <xdr:spPr>
        <a:xfrm>
          <a:off x="19989800" y="16577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57150</xdr:rowOff>
    </xdr:from>
    <xdr:to>
      <xdr:col>116</xdr:col>
      <xdr:colOff>152400</xdr:colOff>
      <xdr:row>101</xdr:row>
      <xdr:rowOff>57150</xdr:rowOff>
    </xdr:to>
    <xdr:cxnSp macro="">
      <xdr:nvCxnSpPr>
        <xdr:cNvPr id="820" name="直線コネクタ 819"/>
        <xdr:cNvCxnSpPr/>
      </xdr:nvCxnSpPr>
      <xdr:spPr>
        <a:xfrm>
          <a:off x="19881850" y="168021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86377</xdr:rowOff>
    </xdr:from>
    <xdr:ext cx="469744" cy="259045"/>
    <xdr:sp macro="" textlink="">
      <xdr:nvSpPr>
        <xdr:cNvPr id="821" name="【庁舎】&#10;一人当たり面積平均値テキスト"/>
        <xdr:cNvSpPr txBox="1"/>
      </xdr:nvSpPr>
      <xdr:spPr>
        <a:xfrm>
          <a:off x="19989800" y="17345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63500</xdr:rowOff>
    </xdr:from>
    <xdr:to>
      <xdr:col>116</xdr:col>
      <xdr:colOff>114300</xdr:colOff>
      <xdr:row>105</xdr:row>
      <xdr:rowOff>165100</xdr:rowOff>
    </xdr:to>
    <xdr:sp macro="" textlink="">
      <xdr:nvSpPr>
        <xdr:cNvPr id="822" name="フローチャート: 判断 821"/>
        <xdr:cNvSpPr/>
      </xdr:nvSpPr>
      <xdr:spPr>
        <a:xfrm>
          <a:off x="19900900" y="17494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71120</xdr:rowOff>
    </xdr:from>
    <xdr:to>
      <xdr:col>112</xdr:col>
      <xdr:colOff>38100</xdr:colOff>
      <xdr:row>106</xdr:row>
      <xdr:rowOff>1270</xdr:rowOff>
    </xdr:to>
    <xdr:sp macro="" textlink="">
      <xdr:nvSpPr>
        <xdr:cNvPr id="823" name="フローチャート: 判断 822"/>
        <xdr:cNvSpPr/>
      </xdr:nvSpPr>
      <xdr:spPr>
        <a:xfrm>
          <a:off x="19157950" y="1750187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74930</xdr:rowOff>
    </xdr:from>
    <xdr:to>
      <xdr:col>107</xdr:col>
      <xdr:colOff>101600</xdr:colOff>
      <xdr:row>106</xdr:row>
      <xdr:rowOff>5080</xdr:rowOff>
    </xdr:to>
    <xdr:sp macro="" textlink="">
      <xdr:nvSpPr>
        <xdr:cNvPr id="824" name="フローチャート: 判断 823"/>
        <xdr:cNvSpPr/>
      </xdr:nvSpPr>
      <xdr:spPr>
        <a:xfrm>
          <a:off x="18345150" y="17505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74930</xdr:rowOff>
    </xdr:from>
    <xdr:to>
      <xdr:col>102</xdr:col>
      <xdr:colOff>165100</xdr:colOff>
      <xdr:row>106</xdr:row>
      <xdr:rowOff>5080</xdr:rowOff>
    </xdr:to>
    <xdr:sp macro="" textlink="">
      <xdr:nvSpPr>
        <xdr:cNvPr id="825" name="フローチャート: 判断 824"/>
        <xdr:cNvSpPr/>
      </xdr:nvSpPr>
      <xdr:spPr>
        <a:xfrm>
          <a:off x="17551400" y="17505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86361</xdr:rowOff>
    </xdr:from>
    <xdr:to>
      <xdr:col>98</xdr:col>
      <xdr:colOff>38100</xdr:colOff>
      <xdr:row>106</xdr:row>
      <xdr:rowOff>16511</xdr:rowOff>
    </xdr:to>
    <xdr:sp macro="" textlink="">
      <xdr:nvSpPr>
        <xdr:cNvPr id="826" name="フローチャート: 判断 825"/>
        <xdr:cNvSpPr/>
      </xdr:nvSpPr>
      <xdr:spPr>
        <a:xfrm>
          <a:off x="16757650" y="1751711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7" name="テキスト ボックス 826"/>
        <xdr:cNvSpPr txBox="1"/>
      </xdr:nvSpPr>
      <xdr:spPr>
        <a:xfrm>
          <a:off x="19780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8" name="テキスト ボックス 827"/>
        <xdr:cNvSpPr txBox="1"/>
      </xdr:nvSpPr>
      <xdr:spPr>
        <a:xfrm>
          <a:off x="19030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9" name="テキスト ボックス 828"/>
        <xdr:cNvSpPr txBox="1"/>
      </xdr:nvSpPr>
      <xdr:spPr>
        <a:xfrm>
          <a:off x="18224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0" name="テキスト ボックス 829"/>
        <xdr:cNvSpPr txBox="1"/>
      </xdr:nvSpPr>
      <xdr:spPr>
        <a:xfrm>
          <a:off x="174307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1" name="テキスト ボックス 830"/>
        <xdr:cNvSpPr txBox="1"/>
      </xdr:nvSpPr>
      <xdr:spPr>
        <a:xfrm>
          <a:off x="166306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124461</xdr:rowOff>
    </xdr:from>
    <xdr:to>
      <xdr:col>116</xdr:col>
      <xdr:colOff>114300</xdr:colOff>
      <xdr:row>107</xdr:row>
      <xdr:rowOff>54611</xdr:rowOff>
    </xdr:to>
    <xdr:sp macro="" textlink="">
      <xdr:nvSpPr>
        <xdr:cNvPr id="832" name="楕円 831"/>
        <xdr:cNvSpPr/>
      </xdr:nvSpPr>
      <xdr:spPr>
        <a:xfrm>
          <a:off x="19900900" y="17726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39388</xdr:rowOff>
    </xdr:from>
    <xdr:ext cx="469744" cy="259045"/>
    <xdr:sp macro="" textlink="">
      <xdr:nvSpPr>
        <xdr:cNvPr id="833" name="【庁舎】&#10;一人当たり面積該当値テキスト"/>
        <xdr:cNvSpPr txBox="1"/>
      </xdr:nvSpPr>
      <xdr:spPr>
        <a:xfrm>
          <a:off x="19989800" y="17641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128270</xdr:rowOff>
    </xdr:from>
    <xdr:to>
      <xdr:col>112</xdr:col>
      <xdr:colOff>38100</xdr:colOff>
      <xdr:row>107</xdr:row>
      <xdr:rowOff>58420</xdr:rowOff>
    </xdr:to>
    <xdr:sp macro="" textlink="">
      <xdr:nvSpPr>
        <xdr:cNvPr id="834" name="楕円 833"/>
        <xdr:cNvSpPr/>
      </xdr:nvSpPr>
      <xdr:spPr>
        <a:xfrm>
          <a:off x="19157950" y="1773047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3811</xdr:rowOff>
    </xdr:from>
    <xdr:to>
      <xdr:col>116</xdr:col>
      <xdr:colOff>63500</xdr:colOff>
      <xdr:row>107</xdr:row>
      <xdr:rowOff>7620</xdr:rowOff>
    </xdr:to>
    <xdr:cxnSp macro="">
      <xdr:nvCxnSpPr>
        <xdr:cNvPr id="835" name="直線コネクタ 834"/>
        <xdr:cNvCxnSpPr/>
      </xdr:nvCxnSpPr>
      <xdr:spPr>
        <a:xfrm flipV="1">
          <a:off x="19202400" y="17777461"/>
          <a:ext cx="7493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63500</xdr:rowOff>
    </xdr:from>
    <xdr:to>
      <xdr:col>107</xdr:col>
      <xdr:colOff>101600</xdr:colOff>
      <xdr:row>106</xdr:row>
      <xdr:rowOff>165100</xdr:rowOff>
    </xdr:to>
    <xdr:sp macro="" textlink="">
      <xdr:nvSpPr>
        <xdr:cNvPr id="836" name="楕円 835"/>
        <xdr:cNvSpPr/>
      </xdr:nvSpPr>
      <xdr:spPr>
        <a:xfrm>
          <a:off x="18345150" y="1766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114300</xdr:rowOff>
    </xdr:from>
    <xdr:to>
      <xdr:col>111</xdr:col>
      <xdr:colOff>177800</xdr:colOff>
      <xdr:row>107</xdr:row>
      <xdr:rowOff>7620</xdr:rowOff>
    </xdr:to>
    <xdr:cxnSp macro="">
      <xdr:nvCxnSpPr>
        <xdr:cNvPr id="837" name="直線コネクタ 836"/>
        <xdr:cNvCxnSpPr/>
      </xdr:nvCxnSpPr>
      <xdr:spPr>
        <a:xfrm>
          <a:off x="18395950" y="17716500"/>
          <a:ext cx="80645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128270</xdr:rowOff>
    </xdr:from>
    <xdr:to>
      <xdr:col>102</xdr:col>
      <xdr:colOff>165100</xdr:colOff>
      <xdr:row>107</xdr:row>
      <xdr:rowOff>58420</xdr:rowOff>
    </xdr:to>
    <xdr:sp macro="" textlink="">
      <xdr:nvSpPr>
        <xdr:cNvPr id="838" name="楕円 837"/>
        <xdr:cNvSpPr/>
      </xdr:nvSpPr>
      <xdr:spPr>
        <a:xfrm>
          <a:off x="17551400" y="1773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114300</xdr:rowOff>
    </xdr:from>
    <xdr:to>
      <xdr:col>107</xdr:col>
      <xdr:colOff>50800</xdr:colOff>
      <xdr:row>107</xdr:row>
      <xdr:rowOff>7620</xdr:rowOff>
    </xdr:to>
    <xdr:cxnSp macro="">
      <xdr:nvCxnSpPr>
        <xdr:cNvPr id="839" name="直線コネクタ 838"/>
        <xdr:cNvCxnSpPr/>
      </xdr:nvCxnSpPr>
      <xdr:spPr>
        <a:xfrm flipV="1">
          <a:off x="17602200" y="17716500"/>
          <a:ext cx="79375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132080</xdr:rowOff>
    </xdr:from>
    <xdr:to>
      <xdr:col>98</xdr:col>
      <xdr:colOff>38100</xdr:colOff>
      <xdr:row>107</xdr:row>
      <xdr:rowOff>62230</xdr:rowOff>
    </xdr:to>
    <xdr:sp macro="" textlink="">
      <xdr:nvSpPr>
        <xdr:cNvPr id="840" name="楕円 839"/>
        <xdr:cNvSpPr/>
      </xdr:nvSpPr>
      <xdr:spPr>
        <a:xfrm>
          <a:off x="16757650" y="177342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7620</xdr:rowOff>
    </xdr:from>
    <xdr:to>
      <xdr:col>102</xdr:col>
      <xdr:colOff>114300</xdr:colOff>
      <xdr:row>107</xdr:row>
      <xdr:rowOff>11430</xdr:rowOff>
    </xdr:to>
    <xdr:cxnSp macro="">
      <xdr:nvCxnSpPr>
        <xdr:cNvPr id="841" name="直線コネクタ 840"/>
        <xdr:cNvCxnSpPr/>
      </xdr:nvCxnSpPr>
      <xdr:spPr>
        <a:xfrm flipV="1">
          <a:off x="16802100" y="17781270"/>
          <a:ext cx="8001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17797</xdr:rowOff>
    </xdr:from>
    <xdr:ext cx="469744" cy="259045"/>
    <xdr:sp macro="" textlink="">
      <xdr:nvSpPr>
        <xdr:cNvPr id="842" name="n_1aveValue【庁舎】&#10;一人当たり面積"/>
        <xdr:cNvSpPr txBox="1"/>
      </xdr:nvSpPr>
      <xdr:spPr>
        <a:xfrm>
          <a:off x="18980227" y="1727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21607</xdr:rowOff>
    </xdr:from>
    <xdr:ext cx="469744" cy="259045"/>
    <xdr:sp macro="" textlink="">
      <xdr:nvSpPr>
        <xdr:cNvPr id="843" name="n_2aveValue【庁舎】&#10;一人当たり面積"/>
        <xdr:cNvSpPr txBox="1"/>
      </xdr:nvSpPr>
      <xdr:spPr>
        <a:xfrm>
          <a:off x="18180127" y="1728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21607</xdr:rowOff>
    </xdr:from>
    <xdr:ext cx="469744" cy="259045"/>
    <xdr:sp macro="" textlink="">
      <xdr:nvSpPr>
        <xdr:cNvPr id="844" name="n_3aveValue【庁舎】&#10;一人当たり面積"/>
        <xdr:cNvSpPr txBox="1"/>
      </xdr:nvSpPr>
      <xdr:spPr>
        <a:xfrm>
          <a:off x="17386377" y="1728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33038</xdr:rowOff>
    </xdr:from>
    <xdr:ext cx="469744" cy="259045"/>
    <xdr:sp macro="" textlink="">
      <xdr:nvSpPr>
        <xdr:cNvPr id="845" name="n_4aveValue【庁舎】&#10;一人当たり面積"/>
        <xdr:cNvSpPr txBox="1"/>
      </xdr:nvSpPr>
      <xdr:spPr>
        <a:xfrm>
          <a:off x="16592627" y="17292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49547</xdr:rowOff>
    </xdr:from>
    <xdr:ext cx="469744" cy="259045"/>
    <xdr:sp macro="" textlink="">
      <xdr:nvSpPr>
        <xdr:cNvPr id="846" name="n_1mainValue【庁舎】&#10;一人当たり面積"/>
        <xdr:cNvSpPr txBox="1"/>
      </xdr:nvSpPr>
      <xdr:spPr>
        <a:xfrm>
          <a:off x="18980227" y="17823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156227</xdr:rowOff>
    </xdr:from>
    <xdr:ext cx="469744" cy="259045"/>
    <xdr:sp macro="" textlink="">
      <xdr:nvSpPr>
        <xdr:cNvPr id="847" name="n_2mainValue【庁舎】&#10;一人当たり面積"/>
        <xdr:cNvSpPr txBox="1"/>
      </xdr:nvSpPr>
      <xdr:spPr>
        <a:xfrm>
          <a:off x="18180127" y="17758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49547</xdr:rowOff>
    </xdr:from>
    <xdr:ext cx="469744" cy="259045"/>
    <xdr:sp macro="" textlink="">
      <xdr:nvSpPr>
        <xdr:cNvPr id="848" name="n_3mainValue【庁舎】&#10;一人当たり面積"/>
        <xdr:cNvSpPr txBox="1"/>
      </xdr:nvSpPr>
      <xdr:spPr>
        <a:xfrm>
          <a:off x="17386377" y="17823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53357</xdr:rowOff>
    </xdr:from>
    <xdr:ext cx="469744" cy="259045"/>
    <xdr:sp macro="" textlink="">
      <xdr:nvSpPr>
        <xdr:cNvPr id="849" name="n_4mainValue【庁舎】&#10;一人当たり面積"/>
        <xdr:cNvSpPr txBox="1"/>
      </xdr:nvSpPr>
      <xdr:spPr>
        <a:xfrm>
          <a:off x="16592627" y="17827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0" name="正方形/長方形 849"/>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1" name="正方形/長方形 850"/>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2" name="テキスト ボックス 851"/>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いずれの施設においても有形固定資産減価償却率が前年度に比べ上昇</a:t>
          </a:r>
          <a:r>
            <a:rPr kumimoji="1" lang="ja-JP" altLang="en-US" sz="1100">
              <a:solidFill>
                <a:sysClr val="windowText" lastClr="000000"/>
              </a:solidFill>
              <a:effectLst/>
              <a:latin typeface="+mn-lt"/>
              <a:ea typeface="+mn-ea"/>
              <a:cs typeface="+mn-cs"/>
            </a:rPr>
            <a:t>にあり</a:t>
          </a:r>
          <a:r>
            <a:rPr kumimoji="1" lang="ja-JP" altLang="ja-JP" sz="1100">
              <a:solidFill>
                <a:sysClr val="windowText" lastClr="000000"/>
              </a:solidFill>
              <a:effectLst/>
              <a:latin typeface="+mn-lt"/>
              <a:ea typeface="+mn-ea"/>
              <a:cs typeface="+mn-cs"/>
            </a:rPr>
            <a:t>，今後，施設の改修，除却等を計画的に進めていく必要がある。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一般廃棄物処理施設及び庁舎における有形固定資産減価償却率が高くなっているが，建て替えを進めており，工事完了後に改善する見込みである。</a:t>
          </a:r>
          <a:endParaRPr lang="ja-JP" altLang="ja-JP" sz="1400">
            <a:solidFill>
              <a:sysClr val="windowText" lastClr="000000"/>
            </a:solidFill>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北海道旭川市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324,186
322,894
747.66
192,603,474
188,381,368
3,885,001
83,119,681
170,741,183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82.0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歳入総額に占める市税の割合が類似団体と比較して低いことから，類似団体の中で下位に位置している。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引き続き，市税等の収納率の向上のほか，地域経済の活性化や企業誘致など，税収入の向上に繋がる取組を推進する。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106136</xdr:rowOff>
    </xdr:from>
    <xdr:to>
      <xdr:col>23</xdr:col>
      <xdr:colOff>133350</xdr:colOff>
      <xdr:row>44</xdr:row>
      <xdr:rowOff>165100</xdr:rowOff>
    </xdr:to>
    <xdr:cxnSp macro="">
      <xdr:nvCxnSpPr>
        <xdr:cNvPr id="66" name="直線コネクタ 65"/>
        <xdr:cNvCxnSpPr/>
      </xdr:nvCxnSpPr>
      <xdr:spPr>
        <a:xfrm flipV="1">
          <a:off x="4953000" y="6278336"/>
          <a:ext cx="0" cy="14305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21063</xdr:rowOff>
    </xdr:from>
    <xdr:ext cx="762000" cy="259045"/>
    <xdr:sp macro="" textlink="">
      <xdr:nvSpPr>
        <xdr:cNvPr id="69" name="財政力最大値テキスト"/>
        <xdr:cNvSpPr txBox="1"/>
      </xdr:nvSpPr>
      <xdr:spPr>
        <a:xfrm>
          <a:off x="5041900" y="6021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106136</xdr:rowOff>
    </xdr:from>
    <xdr:to>
      <xdr:col>24</xdr:col>
      <xdr:colOff>12700</xdr:colOff>
      <xdr:row>36</xdr:row>
      <xdr:rowOff>106136</xdr:rowOff>
    </xdr:to>
    <xdr:cxnSp macro="">
      <xdr:nvCxnSpPr>
        <xdr:cNvPr id="70" name="直線コネクタ 69"/>
        <xdr:cNvCxnSpPr/>
      </xdr:nvCxnSpPr>
      <xdr:spPr>
        <a:xfrm>
          <a:off x="4864100" y="6278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61685</xdr:rowOff>
    </xdr:from>
    <xdr:to>
      <xdr:col>23</xdr:col>
      <xdr:colOff>133350</xdr:colOff>
      <xdr:row>44</xdr:row>
      <xdr:rowOff>78922</xdr:rowOff>
    </xdr:to>
    <xdr:cxnSp macro="">
      <xdr:nvCxnSpPr>
        <xdr:cNvPr id="71" name="直線コネクタ 70"/>
        <xdr:cNvCxnSpPr/>
      </xdr:nvCxnSpPr>
      <xdr:spPr>
        <a:xfrm flipV="1">
          <a:off x="4114800" y="7605485"/>
          <a:ext cx="8382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128105</xdr:rowOff>
    </xdr:from>
    <xdr:ext cx="762000" cy="259045"/>
    <xdr:sp macro="" textlink="">
      <xdr:nvSpPr>
        <xdr:cNvPr id="72" name="財政力平均値テキスト"/>
        <xdr:cNvSpPr txBox="1"/>
      </xdr:nvSpPr>
      <xdr:spPr>
        <a:xfrm>
          <a:off x="5041900" y="69861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111578</xdr:rowOff>
    </xdr:from>
    <xdr:to>
      <xdr:col>23</xdr:col>
      <xdr:colOff>184150</xdr:colOff>
      <xdr:row>42</xdr:row>
      <xdr:rowOff>41728</xdr:rowOff>
    </xdr:to>
    <xdr:sp macro="" textlink="">
      <xdr:nvSpPr>
        <xdr:cNvPr id="73" name="フローチャート: 判断 72"/>
        <xdr:cNvSpPr/>
      </xdr:nvSpPr>
      <xdr:spPr>
        <a:xfrm>
          <a:off x="49022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61685</xdr:rowOff>
    </xdr:from>
    <xdr:to>
      <xdr:col>19</xdr:col>
      <xdr:colOff>133350</xdr:colOff>
      <xdr:row>44</xdr:row>
      <xdr:rowOff>78922</xdr:rowOff>
    </xdr:to>
    <xdr:cxnSp macro="">
      <xdr:nvCxnSpPr>
        <xdr:cNvPr id="74" name="直線コネクタ 73"/>
        <xdr:cNvCxnSpPr/>
      </xdr:nvCxnSpPr>
      <xdr:spPr>
        <a:xfrm>
          <a:off x="3225800" y="7605485"/>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111578</xdr:rowOff>
    </xdr:from>
    <xdr:to>
      <xdr:col>19</xdr:col>
      <xdr:colOff>184150</xdr:colOff>
      <xdr:row>42</xdr:row>
      <xdr:rowOff>41728</xdr:rowOff>
    </xdr:to>
    <xdr:sp macro="" textlink="">
      <xdr:nvSpPr>
        <xdr:cNvPr id="75" name="フローチャート: 判断 74"/>
        <xdr:cNvSpPr/>
      </xdr:nvSpPr>
      <xdr:spPr>
        <a:xfrm>
          <a:off x="4064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51905</xdr:rowOff>
    </xdr:from>
    <xdr:ext cx="736600" cy="259045"/>
    <xdr:sp macro="" textlink="">
      <xdr:nvSpPr>
        <xdr:cNvPr id="76" name="テキスト ボックス 75"/>
        <xdr:cNvSpPr txBox="1"/>
      </xdr:nvSpPr>
      <xdr:spPr>
        <a:xfrm>
          <a:off x="3733800" y="6909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61685</xdr:rowOff>
    </xdr:from>
    <xdr:to>
      <xdr:col>15</xdr:col>
      <xdr:colOff>82550</xdr:colOff>
      <xdr:row>44</xdr:row>
      <xdr:rowOff>78922</xdr:rowOff>
    </xdr:to>
    <xdr:cxnSp macro="">
      <xdr:nvCxnSpPr>
        <xdr:cNvPr id="77" name="直線コネクタ 76"/>
        <xdr:cNvCxnSpPr/>
      </xdr:nvCxnSpPr>
      <xdr:spPr>
        <a:xfrm flipV="1">
          <a:off x="2336800" y="7605485"/>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77107</xdr:rowOff>
    </xdr:from>
    <xdr:to>
      <xdr:col>15</xdr:col>
      <xdr:colOff>133350</xdr:colOff>
      <xdr:row>42</xdr:row>
      <xdr:rowOff>7257</xdr:rowOff>
    </xdr:to>
    <xdr:sp macro="" textlink="">
      <xdr:nvSpPr>
        <xdr:cNvPr id="78" name="フローチャート: 判断 77"/>
        <xdr:cNvSpPr/>
      </xdr:nvSpPr>
      <xdr:spPr>
        <a:xfrm>
          <a:off x="3175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17434</xdr:rowOff>
    </xdr:from>
    <xdr:ext cx="762000" cy="259045"/>
    <xdr:sp macro="" textlink="">
      <xdr:nvSpPr>
        <xdr:cNvPr id="79" name="テキスト ボックス 78"/>
        <xdr:cNvSpPr txBox="1"/>
      </xdr:nvSpPr>
      <xdr:spPr>
        <a:xfrm>
          <a:off x="2844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78922</xdr:rowOff>
    </xdr:from>
    <xdr:to>
      <xdr:col>11</xdr:col>
      <xdr:colOff>31750</xdr:colOff>
      <xdr:row>44</xdr:row>
      <xdr:rowOff>78922</xdr:rowOff>
    </xdr:to>
    <xdr:cxnSp macro="">
      <xdr:nvCxnSpPr>
        <xdr:cNvPr id="80" name="直線コネクタ 79"/>
        <xdr:cNvCxnSpPr/>
      </xdr:nvCxnSpPr>
      <xdr:spPr>
        <a:xfrm>
          <a:off x="1447800" y="76227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77107</xdr:rowOff>
    </xdr:from>
    <xdr:to>
      <xdr:col>11</xdr:col>
      <xdr:colOff>82550</xdr:colOff>
      <xdr:row>42</xdr:row>
      <xdr:rowOff>7257</xdr:rowOff>
    </xdr:to>
    <xdr:sp macro="" textlink="">
      <xdr:nvSpPr>
        <xdr:cNvPr id="81" name="フローチャート: 判断 80"/>
        <xdr:cNvSpPr/>
      </xdr:nvSpPr>
      <xdr:spPr>
        <a:xfrm>
          <a:off x="2286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17434</xdr:rowOff>
    </xdr:from>
    <xdr:ext cx="762000" cy="259045"/>
    <xdr:sp macro="" textlink="">
      <xdr:nvSpPr>
        <xdr:cNvPr id="82" name="テキスト ボックス 81"/>
        <xdr:cNvSpPr txBox="1"/>
      </xdr:nvSpPr>
      <xdr:spPr>
        <a:xfrm>
          <a:off x="1955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83" name="フローチャート: 判断 82"/>
        <xdr:cNvSpPr/>
      </xdr:nvSpPr>
      <xdr:spPr>
        <a:xfrm>
          <a:off x="1397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17434</xdr:rowOff>
    </xdr:from>
    <xdr:ext cx="762000" cy="259045"/>
    <xdr:sp macro="" textlink="">
      <xdr:nvSpPr>
        <xdr:cNvPr id="84" name="テキスト ボックス 83"/>
        <xdr:cNvSpPr txBox="1"/>
      </xdr:nvSpPr>
      <xdr:spPr>
        <a:xfrm>
          <a:off x="1066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10885</xdr:rowOff>
    </xdr:from>
    <xdr:to>
      <xdr:col>23</xdr:col>
      <xdr:colOff>184150</xdr:colOff>
      <xdr:row>44</xdr:row>
      <xdr:rowOff>112485</xdr:rowOff>
    </xdr:to>
    <xdr:sp macro="" textlink="">
      <xdr:nvSpPr>
        <xdr:cNvPr id="90" name="楕円 89"/>
        <xdr:cNvSpPr/>
      </xdr:nvSpPr>
      <xdr:spPr>
        <a:xfrm>
          <a:off x="49022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78212</xdr:rowOff>
    </xdr:from>
    <xdr:ext cx="762000" cy="259045"/>
    <xdr:sp macro="" textlink="">
      <xdr:nvSpPr>
        <xdr:cNvPr id="91" name="財政力該当値テキスト"/>
        <xdr:cNvSpPr txBox="1"/>
      </xdr:nvSpPr>
      <xdr:spPr>
        <a:xfrm>
          <a:off x="5041900" y="7450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28122</xdr:rowOff>
    </xdr:from>
    <xdr:to>
      <xdr:col>19</xdr:col>
      <xdr:colOff>184150</xdr:colOff>
      <xdr:row>44</xdr:row>
      <xdr:rowOff>129722</xdr:rowOff>
    </xdr:to>
    <xdr:sp macro="" textlink="">
      <xdr:nvSpPr>
        <xdr:cNvPr id="92" name="楕円 91"/>
        <xdr:cNvSpPr/>
      </xdr:nvSpPr>
      <xdr:spPr>
        <a:xfrm>
          <a:off x="4064000" y="7571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114499</xdr:rowOff>
    </xdr:from>
    <xdr:ext cx="736600" cy="259045"/>
    <xdr:sp macro="" textlink="">
      <xdr:nvSpPr>
        <xdr:cNvPr id="93" name="テキスト ボックス 92"/>
        <xdr:cNvSpPr txBox="1"/>
      </xdr:nvSpPr>
      <xdr:spPr>
        <a:xfrm>
          <a:off x="3733800" y="76582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10885</xdr:rowOff>
    </xdr:from>
    <xdr:to>
      <xdr:col>15</xdr:col>
      <xdr:colOff>133350</xdr:colOff>
      <xdr:row>44</xdr:row>
      <xdr:rowOff>112485</xdr:rowOff>
    </xdr:to>
    <xdr:sp macro="" textlink="">
      <xdr:nvSpPr>
        <xdr:cNvPr id="94" name="楕円 93"/>
        <xdr:cNvSpPr/>
      </xdr:nvSpPr>
      <xdr:spPr>
        <a:xfrm>
          <a:off x="3175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97262</xdr:rowOff>
    </xdr:from>
    <xdr:ext cx="762000" cy="259045"/>
    <xdr:sp macro="" textlink="">
      <xdr:nvSpPr>
        <xdr:cNvPr id="95" name="テキスト ボックス 94"/>
        <xdr:cNvSpPr txBox="1"/>
      </xdr:nvSpPr>
      <xdr:spPr>
        <a:xfrm>
          <a:off x="2844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28122</xdr:rowOff>
    </xdr:from>
    <xdr:to>
      <xdr:col>11</xdr:col>
      <xdr:colOff>82550</xdr:colOff>
      <xdr:row>44</xdr:row>
      <xdr:rowOff>129722</xdr:rowOff>
    </xdr:to>
    <xdr:sp macro="" textlink="">
      <xdr:nvSpPr>
        <xdr:cNvPr id="96" name="楕円 95"/>
        <xdr:cNvSpPr/>
      </xdr:nvSpPr>
      <xdr:spPr>
        <a:xfrm>
          <a:off x="2286000" y="7571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114499</xdr:rowOff>
    </xdr:from>
    <xdr:ext cx="762000" cy="259045"/>
    <xdr:sp macro="" textlink="">
      <xdr:nvSpPr>
        <xdr:cNvPr id="97" name="テキスト ボックス 96"/>
        <xdr:cNvSpPr txBox="1"/>
      </xdr:nvSpPr>
      <xdr:spPr>
        <a:xfrm>
          <a:off x="1955800" y="7658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28122</xdr:rowOff>
    </xdr:from>
    <xdr:to>
      <xdr:col>7</xdr:col>
      <xdr:colOff>31750</xdr:colOff>
      <xdr:row>44</xdr:row>
      <xdr:rowOff>129722</xdr:rowOff>
    </xdr:to>
    <xdr:sp macro="" textlink="">
      <xdr:nvSpPr>
        <xdr:cNvPr id="98" name="楕円 97"/>
        <xdr:cNvSpPr/>
      </xdr:nvSpPr>
      <xdr:spPr>
        <a:xfrm>
          <a:off x="1397000" y="7571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114499</xdr:rowOff>
    </xdr:from>
    <xdr:ext cx="762000" cy="259045"/>
    <xdr:sp macro="" textlink="">
      <xdr:nvSpPr>
        <xdr:cNvPr id="99" name="テキスト ボックス 98"/>
        <xdr:cNvSpPr txBox="1"/>
      </xdr:nvSpPr>
      <xdr:spPr>
        <a:xfrm>
          <a:off x="1066800" y="7658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歳入で地方交付税や臨時財政対策債が減少したほか，歳出で除雪費の増や電気料金の高騰による光熱水費の増などがあり，令和３年度より４ポイント悪化したが，令和３年度は地方交付税の追加交付などの特殊要因があったことから，令和２年度までの水準に近い率とな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今後も物価高騰や人件費の増加により経常的経費の増加が見込まれることから，引き続き内部管理経費の見直しに努める。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8636</xdr:rowOff>
    </xdr:from>
    <xdr:to>
      <xdr:col>23</xdr:col>
      <xdr:colOff>133350</xdr:colOff>
      <xdr:row>66</xdr:row>
      <xdr:rowOff>159766</xdr:rowOff>
    </xdr:to>
    <xdr:cxnSp macro="">
      <xdr:nvCxnSpPr>
        <xdr:cNvPr id="127" name="直線コネクタ 126"/>
        <xdr:cNvCxnSpPr/>
      </xdr:nvCxnSpPr>
      <xdr:spPr>
        <a:xfrm flipV="1">
          <a:off x="4953000" y="10124186"/>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131843</xdr:rowOff>
    </xdr:from>
    <xdr:ext cx="762000" cy="259045"/>
    <xdr:sp macro="" textlink="">
      <xdr:nvSpPr>
        <xdr:cNvPr id="128" name="財政構造の弾力性最小値テキスト"/>
        <xdr:cNvSpPr txBox="1"/>
      </xdr:nvSpPr>
      <xdr:spPr>
        <a:xfrm>
          <a:off x="5041900" y="11447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159766</xdr:rowOff>
    </xdr:from>
    <xdr:to>
      <xdr:col>24</xdr:col>
      <xdr:colOff>12700</xdr:colOff>
      <xdr:row>66</xdr:row>
      <xdr:rowOff>159766</xdr:rowOff>
    </xdr:to>
    <xdr:cxnSp macro="">
      <xdr:nvCxnSpPr>
        <xdr:cNvPr id="129" name="直線コネクタ 128"/>
        <xdr:cNvCxnSpPr/>
      </xdr:nvCxnSpPr>
      <xdr:spPr>
        <a:xfrm>
          <a:off x="4864100" y="11475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95013</xdr:rowOff>
    </xdr:from>
    <xdr:ext cx="762000" cy="259045"/>
    <xdr:sp macro="" textlink="">
      <xdr:nvSpPr>
        <xdr:cNvPr id="130" name="財政構造の弾力性最大値テキスト"/>
        <xdr:cNvSpPr txBox="1"/>
      </xdr:nvSpPr>
      <xdr:spPr>
        <a:xfrm>
          <a:off x="5041900" y="9867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8636</xdr:rowOff>
    </xdr:from>
    <xdr:to>
      <xdr:col>24</xdr:col>
      <xdr:colOff>12700</xdr:colOff>
      <xdr:row>59</xdr:row>
      <xdr:rowOff>8636</xdr:rowOff>
    </xdr:to>
    <xdr:cxnSp macro="">
      <xdr:nvCxnSpPr>
        <xdr:cNvPr id="131" name="直線コネクタ 130"/>
        <xdr:cNvCxnSpPr/>
      </xdr:nvCxnSpPr>
      <xdr:spPr>
        <a:xfrm>
          <a:off x="4864100" y="10124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29718</xdr:rowOff>
    </xdr:from>
    <xdr:to>
      <xdr:col>23</xdr:col>
      <xdr:colOff>133350</xdr:colOff>
      <xdr:row>65</xdr:row>
      <xdr:rowOff>51308</xdr:rowOff>
    </xdr:to>
    <xdr:cxnSp macro="">
      <xdr:nvCxnSpPr>
        <xdr:cNvPr id="132" name="直線コネクタ 131"/>
        <xdr:cNvCxnSpPr/>
      </xdr:nvCxnSpPr>
      <xdr:spPr>
        <a:xfrm>
          <a:off x="4114800" y="11002518"/>
          <a:ext cx="8382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125747</xdr:rowOff>
    </xdr:from>
    <xdr:ext cx="762000" cy="259045"/>
    <xdr:sp macro="" textlink="">
      <xdr:nvSpPr>
        <xdr:cNvPr id="133" name="財政構造の弾力性平均値テキスト"/>
        <xdr:cNvSpPr txBox="1"/>
      </xdr:nvSpPr>
      <xdr:spPr>
        <a:xfrm>
          <a:off x="5041900" y="10927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109220</xdr:rowOff>
    </xdr:from>
    <xdr:to>
      <xdr:col>23</xdr:col>
      <xdr:colOff>184150</xdr:colOff>
      <xdr:row>65</xdr:row>
      <xdr:rowOff>39370</xdr:rowOff>
    </xdr:to>
    <xdr:sp macro="" textlink="">
      <xdr:nvSpPr>
        <xdr:cNvPr id="134" name="フローチャート: 判断 133"/>
        <xdr:cNvSpPr/>
      </xdr:nvSpPr>
      <xdr:spPr>
        <a:xfrm>
          <a:off x="49022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29718</xdr:rowOff>
    </xdr:from>
    <xdr:to>
      <xdr:col>19</xdr:col>
      <xdr:colOff>133350</xdr:colOff>
      <xdr:row>65</xdr:row>
      <xdr:rowOff>128524</xdr:rowOff>
    </xdr:to>
    <xdr:cxnSp macro="">
      <xdr:nvCxnSpPr>
        <xdr:cNvPr id="135" name="直線コネクタ 134"/>
        <xdr:cNvCxnSpPr/>
      </xdr:nvCxnSpPr>
      <xdr:spPr>
        <a:xfrm flipV="1">
          <a:off x="3225800" y="11002518"/>
          <a:ext cx="889000" cy="270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121412</xdr:rowOff>
    </xdr:from>
    <xdr:to>
      <xdr:col>19</xdr:col>
      <xdr:colOff>184150</xdr:colOff>
      <xdr:row>64</xdr:row>
      <xdr:rowOff>51562</xdr:rowOff>
    </xdr:to>
    <xdr:sp macro="" textlink="">
      <xdr:nvSpPr>
        <xdr:cNvPr id="136" name="フローチャート: 判断 135"/>
        <xdr:cNvSpPr/>
      </xdr:nvSpPr>
      <xdr:spPr>
        <a:xfrm>
          <a:off x="4064000" y="1092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61739</xdr:rowOff>
    </xdr:from>
    <xdr:ext cx="736600" cy="259045"/>
    <xdr:sp macro="" textlink="">
      <xdr:nvSpPr>
        <xdr:cNvPr id="137" name="テキスト ボックス 136"/>
        <xdr:cNvSpPr txBox="1"/>
      </xdr:nvSpPr>
      <xdr:spPr>
        <a:xfrm>
          <a:off x="3733800" y="106916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128524</xdr:rowOff>
    </xdr:from>
    <xdr:to>
      <xdr:col>15</xdr:col>
      <xdr:colOff>82550</xdr:colOff>
      <xdr:row>65</xdr:row>
      <xdr:rowOff>128524</xdr:rowOff>
    </xdr:to>
    <xdr:cxnSp macro="">
      <xdr:nvCxnSpPr>
        <xdr:cNvPr id="138" name="直線コネクタ 137"/>
        <xdr:cNvCxnSpPr/>
      </xdr:nvCxnSpPr>
      <xdr:spPr>
        <a:xfrm>
          <a:off x="2336800" y="1127277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143002</xdr:rowOff>
    </xdr:from>
    <xdr:to>
      <xdr:col>15</xdr:col>
      <xdr:colOff>133350</xdr:colOff>
      <xdr:row>65</xdr:row>
      <xdr:rowOff>73152</xdr:rowOff>
    </xdr:to>
    <xdr:sp macro="" textlink="">
      <xdr:nvSpPr>
        <xdr:cNvPr id="139" name="フローチャート: 判断 138"/>
        <xdr:cNvSpPr/>
      </xdr:nvSpPr>
      <xdr:spPr>
        <a:xfrm>
          <a:off x="3175000" y="11115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83329</xdr:rowOff>
    </xdr:from>
    <xdr:ext cx="762000" cy="259045"/>
    <xdr:sp macro="" textlink="">
      <xdr:nvSpPr>
        <xdr:cNvPr id="140" name="テキスト ボックス 139"/>
        <xdr:cNvSpPr txBox="1"/>
      </xdr:nvSpPr>
      <xdr:spPr>
        <a:xfrm>
          <a:off x="2844800" y="10884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128524</xdr:rowOff>
    </xdr:from>
    <xdr:to>
      <xdr:col>11</xdr:col>
      <xdr:colOff>31750</xdr:colOff>
      <xdr:row>65</xdr:row>
      <xdr:rowOff>128524</xdr:rowOff>
    </xdr:to>
    <xdr:cxnSp macro="">
      <xdr:nvCxnSpPr>
        <xdr:cNvPr id="141" name="直線コネクタ 140"/>
        <xdr:cNvCxnSpPr/>
      </xdr:nvCxnSpPr>
      <xdr:spPr>
        <a:xfrm>
          <a:off x="1447800" y="1127277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147828</xdr:rowOff>
    </xdr:from>
    <xdr:to>
      <xdr:col>11</xdr:col>
      <xdr:colOff>82550</xdr:colOff>
      <xdr:row>65</xdr:row>
      <xdr:rowOff>77978</xdr:rowOff>
    </xdr:to>
    <xdr:sp macro="" textlink="">
      <xdr:nvSpPr>
        <xdr:cNvPr id="142" name="フローチャート: 判断 141"/>
        <xdr:cNvSpPr/>
      </xdr:nvSpPr>
      <xdr:spPr>
        <a:xfrm>
          <a:off x="2286000" y="1112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88155</xdr:rowOff>
    </xdr:from>
    <xdr:ext cx="762000" cy="259045"/>
    <xdr:sp macro="" textlink="">
      <xdr:nvSpPr>
        <xdr:cNvPr id="143" name="テキスト ボックス 142"/>
        <xdr:cNvSpPr txBox="1"/>
      </xdr:nvSpPr>
      <xdr:spPr>
        <a:xfrm>
          <a:off x="1955800" y="10889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118872</xdr:rowOff>
    </xdr:from>
    <xdr:to>
      <xdr:col>7</xdr:col>
      <xdr:colOff>31750</xdr:colOff>
      <xdr:row>65</xdr:row>
      <xdr:rowOff>49022</xdr:rowOff>
    </xdr:to>
    <xdr:sp macro="" textlink="">
      <xdr:nvSpPr>
        <xdr:cNvPr id="144" name="フローチャート: 判断 143"/>
        <xdr:cNvSpPr/>
      </xdr:nvSpPr>
      <xdr:spPr>
        <a:xfrm>
          <a:off x="1397000" y="1109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59199</xdr:rowOff>
    </xdr:from>
    <xdr:ext cx="762000" cy="259045"/>
    <xdr:sp macro="" textlink="">
      <xdr:nvSpPr>
        <xdr:cNvPr id="145" name="テキスト ボックス 144"/>
        <xdr:cNvSpPr txBox="1"/>
      </xdr:nvSpPr>
      <xdr:spPr>
        <a:xfrm>
          <a:off x="1066800" y="10860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508</xdr:rowOff>
    </xdr:from>
    <xdr:to>
      <xdr:col>23</xdr:col>
      <xdr:colOff>184150</xdr:colOff>
      <xdr:row>65</xdr:row>
      <xdr:rowOff>102108</xdr:rowOff>
    </xdr:to>
    <xdr:sp macro="" textlink="">
      <xdr:nvSpPr>
        <xdr:cNvPr id="151" name="楕円 150"/>
        <xdr:cNvSpPr/>
      </xdr:nvSpPr>
      <xdr:spPr>
        <a:xfrm>
          <a:off x="4902200" y="11144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144035</xdr:rowOff>
    </xdr:from>
    <xdr:ext cx="762000" cy="259045"/>
    <xdr:sp macro="" textlink="">
      <xdr:nvSpPr>
        <xdr:cNvPr id="152" name="財政構造の弾力性該当値テキスト"/>
        <xdr:cNvSpPr txBox="1"/>
      </xdr:nvSpPr>
      <xdr:spPr>
        <a:xfrm>
          <a:off x="5041900" y="11116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150368</xdr:rowOff>
    </xdr:from>
    <xdr:to>
      <xdr:col>19</xdr:col>
      <xdr:colOff>184150</xdr:colOff>
      <xdr:row>64</xdr:row>
      <xdr:rowOff>80518</xdr:rowOff>
    </xdr:to>
    <xdr:sp macro="" textlink="">
      <xdr:nvSpPr>
        <xdr:cNvPr id="153" name="楕円 152"/>
        <xdr:cNvSpPr/>
      </xdr:nvSpPr>
      <xdr:spPr>
        <a:xfrm>
          <a:off x="4064000" y="1095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65295</xdr:rowOff>
    </xdr:from>
    <xdr:ext cx="736600" cy="259045"/>
    <xdr:sp macro="" textlink="">
      <xdr:nvSpPr>
        <xdr:cNvPr id="154" name="テキスト ボックス 153"/>
        <xdr:cNvSpPr txBox="1"/>
      </xdr:nvSpPr>
      <xdr:spPr>
        <a:xfrm>
          <a:off x="3733800" y="110380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77724</xdr:rowOff>
    </xdr:from>
    <xdr:to>
      <xdr:col>15</xdr:col>
      <xdr:colOff>133350</xdr:colOff>
      <xdr:row>66</xdr:row>
      <xdr:rowOff>7874</xdr:rowOff>
    </xdr:to>
    <xdr:sp macro="" textlink="">
      <xdr:nvSpPr>
        <xdr:cNvPr id="155" name="楕円 154"/>
        <xdr:cNvSpPr/>
      </xdr:nvSpPr>
      <xdr:spPr>
        <a:xfrm>
          <a:off x="3175000" y="11221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164101</xdr:rowOff>
    </xdr:from>
    <xdr:ext cx="762000" cy="259045"/>
    <xdr:sp macro="" textlink="">
      <xdr:nvSpPr>
        <xdr:cNvPr id="156" name="テキスト ボックス 155"/>
        <xdr:cNvSpPr txBox="1"/>
      </xdr:nvSpPr>
      <xdr:spPr>
        <a:xfrm>
          <a:off x="2844800" y="11308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77724</xdr:rowOff>
    </xdr:from>
    <xdr:to>
      <xdr:col>11</xdr:col>
      <xdr:colOff>82550</xdr:colOff>
      <xdr:row>66</xdr:row>
      <xdr:rowOff>7874</xdr:rowOff>
    </xdr:to>
    <xdr:sp macro="" textlink="">
      <xdr:nvSpPr>
        <xdr:cNvPr id="157" name="楕円 156"/>
        <xdr:cNvSpPr/>
      </xdr:nvSpPr>
      <xdr:spPr>
        <a:xfrm>
          <a:off x="2286000" y="11221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164101</xdr:rowOff>
    </xdr:from>
    <xdr:ext cx="762000" cy="259045"/>
    <xdr:sp macro="" textlink="">
      <xdr:nvSpPr>
        <xdr:cNvPr id="158" name="テキスト ボックス 157"/>
        <xdr:cNvSpPr txBox="1"/>
      </xdr:nvSpPr>
      <xdr:spPr>
        <a:xfrm>
          <a:off x="1955800" y="11308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77724</xdr:rowOff>
    </xdr:from>
    <xdr:to>
      <xdr:col>7</xdr:col>
      <xdr:colOff>31750</xdr:colOff>
      <xdr:row>66</xdr:row>
      <xdr:rowOff>7874</xdr:rowOff>
    </xdr:to>
    <xdr:sp macro="" textlink="">
      <xdr:nvSpPr>
        <xdr:cNvPr id="159" name="楕円 158"/>
        <xdr:cNvSpPr/>
      </xdr:nvSpPr>
      <xdr:spPr>
        <a:xfrm>
          <a:off x="1397000" y="11221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164101</xdr:rowOff>
    </xdr:from>
    <xdr:ext cx="762000" cy="259045"/>
    <xdr:sp macro="" textlink="">
      <xdr:nvSpPr>
        <xdr:cNvPr id="160" name="テキスト ボックス 159"/>
        <xdr:cNvSpPr txBox="1"/>
      </xdr:nvSpPr>
      <xdr:spPr>
        <a:xfrm>
          <a:off x="1066800" y="11308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[162,167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人件費，物件費及び維持補修費の合計額の人口１人当たりの決算額が類似団体平均を上回っている理由は，積雪寒冷地という地域特性から維持補修費である除排雪経費が多いためである。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口１人当たりの人件費では，類似団体と比較して，これまでは同程度であったが，令和４年度はやや高くなった。ここ３年間は新型コロナウイルス感染症の対応に時間外勤務が増える等の特殊要因があったが，今後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DX</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の推進による事務の効率化や適正な人員配置を進めていく。</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117684</xdr:rowOff>
    </xdr:from>
    <xdr:to>
      <xdr:col>23</xdr:col>
      <xdr:colOff>133350</xdr:colOff>
      <xdr:row>88</xdr:row>
      <xdr:rowOff>94489</xdr:rowOff>
    </xdr:to>
    <xdr:cxnSp macro="">
      <xdr:nvCxnSpPr>
        <xdr:cNvPr id="190" name="直線コネクタ 189"/>
        <xdr:cNvCxnSpPr/>
      </xdr:nvCxnSpPr>
      <xdr:spPr>
        <a:xfrm flipV="1">
          <a:off x="4953000" y="13833684"/>
          <a:ext cx="0" cy="13484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66566</xdr:rowOff>
    </xdr:from>
    <xdr:ext cx="762000" cy="259045"/>
    <xdr:sp macro="" textlink="">
      <xdr:nvSpPr>
        <xdr:cNvPr id="191" name="人件費・物件費等の状況最小値テキスト"/>
        <xdr:cNvSpPr txBox="1"/>
      </xdr:nvSpPr>
      <xdr:spPr>
        <a:xfrm>
          <a:off x="5041900" y="15154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94489</xdr:rowOff>
    </xdr:from>
    <xdr:to>
      <xdr:col>24</xdr:col>
      <xdr:colOff>12700</xdr:colOff>
      <xdr:row>88</xdr:row>
      <xdr:rowOff>94489</xdr:rowOff>
    </xdr:to>
    <xdr:cxnSp macro="">
      <xdr:nvCxnSpPr>
        <xdr:cNvPr id="192" name="直線コネクタ 191"/>
        <xdr:cNvCxnSpPr/>
      </xdr:nvCxnSpPr>
      <xdr:spPr>
        <a:xfrm>
          <a:off x="4864100" y="15182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32611</xdr:rowOff>
    </xdr:from>
    <xdr:ext cx="762000" cy="259045"/>
    <xdr:sp macro="" textlink="">
      <xdr:nvSpPr>
        <xdr:cNvPr id="193" name="人件費・物件費等の状況最大値テキスト"/>
        <xdr:cNvSpPr txBox="1"/>
      </xdr:nvSpPr>
      <xdr:spPr>
        <a:xfrm>
          <a:off x="5041900" y="13577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117684</xdr:rowOff>
    </xdr:from>
    <xdr:to>
      <xdr:col>24</xdr:col>
      <xdr:colOff>12700</xdr:colOff>
      <xdr:row>80</xdr:row>
      <xdr:rowOff>117684</xdr:rowOff>
    </xdr:to>
    <xdr:cxnSp macro="">
      <xdr:nvCxnSpPr>
        <xdr:cNvPr id="194" name="直線コネクタ 193"/>
        <xdr:cNvCxnSpPr/>
      </xdr:nvCxnSpPr>
      <xdr:spPr>
        <a:xfrm>
          <a:off x="4864100" y="13833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88255</xdr:rowOff>
    </xdr:from>
    <xdr:to>
      <xdr:col>23</xdr:col>
      <xdr:colOff>133350</xdr:colOff>
      <xdr:row>87</xdr:row>
      <xdr:rowOff>134592</xdr:rowOff>
    </xdr:to>
    <xdr:cxnSp macro="">
      <xdr:nvCxnSpPr>
        <xdr:cNvPr id="195" name="直線コネクタ 194"/>
        <xdr:cNvCxnSpPr/>
      </xdr:nvCxnSpPr>
      <xdr:spPr>
        <a:xfrm>
          <a:off x="4114800" y="14661505"/>
          <a:ext cx="838200" cy="389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9086</xdr:rowOff>
    </xdr:from>
    <xdr:ext cx="762000" cy="259045"/>
    <xdr:sp macro="" textlink="">
      <xdr:nvSpPr>
        <xdr:cNvPr id="196" name="人件費・物件費等の状況平均値テキスト"/>
        <xdr:cNvSpPr txBox="1"/>
      </xdr:nvSpPr>
      <xdr:spPr>
        <a:xfrm>
          <a:off x="5041900" y="142394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164009</xdr:rowOff>
    </xdr:from>
    <xdr:to>
      <xdr:col>23</xdr:col>
      <xdr:colOff>184150</xdr:colOff>
      <xdr:row>84</xdr:row>
      <xdr:rowOff>94159</xdr:rowOff>
    </xdr:to>
    <xdr:sp macro="" textlink="">
      <xdr:nvSpPr>
        <xdr:cNvPr id="197" name="フローチャート: 判断 196"/>
        <xdr:cNvSpPr/>
      </xdr:nvSpPr>
      <xdr:spPr>
        <a:xfrm>
          <a:off x="4902200" y="14394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134711</xdr:rowOff>
    </xdr:from>
    <xdr:to>
      <xdr:col>19</xdr:col>
      <xdr:colOff>133350</xdr:colOff>
      <xdr:row>85</xdr:row>
      <xdr:rowOff>88255</xdr:rowOff>
    </xdr:to>
    <xdr:cxnSp macro="">
      <xdr:nvCxnSpPr>
        <xdr:cNvPr id="198" name="直線コネクタ 197"/>
        <xdr:cNvCxnSpPr/>
      </xdr:nvCxnSpPr>
      <xdr:spPr>
        <a:xfrm>
          <a:off x="3225800" y="14536511"/>
          <a:ext cx="889000" cy="124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70224</xdr:rowOff>
    </xdr:from>
    <xdr:to>
      <xdr:col>19</xdr:col>
      <xdr:colOff>184150</xdr:colOff>
      <xdr:row>84</xdr:row>
      <xdr:rowOff>374</xdr:rowOff>
    </xdr:to>
    <xdr:sp macro="" textlink="">
      <xdr:nvSpPr>
        <xdr:cNvPr id="199" name="フローチャート: 判断 198"/>
        <xdr:cNvSpPr/>
      </xdr:nvSpPr>
      <xdr:spPr>
        <a:xfrm>
          <a:off x="4064000" y="14300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10551</xdr:rowOff>
    </xdr:from>
    <xdr:ext cx="736600" cy="259045"/>
    <xdr:sp macro="" textlink="">
      <xdr:nvSpPr>
        <xdr:cNvPr id="200" name="テキスト ボックス 199"/>
        <xdr:cNvSpPr txBox="1"/>
      </xdr:nvSpPr>
      <xdr:spPr>
        <a:xfrm>
          <a:off x="3733800" y="140694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30998</xdr:rowOff>
    </xdr:from>
    <xdr:to>
      <xdr:col>15</xdr:col>
      <xdr:colOff>82550</xdr:colOff>
      <xdr:row>84</xdr:row>
      <xdr:rowOff>134711</xdr:rowOff>
    </xdr:to>
    <xdr:cxnSp macro="">
      <xdr:nvCxnSpPr>
        <xdr:cNvPr id="201" name="直線コネクタ 200"/>
        <xdr:cNvCxnSpPr/>
      </xdr:nvCxnSpPr>
      <xdr:spPr>
        <a:xfrm>
          <a:off x="2336800" y="14261348"/>
          <a:ext cx="889000" cy="275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80787</xdr:rowOff>
    </xdr:from>
    <xdr:to>
      <xdr:col>15</xdr:col>
      <xdr:colOff>133350</xdr:colOff>
      <xdr:row>83</xdr:row>
      <xdr:rowOff>10937</xdr:rowOff>
    </xdr:to>
    <xdr:sp macro="" textlink="">
      <xdr:nvSpPr>
        <xdr:cNvPr id="202" name="フローチャート: 判断 201"/>
        <xdr:cNvSpPr/>
      </xdr:nvSpPr>
      <xdr:spPr>
        <a:xfrm>
          <a:off x="3175000" y="1413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21114</xdr:rowOff>
    </xdr:from>
    <xdr:ext cx="762000" cy="259045"/>
    <xdr:sp macro="" textlink="">
      <xdr:nvSpPr>
        <xdr:cNvPr id="203" name="テキスト ボックス 202"/>
        <xdr:cNvSpPr txBox="1"/>
      </xdr:nvSpPr>
      <xdr:spPr>
        <a:xfrm>
          <a:off x="2844800" y="13908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146487</xdr:rowOff>
    </xdr:from>
    <xdr:to>
      <xdr:col>11</xdr:col>
      <xdr:colOff>31750</xdr:colOff>
      <xdr:row>83</xdr:row>
      <xdr:rowOff>30998</xdr:rowOff>
    </xdr:to>
    <xdr:cxnSp macro="">
      <xdr:nvCxnSpPr>
        <xdr:cNvPr id="204" name="直線コネクタ 203"/>
        <xdr:cNvCxnSpPr/>
      </xdr:nvCxnSpPr>
      <xdr:spPr>
        <a:xfrm>
          <a:off x="1447800" y="14205387"/>
          <a:ext cx="889000" cy="5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88655</xdr:rowOff>
    </xdr:from>
    <xdr:to>
      <xdr:col>11</xdr:col>
      <xdr:colOff>82550</xdr:colOff>
      <xdr:row>82</xdr:row>
      <xdr:rowOff>18805</xdr:rowOff>
    </xdr:to>
    <xdr:sp macro="" textlink="">
      <xdr:nvSpPr>
        <xdr:cNvPr id="205" name="フローチャート: 判断 204"/>
        <xdr:cNvSpPr/>
      </xdr:nvSpPr>
      <xdr:spPr>
        <a:xfrm>
          <a:off x="2286000" y="13976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28982</xdr:rowOff>
    </xdr:from>
    <xdr:ext cx="762000" cy="259045"/>
    <xdr:sp macro="" textlink="">
      <xdr:nvSpPr>
        <xdr:cNvPr id="206" name="テキスト ボックス 205"/>
        <xdr:cNvSpPr txBox="1"/>
      </xdr:nvSpPr>
      <xdr:spPr>
        <a:xfrm>
          <a:off x="1955800" y="13744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36957</xdr:rowOff>
    </xdr:from>
    <xdr:to>
      <xdr:col>7</xdr:col>
      <xdr:colOff>31750</xdr:colOff>
      <xdr:row>81</xdr:row>
      <xdr:rowOff>138557</xdr:rowOff>
    </xdr:to>
    <xdr:sp macro="" textlink="">
      <xdr:nvSpPr>
        <xdr:cNvPr id="207" name="フローチャート: 判断 206"/>
        <xdr:cNvSpPr/>
      </xdr:nvSpPr>
      <xdr:spPr>
        <a:xfrm>
          <a:off x="1397000" y="13924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148734</xdr:rowOff>
    </xdr:from>
    <xdr:ext cx="762000" cy="259045"/>
    <xdr:sp macro="" textlink="">
      <xdr:nvSpPr>
        <xdr:cNvPr id="208" name="テキスト ボックス 207"/>
        <xdr:cNvSpPr txBox="1"/>
      </xdr:nvSpPr>
      <xdr:spPr>
        <a:xfrm>
          <a:off x="1066800" y="13693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87</xdr:row>
      <xdr:rowOff>83792</xdr:rowOff>
    </xdr:from>
    <xdr:to>
      <xdr:col>23</xdr:col>
      <xdr:colOff>184150</xdr:colOff>
      <xdr:row>88</xdr:row>
      <xdr:rowOff>13942</xdr:rowOff>
    </xdr:to>
    <xdr:sp macro="" textlink="">
      <xdr:nvSpPr>
        <xdr:cNvPr id="214" name="楕円 213"/>
        <xdr:cNvSpPr/>
      </xdr:nvSpPr>
      <xdr:spPr>
        <a:xfrm>
          <a:off x="4902200" y="14999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87</xdr:row>
      <xdr:rowOff>55869</xdr:rowOff>
    </xdr:from>
    <xdr:ext cx="762000" cy="259045"/>
    <xdr:sp macro="" textlink="">
      <xdr:nvSpPr>
        <xdr:cNvPr id="215" name="人件費・物件費等の状況該当値テキスト"/>
        <xdr:cNvSpPr txBox="1"/>
      </xdr:nvSpPr>
      <xdr:spPr>
        <a:xfrm>
          <a:off x="5041900" y="14972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37455</xdr:rowOff>
    </xdr:from>
    <xdr:to>
      <xdr:col>19</xdr:col>
      <xdr:colOff>184150</xdr:colOff>
      <xdr:row>85</xdr:row>
      <xdr:rowOff>139055</xdr:rowOff>
    </xdr:to>
    <xdr:sp macro="" textlink="">
      <xdr:nvSpPr>
        <xdr:cNvPr id="216" name="楕円 215"/>
        <xdr:cNvSpPr/>
      </xdr:nvSpPr>
      <xdr:spPr>
        <a:xfrm>
          <a:off x="4064000" y="14610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123832</xdr:rowOff>
    </xdr:from>
    <xdr:ext cx="736600" cy="259045"/>
    <xdr:sp macro="" textlink="">
      <xdr:nvSpPr>
        <xdr:cNvPr id="217" name="テキスト ボックス 216"/>
        <xdr:cNvSpPr txBox="1"/>
      </xdr:nvSpPr>
      <xdr:spPr>
        <a:xfrm>
          <a:off x="3733800" y="146970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83911</xdr:rowOff>
    </xdr:from>
    <xdr:to>
      <xdr:col>15</xdr:col>
      <xdr:colOff>133350</xdr:colOff>
      <xdr:row>85</xdr:row>
      <xdr:rowOff>14061</xdr:rowOff>
    </xdr:to>
    <xdr:sp macro="" textlink="">
      <xdr:nvSpPr>
        <xdr:cNvPr id="218" name="楕円 217"/>
        <xdr:cNvSpPr/>
      </xdr:nvSpPr>
      <xdr:spPr>
        <a:xfrm>
          <a:off x="3175000" y="14485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170288</xdr:rowOff>
    </xdr:from>
    <xdr:ext cx="762000" cy="259045"/>
    <xdr:sp macro="" textlink="">
      <xdr:nvSpPr>
        <xdr:cNvPr id="219" name="テキスト ボックス 218"/>
        <xdr:cNvSpPr txBox="1"/>
      </xdr:nvSpPr>
      <xdr:spPr>
        <a:xfrm>
          <a:off x="2844800" y="14572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151648</xdr:rowOff>
    </xdr:from>
    <xdr:to>
      <xdr:col>11</xdr:col>
      <xdr:colOff>82550</xdr:colOff>
      <xdr:row>83</xdr:row>
      <xdr:rowOff>81798</xdr:rowOff>
    </xdr:to>
    <xdr:sp macro="" textlink="">
      <xdr:nvSpPr>
        <xdr:cNvPr id="220" name="楕円 219"/>
        <xdr:cNvSpPr/>
      </xdr:nvSpPr>
      <xdr:spPr>
        <a:xfrm>
          <a:off x="2286000" y="14210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66575</xdr:rowOff>
    </xdr:from>
    <xdr:ext cx="762000" cy="259045"/>
    <xdr:sp macro="" textlink="">
      <xdr:nvSpPr>
        <xdr:cNvPr id="221" name="テキスト ボックス 220"/>
        <xdr:cNvSpPr txBox="1"/>
      </xdr:nvSpPr>
      <xdr:spPr>
        <a:xfrm>
          <a:off x="1955800" y="14296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95687</xdr:rowOff>
    </xdr:from>
    <xdr:to>
      <xdr:col>7</xdr:col>
      <xdr:colOff>31750</xdr:colOff>
      <xdr:row>83</xdr:row>
      <xdr:rowOff>25837</xdr:rowOff>
    </xdr:to>
    <xdr:sp macro="" textlink="">
      <xdr:nvSpPr>
        <xdr:cNvPr id="222" name="楕円 221"/>
        <xdr:cNvSpPr/>
      </xdr:nvSpPr>
      <xdr:spPr>
        <a:xfrm>
          <a:off x="1397000" y="1415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10614</xdr:rowOff>
    </xdr:from>
    <xdr:ext cx="762000" cy="259045"/>
    <xdr:sp macro="" textlink="">
      <xdr:nvSpPr>
        <xdr:cNvPr id="223" name="テキスト ボックス 222"/>
        <xdr:cNvSpPr txBox="1"/>
      </xdr:nvSpPr>
      <xdr:spPr>
        <a:xfrm>
          <a:off x="1066800" y="14240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財政健全化に向けた取組として，平成１８年度から平成２５年度まで給与の独自削減として給料の定率削減措置を行い，平成２３年度から平成２５年度まで昇給の抑制措置を行ってきたため，類似団体の中では低い水準にあったが，令和４年１月１日付けで管理職以外の職員について昇給抑制の回復措置を実施したため，ラスパイレス指数は前年度に比べ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0.1</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ポイント上昇した。</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89</xdr:row>
      <xdr:rowOff>87086</xdr:rowOff>
    </xdr:to>
    <xdr:cxnSp macro="">
      <xdr:nvCxnSpPr>
        <xdr:cNvPr id="254" name="直線コネクタ 253"/>
        <xdr:cNvCxnSpPr/>
      </xdr:nvCxnSpPr>
      <xdr:spPr>
        <a:xfrm flipV="1">
          <a:off x="17018000" y="13760450"/>
          <a:ext cx="0" cy="15856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59163</xdr:rowOff>
    </xdr:from>
    <xdr:ext cx="762000" cy="259045"/>
    <xdr:sp macro="" textlink="">
      <xdr:nvSpPr>
        <xdr:cNvPr id="255" name="給与水準   （国との比較）最小値テキスト"/>
        <xdr:cNvSpPr txBox="1"/>
      </xdr:nvSpPr>
      <xdr:spPr>
        <a:xfrm>
          <a:off x="17106900" y="15318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87086</xdr:rowOff>
    </xdr:from>
    <xdr:to>
      <xdr:col>81</xdr:col>
      <xdr:colOff>133350</xdr:colOff>
      <xdr:row>89</xdr:row>
      <xdr:rowOff>87086</xdr:rowOff>
    </xdr:to>
    <xdr:cxnSp macro="">
      <xdr:nvCxnSpPr>
        <xdr:cNvPr id="256" name="直線コネクタ 255"/>
        <xdr:cNvCxnSpPr/>
      </xdr:nvCxnSpPr>
      <xdr:spPr>
        <a:xfrm>
          <a:off x="16929100" y="15346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57" name="給与水準   （国との比較）最大値テキスト"/>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58" name="直線コネクタ 257"/>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117021</xdr:rowOff>
    </xdr:from>
    <xdr:to>
      <xdr:col>81</xdr:col>
      <xdr:colOff>44450</xdr:colOff>
      <xdr:row>84</xdr:row>
      <xdr:rowOff>134257</xdr:rowOff>
    </xdr:to>
    <xdr:cxnSp macro="">
      <xdr:nvCxnSpPr>
        <xdr:cNvPr id="259" name="直線コネクタ 258"/>
        <xdr:cNvCxnSpPr/>
      </xdr:nvCxnSpPr>
      <xdr:spPr>
        <a:xfrm>
          <a:off x="16179800" y="14518821"/>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21970</xdr:rowOff>
    </xdr:from>
    <xdr:ext cx="762000" cy="259045"/>
    <xdr:sp macro="" textlink="">
      <xdr:nvSpPr>
        <xdr:cNvPr id="260" name="給与水準   （国との比較）平均値テキスト"/>
        <xdr:cNvSpPr txBox="1"/>
      </xdr:nvSpPr>
      <xdr:spPr>
        <a:xfrm>
          <a:off x="17106900" y="145952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49893</xdr:rowOff>
    </xdr:from>
    <xdr:to>
      <xdr:col>81</xdr:col>
      <xdr:colOff>95250</xdr:colOff>
      <xdr:row>85</xdr:row>
      <xdr:rowOff>151493</xdr:rowOff>
    </xdr:to>
    <xdr:sp macro="" textlink="">
      <xdr:nvSpPr>
        <xdr:cNvPr id="261" name="フローチャート: 判断 260"/>
        <xdr:cNvSpPr/>
      </xdr:nvSpPr>
      <xdr:spPr>
        <a:xfrm>
          <a:off x="169672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117021</xdr:rowOff>
    </xdr:from>
    <xdr:to>
      <xdr:col>77</xdr:col>
      <xdr:colOff>44450</xdr:colOff>
      <xdr:row>84</xdr:row>
      <xdr:rowOff>168729</xdr:rowOff>
    </xdr:to>
    <xdr:cxnSp macro="">
      <xdr:nvCxnSpPr>
        <xdr:cNvPr id="262" name="直線コネクタ 261"/>
        <xdr:cNvCxnSpPr/>
      </xdr:nvCxnSpPr>
      <xdr:spPr>
        <a:xfrm flipV="1">
          <a:off x="15290800" y="14518821"/>
          <a:ext cx="889000" cy="5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63" name="フローチャート: 判断 262"/>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16527</xdr:rowOff>
    </xdr:from>
    <xdr:ext cx="736600" cy="259045"/>
    <xdr:sp macro="" textlink="">
      <xdr:nvSpPr>
        <xdr:cNvPr id="264" name="テキスト ボックス 263"/>
        <xdr:cNvSpPr txBox="1"/>
      </xdr:nvSpPr>
      <xdr:spPr>
        <a:xfrm>
          <a:off x="15798800" y="1476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168729</xdr:rowOff>
    </xdr:from>
    <xdr:to>
      <xdr:col>72</xdr:col>
      <xdr:colOff>203200</xdr:colOff>
      <xdr:row>85</xdr:row>
      <xdr:rowOff>14514</xdr:rowOff>
    </xdr:to>
    <xdr:cxnSp macro="">
      <xdr:nvCxnSpPr>
        <xdr:cNvPr id="265" name="直線コネクタ 264"/>
        <xdr:cNvCxnSpPr/>
      </xdr:nvCxnSpPr>
      <xdr:spPr>
        <a:xfrm flipV="1">
          <a:off x="14401800" y="14570529"/>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136071</xdr:rowOff>
    </xdr:from>
    <xdr:to>
      <xdr:col>73</xdr:col>
      <xdr:colOff>44450</xdr:colOff>
      <xdr:row>86</xdr:row>
      <xdr:rowOff>66221</xdr:rowOff>
    </xdr:to>
    <xdr:sp macro="" textlink="">
      <xdr:nvSpPr>
        <xdr:cNvPr id="266" name="フローチャート: 判断 265"/>
        <xdr:cNvSpPr/>
      </xdr:nvSpPr>
      <xdr:spPr>
        <a:xfrm>
          <a:off x="15240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50998</xdr:rowOff>
    </xdr:from>
    <xdr:ext cx="762000" cy="259045"/>
    <xdr:sp macro="" textlink="">
      <xdr:nvSpPr>
        <xdr:cNvPr id="267" name="テキスト ボックス 266"/>
        <xdr:cNvSpPr txBox="1"/>
      </xdr:nvSpPr>
      <xdr:spPr>
        <a:xfrm>
          <a:off x="14909800" y="1479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14514</xdr:rowOff>
    </xdr:from>
    <xdr:to>
      <xdr:col>68</xdr:col>
      <xdr:colOff>152400</xdr:colOff>
      <xdr:row>85</xdr:row>
      <xdr:rowOff>31750</xdr:rowOff>
    </xdr:to>
    <xdr:cxnSp macro="">
      <xdr:nvCxnSpPr>
        <xdr:cNvPr id="268" name="直線コネクタ 267"/>
        <xdr:cNvCxnSpPr/>
      </xdr:nvCxnSpPr>
      <xdr:spPr>
        <a:xfrm flipV="1">
          <a:off x="13512800" y="14587764"/>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153307</xdr:rowOff>
    </xdr:from>
    <xdr:to>
      <xdr:col>68</xdr:col>
      <xdr:colOff>203200</xdr:colOff>
      <xdr:row>86</xdr:row>
      <xdr:rowOff>83457</xdr:rowOff>
    </xdr:to>
    <xdr:sp macro="" textlink="">
      <xdr:nvSpPr>
        <xdr:cNvPr id="269" name="フローチャート: 判断 268"/>
        <xdr:cNvSpPr/>
      </xdr:nvSpPr>
      <xdr:spPr>
        <a:xfrm>
          <a:off x="14351000" y="1472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68234</xdr:rowOff>
    </xdr:from>
    <xdr:ext cx="762000" cy="259045"/>
    <xdr:sp macro="" textlink="">
      <xdr:nvSpPr>
        <xdr:cNvPr id="270" name="テキスト ボックス 269"/>
        <xdr:cNvSpPr txBox="1"/>
      </xdr:nvSpPr>
      <xdr:spPr>
        <a:xfrm>
          <a:off x="14020800" y="1481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16329</xdr:rowOff>
    </xdr:from>
    <xdr:to>
      <xdr:col>64</xdr:col>
      <xdr:colOff>152400</xdr:colOff>
      <xdr:row>86</xdr:row>
      <xdr:rowOff>117929</xdr:rowOff>
    </xdr:to>
    <xdr:sp macro="" textlink="">
      <xdr:nvSpPr>
        <xdr:cNvPr id="271" name="フローチャート: 判断 270"/>
        <xdr:cNvSpPr/>
      </xdr:nvSpPr>
      <xdr:spPr>
        <a:xfrm>
          <a:off x="13462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102706</xdr:rowOff>
    </xdr:from>
    <xdr:ext cx="762000" cy="259045"/>
    <xdr:sp macro="" textlink="">
      <xdr:nvSpPr>
        <xdr:cNvPr id="272" name="テキスト ボックス 271"/>
        <xdr:cNvSpPr txBox="1"/>
      </xdr:nvSpPr>
      <xdr:spPr>
        <a:xfrm>
          <a:off x="13131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83457</xdr:rowOff>
    </xdr:from>
    <xdr:to>
      <xdr:col>81</xdr:col>
      <xdr:colOff>95250</xdr:colOff>
      <xdr:row>85</xdr:row>
      <xdr:rowOff>13607</xdr:rowOff>
    </xdr:to>
    <xdr:sp macro="" textlink="">
      <xdr:nvSpPr>
        <xdr:cNvPr id="278" name="楕円 277"/>
        <xdr:cNvSpPr/>
      </xdr:nvSpPr>
      <xdr:spPr>
        <a:xfrm>
          <a:off x="16967200" y="14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99984</xdr:rowOff>
    </xdr:from>
    <xdr:ext cx="762000" cy="259045"/>
    <xdr:sp macro="" textlink="">
      <xdr:nvSpPr>
        <xdr:cNvPr id="279" name="給与水準   （国との比較）該当値テキスト"/>
        <xdr:cNvSpPr txBox="1"/>
      </xdr:nvSpPr>
      <xdr:spPr>
        <a:xfrm>
          <a:off x="17106900" y="1433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66221</xdr:rowOff>
    </xdr:from>
    <xdr:to>
      <xdr:col>77</xdr:col>
      <xdr:colOff>95250</xdr:colOff>
      <xdr:row>84</xdr:row>
      <xdr:rowOff>167821</xdr:rowOff>
    </xdr:to>
    <xdr:sp macro="" textlink="">
      <xdr:nvSpPr>
        <xdr:cNvPr id="280" name="楕円 279"/>
        <xdr:cNvSpPr/>
      </xdr:nvSpPr>
      <xdr:spPr>
        <a:xfrm>
          <a:off x="16129000" y="14468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6548</xdr:rowOff>
    </xdr:from>
    <xdr:ext cx="736600" cy="259045"/>
    <xdr:sp macro="" textlink="">
      <xdr:nvSpPr>
        <xdr:cNvPr id="281" name="テキスト ボックス 280"/>
        <xdr:cNvSpPr txBox="1"/>
      </xdr:nvSpPr>
      <xdr:spPr>
        <a:xfrm>
          <a:off x="15798800" y="142368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117929</xdr:rowOff>
    </xdr:from>
    <xdr:to>
      <xdr:col>73</xdr:col>
      <xdr:colOff>44450</xdr:colOff>
      <xdr:row>85</xdr:row>
      <xdr:rowOff>48079</xdr:rowOff>
    </xdr:to>
    <xdr:sp macro="" textlink="">
      <xdr:nvSpPr>
        <xdr:cNvPr id="282" name="楕円 281"/>
        <xdr:cNvSpPr/>
      </xdr:nvSpPr>
      <xdr:spPr>
        <a:xfrm>
          <a:off x="152400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58256</xdr:rowOff>
    </xdr:from>
    <xdr:ext cx="762000" cy="259045"/>
    <xdr:sp macro="" textlink="">
      <xdr:nvSpPr>
        <xdr:cNvPr id="283" name="テキスト ボックス 282"/>
        <xdr:cNvSpPr txBox="1"/>
      </xdr:nvSpPr>
      <xdr:spPr>
        <a:xfrm>
          <a:off x="14909800" y="14288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135164</xdr:rowOff>
    </xdr:from>
    <xdr:to>
      <xdr:col>68</xdr:col>
      <xdr:colOff>203200</xdr:colOff>
      <xdr:row>85</xdr:row>
      <xdr:rowOff>65314</xdr:rowOff>
    </xdr:to>
    <xdr:sp macro="" textlink="">
      <xdr:nvSpPr>
        <xdr:cNvPr id="284" name="楕円 283"/>
        <xdr:cNvSpPr/>
      </xdr:nvSpPr>
      <xdr:spPr>
        <a:xfrm>
          <a:off x="14351000" y="1453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75491</xdr:rowOff>
    </xdr:from>
    <xdr:ext cx="762000" cy="259045"/>
    <xdr:sp macro="" textlink="">
      <xdr:nvSpPr>
        <xdr:cNvPr id="285" name="テキスト ボックス 284"/>
        <xdr:cNvSpPr txBox="1"/>
      </xdr:nvSpPr>
      <xdr:spPr>
        <a:xfrm>
          <a:off x="14020800" y="1430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86" name="楕円 285"/>
        <xdr:cNvSpPr/>
      </xdr:nvSpPr>
      <xdr:spPr>
        <a:xfrm>
          <a:off x="13462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92727</xdr:rowOff>
    </xdr:from>
    <xdr:ext cx="762000" cy="259045"/>
    <xdr:sp macro="" textlink="">
      <xdr:nvSpPr>
        <xdr:cNvPr id="287" name="テキスト ボックス 286"/>
        <xdr:cNvSpPr txBox="1"/>
      </xdr:nvSpPr>
      <xdr:spPr>
        <a:xfrm>
          <a:off x="13131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職員数については，業務委託や指定管理者制度の導入，組織機構の効率化，事務事業の見直し，多様な雇用形態の活用等の取組を進めながら減少してきた。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２６年度以降，消防広域化や再任用職員のフルタイム化などにより増加したが，その後はほぼ横ばいか微増に留めた。新型コロナウイルス感染症への対応等により増加傾向となっているが，今後も適切な定員管理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1" name="テキスト ボックス 30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161713</xdr:rowOff>
    </xdr:from>
    <xdr:to>
      <xdr:col>81</xdr:col>
      <xdr:colOff>44450</xdr:colOff>
      <xdr:row>67</xdr:row>
      <xdr:rowOff>15663</xdr:rowOff>
    </xdr:to>
    <xdr:cxnSp macro="">
      <xdr:nvCxnSpPr>
        <xdr:cNvPr id="317" name="直線コネクタ 316"/>
        <xdr:cNvCxnSpPr/>
      </xdr:nvCxnSpPr>
      <xdr:spPr>
        <a:xfrm flipV="1">
          <a:off x="17018000" y="9934363"/>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159190</xdr:rowOff>
    </xdr:from>
    <xdr:ext cx="762000" cy="259045"/>
    <xdr:sp macro="" textlink="">
      <xdr:nvSpPr>
        <xdr:cNvPr id="318" name="定員管理の状況最小値テキスト"/>
        <xdr:cNvSpPr txBox="1"/>
      </xdr:nvSpPr>
      <xdr:spPr>
        <a:xfrm>
          <a:off x="17106900" y="1147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15663</xdr:rowOff>
    </xdr:from>
    <xdr:to>
      <xdr:col>81</xdr:col>
      <xdr:colOff>133350</xdr:colOff>
      <xdr:row>67</xdr:row>
      <xdr:rowOff>15663</xdr:rowOff>
    </xdr:to>
    <xdr:cxnSp macro="">
      <xdr:nvCxnSpPr>
        <xdr:cNvPr id="319" name="直線コネクタ 318"/>
        <xdr:cNvCxnSpPr/>
      </xdr:nvCxnSpPr>
      <xdr:spPr>
        <a:xfrm>
          <a:off x="16929100" y="1150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76640</xdr:rowOff>
    </xdr:from>
    <xdr:ext cx="762000" cy="259045"/>
    <xdr:sp macro="" textlink="">
      <xdr:nvSpPr>
        <xdr:cNvPr id="320" name="定員管理の状況最大値テキスト"/>
        <xdr:cNvSpPr txBox="1"/>
      </xdr:nvSpPr>
      <xdr:spPr>
        <a:xfrm>
          <a:off x="17106900" y="9677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161713</xdr:rowOff>
    </xdr:from>
    <xdr:to>
      <xdr:col>81</xdr:col>
      <xdr:colOff>133350</xdr:colOff>
      <xdr:row>57</xdr:row>
      <xdr:rowOff>161713</xdr:rowOff>
    </xdr:to>
    <xdr:cxnSp macro="">
      <xdr:nvCxnSpPr>
        <xdr:cNvPr id="321" name="直線コネクタ 320"/>
        <xdr:cNvCxnSpPr/>
      </xdr:nvCxnSpPr>
      <xdr:spPr>
        <a:xfrm>
          <a:off x="16929100" y="9934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24342</xdr:rowOff>
    </xdr:from>
    <xdr:to>
      <xdr:col>81</xdr:col>
      <xdr:colOff>44450</xdr:colOff>
      <xdr:row>62</xdr:row>
      <xdr:rowOff>60537</xdr:rowOff>
    </xdr:to>
    <xdr:cxnSp macro="">
      <xdr:nvCxnSpPr>
        <xdr:cNvPr id="322" name="直線コネクタ 321"/>
        <xdr:cNvCxnSpPr/>
      </xdr:nvCxnSpPr>
      <xdr:spPr>
        <a:xfrm>
          <a:off x="16179800" y="10654242"/>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85107</xdr:rowOff>
    </xdr:from>
    <xdr:ext cx="762000" cy="259045"/>
    <xdr:sp macro="" textlink="">
      <xdr:nvSpPr>
        <xdr:cNvPr id="323" name="定員管理の状況平均値テキスト"/>
        <xdr:cNvSpPr txBox="1"/>
      </xdr:nvSpPr>
      <xdr:spPr>
        <a:xfrm>
          <a:off x="17106900" y="10372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68580</xdr:rowOff>
    </xdr:from>
    <xdr:to>
      <xdr:col>81</xdr:col>
      <xdr:colOff>95250</xdr:colOff>
      <xdr:row>61</xdr:row>
      <xdr:rowOff>170180</xdr:rowOff>
    </xdr:to>
    <xdr:sp macro="" textlink="">
      <xdr:nvSpPr>
        <xdr:cNvPr id="324" name="フローチャート: 判断 323"/>
        <xdr:cNvSpPr/>
      </xdr:nvSpPr>
      <xdr:spPr>
        <a:xfrm>
          <a:off x="16967200" y="1052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167640</xdr:rowOff>
    </xdr:from>
    <xdr:to>
      <xdr:col>77</xdr:col>
      <xdr:colOff>44450</xdr:colOff>
      <xdr:row>62</xdr:row>
      <xdr:rowOff>24342</xdr:rowOff>
    </xdr:to>
    <xdr:cxnSp macro="">
      <xdr:nvCxnSpPr>
        <xdr:cNvPr id="325" name="直線コネクタ 324"/>
        <xdr:cNvCxnSpPr/>
      </xdr:nvCxnSpPr>
      <xdr:spPr>
        <a:xfrm>
          <a:off x="15290800" y="10626090"/>
          <a:ext cx="8890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48471</xdr:rowOff>
    </xdr:from>
    <xdr:to>
      <xdr:col>77</xdr:col>
      <xdr:colOff>95250</xdr:colOff>
      <xdr:row>61</xdr:row>
      <xdr:rowOff>150071</xdr:rowOff>
    </xdr:to>
    <xdr:sp macro="" textlink="">
      <xdr:nvSpPr>
        <xdr:cNvPr id="326" name="フローチャート: 判断 325"/>
        <xdr:cNvSpPr/>
      </xdr:nvSpPr>
      <xdr:spPr>
        <a:xfrm>
          <a:off x="16129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160248</xdr:rowOff>
    </xdr:from>
    <xdr:ext cx="736600" cy="259045"/>
    <xdr:sp macro="" textlink="">
      <xdr:nvSpPr>
        <xdr:cNvPr id="327" name="テキスト ボックス 326"/>
        <xdr:cNvSpPr txBox="1"/>
      </xdr:nvSpPr>
      <xdr:spPr>
        <a:xfrm>
          <a:off x="15798800" y="102757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131445</xdr:rowOff>
    </xdr:from>
    <xdr:to>
      <xdr:col>72</xdr:col>
      <xdr:colOff>203200</xdr:colOff>
      <xdr:row>61</xdr:row>
      <xdr:rowOff>167640</xdr:rowOff>
    </xdr:to>
    <xdr:cxnSp macro="">
      <xdr:nvCxnSpPr>
        <xdr:cNvPr id="328" name="直線コネクタ 327"/>
        <xdr:cNvCxnSpPr/>
      </xdr:nvCxnSpPr>
      <xdr:spPr>
        <a:xfrm>
          <a:off x="14401800" y="1058989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32385</xdr:rowOff>
    </xdr:from>
    <xdr:to>
      <xdr:col>73</xdr:col>
      <xdr:colOff>44450</xdr:colOff>
      <xdr:row>61</xdr:row>
      <xdr:rowOff>133985</xdr:rowOff>
    </xdr:to>
    <xdr:sp macro="" textlink="">
      <xdr:nvSpPr>
        <xdr:cNvPr id="329" name="フローチャート: 判断 328"/>
        <xdr:cNvSpPr/>
      </xdr:nvSpPr>
      <xdr:spPr>
        <a:xfrm>
          <a:off x="152400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144162</xdr:rowOff>
    </xdr:from>
    <xdr:ext cx="762000" cy="259045"/>
    <xdr:sp macro="" textlink="">
      <xdr:nvSpPr>
        <xdr:cNvPr id="330" name="テキスト ボックス 329"/>
        <xdr:cNvSpPr txBox="1"/>
      </xdr:nvSpPr>
      <xdr:spPr>
        <a:xfrm>
          <a:off x="14909800" y="10259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115358</xdr:rowOff>
    </xdr:from>
    <xdr:to>
      <xdr:col>68</xdr:col>
      <xdr:colOff>152400</xdr:colOff>
      <xdr:row>61</xdr:row>
      <xdr:rowOff>131445</xdr:rowOff>
    </xdr:to>
    <xdr:cxnSp macro="">
      <xdr:nvCxnSpPr>
        <xdr:cNvPr id="331" name="直線コネクタ 330"/>
        <xdr:cNvCxnSpPr/>
      </xdr:nvCxnSpPr>
      <xdr:spPr>
        <a:xfrm>
          <a:off x="13512800" y="10573808"/>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12277</xdr:rowOff>
    </xdr:from>
    <xdr:to>
      <xdr:col>68</xdr:col>
      <xdr:colOff>203200</xdr:colOff>
      <xdr:row>61</xdr:row>
      <xdr:rowOff>113877</xdr:rowOff>
    </xdr:to>
    <xdr:sp macro="" textlink="">
      <xdr:nvSpPr>
        <xdr:cNvPr id="332" name="フローチャート: 判断 331"/>
        <xdr:cNvSpPr/>
      </xdr:nvSpPr>
      <xdr:spPr>
        <a:xfrm>
          <a:off x="14351000" y="1047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124054</xdr:rowOff>
    </xdr:from>
    <xdr:ext cx="762000" cy="259045"/>
    <xdr:sp macro="" textlink="">
      <xdr:nvSpPr>
        <xdr:cNvPr id="333" name="テキスト ボックス 332"/>
        <xdr:cNvSpPr txBox="1"/>
      </xdr:nvSpPr>
      <xdr:spPr>
        <a:xfrm>
          <a:off x="14020800" y="10239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155575</xdr:rowOff>
    </xdr:from>
    <xdr:to>
      <xdr:col>64</xdr:col>
      <xdr:colOff>152400</xdr:colOff>
      <xdr:row>61</xdr:row>
      <xdr:rowOff>85725</xdr:rowOff>
    </xdr:to>
    <xdr:sp macro="" textlink="">
      <xdr:nvSpPr>
        <xdr:cNvPr id="334" name="フローチャート: 判断 333"/>
        <xdr:cNvSpPr/>
      </xdr:nvSpPr>
      <xdr:spPr>
        <a:xfrm>
          <a:off x="13462000" y="1044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95902</xdr:rowOff>
    </xdr:from>
    <xdr:ext cx="762000" cy="259045"/>
    <xdr:sp macro="" textlink="">
      <xdr:nvSpPr>
        <xdr:cNvPr id="335" name="テキスト ボックス 334"/>
        <xdr:cNvSpPr txBox="1"/>
      </xdr:nvSpPr>
      <xdr:spPr>
        <a:xfrm>
          <a:off x="13131800" y="1021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9737</xdr:rowOff>
    </xdr:from>
    <xdr:to>
      <xdr:col>81</xdr:col>
      <xdr:colOff>95250</xdr:colOff>
      <xdr:row>62</xdr:row>
      <xdr:rowOff>111337</xdr:rowOff>
    </xdr:to>
    <xdr:sp macro="" textlink="">
      <xdr:nvSpPr>
        <xdr:cNvPr id="341" name="楕円 340"/>
        <xdr:cNvSpPr/>
      </xdr:nvSpPr>
      <xdr:spPr>
        <a:xfrm>
          <a:off x="16967200" y="1063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153264</xdr:rowOff>
    </xdr:from>
    <xdr:ext cx="762000" cy="259045"/>
    <xdr:sp macro="" textlink="">
      <xdr:nvSpPr>
        <xdr:cNvPr id="342" name="定員管理の状況該当値テキスト"/>
        <xdr:cNvSpPr txBox="1"/>
      </xdr:nvSpPr>
      <xdr:spPr>
        <a:xfrm>
          <a:off x="17106900" y="10611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144992</xdr:rowOff>
    </xdr:from>
    <xdr:to>
      <xdr:col>77</xdr:col>
      <xdr:colOff>95250</xdr:colOff>
      <xdr:row>62</xdr:row>
      <xdr:rowOff>75142</xdr:rowOff>
    </xdr:to>
    <xdr:sp macro="" textlink="">
      <xdr:nvSpPr>
        <xdr:cNvPr id="343" name="楕円 342"/>
        <xdr:cNvSpPr/>
      </xdr:nvSpPr>
      <xdr:spPr>
        <a:xfrm>
          <a:off x="16129000" y="1060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59919</xdr:rowOff>
    </xdr:from>
    <xdr:ext cx="736600" cy="259045"/>
    <xdr:sp macro="" textlink="">
      <xdr:nvSpPr>
        <xdr:cNvPr id="344" name="テキスト ボックス 343"/>
        <xdr:cNvSpPr txBox="1"/>
      </xdr:nvSpPr>
      <xdr:spPr>
        <a:xfrm>
          <a:off x="15798800" y="106898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116840</xdr:rowOff>
    </xdr:from>
    <xdr:to>
      <xdr:col>73</xdr:col>
      <xdr:colOff>44450</xdr:colOff>
      <xdr:row>62</xdr:row>
      <xdr:rowOff>46990</xdr:rowOff>
    </xdr:to>
    <xdr:sp macro="" textlink="">
      <xdr:nvSpPr>
        <xdr:cNvPr id="345" name="楕円 344"/>
        <xdr:cNvSpPr/>
      </xdr:nvSpPr>
      <xdr:spPr>
        <a:xfrm>
          <a:off x="152400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31767</xdr:rowOff>
    </xdr:from>
    <xdr:ext cx="762000" cy="259045"/>
    <xdr:sp macro="" textlink="">
      <xdr:nvSpPr>
        <xdr:cNvPr id="346" name="テキスト ボックス 345"/>
        <xdr:cNvSpPr txBox="1"/>
      </xdr:nvSpPr>
      <xdr:spPr>
        <a:xfrm>
          <a:off x="14909800" y="1066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80645</xdr:rowOff>
    </xdr:from>
    <xdr:to>
      <xdr:col>68</xdr:col>
      <xdr:colOff>203200</xdr:colOff>
      <xdr:row>62</xdr:row>
      <xdr:rowOff>10795</xdr:rowOff>
    </xdr:to>
    <xdr:sp macro="" textlink="">
      <xdr:nvSpPr>
        <xdr:cNvPr id="347" name="楕円 346"/>
        <xdr:cNvSpPr/>
      </xdr:nvSpPr>
      <xdr:spPr>
        <a:xfrm>
          <a:off x="14351000" y="1053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167022</xdr:rowOff>
    </xdr:from>
    <xdr:ext cx="762000" cy="259045"/>
    <xdr:sp macro="" textlink="">
      <xdr:nvSpPr>
        <xdr:cNvPr id="348" name="テキスト ボックス 347"/>
        <xdr:cNvSpPr txBox="1"/>
      </xdr:nvSpPr>
      <xdr:spPr>
        <a:xfrm>
          <a:off x="14020800" y="10625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64558</xdr:rowOff>
    </xdr:from>
    <xdr:to>
      <xdr:col>64</xdr:col>
      <xdr:colOff>152400</xdr:colOff>
      <xdr:row>61</xdr:row>
      <xdr:rowOff>166158</xdr:rowOff>
    </xdr:to>
    <xdr:sp macro="" textlink="">
      <xdr:nvSpPr>
        <xdr:cNvPr id="349" name="楕円 348"/>
        <xdr:cNvSpPr/>
      </xdr:nvSpPr>
      <xdr:spPr>
        <a:xfrm>
          <a:off x="13462000" y="1052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150935</xdr:rowOff>
    </xdr:from>
    <xdr:ext cx="762000" cy="259045"/>
    <xdr:sp macro="" textlink="">
      <xdr:nvSpPr>
        <xdr:cNvPr id="350" name="テキスト ボックス 349"/>
        <xdr:cNvSpPr txBox="1"/>
      </xdr:nvSpPr>
      <xdr:spPr>
        <a:xfrm>
          <a:off x="13131800" y="10609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令和４年度の実質公債費比率は，元利償還金の増加などにより０．２ポイント悪化した。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引き続き，地方債残高抑制のほか，地方債の活用にあたっては，交付税措置を有する地方債の活用などに努める。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146352</xdr:rowOff>
    </xdr:from>
    <xdr:to>
      <xdr:col>81</xdr:col>
      <xdr:colOff>44450</xdr:colOff>
      <xdr:row>46</xdr:row>
      <xdr:rowOff>40519</xdr:rowOff>
    </xdr:to>
    <xdr:cxnSp macro="">
      <xdr:nvCxnSpPr>
        <xdr:cNvPr id="380" name="直線コネクタ 379"/>
        <xdr:cNvCxnSpPr/>
      </xdr:nvCxnSpPr>
      <xdr:spPr>
        <a:xfrm flipV="1">
          <a:off x="17018000" y="6318552"/>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46</xdr:row>
      <xdr:rowOff>12596</xdr:rowOff>
    </xdr:from>
    <xdr:ext cx="762000" cy="259045"/>
    <xdr:sp macro="" textlink="">
      <xdr:nvSpPr>
        <xdr:cNvPr id="381" name="公債費負担の状況最小値テキスト"/>
        <xdr:cNvSpPr txBox="1"/>
      </xdr:nvSpPr>
      <xdr:spPr>
        <a:xfrm>
          <a:off x="17106900" y="7899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46</xdr:row>
      <xdr:rowOff>40519</xdr:rowOff>
    </xdr:from>
    <xdr:to>
      <xdr:col>81</xdr:col>
      <xdr:colOff>133350</xdr:colOff>
      <xdr:row>46</xdr:row>
      <xdr:rowOff>40519</xdr:rowOff>
    </xdr:to>
    <xdr:cxnSp macro="">
      <xdr:nvCxnSpPr>
        <xdr:cNvPr id="382" name="直線コネクタ 381"/>
        <xdr:cNvCxnSpPr/>
      </xdr:nvCxnSpPr>
      <xdr:spPr>
        <a:xfrm>
          <a:off x="16929100" y="7927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61279</xdr:rowOff>
    </xdr:from>
    <xdr:ext cx="762000" cy="259045"/>
    <xdr:sp macro="" textlink="">
      <xdr:nvSpPr>
        <xdr:cNvPr id="383" name="公債費負担の状況最大値テキスト"/>
        <xdr:cNvSpPr txBox="1"/>
      </xdr:nvSpPr>
      <xdr:spPr>
        <a:xfrm>
          <a:off x="17106900" y="6062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146352</xdr:rowOff>
    </xdr:from>
    <xdr:to>
      <xdr:col>81</xdr:col>
      <xdr:colOff>133350</xdr:colOff>
      <xdr:row>36</xdr:row>
      <xdr:rowOff>146352</xdr:rowOff>
    </xdr:to>
    <xdr:cxnSp macro="">
      <xdr:nvCxnSpPr>
        <xdr:cNvPr id="384" name="直線コネクタ 383"/>
        <xdr:cNvCxnSpPr/>
      </xdr:nvCxnSpPr>
      <xdr:spPr>
        <a:xfrm>
          <a:off x="16929100" y="631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49288</xdr:rowOff>
    </xdr:from>
    <xdr:to>
      <xdr:col>81</xdr:col>
      <xdr:colOff>44450</xdr:colOff>
      <xdr:row>43</xdr:row>
      <xdr:rowOff>72269</xdr:rowOff>
    </xdr:to>
    <xdr:cxnSp macro="">
      <xdr:nvCxnSpPr>
        <xdr:cNvPr id="385" name="直線コネクタ 384"/>
        <xdr:cNvCxnSpPr/>
      </xdr:nvCxnSpPr>
      <xdr:spPr>
        <a:xfrm>
          <a:off x="16179800" y="7421638"/>
          <a:ext cx="8382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1710</xdr:rowOff>
    </xdr:from>
    <xdr:ext cx="762000" cy="259045"/>
    <xdr:sp macro="" textlink="">
      <xdr:nvSpPr>
        <xdr:cNvPr id="386" name="公債費負担の状況平均値テキスト"/>
        <xdr:cNvSpPr txBox="1"/>
      </xdr:nvSpPr>
      <xdr:spPr>
        <a:xfrm>
          <a:off x="17106900" y="68597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156633</xdr:rowOff>
    </xdr:from>
    <xdr:to>
      <xdr:col>81</xdr:col>
      <xdr:colOff>95250</xdr:colOff>
      <xdr:row>41</xdr:row>
      <xdr:rowOff>86783</xdr:rowOff>
    </xdr:to>
    <xdr:sp macro="" textlink="">
      <xdr:nvSpPr>
        <xdr:cNvPr id="387" name="フローチャート: 判断 386"/>
        <xdr:cNvSpPr/>
      </xdr:nvSpPr>
      <xdr:spPr>
        <a:xfrm>
          <a:off x="169672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37798</xdr:rowOff>
    </xdr:from>
    <xdr:to>
      <xdr:col>77</xdr:col>
      <xdr:colOff>44450</xdr:colOff>
      <xdr:row>43</xdr:row>
      <xdr:rowOff>49288</xdr:rowOff>
    </xdr:to>
    <xdr:cxnSp macro="">
      <xdr:nvCxnSpPr>
        <xdr:cNvPr id="388" name="直線コネクタ 387"/>
        <xdr:cNvCxnSpPr/>
      </xdr:nvCxnSpPr>
      <xdr:spPr>
        <a:xfrm>
          <a:off x="15290800" y="7410148"/>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156633</xdr:rowOff>
    </xdr:from>
    <xdr:to>
      <xdr:col>77</xdr:col>
      <xdr:colOff>95250</xdr:colOff>
      <xdr:row>41</xdr:row>
      <xdr:rowOff>86783</xdr:rowOff>
    </xdr:to>
    <xdr:sp macro="" textlink="">
      <xdr:nvSpPr>
        <xdr:cNvPr id="389" name="フローチャート: 判断 388"/>
        <xdr:cNvSpPr/>
      </xdr:nvSpPr>
      <xdr:spPr>
        <a:xfrm>
          <a:off x="16129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96960</xdr:rowOff>
    </xdr:from>
    <xdr:ext cx="736600" cy="259045"/>
    <xdr:sp macro="" textlink="">
      <xdr:nvSpPr>
        <xdr:cNvPr id="390" name="テキスト ボックス 389"/>
        <xdr:cNvSpPr txBox="1"/>
      </xdr:nvSpPr>
      <xdr:spPr>
        <a:xfrm>
          <a:off x="15798800" y="67835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26307</xdr:rowOff>
    </xdr:from>
    <xdr:to>
      <xdr:col>72</xdr:col>
      <xdr:colOff>203200</xdr:colOff>
      <xdr:row>43</xdr:row>
      <xdr:rowOff>37798</xdr:rowOff>
    </xdr:to>
    <xdr:cxnSp macro="">
      <xdr:nvCxnSpPr>
        <xdr:cNvPr id="391" name="直線コネクタ 390"/>
        <xdr:cNvCxnSpPr/>
      </xdr:nvCxnSpPr>
      <xdr:spPr>
        <a:xfrm>
          <a:off x="14401800" y="7398657"/>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8165</xdr:rowOff>
    </xdr:from>
    <xdr:to>
      <xdr:col>73</xdr:col>
      <xdr:colOff>44450</xdr:colOff>
      <xdr:row>41</xdr:row>
      <xdr:rowOff>109765</xdr:rowOff>
    </xdr:to>
    <xdr:sp macro="" textlink="">
      <xdr:nvSpPr>
        <xdr:cNvPr id="392" name="フローチャート: 判断 391"/>
        <xdr:cNvSpPr/>
      </xdr:nvSpPr>
      <xdr:spPr>
        <a:xfrm>
          <a:off x="15240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119942</xdr:rowOff>
    </xdr:from>
    <xdr:ext cx="762000" cy="259045"/>
    <xdr:sp macro="" textlink="">
      <xdr:nvSpPr>
        <xdr:cNvPr id="393" name="テキスト ボックス 392"/>
        <xdr:cNvSpPr txBox="1"/>
      </xdr:nvSpPr>
      <xdr:spPr>
        <a:xfrm>
          <a:off x="14909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163285</xdr:rowOff>
    </xdr:from>
    <xdr:to>
      <xdr:col>68</xdr:col>
      <xdr:colOff>152400</xdr:colOff>
      <xdr:row>43</xdr:row>
      <xdr:rowOff>26307</xdr:rowOff>
    </xdr:to>
    <xdr:cxnSp macro="">
      <xdr:nvCxnSpPr>
        <xdr:cNvPr id="394" name="直線コネクタ 393"/>
        <xdr:cNvCxnSpPr/>
      </xdr:nvCxnSpPr>
      <xdr:spPr>
        <a:xfrm>
          <a:off x="13512800" y="7364185"/>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42635</xdr:rowOff>
    </xdr:from>
    <xdr:to>
      <xdr:col>68</xdr:col>
      <xdr:colOff>203200</xdr:colOff>
      <xdr:row>41</xdr:row>
      <xdr:rowOff>144235</xdr:rowOff>
    </xdr:to>
    <xdr:sp macro="" textlink="">
      <xdr:nvSpPr>
        <xdr:cNvPr id="395" name="フローチャート: 判断 394"/>
        <xdr:cNvSpPr/>
      </xdr:nvSpPr>
      <xdr:spPr>
        <a:xfrm>
          <a:off x="14351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154412</xdr:rowOff>
    </xdr:from>
    <xdr:ext cx="762000" cy="259045"/>
    <xdr:sp macro="" textlink="">
      <xdr:nvSpPr>
        <xdr:cNvPr id="396" name="テキスト ボックス 395"/>
        <xdr:cNvSpPr txBox="1"/>
      </xdr:nvSpPr>
      <xdr:spPr>
        <a:xfrm>
          <a:off x="14020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65617</xdr:rowOff>
    </xdr:from>
    <xdr:to>
      <xdr:col>64</xdr:col>
      <xdr:colOff>152400</xdr:colOff>
      <xdr:row>41</xdr:row>
      <xdr:rowOff>167217</xdr:rowOff>
    </xdr:to>
    <xdr:sp macro="" textlink="">
      <xdr:nvSpPr>
        <xdr:cNvPr id="397" name="フローチャート: 判断 396"/>
        <xdr:cNvSpPr/>
      </xdr:nvSpPr>
      <xdr:spPr>
        <a:xfrm>
          <a:off x="13462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5944</xdr:rowOff>
    </xdr:from>
    <xdr:ext cx="762000" cy="259045"/>
    <xdr:sp macro="" textlink="">
      <xdr:nvSpPr>
        <xdr:cNvPr id="398" name="テキスト ボックス 397"/>
        <xdr:cNvSpPr txBox="1"/>
      </xdr:nvSpPr>
      <xdr:spPr>
        <a:xfrm>
          <a:off x="13131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21469</xdr:rowOff>
    </xdr:from>
    <xdr:to>
      <xdr:col>81</xdr:col>
      <xdr:colOff>95250</xdr:colOff>
      <xdr:row>43</xdr:row>
      <xdr:rowOff>123069</xdr:rowOff>
    </xdr:to>
    <xdr:sp macro="" textlink="">
      <xdr:nvSpPr>
        <xdr:cNvPr id="404" name="楕円 403"/>
        <xdr:cNvSpPr/>
      </xdr:nvSpPr>
      <xdr:spPr>
        <a:xfrm>
          <a:off x="16967200" y="7393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164996</xdr:rowOff>
    </xdr:from>
    <xdr:ext cx="762000" cy="259045"/>
    <xdr:sp macro="" textlink="">
      <xdr:nvSpPr>
        <xdr:cNvPr id="405" name="公債費負担の状況該当値テキスト"/>
        <xdr:cNvSpPr txBox="1"/>
      </xdr:nvSpPr>
      <xdr:spPr>
        <a:xfrm>
          <a:off x="17106900" y="7365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169938</xdr:rowOff>
    </xdr:from>
    <xdr:to>
      <xdr:col>77</xdr:col>
      <xdr:colOff>95250</xdr:colOff>
      <xdr:row>43</xdr:row>
      <xdr:rowOff>100088</xdr:rowOff>
    </xdr:to>
    <xdr:sp macro="" textlink="">
      <xdr:nvSpPr>
        <xdr:cNvPr id="406" name="楕円 405"/>
        <xdr:cNvSpPr/>
      </xdr:nvSpPr>
      <xdr:spPr>
        <a:xfrm>
          <a:off x="16129000" y="737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84865</xdr:rowOff>
    </xdr:from>
    <xdr:ext cx="736600" cy="259045"/>
    <xdr:sp macro="" textlink="">
      <xdr:nvSpPr>
        <xdr:cNvPr id="407" name="テキスト ボックス 406"/>
        <xdr:cNvSpPr txBox="1"/>
      </xdr:nvSpPr>
      <xdr:spPr>
        <a:xfrm>
          <a:off x="15798800" y="74572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158448</xdr:rowOff>
    </xdr:from>
    <xdr:to>
      <xdr:col>73</xdr:col>
      <xdr:colOff>44450</xdr:colOff>
      <xdr:row>43</xdr:row>
      <xdr:rowOff>88598</xdr:rowOff>
    </xdr:to>
    <xdr:sp macro="" textlink="">
      <xdr:nvSpPr>
        <xdr:cNvPr id="408" name="楕円 407"/>
        <xdr:cNvSpPr/>
      </xdr:nvSpPr>
      <xdr:spPr>
        <a:xfrm>
          <a:off x="15240000" y="735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73375</xdr:rowOff>
    </xdr:from>
    <xdr:ext cx="762000" cy="259045"/>
    <xdr:sp macro="" textlink="">
      <xdr:nvSpPr>
        <xdr:cNvPr id="409" name="テキスト ボックス 408"/>
        <xdr:cNvSpPr txBox="1"/>
      </xdr:nvSpPr>
      <xdr:spPr>
        <a:xfrm>
          <a:off x="14909800" y="7445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146957</xdr:rowOff>
    </xdr:from>
    <xdr:to>
      <xdr:col>68</xdr:col>
      <xdr:colOff>203200</xdr:colOff>
      <xdr:row>43</xdr:row>
      <xdr:rowOff>77107</xdr:rowOff>
    </xdr:to>
    <xdr:sp macro="" textlink="">
      <xdr:nvSpPr>
        <xdr:cNvPr id="410" name="楕円 409"/>
        <xdr:cNvSpPr/>
      </xdr:nvSpPr>
      <xdr:spPr>
        <a:xfrm>
          <a:off x="14351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61884</xdr:rowOff>
    </xdr:from>
    <xdr:ext cx="762000" cy="259045"/>
    <xdr:sp macro="" textlink="">
      <xdr:nvSpPr>
        <xdr:cNvPr id="411" name="テキスト ボックス 410"/>
        <xdr:cNvSpPr txBox="1"/>
      </xdr:nvSpPr>
      <xdr:spPr>
        <a:xfrm>
          <a:off x="14020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112485</xdr:rowOff>
    </xdr:from>
    <xdr:to>
      <xdr:col>64</xdr:col>
      <xdr:colOff>152400</xdr:colOff>
      <xdr:row>43</xdr:row>
      <xdr:rowOff>42635</xdr:rowOff>
    </xdr:to>
    <xdr:sp macro="" textlink="">
      <xdr:nvSpPr>
        <xdr:cNvPr id="412" name="楕円 411"/>
        <xdr:cNvSpPr/>
      </xdr:nvSpPr>
      <xdr:spPr>
        <a:xfrm>
          <a:off x="13462000" y="73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27412</xdr:rowOff>
    </xdr:from>
    <xdr:ext cx="762000" cy="259045"/>
    <xdr:sp macro="" textlink="">
      <xdr:nvSpPr>
        <xdr:cNvPr id="413" name="テキスト ボックス 412"/>
        <xdr:cNvSpPr txBox="1"/>
      </xdr:nvSpPr>
      <xdr:spPr>
        <a:xfrm>
          <a:off x="13131800" y="7399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地方債残高の減少や充当可能基金の増加等により，改善の傾向であるが，類似団体平均と比較すると比率が高い状況に変わりはなく，今後も更に改善させていく必要がある。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老朽化した清掃施設などの更新が予定されているが，地方債残高を増やさないよう優先順位を付けて計画的に進めるとともに，物価高騰により経常的経費が増加している中にあっても，一定の基金残高を維持できるよう，事務事業の見直し等に取り組んで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0" name="直線コネクタ 429"/>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1" name="テキスト ボックス 430"/>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2" name="直線コネクタ 431"/>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3" name="テキスト ボックス 432"/>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4" name="直線コネクタ 433"/>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5" name="テキスト ボックス 434"/>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6" name="直線コネクタ 435"/>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7" name="テキスト ボックス 436"/>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60757</xdr:rowOff>
    </xdr:to>
    <xdr:cxnSp macro="">
      <xdr:nvCxnSpPr>
        <xdr:cNvPr id="440" name="直線コネクタ 439"/>
        <xdr:cNvCxnSpPr/>
      </xdr:nvCxnSpPr>
      <xdr:spPr>
        <a:xfrm flipV="1">
          <a:off x="17018000" y="2451100"/>
          <a:ext cx="0" cy="15530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32834</xdr:rowOff>
    </xdr:from>
    <xdr:ext cx="762000" cy="259045"/>
    <xdr:sp macro="" textlink="">
      <xdr:nvSpPr>
        <xdr:cNvPr id="441" name="将来負担の状況最小値テキスト"/>
        <xdr:cNvSpPr txBox="1"/>
      </xdr:nvSpPr>
      <xdr:spPr>
        <a:xfrm>
          <a:off x="17106900" y="3976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60757</xdr:rowOff>
    </xdr:from>
    <xdr:to>
      <xdr:col>81</xdr:col>
      <xdr:colOff>133350</xdr:colOff>
      <xdr:row>23</xdr:row>
      <xdr:rowOff>60757</xdr:rowOff>
    </xdr:to>
    <xdr:cxnSp macro="">
      <xdr:nvCxnSpPr>
        <xdr:cNvPr id="442" name="直線コネクタ 441"/>
        <xdr:cNvCxnSpPr/>
      </xdr:nvCxnSpPr>
      <xdr:spPr>
        <a:xfrm>
          <a:off x="16929100" y="4004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3"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4" name="直線コネクタ 443"/>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155499</xdr:rowOff>
    </xdr:from>
    <xdr:to>
      <xdr:col>81</xdr:col>
      <xdr:colOff>44450</xdr:colOff>
      <xdr:row>18</xdr:row>
      <xdr:rowOff>156464</xdr:rowOff>
    </xdr:to>
    <xdr:cxnSp macro="">
      <xdr:nvCxnSpPr>
        <xdr:cNvPr id="445" name="直線コネクタ 444"/>
        <xdr:cNvCxnSpPr/>
      </xdr:nvCxnSpPr>
      <xdr:spPr>
        <a:xfrm>
          <a:off x="16179800" y="3241599"/>
          <a:ext cx="838200" cy="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20743</xdr:rowOff>
    </xdr:from>
    <xdr:ext cx="762000" cy="259045"/>
    <xdr:sp macro="" textlink="">
      <xdr:nvSpPr>
        <xdr:cNvPr id="446" name="将来負担の状況平均値テキスト"/>
        <xdr:cNvSpPr txBox="1"/>
      </xdr:nvSpPr>
      <xdr:spPr>
        <a:xfrm>
          <a:off x="17106900" y="24210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4216</xdr:rowOff>
    </xdr:from>
    <xdr:to>
      <xdr:col>81</xdr:col>
      <xdr:colOff>95250</xdr:colOff>
      <xdr:row>15</xdr:row>
      <xdr:rowOff>105816</xdr:rowOff>
    </xdr:to>
    <xdr:sp macro="" textlink="">
      <xdr:nvSpPr>
        <xdr:cNvPr id="447" name="フローチャート: 判断 446"/>
        <xdr:cNvSpPr/>
      </xdr:nvSpPr>
      <xdr:spPr>
        <a:xfrm>
          <a:off x="16967200" y="2575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155499</xdr:rowOff>
    </xdr:from>
    <xdr:to>
      <xdr:col>77</xdr:col>
      <xdr:colOff>44450</xdr:colOff>
      <xdr:row>19</xdr:row>
      <xdr:rowOff>21692</xdr:rowOff>
    </xdr:to>
    <xdr:cxnSp macro="">
      <xdr:nvCxnSpPr>
        <xdr:cNvPr id="448" name="直線コネクタ 447"/>
        <xdr:cNvCxnSpPr/>
      </xdr:nvCxnSpPr>
      <xdr:spPr>
        <a:xfrm flipV="1">
          <a:off x="15290800" y="3241599"/>
          <a:ext cx="889000" cy="37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54407</xdr:rowOff>
    </xdr:from>
    <xdr:to>
      <xdr:col>77</xdr:col>
      <xdr:colOff>95250</xdr:colOff>
      <xdr:row>15</xdr:row>
      <xdr:rowOff>156007</xdr:rowOff>
    </xdr:to>
    <xdr:sp macro="" textlink="">
      <xdr:nvSpPr>
        <xdr:cNvPr id="449" name="フローチャート: 判断 448"/>
        <xdr:cNvSpPr/>
      </xdr:nvSpPr>
      <xdr:spPr>
        <a:xfrm>
          <a:off x="16129000" y="262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166184</xdr:rowOff>
    </xdr:from>
    <xdr:ext cx="736600" cy="259045"/>
    <xdr:sp macro="" textlink="">
      <xdr:nvSpPr>
        <xdr:cNvPr id="450" name="テキスト ボックス 449"/>
        <xdr:cNvSpPr txBox="1"/>
      </xdr:nvSpPr>
      <xdr:spPr>
        <a:xfrm>
          <a:off x="15798800" y="2395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21692</xdr:rowOff>
    </xdr:from>
    <xdr:to>
      <xdr:col>72</xdr:col>
      <xdr:colOff>203200</xdr:colOff>
      <xdr:row>19</xdr:row>
      <xdr:rowOff>68986</xdr:rowOff>
    </xdr:to>
    <xdr:cxnSp macro="">
      <xdr:nvCxnSpPr>
        <xdr:cNvPr id="451" name="直線コネクタ 450"/>
        <xdr:cNvCxnSpPr/>
      </xdr:nvCxnSpPr>
      <xdr:spPr>
        <a:xfrm flipV="1">
          <a:off x="14401800" y="3279242"/>
          <a:ext cx="889000" cy="47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132588</xdr:rowOff>
    </xdr:from>
    <xdr:to>
      <xdr:col>73</xdr:col>
      <xdr:colOff>44450</xdr:colOff>
      <xdr:row>16</xdr:row>
      <xdr:rowOff>62738</xdr:rowOff>
    </xdr:to>
    <xdr:sp macro="" textlink="">
      <xdr:nvSpPr>
        <xdr:cNvPr id="452" name="フローチャート: 判断 451"/>
        <xdr:cNvSpPr/>
      </xdr:nvSpPr>
      <xdr:spPr>
        <a:xfrm>
          <a:off x="15240000" y="2704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72915</xdr:rowOff>
    </xdr:from>
    <xdr:ext cx="762000" cy="259045"/>
    <xdr:sp macro="" textlink="">
      <xdr:nvSpPr>
        <xdr:cNvPr id="453" name="テキスト ボックス 452"/>
        <xdr:cNvSpPr txBox="1"/>
      </xdr:nvSpPr>
      <xdr:spPr>
        <a:xfrm>
          <a:off x="14909800" y="2473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57404</xdr:rowOff>
    </xdr:from>
    <xdr:to>
      <xdr:col>68</xdr:col>
      <xdr:colOff>152400</xdr:colOff>
      <xdr:row>19</xdr:row>
      <xdr:rowOff>68986</xdr:rowOff>
    </xdr:to>
    <xdr:cxnSp macro="">
      <xdr:nvCxnSpPr>
        <xdr:cNvPr id="454" name="直線コネクタ 453"/>
        <xdr:cNvCxnSpPr/>
      </xdr:nvCxnSpPr>
      <xdr:spPr>
        <a:xfrm>
          <a:off x="13512800" y="3314954"/>
          <a:ext cx="889000" cy="11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155753</xdr:rowOff>
    </xdr:from>
    <xdr:to>
      <xdr:col>68</xdr:col>
      <xdr:colOff>203200</xdr:colOff>
      <xdr:row>16</xdr:row>
      <xdr:rowOff>85903</xdr:rowOff>
    </xdr:to>
    <xdr:sp macro="" textlink="">
      <xdr:nvSpPr>
        <xdr:cNvPr id="455" name="フローチャート: 判断 454"/>
        <xdr:cNvSpPr/>
      </xdr:nvSpPr>
      <xdr:spPr>
        <a:xfrm>
          <a:off x="14351000" y="2727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96080</xdr:rowOff>
    </xdr:from>
    <xdr:ext cx="762000" cy="259045"/>
    <xdr:sp macro="" textlink="">
      <xdr:nvSpPr>
        <xdr:cNvPr id="456" name="テキスト ボックス 455"/>
        <xdr:cNvSpPr txBox="1"/>
      </xdr:nvSpPr>
      <xdr:spPr>
        <a:xfrm>
          <a:off x="14020800" y="2496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156718</xdr:rowOff>
    </xdr:from>
    <xdr:to>
      <xdr:col>64</xdr:col>
      <xdr:colOff>152400</xdr:colOff>
      <xdr:row>16</xdr:row>
      <xdr:rowOff>86868</xdr:rowOff>
    </xdr:to>
    <xdr:sp macro="" textlink="">
      <xdr:nvSpPr>
        <xdr:cNvPr id="457" name="フローチャート: 判断 456"/>
        <xdr:cNvSpPr/>
      </xdr:nvSpPr>
      <xdr:spPr>
        <a:xfrm>
          <a:off x="13462000" y="2728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97045</xdr:rowOff>
    </xdr:from>
    <xdr:ext cx="762000" cy="259045"/>
    <xdr:sp macro="" textlink="">
      <xdr:nvSpPr>
        <xdr:cNvPr id="458" name="テキスト ボックス 457"/>
        <xdr:cNvSpPr txBox="1"/>
      </xdr:nvSpPr>
      <xdr:spPr>
        <a:xfrm>
          <a:off x="13131800" y="249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105664</xdr:rowOff>
    </xdr:from>
    <xdr:to>
      <xdr:col>81</xdr:col>
      <xdr:colOff>95250</xdr:colOff>
      <xdr:row>19</xdr:row>
      <xdr:rowOff>35814</xdr:rowOff>
    </xdr:to>
    <xdr:sp macro="" textlink="">
      <xdr:nvSpPr>
        <xdr:cNvPr id="464" name="楕円 463"/>
        <xdr:cNvSpPr/>
      </xdr:nvSpPr>
      <xdr:spPr>
        <a:xfrm>
          <a:off x="16967200" y="319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77741</xdr:rowOff>
    </xdr:from>
    <xdr:ext cx="762000" cy="259045"/>
    <xdr:sp macro="" textlink="">
      <xdr:nvSpPr>
        <xdr:cNvPr id="465" name="将来負担の状況該当値テキスト"/>
        <xdr:cNvSpPr txBox="1"/>
      </xdr:nvSpPr>
      <xdr:spPr>
        <a:xfrm>
          <a:off x="17106900" y="3163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104699</xdr:rowOff>
    </xdr:from>
    <xdr:to>
      <xdr:col>77</xdr:col>
      <xdr:colOff>95250</xdr:colOff>
      <xdr:row>19</xdr:row>
      <xdr:rowOff>34849</xdr:rowOff>
    </xdr:to>
    <xdr:sp macro="" textlink="">
      <xdr:nvSpPr>
        <xdr:cNvPr id="466" name="楕円 465"/>
        <xdr:cNvSpPr/>
      </xdr:nvSpPr>
      <xdr:spPr>
        <a:xfrm>
          <a:off x="16129000" y="3190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19626</xdr:rowOff>
    </xdr:from>
    <xdr:ext cx="736600" cy="259045"/>
    <xdr:sp macro="" textlink="">
      <xdr:nvSpPr>
        <xdr:cNvPr id="467" name="テキスト ボックス 466"/>
        <xdr:cNvSpPr txBox="1"/>
      </xdr:nvSpPr>
      <xdr:spPr>
        <a:xfrm>
          <a:off x="15798800" y="32771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142342</xdr:rowOff>
    </xdr:from>
    <xdr:to>
      <xdr:col>73</xdr:col>
      <xdr:colOff>44450</xdr:colOff>
      <xdr:row>19</xdr:row>
      <xdr:rowOff>72492</xdr:rowOff>
    </xdr:to>
    <xdr:sp macro="" textlink="">
      <xdr:nvSpPr>
        <xdr:cNvPr id="468" name="楕円 467"/>
        <xdr:cNvSpPr/>
      </xdr:nvSpPr>
      <xdr:spPr>
        <a:xfrm>
          <a:off x="15240000" y="3228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57269</xdr:rowOff>
    </xdr:from>
    <xdr:ext cx="762000" cy="259045"/>
    <xdr:sp macro="" textlink="">
      <xdr:nvSpPr>
        <xdr:cNvPr id="469" name="テキスト ボックス 468"/>
        <xdr:cNvSpPr txBox="1"/>
      </xdr:nvSpPr>
      <xdr:spPr>
        <a:xfrm>
          <a:off x="14909800" y="3314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18186</xdr:rowOff>
    </xdr:from>
    <xdr:to>
      <xdr:col>68</xdr:col>
      <xdr:colOff>203200</xdr:colOff>
      <xdr:row>19</xdr:row>
      <xdr:rowOff>119786</xdr:rowOff>
    </xdr:to>
    <xdr:sp macro="" textlink="">
      <xdr:nvSpPr>
        <xdr:cNvPr id="470" name="楕円 469"/>
        <xdr:cNvSpPr/>
      </xdr:nvSpPr>
      <xdr:spPr>
        <a:xfrm>
          <a:off x="14351000" y="3275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104563</xdr:rowOff>
    </xdr:from>
    <xdr:ext cx="762000" cy="259045"/>
    <xdr:sp macro="" textlink="">
      <xdr:nvSpPr>
        <xdr:cNvPr id="471" name="テキスト ボックス 470"/>
        <xdr:cNvSpPr txBox="1"/>
      </xdr:nvSpPr>
      <xdr:spPr>
        <a:xfrm>
          <a:off x="14020800" y="3362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6604</xdr:rowOff>
    </xdr:from>
    <xdr:to>
      <xdr:col>64</xdr:col>
      <xdr:colOff>152400</xdr:colOff>
      <xdr:row>19</xdr:row>
      <xdr:rowOff>108204</xdr:rowOff>
    </xdr:to>
    <xdr:sp macro="" textlink="">
      <xdr:nvSpPr>
        <xdr:cNvPr id="472" name="楕円 471"/>
        <xdr:cNvSpPr/>
      </xdr:nvSpPr>
      <xdr:spPr>
        <a:xfrm>
          <a:off x="13462000" y="3264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92981</xdr:rowOff>
    </xdr:from>
    <xdr:ext cx="762000" cy="259045"/>
    <xdr:sp macro="" textlink="">
      <xdr:nvSpPr>
        <xdr:cNvPr id="473" name="テキスト ボックス 472"/>
        <xdr:cNvSpPr txBox="1"/>
      </xdr:nvSpPr>
      <xdr:spPr>
        <a:xfrm>
          <a:off x="13131800" y="3350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北海道旭川市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324,186
322,894
747.66
192,603,474
188,381,368
3,885,001
83,119,681
170,741,183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82.0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過去に職員数削減の取組を行ってきた経過があり，人件費に係る経常収支比率は類似団体と比較して低い水準で推移しているが，令和３年度と比較すると，会計年度任用職員の期末手当の段階的な引上げや人事院勧告に伴う給与水準の引上げなどにより０．９ポイント増加し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類似団体よりは低いものの，今後も事務事業の見直しにより適切な人員配置に努める。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46990</xdr:rowOff>
    </xdr:from>
    <xdr:to>
      <xdr:col>24</xdr:col>
      <xdr:colOff>25400</xdr:colOff>
      <xdr:row>40</xdr:row>
      <xdr:rowOff>127000</xdr:rowOff>
    </xdr:to>
    <xdr:cxnSp macro="">
      <xdr:nvCxnSpPr>
        <xdr:cNvPr id="61" name="直線コネクタ 60"/>
        <xdr:cNvCxnSpPr/>
      </xdr:nvCxnSpPr>
      <xdr:spPr>
        <a:xfrm flipV="1">
          <a:off x="4826000" y="570484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99077</xdr:rowOff>
    </xdr:from>
    <xdr:ext cx="762000" cy="259045"/>
    <xdr:sp macro="" textlink="">
      <xdr:nvSpPr>
        <xdr:cNvPr id="62" name="人件費最小値テキスト"/>
        <xdr:cNvSpPr txBox="1"/>
      </xdr:nvSpPr>
      <xdr:spPr>
        <a:xfrm>
          <a:off x="4914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127000</xdr:rowOff>
    </xdr:from>
    <xdr:to>
      <xdr:col>24</xdr:col>
      <xdr:colOff>114300</xdr:colOff>
      <xdr:row>40</xdr:row>
      <xdr:rowOff>127000</xdr:rowOff>
    </xdr:to>
    <xdr:cxnSp macro="">
      <xdr:nvCxnSpPr>
        <xdr:cNvPr id="63" name="直線コネクタ 62"/>
        <xdr:cNvCxnSpPr/>
      </xdr:nvCxnSpPr>
      <xdr:spPr>
        <a:xfrm>
          <a:off x="4737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133367</xdr:rowOff>
    </xdr:from>
    <xdr:ext cx="762000" cy="259045"/>
    <xdr:sp macro="" textlink="">
      <xdr:nvSpPr>
        <xdr:cNvPr id="64" name="人件費最大値テキスト"/>
        <xdr:cNvSpPr txBox="1"/>
      </xdr:nvSpPr>
      <xdr:spPr>
        <a:xfrm>
          <a:off x="4914900" y="5448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46990</xdr:rowOff>
    </xdr:from>
    <xdr:to>
      <xdr:col>24</xdr:col>
      <xdr:colOff>114300</xdr:colOff>
      <xdr:row>33</xdr:row>
      <xdr:rowOff>46990</xdr:rowOff>
    </xdr:to>
    <xdr:cxnSp macro="">
      <xdr:nvCxnSpPr>
        <xdr:cNvPr id="65" name="直線コネクタ 64"/>
        <xdr:cNvCxnSpPr/>
      </xdr:nvCxnSpPr>
      <xdr:spPr>
        <a:xfrm>
          <a:off x="4737100" y="5704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100330</xdr:rowOff>
    </xdr:from>
    <xdr:to>
      <xdr:col>24</xdr:col>
      <xdr:colOff>25400</xdr:colOff>
      <xdr:row>35</xdr:row>
      <xdr:rowOff>168910</xdr:rowOff>
    </xdr:to>
    <xdr:cxnSp macro="">
      <xdr:nvCxnSpPr>
        <xdr:cNvPr id="66" name="直線コネクタ 65"/>
        <xdr:cNvCxnSpPr/>
      </xdr:nvCxnSpPr>
      <xdr:spPr>
        <a:xfrm>
          <a:off x="3987800" y="610108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86377</xdr:rowOff>
    </xdr:from>
    <xdr:ext cx="762000" cy="259045"/>
    <xdr:sp macro="" textlink="">
      <xdr:nvSpPr>
        <xdr:cNvPr id="67" name="人件費平均値テキスト"/>
        <xdr:cNvSpPr txBox="1"/>
      </xdr:nvSpPr>
      <xdr:spPr>
        <a:xfrm>
          <a:off x="4914900" y="6258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114300</xdr:rowOff>
    </xdr:from>
    <xdr:to>
      <xdr:col>24</xdr:col>
      <xdr:colOff>76200</xdr:colOff>
      <xdr:row>37</xdr:row>
      <xdr:rowOff>44450</xdr:rowOff>
    </xdr:to>
    <xdr:sp macro="" textlink="">
      <xdr:nvSpPr>
        <xdr:cNvPr id="68" name="フローチャート: 判断 67"/>
        <xdr:cNvSpPr/>
      </xdr:nvSpPr>
      <xdr:spPr>
        <a:xfrm>
          <a:off x="47752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100330</xdr:rowOff>
    </xdr:from>
    <xdr:to>
      <xdr:col>19</xdr:col>
      <xdr:colOff>187325</xdr:colOff>
      <xdr:row>35</xdr:row>
      <xdr:rowOff>168910</xdr:rowOff>
    </xdr:to>
    <xdr:cxnSp macro="">
      <xdr:nvCxnSpPr>
        <xdr:cNvPr id="69" name="直線コネクタ 68"/>
        <xdr:cNvCxnSpPr/>
      </xdr:nvCxnSpPr>
      <xdr:spPr>
        <a:xfrm flipV="1">
          <a:off x="3098800" y="61010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162577</xdr:rowOff>
    </xdr:from>
    <xdr:ext cx="736600" cy="259045"/>
    <xdr:sp macro="" textlink="">
      <xdr:nvSpPr>
        <xdr:cNvPr id="71" name="テキスト ボックス 70"/>
        <xdr:cNvSpPr txBox="1"/>
      </xdr:nvSpPr>
      <xdr:spPr>
        <a:xfrm>
          <a:off x="3606800" y="633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62230</xdr:rowOff>
    </xdr:from>
    <xdr:to>
      <xdr:col>15</xdr:col>
      <xdr:colOff>98425</xdr:colOff>
      <xdr:row>35</xdr:row>
      <xdr:rowOff>168910</xdr:rowOff>
    </xdr:to>
    <xdr:cxnSp macro="">
      <xdr:nvCxnSpPr>
        <xdr:cNvPr id="72" name="直線コネクタ 71"/>
        <xdr:cNvCxnSpPr/>
      </xdr:nvCxnSpPr>
      <xdr:spPr>
        <a:xfrm>
          <a:off x="2209800" y="606298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3810</xdr:rowOff>
    </xdr:from>
    <xdr:to>
      <xdr:col>15</xdr:col>
      <xdr:colOff>149225</xdr:colOff>
      <xdr:row>37</xdr:row>
      <xdr:rowOff>105410</xdr:rowOff>
    </xdr:to>
    <xdr:sp macro="" textlink="">
      <xdr:nvSpPr>
        <xdr:cNvPr id="73" name="フローチャート: 判断 72"/>
        <xdr:cNvSpPr/>
      </xdr:nvSpPr>
      <xdr:spPr>
        <a:xfrm>
          <a:off x="3048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90187</xdr:rowOff>
    </xdr:from>
    <xdr:ext cx="762000" cy="259045"/>
    <xdr:sp macro="" textlink="">
      <xdr:nvSpPr>
        <xdr:cNvPr id="74" name="テキスト ボックス 73"/>
        <xdr:cNvSpPr txBox="1"/>
      </xdr:nvSpPr>
      <xdr:spPr>
        <a:xfrm>
          <a:off x="27178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54610</xdr:rowOff>
    </xdr:from>
    <xdr:to>
      <xdr:col>11</xdr:col>
      <xdr:colOff>9525</xdr:colOff>
      <xdr:row>35</xdr:row>
      <xdr:rowOff>62230</xdr:rowOff>
    </xdr:to>
    <xdr:cxnSp macro="">
      <xdr:nvCxnSpPr>
        <xdr:cNvPr id="75" name="直線コネクタ 74"/>
        <xdr:cNvCxnSpPr/>
      </xdr:nvCxnSpPr>
      <xdr:spPr>
        <a:xfrm>
          <a:off x="1320800" y="60553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162577</xdr:rowOff>
    </xdr:from>
    <xdr:ext cx="762000" cy="259045"/>
    <xdr:sp macro="" textlink="">
      <xdr:nvSpPr>
        <xdr:cNvPr id="77" name="テキスト ボックス 76"/>
        <xdr:cNvSpPr txBox="1"/>
      </xdr:nvSpPr>
      <xdr:spPr>
        <a:xfrm>
          <a:off x="1828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83820</xdr:rowOff>
    </xdr:from>
    <xdr:to>
      <xdr:col>6</xdr:col>
      <xdr:colOff>171450</xdr:colOff>
      <xdr:row>37</xdr:row>
      <xdr:rowOff>13970</xdr:rowOff>
    </xdr:to>
    <xdr:sp macro="" textlink="">
      <xdr:nvSpPr>
        <xdr:cNvPr id="78" name="フローチャート: 判断 77"/>
        <xdr:cNvSpPr/>
      </xdr:nvSpPr>
      <xdr:spPr>
        <a:xfrm>
          <a:off x="1270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170197</xdr:rowOff>
    </xdr:from>
    <xdr:ext cx="762000" cy="259045"/>
    <xdr:sp macro="" textlink="">
      <xdr:nvSpPr>
        <xdr:cNvPr id="79" name="テキスト ボックス 78"/>
        <xdr:cNvSpPr txBox="1"/>
      </xdr:nvSpPr>
      <xdr:spPr>
        <a:xfrm>
          <a:off x="939800" y="634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118110</xdr:rowOff>
    </xdr:from>
    <xdr:to>
      <xdr:col>24</xdr:col>
      <xdr:colOff>76200</xdr:colOff>
      <xdr:row>36</xdr:row>
      <xdr:rowOff>48260</xdr:rowOff>
    </xdr:to>
    <xdr:sp macro="" textlink="">
      <xdr:nvSpPr>
        <xdr:cNvPr id="85" name="楕円 84"/>
        <xdr:cNvSpPr/>
      </xdr:nvSpPr>
      <xdr:spPr>
        <a:xfrm>
          <a:off x="4775200" y="611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134637</xdr:rowOff>
    </xdr:from>
    <xdr:ext cx="762000" cy="259045"/>
    <xdr:sp macro="" textlink="">
      <xdr:nvSpPr>
        <xdr:cNvPr id="86" name="人件費該当値テキスト"/>
        <xdr:cNvSpPr txBox="1"/>
      </xdr:nvSpPr>
      <xdr:spPr>
        <a:xfrm>
          <a:off x="4914900" y="596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49530</xdr:rowOff>
    </xdr:from>
    <xdr:to>
      <xdr:col>20</xdr:col>
      <xdr:colOff>38100</xdr:colOff>
      <xdr:row>35</xdr:row>
      <xdr:rowOff>151130</xdr:rowOff>
    </xdr:to>
    <xdr:sp macro="" textlink="">
      <xdr:nvSpPr>
        <xdr:cNvPr id="87" name="楕円 86"/>
        <xdr:cNvSpPr/>
      </xdr:nvSpPr>
      <xdr:spPr>
        <a:xfrm>
          <a:off x="3937000" y="605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161307</xdr:rowOff>
    </xdr:from>
    <xdr:ext cx="736600" cy="259045"/>
    <xdr:sp macro="" textlink="">
      <xdr:nvSpPr>
        <xdr:cNvPr id="88" name="テキスト ボックス 87"/>
        <xdr:cNvSpPr txBox="1"/>
      </xdr:nvSpPr>
      <xdr:spPr>
        <a:xfrm>
          <a:off x="3606800" y="5819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118110</xdr:rowOff>
    </xdr:from>
    <xdr:to>
      <xdr:col>15</xdr:col>
      <xdr:colOff>149225</xdr:colOff>
      <xdr:row>36</xdr:row>
      <xdr:rowOff>48260</xdr:rowOff>
    </xdr:to>
    <xdr:sp macro="" textlink="">
      <xdr:nvSpPr>
        <xdr:cNvPr id="89" name="楕円 88"/>
        <xdr:cNvSpPr/>
      </xdr:nvSpPr>
      <xdr:spPr>
        <a:xfrm>
          <a:off x="3048000" y="611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58437</xdr:rowOff>
    </xdr:from>
    <xdr:ext cx="762000" cy="259045"/>
    <xdr:sp macro="" textlink="">
      <xdr:nvSpPr>
        <xdr:cNvPr id="90" name="テキスト ボックス 89"/>
        <xdr:cNvSpPr txBox="1"/>
      </xdr:nvSpPr>
      <xdr:spPr>
        <a:xfrm>
          <a:off x="2717800" y="588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11430</xdr:rowOff>
    </xdr:from>
    <xdr:to>
      <xdr:col>11</xdr:col>
      <xdr:colOff>60325</xdr:colOff>
      <xdr:row>35</xdr:row>
      <xdr:rowOff>113030</xdr:rowOff>
    </xdr:to>
    <xdr:sp macro="" textlink="">
      <xdr:nvSpPr>
        <xdr:cNvPr id="91" name="楕円 90"/>
        <xdr:cNvSpPr/>
      </xdr:nvSpPr>
      <xdr:spPr>
        <a:xfrm>
          <a:off x="2159000" y="601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123207</xdr:rowOff>
    </xdr:from>
    <xdr:ext cx="762000" cy="259045"/>
    <xdr:sp macro="" textlink="">
      <xdr:nvSpPr>
        <xdr:cNvPr id="92" name="テキスト ボックス 91"/>
        <xdr:cNvSpPr txBox="1"/>
      </xdr:nvSpPr>
      <xdr:spPr>
        <a:xfrm>
          <a:off x="1828800" y="578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3810</xdr:rowOff>
    </xdr:from>
    <xdr:to>
      <xdr:col>6</xdr:col>
      <xdr:colOff>171450</xdr:colOff>
      <xdr:row>35</xdr:row>
      <xdr:rowOff>105410</xdr:rowOff>
    </xdr:to>
    <xdr:sp macro="" textlink="">
      <xdr:nvSpPr>
        <xdr:cNvPr id="93" name="楕円 92"/>
        <xdr:cNvSpPr/>
      </xdr:nvSpPr>
      <xdr:spPr>
        <a:xfrm>
          <a:off x="1270000" y="600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115587</xdr:rowOff>
    </xdr:from>
    <xdr:ext cx="762000" cy="259045"/>
    <xdr:sp macro="" textlink="">
      <xdr:nvSpPr>
        <xdr:cNvPr id="94" name="テキスト ボックス 93"/>
        <xdr:cNvSpPr txBox="1"/>
      </xdr:nvSpPr>
      <xdr:spPr>
        <a:xfrm>
          <a:off x="939800" y="577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令和４年度は電気料金の高騰による光熱水費の増加などにより０．７ポイント増加したが，電気料金の高騰等は全国的な傾向であり，類似団体より低い状態は続いている。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今後も，物価高騰や労務単価の上昇による委託料の増などが見込まれるため，事務の見直しや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DX</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の推進により内部管理経費の圧縮に努める。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154214</xdr:rowOff>
    </xdr:from>
    <xdr:to>
      <xdr:col>82</xdr:col>
      <xdr:colOff>107950</xdr:colOff>
      <xdr:row>22</xdr:row>
      <xdr:rowOff>29028</xdr:rowOff>
    </xdr:to>
    <xdr:cxnSp macro="">
      <xdr:nvCxnSpPr>
        <xdr:cNvPr id="124" name="直線コネクタ 123"/>
        <xdr:cNvCxnSpPr/>
      </xdr:nvCxnSpPr>
      <xdr:spPr>
        <a:xfrm flipV="1">
          <a:off x="16510000" y="2211614"/>
          <a:ext cx="0" cy="1589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1105</xdr:rowOff>
    </xdr:from>
    <xdr:ext cx="762000" cy="259045"/>
    <xdr:sp macro="" textlink="">
      <xdr:nvSpPr>
        <xdr:cNvPr id="125" name="物件費最小値テキスト"/>
        <xdr:cNvSpPr txBox="1"/>
      </xdr:nvSpPr>
      <xdr:spPr>
        <a:xfrm>
          <a:off x="16598900" y="3773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29028</xdr:rowOff>
    </xdr:from>
    <xdr:to>
      <xdr:col>82</xdr:col>
      <xdr:colOff>196850</xdr:colOff>
      <xdr:row>22</xdr:row>
      <xdr:rowOff>29028</xdr:rowOff>
    </xdr:to>
    <xdr:cxnSp macro="">
      <xdr:nvCxnSpPr>
        <xdr:cNvPr id="126" name="直線コネクタ 125"/>
        <xdr:cNvCxnSpPr/>
      </xdr:nvCxnSpPr>
      <xdr:spPr>
        <a:xfrm>
          <a:off x="16421100" y="3800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69141</xdr:rowOff>
    </xdr:from>
    <xdr:ext cx="762000" cy="259045"/>
    <xdr:sp macro="" textlink="">
      <xdr:nvSpPr>
        <xdr:cNvPr id="127" name="物件費最大値テキスト"/>
        <xdr:cNvSpPr txBox="1"/>
      </xdr:nvSpPr>
      <xdr:spPr>
        <a:xfrm>
          <a:off x="16598900" y="1955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154214</xdr:rowOff>
    </xdr:from>
    <xdr:to>
      <xdr:col>82</xdr:col>
      <xdr:colOff>196850</xdr:colOff>
      <xdr:row>12</xdr:row>
      <xdr:rowOff>154214</xdr:rowOff>
    </xdr:to>
    <xdr:cxnSp macro="">
      <xdr:nvCxnSpPr>
        <xdr:cNvPr id="128" name="直線コネクタ 127"/>
        <xdr:cNvCxnSpPr/>
      </xdr:nvCxnSpPr>
      <xdr:spPr>
        <a:xfrm>
          <a:off x="16421100" y="2211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64407</xdr:rowOff>
    </xdr:from>
    <xdr:to>
      <xdr:col>82</xdr:col>
      <xdr:colOff>107950</xdr:colOff>
      <xdr:row>15</xdr:row>
      <xdr:rowOff>140607</xdr:rowOff>
    </xdr:to>
    <xdr:cxnSp macro="">
      <xdr:nvCxnSpPr>
        <xdr:cNvPr id="129" name="直線コネクタ 128"/>
        <xdr:cNvCxnSpPr/>
      </xdr:nvCxnSpPr>
      <xdr:spPr>
        <a:xfrm>
          <a:off x="15671800" y="2636157"/>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64606</xdr:rowOff>
    </xdr:from>
    <xdr:ext cx="762000" cy="259045"/>
    <xdr:sp macro="" textlink="">
      <xdr:nvSpPr>
        <xdr:cNvPr id="130" name="物件費平均値テキスト"/>
        <xdr:cNvSpPr txBox="1"/>
      </xdr:nvSpPr>
      <xdr:spPr>
        <a:xfrm>
          <a:off x="16598900" y="28078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92529</xdr:rowOff>
    </xdr:from>
    <xdr:to>
      <xdr:col>82</xdr:col>
      <xdr:colOff>158750</xdr:colOff>
      <xdr:row>17</xdr:row>
      <xdr:rowOff>22679</xdr:rowOff>
    </xdr:to>
    <xdr:sp macro="" textlink="">
      <xdr:nvSpPr>
        <xdr:cNvPr id="131" name="フローチャート: 判断 130"/>
        <xdr:cNvSpPr/>
      </xdr:nvSpPr>
      <xdr:spPr>
        <a:xfrm>
          <a:off x="16459200" y="2835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64407</xdr:rowOff>
    </xdr:from>
    <xdr:to>
      <xdr:col>78</xdr:col>
      <xdr:colOff>69850</xdr:colOff>
      <xdr:row>16</xdr:row>
      <xdr:rowOff>12700</xdr:rowOff>
    </xdr:to>
    <xdr:cxnSp macro="">
      <xdr:nvCxnSpPr>
        <xdr:cNvPr id="132" name="直線コネクタ 131"/>
        <xdr:cNvCxnSpPr/>
      </xdr:nvCxnSpPr>
      <xdr:spPr>
        <a:xfrm flipV="1">
          <a:off x="14782800" y="2636157"/>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144236</xdr:rowOff>
    </xdr:from>
    <xdr:to>
      <xdr:col>78</xdr:col>
      <xdr:colOff>120650</xdr:colOff>
      <xdr:row>16</xdr:row>
      <xdr:rowOff>74386</xdr:rowOff>
    </xdr:to>
    <xdr:sp macro="" textlink="">
      <xdr:nvSpPr>
        <xdr:cNvPr id="133" name="フローチャート: 判断 132"/>
        <xdr:cNvSpPr/>
      </xdr:nvSpPr>
      <xdr:spPr>
        <a:xfrm>
          <a:off x="15621000" y="271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59163</xdr:rowOff>
    </xdr:from>
    <xdr:ext cx="736600" cy="259045"/>
    <xdr:sp macro="" textlink="">
      <xdr:nvSpPr>
        <xdr:cNvPr id="134" name="テキスト ボックス 133"/>
        <xdr:cNvSpPr txBox="1"/>
      </xdr:nvSpPr>
      <xdr:spPr>
        <a:xfrm>
          <a:off x="15290800" y="28023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12700</xdr:rowOff>
    </xdr:from>
    <xdr:to>
      <xdr:col>73</xdr:col>
      <xdr:colOff>180975</xdr:colOff>
      <xdr:row>16</xdr:row>
      <xdr:rowOff>78014</xdr:rowOff>
    </xdr:to>
    <xdr:cxnSp macro="">
      <xdr:nvCxnSpPr>
        <xdr:cNvPr id="135" name="直線コネクタ 134"/>
        <xdr:cNvCxnSpPr/>
      </xdr:nvCxnSpPr>
      <xdr:spPr>
        <a:xfrm flipV="1">
          <a:off x="13893800" y="2755900"/>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38100</xdr:rowOff>
    </xdr:from>
    <xdr:to>
      <xdr:col>74</xdr:col>
      <xdr:colOff>31750</xdr:colOff>
      <xdr:row>16</xdr:row>
      <xdr:rowOff>139700</xdr:rowOff>
    </xdr:to>
    <xdr:sp macro="" textlink="">
      <xdr:nvSpPr>
        <xdr:cNvPr id="136" name="フローチャート: 判断 135"/>
        <xdr:cNvSpPr/>
      </xdr:nvSpPr>
      <xdr:spPr>
        <a:xfrm>
          <a:off x="14732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124477</xdr:rowOff>
    </xdr:from>
    <xdr:ext cx="762000" cy="259045"/>
    <xdr:sp macro="" textlink="">
      <xdr:nvSpPr>
        <xdr:cNvPr id="137" name="テキスト ボックス 136"/>
        <xdr:cNvSpPr txBox="1"/>
      </xdr:nvSpPr>
      <xdr:spPr>
        <a:xfrm>
          <a:off x="14401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56243</xdr:rowOff>
    </xdr:from>
    <xdr:to>
      <xdr:col>69</xdr:col>
      <xdr:colOff>92075</xdr:colOff>
      <xdr:row>16</xdr:row>
      <xdr:rowOff>78014</xdr:rowOff>
    </xdr:to>
    <xdr:cxnSp macro="">
      <xdr:nvCxnSpPr>
        <xdr:cNvPr id="138" name="直線コネクタ 137"/>
        <xdr:cNvCxnSpPr/>
      </xdr:nvCxnSpPr>
      <xdr:spPr>
        <a:xfrm>
          <a:off x="13004800" y="2799443"/>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70757</xdr:rowOff>
    </xdr:from>
    <xdr:to>
      <xdr:col>69</xdr:col>
      <xdr:colOff>142875</xdr:colOff>
      <xdr:row>17</xdr:row>
      <xdr:rowOff>907</xdr:rowOff>
    </xdr:to>
    <xdr:sp macro="" textlink="">
      <xdr:nvSpPr>
        <xdr:cNvPr id="139" name="フローチャート: 判断 138"/>
        <xdr:cNvSpPr/>
      </xdr:nvSpPr>
      <xdr:spPr>
        <a:xfrm>
          <a:off x="13843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157134</xdr:rowOff>
    </xdr:from>
    <xdr:ext cx="762000" cy="259045"/>
    <xdr:sp macro="" textlink="">
      <xdr:nvSpPr>
        <xdr:cNvPr id="140" name="テキスト ボックス 139"/>
        <xdr:cNvSpPr txBox="1"/>
      </xdr:nvSpPr>
      <xdr:spPr>
        <a:xfrm>
          <a:off x="13512800" y="290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38100</xdr:rowOff>
    </xdr:from>
    <xdr:to>
      <xdr:col>65</xdr:col>
      <xdr:colOff>53975</xdr:colOff>
      <xdr:row>16</xdr:row>
      <xdr:rowOff>139700</xdr:rowOff>
    </xdr:to>
    <xdr:sp macro="" textlink="">
      <xdr:nvSpPr>
        <xdr:cNvPr id="141" name="フローチャート: 判断 140"/>
        <xdr:cNvSpPr/>
      </xdr:nvSpPr>
      <xdr:spPr>
        <a:xfrm>
          <a:off x="12954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124477</xdr:rowOff>
    </xdr:from>
    <xdr:ext cx="762000" cy="259045"/>
    <xdr:sp macro="" textlink="">
      <xdr:nvSpPr>
        <xdr:cNvPr id="142" name="テキスト ボックス 141"/>
        <xdr:cNvSpPr txBox="1"/>
      </xdr:nvSpPr>
      <xdr:spPr>
        <a:xfrm>
          <a:off x="12623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89807</xdr:rowOff>
    </xdr:from>
    <xdr:to>
      <xdr:col>82</xdr:col>
      <xdr:colOff>158750</xdr:colOff>
      <xdr:row>16</xdr:row>
      <xdr:rowOff>19957</xdr:rowOff>
    </xdr:to>
    <xdr:sp macro="" textlink="">
      <xdr:nvSpPr>
        <xdr:cNvPr id="148" name="楕円 147"/>
        <xdr:cNvSpPr/>
      </xdr:nvSpPr>
      <xdr:spPr>
        <a:xfrm>
          <a:off x="16459200" y="266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106334</xdr:rowOff>
    </xdr:from>
    <xdr:ext cx="762000" cy="259045"/>
    <xdr:sp macro="" textlink="">
      <xdr:nvSpPr>
        <xdr:cNvPr id="149" name="物件費該当値テキスト"/>
        <xdr:cNvSpPr txBox="1"/>
      </xdr:nvSpPr>
      <xdr:spPr>
        <a:xfrm>
          <a:off x="16598900" y="250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13607</xdr:rowOff>
    </xdr:from>
    <xdr:to>
      <xdr:col>78</xdr:col>
      <xdr:colOff>120650</xdr:colOff>
      <xdr:row>15</xdr:row>
      <xdr:rowOff>115207</xdr:rowOff>
    </xdr:to>
    <xdr:sp macro="" textlink="">
      <xdr:nvSpPr>
        <xdr:cNvPr id="150" name="楕円 149"/>
        <xdr:cNvSpPr/>
      </xdr:nvSpPr>
      <xdr:spPr>
        <a:xfrm>
          <a:off x="15621000" y="258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125384</xdr:rowOff>
    </xdr:from>
    <xdr:ext cx="736600" cy="259045"/>
    <xdr:sp macro="" textlink="">
      <xdr:nvSpPr>
        <xdr:cNvPr id="151" name="テキスト ボックス 150"/>
        <xdr:cNvSpPr txBox="1"/>
      </xdr:nvSpPr>
      <xdr:spPr>
        <a:xfrm>
          <a:off x="15290800" y="2354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133350</xdr:rowOff>
    </xdr:from>
    <xdr:to>
      <xdr:col>74</xdr:col>
      <xdr:colOff>31750</xdr:colOff>
      <xdr:row>16</xdr:row>
      <xdr:rowOff>63500</xdr:rowOff>
    </xdr:to>
    <xdr:sp macro="" textlink="">
      <xdr:nvSpPr>
        <xdr:cNvPr id="152" name="楕円 151"/>
        <xdr:cNvSpPr/>
      </xdr:nvSpPr>
      <xdr:spPr>
        <a:xfrm>
          <a:off x="14732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73677</xdr:rowOff>
    </xdr:from>
    <xdr:ext cx="762000" cy="259045"/>
    <xdr:sp macro="" textlink="">
      <xdr:nvSpPr>
        <xdr:cNvPr id="153" name="テキスト ボックス 152"/>
        <xdr:cNvSpPr txBox="1"/>
      </xdr:nvSpPr>
      <xdr:spPr>
        <a:xfrm>
          <a:off x="14401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27214</xdr:rowOff>
    </xdr:from>
    <xdr:to>
      <xdr:col>69</xdr:col>
      <xdr:colOff>142875</xdr:colOff>
      <xdr:row>16</xdr:row>
      <xdr:rowOff>128814</xdr:rowOff>
    </xdr:to>
    <xdr:sp macro="" textlink="">
      <xdr:nvSpPr>
        <xdr:cNvPr id="154" name="楕円 153"/>
        <xdr:cNvSpPr/>
      </xdr:nvSpPr>
      <xdr:spPr>
        <a:xfrm>
          <a:off x="13843000" y="2770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138991</xdr:rowOff>
    </xdr:from>
    <xdr:ext cx="762000" cy="259045"/>
    <xdr:sp macro="" textlink="">
      <xdr:nvSpPr>
        <xdr:cNvPr id="155" name="テキスト ボックス 154"/>
        <xdr:cNvSpPr txBox="1"/>
      </xdr:nvSpPr>
      <xdr:spPr>
        <a:xfrm>
          <a:off x="13512800" y="2539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5443</xdr:rowOff>
    </xdr:from>
    <xdr:to>
      <xdr:col>65</xdr:col>
      <xdr:colOff>53975</xdr:colOff>
      <xdr:row>16</xdr:row>
      <xdr:rowOff>107043</xdr:rowOff>
    </xdr:to>
    <xdr:sp macro="" textlink="">
      <xdr:nvSpPr>
        <xdr:cNvPr id="156" name="楕円 155"/>
        <xdr:cNvSpPr/>
      </xdr:nvSpPr>
      <xdr:spPr>
        <a:xfrm>
          <a:off x="12954000" y="274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117220</xdr:rowOff>
    </xdr:from>
    <xdr:ext cx="762000" cy="259045"/>
    <xdr:sp macro="" textlink="">
      <xdr:nvSpPr>
        <xdr:cNvPr id="157" name="テキスト ボックス 156"/>
        <xdr:cNvSpPr txBox="1"/>
      </xdr:nvSpPr>
      <xdr:spPr>
        <a:xfrm>
          <a:off x="12623800" y="251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類似団体と比較してやや高いのは生活保護費が多いためである。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令和２年度から令和４年度まで減少しているのは，コロナの影響による医療の受診控えがあり，生活保護における医療扶助のほか，こども医療費など医療助成が減少していることが影響している。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19050</xdr:rowOff>
    </xdr:from>
    <xdr:to>
      <xdr:col>24</xdr:col>
      <xdr:colOff>25400</xdr:colOff>
      <xdr:row>62</xdr:row>
      <xdr:rowOff>38100</xdr:rowOff>
    </xdr:to>
    <xdr:cxnSp macro="">
      <xdr:nvCxnSpPr>
        <xdr:cNvPr id="185" name="直線コネクタ 184"/>
        <xdr:cNvCxnSpPr/>
      </xdr:nvCxnSpPr>
      <xdr:spPr>
        <a:xfrm flipV="1">
          <a:off x="4826000" y="91059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10177</xdr:rowOff>
    </xdr:from>
    <xdr:ext cx="762000" cy="259045"/>
    <xdr:sp macro="" textlink="">
      <xdr:nvSpPr>
        <xdr:cNvPr id="186" name="扶助費最小値テキスト"/>
        <xdr:cNvSpPr txBox="1"/>
      </xdr:nvSpPr>
      <xdr:spPr>
        <a:xfrm>
          <a:off x="4914900" y="1064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38100</xdr:rowOff>
    </xdr:from>
    <xdr:to>
      <xdr:col>24</xdr:col>
      <xdr:colOff>114300</xdr:colOff>
      <xdr:row>62</xdr:row>
      <xdr:rowOff>38100</xdr:rowOff>
    </xdr:to>
    <xdr:cxnSp macro="">
      <xdr:nvCxnSpPr>
        <xdr:cNvPr id="187" name="直線コネクタ 186"/>
        <xdr:cNvCxnSpPr/>
      </xdr:nvCxnSpPr>
      <xdr:spPr>
        <a:xfrm>
          <a:off x="4737100" y="1066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105427</xdr:rowOff>
    </xdr:from>
    <xdr:ext cx="762000" cy="259045"/>
    <xdr:sp macro="" textlink="">
      <xdr:nvSpPr>
        <xdr:cNvPr id="188" name="扶助費最大値テキスト"/>
        <xdr:cNvSpPr txBox="1"/>
      </xdr:nvSpPr>
      <xdr:spPr>
        <a:xfrm>
          <a:off x="4914900" y="884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19050</xdr:rowOff>
    </xdr:from>
    <xdr:to>
      <xdr:col>24</xdr:col>
      <xdr:colOff>114300</xdr:colOff>
      <xdr:row>53</xdr:row>
      <xdr:rowOff>19050</xdr:rowOff>
    </xdr:to>
    <xdr:cxnSp macro="">
      <xdr:nvCxnSpPr>
        <xdr:cNvPr id="189" name="直線コネクタ 188"/>
        <xdr:cNvCxnSpPr/>
      </xdr:nvCxnSpPr>
      <xdr:spPr>
        <a:xfrm>
          <a:off x="4737100" y="910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158750</xdr:rowOff>
    </xdr:from>
    <xdr:to>
      <xdr:col>24</xdr:col>
      <xdr:colOff>25400</xdr:colOff>
      <xdr:row>58</xdr:row>
      <xdr:rowOff>25400</xdr:rowOff>
    </xdr:to>
    <xdr:cxnSp macro="">
      <xdr:nvCxnSpPr>
        <xdr:cNvPr id="190" name="直線コネクタ 189"/>
        <xdr:cNvCxnSpPr/>
      </xdr:nvCxnSpPr>
      <xdr:spPr>
        <a:xfrm flipV="1">
          <a:off x="3987800" y="99314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48277</xdr:rowOff>
    </xdr:from>
    <xdr:ext cx="762000" cy="259045"/>
    <xdr:sp macro="" textlink="">
      <xdr:nvSpPr>
        <xdr:cNvPr id="191" name="扶助費平均値テキスト"/>
        <xdr:cNvSpPr txBox="1"/>
      </xdr:nvSpPr>
      <xdr:spPr>
        <a:xfrm>
          <a:off x="4914900" y="9649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31750</xdr:rowOff>
    </xdr:from>
    <xdr:to>
      <xdr:col>24</xdr:col>
      <xdr:colOff>76200</xdr:colOff>
      <xdr:row>57</xdr:row>
      <xdr:rowOff>133350</xdr:rowOff>
    </xdr:to>
    <xdr:sp macro="" textlink="">
      <xdr:nvSpPr>
        <xdr:cNvPr id="192" name="フローチャート: 判断 191"/>
        <xdr:cNvSpPr/>
      </xdr:nvSpPr>
      <xdr:spPr>
        <a:xfrm>
          <a:off x="47752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25400</xdr:rowOff>
    </xdr:from>
    <xdr:to>
      <xdr:col>19</xdr:col>
      <xdr:colOff>187325</xdr:colOff>
      <xdr:row>58</xdr:row>
      <xdr:rowOff>88900</xdr:rowOff>
    </xdr:to>
    <xdr:cxnSp macro="">
      <xdr:nvCxnSpPr>
        <xdr:cNvPr id="193" name="直線コネクタ 192"/>
        <xdr:cNvCxnSpPr/>
      </xdr:nvCxnSpPr>
      <xdr:spPr>
        <a:xfrm flipV="1">
          <a:off x="3098800" y="99695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139700</xdr:rowOff>
    </xdr:from>
    <xdr:to>
      <xdr:col>20</xdr:col>
      <xdr:colOff>38100</xdr:colOff>
      <xdr:row>57</xdr:row>
      <xdr:rowOff>69850</xdr:rowOff>
    </xdr:to>
    <xdr:sp macro="" textlink="">
      <xdr:nvSpPr>
        <xdr:cNvPr id="194" name="フローチャート: 判断 193"/>
        <xdr:cNvSpPr/>
      </xdr:nvSpPr>
      <xdr:spPr>
        <a:xfrm>
          <a:off x="3937000" y="974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80027</xdr:rowOff>
    </xdr:from>
    <xdr:ext cx="736600" cy="259045"/>
    <xdr:sp macro="" textlink="">
      <xdr:nvSpPr>
        <xdr:cNvPr id="195" name="テキスト ボックス 194"/>
        <xdr:cNvSpPr txBox="1"/>
      </xdr:nvSpPr>
      <xdr:spPr>
        <a:xfrm>
          <a:off x="3606800" y="9509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88900</xdr:rowOff>
    </xdr:from>
    <xdr:to>
      <xdr:col>15</xdr:col>
      <xdr:colOff>98425</xdr:colOff>
      <xdr:row>59</xdr:row>
      <xdr:rowOff>120650</xdr:rowOff>
    </xdr:to>
    <xdr:cxnSp macro="">
      <xdr:nvCxnSpPr>
        <xdr:cNvPr id="196" name="直線コネクタ 195"/>
        <xdr:cNvCxnSpPr/>
      </xdr:nvCxnSpPr>
      <xdr:spPr>
        <a:xfrm flipV="1">
          <a:off x="2209800" y="10033000"/>
          <a:ext cx="889000" cy="20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19050</xdr:rowOff>
    </xdr:from>
    <xdr:to>
      <xdr:col>15</xdr:col>
      <xdr:colOff>149225</xdr:colOff>
      <xdr:row>57</xdr:row>
      <xdr:rowOff>120650</xdr:rowOff>
    </xdr:to>
    <xdr:sp macro="" textlink="">
      <xdr:nvSpPr>
        <xdr:cNvPr id="197" name="フローチャート: 判断 196"/>
        <xdr:cNvSpPr/>
      </xdr:nvSpPr>
      <xdr:spPr>
        <a:xfrm>
          <a:off x="3048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130827</xdr:rowOff>
    </xdr:from>
    <xdr:ext cx="762000" cy="259045"/>
    <xdr:sp macro="" textlink="">
      <xdr:nvSpPr>
        <xdr:cNvPr id="198" name="テキスト ボックス 197"/>
        <xdr:cNvSpPr txBox="1"/>
      </xdr:nvSpPr>
      <xdr:spPr>
        <a:xfrm>
          <a:off x="2717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82550</xdr:rowOff>
    </xdr:from>
    <xdr:to>
      <xdr:col>11</xdr:col>
      <xdr:colOff>9525</xdr:colOff>
      <xdr:row>59</xdr:row>
      <xdr:rowOff>120650</xdr:rowOff>
    </xdr:to>
    <xdr:cxnSp macro="">
      <xdr:nvCxnSpPr>
        <xdr:cNvPr id="199" name="直線コネクタ 198"/>
        <xdr:cNvCxnSpPr/>
      </xdr:nvCxnSpPr>
      <xdr:spPr>
        <a:xfrm>
          <a:off x="1320800" y="10198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120650</xdr:rowOff>
    </xdr:from>
    <xdr:to>
      <xdr:col>11</xdr:col>
      <xdr:colOff>60325</xdr:colOff>
      <xdr:row>58</xdr:row>
      <xdr:rowOff>50800</xdr:rowOff>
    </xdr:to>
    <xdr:sp macro="" textlink="">
      <xdr:nvSpPr>
        <xdr:cNvPr id="200" name="フローチャート: 判断 199"/>
        <xdr:cNvSpPr/>
      </xdr:nvSpPr>
      <xdr:spPr>
        <a:xfrm>
          <a:off x="21590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60977</xdr:rowOff>
    </xdr:from>
    <xdr:ext cx="762000" cy="259045"/>
    <xdr:sp macro="" textlink="">
      <xdr:nvSpPr>
        <xdr:cNvPr id="201" name="テキスト ボックス 200"/>
        <xdr:cNvSpPr txBox="1"/>
      </xdr:nvSpPr>
      <xdr:spPr>
        <a:xfrm>
          <a:off x="18288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44450</xdr:rowOff>
    </xdr:from>
    <xdr:to>
      <xdr:col>6</xdr:col>
      <xdr:colOff>171450</xdr:colOff>
      <xdr:row>57</xdr:row>
      <xdr:rowOff>146050</xdr:rowOff>
    </xdr:to>
    <xdr:sp macro="" textlink="">
      <xdr:nvSpPr>
        <xdr:cNvPr id="202" name="フローチャート: 判断 201"/>
        <xdr:cNvSpPr/>
      </xdr:nvSpPr>
      <xdr:spPr>
        <a:xfrm>
          <a:off x="1270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156227</xdr:rowOff>
    </xdr:from>
    <xdr:ext cx="762000" cy="259045"/>
    <xdr:sp macro="" textlink="">
      <xdr:nvSpPr>
        <xdr:cNvPr id="203" name="テキスト ボックス 202"/>
        <xdr:cNvSpPr txBox="1"/>
      </xdr:nvSpPr>
      <xdr:spPr>
        <a:xfrm>
          <a:off x="939800" y="958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107950</xdr:rowOff>
    </xdr:from>
    <xdr:to>
      <xdr:col>24</xdr:col>
      <xdr:colOff>76200</xdr:colOff>
      <xdr:row>58</xdr:row>
      <xdr:rowOff>38100</xdr:rowOff>
    </xdr:to>
    <xdr:sp macro="" textlink="">
      <xdr:nvSpPr>
        <xdr:cNvPr id="209" name="楕円 208"/>
        <xdr:cNvSpPr/>
      </xdr:nvSpPr>
      <xdr:spPr>
        <a:xfrm>
          <a:off x="4775200" y="988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80027</xdr:rowOff>
    </xdr:from>
    <xdr:ext cx="762000" cy="259045"/>
    <xdr:sp macro="" textlink="">
      <xdr:nvSpPr>
        <xdr:cNvPr id="210" name="扶助費該当値テキスト"/>
        <xdr:cNvSpPr txBox="1"/>
      </xdr:nvSpPr>
      <xdr:spPr>
        <a:xfrm>
          <a:off x="4914900" y="985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146050</xdr:rowOff>
    </xdr:from>
    <xdr:to>
      <xdr:col>20</xdr:col>
      <xdr:colOff>38100</xdr:colOff>
      <xdr:row>58</xdr:row>
      <xdr:rowOff>76200</xdr:rowOff>
    </xdr:to>
    <xdr:sp macro="" textlink="">
      <xdr:nvSpPr>
        <xdr:cNvPr id="211" name="楕円 210"/>
        <xdr:cNvSpPr/>
      </xdr:nvSpPr>
      <xdr:spPr>
        <a:xfrm>
          <a:off x="39370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60977</xdr:rowOff>
    </xdr:from>
    <xdr:ext cx="736600" cy="259045"/>
    <xdr:sp macro="" textlink="">
      <xdr:nvSpPr>
        <xdr:cNvPr id="212" name="テキスト ボックス 211"/>
        <xdr:cNvSpPr txBox="1"/>
      </xdr:nvSpPr>
      <xdr:spPr>
        <a:xfrm>
          <a:off x="3606800" y="10005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38100</xdr:rowOff>
    </xdr:from>
    <xdr:to>
      <xdr:col>15</xdr:col>
      <xdr:colOff>149225</xdr:colOff>
      <xdr:row>58</xdr:row>
      <xdr:rowOff>139700</xdr:rowOff>
    </xdr:to>
    <xdr:sp macro="" textlink="">
      <xdr:nvSpPr>
        <xdr:cNvPr id="213" name="楕円 212"/>
        <xdr:cNvSpPr/>
      </xdr:nvSpPr>
      <xdr:spPr>
        <a:xfrm>
          <a:off x="3048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124477</xdr:rowOff>
    </xdr:from>
    <xdr:ext cx="762000" cy="259045"/>
    <xdr:sp macro="" textlink="">
      <xdr:nvSpPr>
        <xdr:cNvPr id="214" name="テキスト ボックス 213"/>
        <xdr:cNvSpPr txBox="1"/>
      </xdr:nvSpPr>
      <xdr:spPr>
        <a:xfrm>
          <a:off x="2717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69850</xdr:rowOff>
    </xdr:from>
    <xdr:to>
      <xdr:col>11</xdr:col>
      <xdr:colOff>60325</xdr:colOff>
      <xdr:row>60</xdr:row>
      <xdr:rowOff>0</xdr:rowOff>
    </xdr:to>
    <xdr:sp macro="" textlink="">
      <xdr:nvSpPr>
        <xdr:cNvPr id="215" name="楕円 214"/>
        <xdr:cNvSpPr/>
      </xdr:nvSpPr>
      <xdr:spPr>
        <a:xfrm>
          <a:off x="2159000" y="1018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156227</xdr:rowOff>
    </xdr:from>
    <xdr:ext cx="762000" cy="259045"/>
    <xdr:sp macro="" textlink="">
      <xdr:nvSpPr>
        <xdr:cNvPr id="216" name="テキスト ボックス 215"/>
        <xdr:cNvSpPr txBox="1"/>
      </xdr:nvSpPr>
      <xdr:spPr>
        <a:xfrm>
          <a:off x="18288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31750</xdr:rowOff>
    </xdr:from>
    <xdr:to>
      <xdr:col>6</xdr:col>
      <xdr:colOff>171450</xdr:colOff>
      <xdr:row>59</xdr:row>
      <xdr:rowOff>133350</xdr:rowOff>
    </xdr:to>
    <xdr:sp macro="" textlink="">
      <xdr:nvSpPr>
        <xdr:cNvPr id="217" name="楕円 216"/>
        <xdr:cNvSpPr/>
      </xdr:nvSpPr>
      <xdr:spPr>
        <a:xfrm>
          <a:off x="1270000" y="1014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118127</xdr:rowOff>
    </xdr:from>
    <xdr:ext cx="762000" cy="259045"/>
    <xdr:sp macro="" textlink="">
      <xdr:nvSpPr>
        <xdr:cNvPr id="218" name="テキスト ボックス 217"/>
        <xdr:cNvSpPr txBox="1"/>
      </xdr:nvSpPr>
      <xdr:spPr>
        <a:xfrm>
          <a:off x="939800" y="1023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令和３年度は少雪の影響による除排雪経費の減少等で大きく減少したが，令和４年度は除排雪経費の増加等により，令和２年度と同じ１８．２％となった。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類似団体を大きく上回っているのは，類似団体と比較して行政面積が広く，積雪寒冷地であるため，道路の維持や除排雪に係る経費が多いことが主な要因となっている。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62</xdr:row>
      <xdr:rowOff>0</xdr:rowOff>
    </xdr:to>
    <xdr:cxnSp macro="">
      <xdr:nvCxnSpPr>
        <xdr:cNvPr id="246" name="直線コネクタ 245"/>
        <xdr:cNvCxnSpPr/>
      </xdr:nvCxnSpPr>
      <xdr:spPr>
        <a:xfrm flipV="1">
          <a:off x="16510000" y="9156700"/>
          <a:ext cx="0" cy="1473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143527</xdr:rowOff>
    </xdr:from>
    <xdr:ext cx="762000" cy="259045"/>
    <xdr:sp macro="" textlink="">
      <xdr:nvSpPr>
        <xdr:cNvPr id="247" name="その他最小値テキスト"/>
        <xdr:cNvSpPr txBox="1"/>
      </xdr:nvSpPr>
      <xdr:spPr>
        <a:xfrm>
          <a:off x="16598900" y="1060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0</xdr:rowOff>
    </xdr:from>
    <xdr:to>
      <xdr:col>82</xdr:col>
      <xdr:colOff>196850</xdr:colOff>
      <xdr:row>62</xdr:row>
      <xdr:rowOff>0</xdr:rowOff>
    </xdr:to>
    <xdr:cxnSp macro="">
      <xdr:nvCxnSpPr>
        <xdr:cNvPr id="248" name="直線コネクタ 247"/>
        <xdr:cNvCxnSpPr/>
      </xdr:nvCxnSpPr>
      <xdr:spPr>
        <a:xfrm>
          <a:off x="16421100" y="10629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9" name="その他最大値テキスト"/>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50" name="直線コネクタ 249"/>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127000</xdr:rowOff>
    </xdr:from>
    <xdr:to>
      <xdr:col>82</xdr:col>
      <xdr:colOff>107950</xdr:colOff>
      <xdr:row>62</xdr:row>
      <xdr:rowOff>0</xdr:rowOff>
    </xdr:to>
    <xdr:cxnSp macro="">
      <xdr:nvCxnSpPr>
        <xdr:cNvPr id="251" name="直線コネクタ 250"/>
        <xdr:cNvCxnSpPr/>
      </xdr:nvCxnSpPr>
      <xdr:spPr>
        <a:xfrm>
          <a:off x="15671800" y="10414000"/>
          <a:ext cx="838200" cy="2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41927</xdr:rowOff>
    </xdr:from>
    <xdr:ext cx="762000" cy="259045"/>
    <xdr:sp macro="" textlink="">
      <xdr:nvSpPr>
        <xdr:cNvPr id="252" name="その他平均値テキスト"/>
        <xdr:cNvSpPr txBox="1"/>
      </xdr:nvSpPr>
      <xdr:spPr>
        <a:xfrm>
          <a:off x="16598900" y="9814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25400</xdr:rowOff>
    </xdr:from>
    <xdr:to>
      <xdr:col>82</xdr:col>
      <xdr:colOff>158750</xdr:colOff>
      <xdr:row>58</xdr:row>
      <xdr:rowOff>127000</xdr:rowOff>
    </xdr:to>
    <xdr:sp macro="" textlink="">
      <xdr:nvSpPr>
        <xdr:cNvPr id="253" name="フローチャート: 判断 252"/>
        <xdr:cNvSpPr/>
      </xdr:nvSpPr>
      <xdr:spPr>
        <a:xfrm>
          <a:off x="164592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127000</xdr:rowOff>
    </xdr:from>
    <xdr:to>
      <xdr:col>78</xdr:col>
      <xdr:colOff>69850</xdr:colOff>
      <xdr:row>62</xdr:row>
      <xdr:rowOff>0</xdr:rowOff>
    </xdr:to>
    <xdr:cxnSp macro="">
      <xdr:nvCxnSpPr>
        <xdr:cNvPr id="254" name="直線コネクタ 253"/>
        <xdr:cNvCxnSpPr/>
      </xdr:nvCxnSpPr>
      <xdr:spPr>
        <a:xfrm flipV="1">
          <a:off x="14782800" y="10414000"/>
          <a:ext cx="889000" cy="2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133350</xdr:rowOff>
    </xdr:from>
    <xdr:to>
      <xdr:col>78</xdr:col>
      <xdr:colOff>120650</xdr:colOff>
      <xdr:row>58</xdr:row>
      <xdr:rowOff>63500</xdr:rowOff>
    </xdr:to>
    <xdr:sp macro="" textlink="">
      <xdr:nvSpPr>
        <xdr:cNvPr id="255" name="フローチャート: 判断 254"/>
        <xdr:cNvSpPr/>
      </xdr:nvSpPr>
      <xdr:spPr>
        <a:xfrm>
          <a:off x="15621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73677</xdr:rowOff>
    </xdr:from>
    <xdr:ext cx="736600" cy="259045"/>
    <xdr:sp macro="" textlink="">
      <xdr:nvSpPr>
        <xdr:cNvPr id="256" name="テキスト ボックス 255"/>
        <xdr:cNvSpPr txBox="1"/>
      </xdr:nvSpPr>
      <xdr:spPr>
        <a:xfrm>
          <a:off x="15290800" y="9674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61</xdr:row>
      <xdr:rowOff>19050</xdr:rowOff>
    </xdr:from>
    <xdr:to>
      <xdr:col>73</xdr:col>
      <xdr:colOff>180975</xdr:colOff>
      <xdr:row>62</xdr:row>
      <xdr:rowOff>0</xdr:rowOff>
    </xdr:to>
    <xdr:cxnSp macro="">
      <xdr:nvCxnSpPr>
        <xdr:cNvPr id="257" name="直線コネクタ 256"/>
        <xdr:cNvCxnSpPr/>
      </xdr:nvCxnSpPr>
      <xdr:spPr>
        <a:xfrm>
          <a:off x="13893800" y="104775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25400</xdr:rowOff>
    </xdr:from>
    <xdr:to>
      <xdr:col>74</xdr:col>
      <xdr:colOff>31750</xdr:colOff>
      <xdr:row>58</xdr:row>
      <xdr:rowOff>127000</xdr:rowOff>
    </xdr:to>
    <xdr:sp macro="" textlink="">
      <xdr:nvSpPr>
        <xdr:cNvPr id="258" name="フローチャート: 判断 257"/>
        <xdr:cNvSpPr/>
      </xdr:nvSpPr>
      <xdr:spPr>
        <a:xfrm>
          <a:off x="14732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137177</xdr:rowOff>
    </xdr:from>
    <xdr:ext cx="762000" cy="259045"/>
    <xdr:sp macro="" textlink="">
      <xdr:nvSpPr>
        <xdr:cNvPr id="259" name="テキスト ボックス 258"/>
        <xdr:cNvSpPr txBox="1"/>
      </xdr:nvSpPr>
      <xdr:spPr>
        <a:xfrm>
          <a:off x="14401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61</xdr:row>
      <xdr:rowOff>19050</xdr:rowOff>
    </xdr:from>
    <xdr:to>
      <xdr:col>69</xdr:col>
      <xdr:colOff>92075</xdr:colOff>
      <xdr:row>61</xdr:row>
      <xdr:rowOff>19050</xdr:rowOff>
    </xdr:to>
    <xdr:cxnSp macro="">
      <xdr:nvCxnSpPr>
        <xdr:cNvPr id="260" name="直線コネクタ 259"/>
        <xdr:cNvCxnSpPr/>
      </xdr:nvCxnSpPr>
      <xdr:spPr>
        <a:xfrm>
          <a:off x="13004800" y="1047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25400</xdr:rowOff>
    </xdr:from>
    <xdr:to>
      <xdr:col>69</xdr:col>
      <xdr:colOff>142875</xdr:colOff>
      <xdr:row>58</xdr:row>
      <xdr:rowOff>127000</xdr:rowOff>
    </xdr:to>
    <xdr:sp macro="" textlink="">
      <xdr:nvSpPr>
        <xdr:cNvPr id="261" name="フローチャート: 判断 260"/>
        <xdr:cNvSpPr/>
      </xdr:nvSpPr>
      <xdr:spPr>
        <a:xfrm>
          <a:off x="13843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137177</xdr:rowOff>
    </xdr:from>
    <xdr:ext cx="762000" cy="259045"/>
    <xdr:sp macro="" textlink="">
      <xdr:nvSpPr>
        <xdr:cNvPr id="262" name="テキスト ボックス 261"/>
        <xdr:cNvSpPr txBox="1"/>
      </xdr:nvSpPr>
      <xdr:spPr>
        <a:xfrm>
          <a:off x="13512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38100</xdr:rowOff>
    </xdr:from>
    <xdr:to>
      <xdr:col>65</xdr:col>
      <xdr:colOff>53975</xdr:colOff>
      <xdr:row>58</xdr:row>
      <xdr:rowOff>139700</xdr:rowOff>
    </xdr:to>
    <xdr:sp macro="" textlink="">
      <xdr:nvSpPr>
        <xdr:cNvPr id="263" name="フローチャート: 判断 262"/>
        <xdr:cNvSpPr/>
      </xdr:nvSpPr>
      <xdr:spPr>
        <a:xfrm>
          <a:off x="12954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149877</xdr:rowOff>
    </xdr:from>
    <xdr:ext cx="762000" cy="259045"/>
    <xdr:sp macro="" textlink="">
      <xdr:nvSpPr>
        <xdr:cNvPr id="264" name="テキスト ボックス 263"/>
        <xdr:cNvSpPr txBox="1"/>
      </xdr:nvSpPr>
      <xdr:spPr>
        <a:xfrm>
          <a:off x="12623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61</xdr:row>
      <xdr:rowOff>120650</xdr:rowOff>
    </xdr:from>
    <xdr:to>
      <xdr:col>82</xdr:col>
      <xdr:colOff>158750</xdr:colOff>
      <xdr:row>62</xdr:row>
      <xdr:rowOff>50800</xdr:rowOff>
    </xdr:to>
    <xdr:sp macro="" textlink="">
      <xdr:nvSpPr>
        <xdr:cNvPr id="270" name="楕円 269"/>
        <xdr:cNvSpPr/>
      </xdr:nvSpPr>
      <xdr:spPr>
        <a:xfrm>
          <a:off x="164592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61</xdr:row>
      <xdr:rowOff>29227</xdr:rowOff>
    </xdr:from>
    <xdr:ext cx="762000" cy="259045"/>
    <xdr:sp macro="" textlink="">
      <xdr:nvSpPr>
        <xdr:cNvPr id="271" name="その他該当値テキスト"/>
        <xdr:cNvSpPr txBox="1"/>
      </xdr:nvSpPr>
      <xdr:spPr>
        <a:xfrm>
          <a:off x="16598900" y="1048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76200</xdr:rowOff>
    </xdr:from>
    <xdr:to>
      <xdr:col>78</xdr:col>
      <xdr:colOff>120650</xdr:colOff>
      <xdr:row>61</xdr:row>
      <xdr:rowOff>6350</xdr:rowOff>
    </xdr:to>
    <xdr:sp macro="" textlink="">
      <xdr:nvSpPr>
        <xdr:cNvPr id="272" name="楕円 271"/>
        <xdr:cNvSpPr/>
      </xdr:nvSpPr>
      <xdr:spPr>
        <a:xfrm>
          <a:off x="15621000" y="1036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162577</xdr:rowOff>
    </xdr:from>
    <xdr:ext cx="736600" cy="259045"/>
    <xdr:sp macro="" textlink="">
      <xdr:nvSpPr>
        <xdr:cNvPr id="273" name="テキスト ボックス 272"/>
        <xdr:cNvSpPr txBox="1"/>
      </xdr:nvSpPr>
      <xdr:spPr>
        <a:xfrm>
          <a:off x="15290800" y="1044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61</xdr:row>
      <xdr:rowOff>120650</xdr:rowOff>
    </xdr:from>
    <xdr:to>
      <xdr:col>74</xdr:col>
      <xdr:colOff>31750</xdr:colOff>
      <xdr:row>62</xdr:row>
      <xdr:rowOff>50800</xdr:rowOff>
    </xdr:to>
    <xdr:sp macro="" textlink="">
      <xdr:nvSpPr>
        <xdr:cNvPr id="274" name="楕円 273"/>
        <xdr:cNvSpPr/>
      </xdr:nvSpPr>
      <xdr:spPr>
        <a:xfrm>
          <a:off x="147320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62</xdr:row>
      <xdr:rowOff>35577</xdr:rowOff>
    </xdr:from>
    <xdr:ext cx="762000" cy="259045"/>
    <xdr:sp macro="" textlink="">
      <xdr:nvSpPr>
        <xdr:cNvPr id="275" name="テキスト ボックス 274"/>
        <xdr:cNvSpPr txBox="1"/>
      </xdr:nvSpPr>
      <xdr:spPr>
        <a:xfrm>
          <a:off x="14401800" y="1066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139700</xdr:rowOff>
    </xdr:from>
    <xdr:to>
      <xdr:col>69</xdr:col>
      <xdr:colOff>142875</xdr:colOff>
      <xdr:row>61</xdr:row>
      <xdr:rowOff>69850</xdr:rowOff>
    </xdr:to>
    <xdr:sp macro="" textlink="">
      <xdr:nvSpPr>
        <xdr:cNvPr id="276" name="楕円 275"/>
        <xdr:cNvSpPr/>
      </xdr:nvSpPr>
      <xdr:spPr>
        <a:xfrm>
          <a:off x="13843000" y="1042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54627</xdr:rowOff>
    </xdr:from>
    <xdr:ext cx="762000" cy="259045"/>
    <xdr:sp macro="" textlink="">
      <xdr:nvSpPr>
        <xdr:cNvPr id="277" name="テキスト ボックス 276"/>
        <xdr:cNvSpPr txBox="1"/>
      </xdr:nvSpPr>
      <xdr:spPr>
        <a:xfrm>
          <a:off x="13512800" y="1051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139700</xdr:rowOff>
    </xdr:from>
    <xdr:to>
      <xdr:col>65</xdr:col>
      <xdr:colOff>53975</xdr:colOff>
      <xdr:row>61</xdr:row>
      <xdr:rowOff>69850</xdr:rowOff>
    </xdr:to>
    <xdr:sp macro="" textlink="">
      <xdr:nvSpPr>
        <xdr:cNvPr id="278" name="楕円 277"/>
        <xdr:cNvSpPr/>
      </xdr:nvSpPr>
      <xdr:spPr>
        <a:xfrm>
          <a:off x="12954000" y="1042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54627</xdr:rowOff>
    </xdr:from>
    <xdr:ext cx="762000" cy="259045"/>
    <xdr:sp macro="" textlink="">
      <xdr:nvSpPr>
        <xdr:cNvPr id="279" name="テキスト ボックス 278"/>
        <xdr:cNvSpPr txBox="1"/>
      </xdr:nvSpPr>
      <xdr:spPr>
        <a:xfrm>
          <a:off x="12623800" y="1051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病院事業会計負担金の増や下水道事業会計負担金の減といった個別の増減はあるものの，補助費等全体としてはほぼ横ばいで，類似団体と比較して低い傾向で推移している。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引き続き，補助金等の適正な執行に努める。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5" name="テキスト ボックス 294"/>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7" name="テキスト ボックス 296"/>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1" name="テキスト ボックス 300"/>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3" name="テキスト ボックス 302"/>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66040</xdr:rowOff>
    </xdr:from>
    <xdr:to>
      <xdr:col>82</xdr:col>
      <xdr:colOff>107950</xdr:colOff>
      <xdr:row>40</xdr:row>
      <xdr:rowOff>73660</xdr:rowOff>
    </xdr:to>
    <xdr:cxnSp macro="">
      <xdr:nvCxnSpPr>
        <xdr:cNvPr id="307" name="直線コネクタ 306"/>
        <xdr:cNvCxnSpPr/>
      </xdr:nvCxnSpPr>
      <xdr:spPr>
        <a:xfrm flipV="1">
          <a:off x="16510000" y="555244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45737</xdr:rowOff>
    </xdr:from>
    <xdr:ext cx="762000" cy="259045"/>
    <xdr:sp macro="" textlink="">
      <xdr:nvSpPr>
        <xdr:cNvPr id="308" name="補助費等最小値テキスト"/>
        <xdr:cNvSpPr txBox="1"/>
      </xdr:nvSpPr>
      <xdr:spPr>
        <a:xfrm>
          <a:off x="16598900" y="690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73660</xdr:rowOff>
    </xdr:from>
    <xdr:to>
      <xdr:col>82</xdr:col>
      <xdr:colOff>196850</xdr:colOff>
      <xdr:row>40</xdr:row>
      <xdr:rowOff>73660</xdr:rowOff>
    </xdr:to>
    <xdr:cxnSp macro="">
      <xdr:nvCxnSpPr>
        <xdr:cNvPr id="309" name="直線コネクタ 308"/>
        <xdr:cNvCxnSpPr/>
      </xdr:nvCxnSpPr>
      <xdr:spPr>
        <a:xfrm>
          <a:off x="16421100" y="693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30</xdr:row>
      <xdr:rowOff>152417</xdr:rowOff>
    </xdr:from>
    <xdr:ext cx="762000" cy="259045"/>
    <xdr:sp macro="" textlink="">
      <xdr:nvSpPr>
        <xdr:cNvPr id="310" name="補助費等最大値テキスト"/>
        <xdr:cNvSpPr txBox="1"/>
      </xdr:nvSpPr>
      <xdr:spPr>
        <a:xfrm>
          <a:off x="16598900" y="5295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66040</xdr:rowOff>
    </xdr:from>
    <xdr:to>
      <xdr:col>82</xdr:col>
      <xdr:colOff>196850</xdr:colOff>
      <xdr:row>32</xdr:row>
      <xdr:rowOff>66040</xdr:rowOff>
    </xdr:to>
    <xdr:cxnSp macro="">
      <xdr:nvCxnSpPr>
        <xdr:cNvPr id="311" name="直線コネクタ 310"/>
        <xdr:cNvCxnSpPr/>
      </xdr:nvCxnSpPr>
      <xdr:spPr>
        <a:xfrm>
          <a:off x="16421100" y="5552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32</xdr:row>
      <xdr:rowOff>58420</xdr:rowOff>
    </xdr:from>
    <xdr:to>
      <xdr:col>82</xdr:col>
      <xdr:colOff>107950</xdr:colOff>
      <xdr:row>32</xdr:row>
      <xdr:rowOff>66040</xdr:rowOff>
    </xdr:to>
    <xdr:cxnSp macro="">
      <xdr:nvCxnSpPr>
        <xdr:cNvPr id="312" name="直線コネクタ 311"/>
        <xdr:cNvCxnSpPr/>
      </xdr:nvCxnSpPr>
      <xdr:spPr>
        <a:xfrm>
          <a:off x="15671800" y="554482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17797</xdr:rowOff>
    </xdr:from>
    <xdr:ext cx="762000" cy="259045"/>
    <xdr:sp macro="" textlink="">
      <xdr:nvSpPr>
        <xdr:cNvPr id="313" name="補助費等平均値テキスト"/>
        <xdr:cNvSpPr txBox="1"/>
      </xdr:nvSpPr>
      <xdr:spPr>
        <a:xfrm>
          <a:off x="16598900" y="5847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45720</xdr:rowOff>
    </xdr:from>
    <xdr:to>
      <xdr:col>82</xdr:col>
      <xdr:colOff>158750</xdr:colOff>
      <xdr:row>34</xdr:row>
      <xdr:rowOff>147320</xdr:rowOff>
    </xdr:to>
    <xdr:sp macro="" textlink="">
      <xdr:nvSpPr>
        <xdr:cNvPr id="314" name="フローチャート: 判断 313"/>
        <xdr:cNvSpPr/>
      </xdr:nvSpPr>
      <xdr:spPr>
        <a:xfrm>
          <a:off x="16459200" y="587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32</xdr:row>
      <xdr:rowOff>58420</xdr:rowOff>
    </xdr:from>
    <xdr:to>
      <xdr:col>78</xdr:col>
      <xdr:colOff>69850</xdr:colOff>
      <xdr:row>32</xdr:row>
      <xdr:rowOff>81280</xdr:rowOff>
    </xdr:to>
    <xdr:cxnSp macro="">
      <xdr:nvCxnSpPr>
        <xdr:cNvPr id="315" name="直線コネクタ 314"/>
        <xdr:cNvCxnSpPr/>
      </xdr:nvCxnSpPr>
      <xdr:spPr>
        <a:xfrm flipV="1">
          <a:off x="14782800" y="55448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34</xdr:row>
      <xdr:rowOff>22860</xdr:rowOff>
    </xdr:from>
    <xdr:to>
      <xdr:col>78</xdr:col>
      <xdr:colOff>120650</xdr:colOff>
      <xdr:row>34</xdr:row>
      <xdr:rowOff>124460</xdr:rowOff>
    </xdr:to>
    <xdr:sp macro="" textlink="">
      <xdr:nvSpPr>
        <xdr:cNvPr id="316" name="フローチャート: 判断 315"/>
        <xdr:cNvSpPr/>
      </xdr:nvSpPr>
      <xdr:spPr>
        <a:xfrm>
          <a:off x="15621000" y="585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109237</xdr:rowOff>
    </xdr:from>
    <xdr:ext cx="736600" cy="259045"/>
    <xdr:sp macro="" textlink="">
      <xdr:nvSpPr>
        <xdr:cNvPr id="317" name="テキスト ボックス 316"/>
        <xdr:cNvSpPr txBox="1"/>
      </xdr:nvSpPr>
      <xdr:spPr>
        <a:xfrm>
          <a:off x="15290800" y="5938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32</xdr:row>
      <xdr:rowOff>81280</xdr:rowOff>
    </xdr:from>
    <xdr:to>
      <xdr:col>73</xdr:col>
      <xdr:colOff>180975</xdr:colOff>
      <xdr:row>32</xdr:row>
      <xdr:rowOff>88900</xdr:rowOff>
    </xdr:to>
    <xdr:cxnSp macro="">
      <xdr:nvCxnSpPr>
        <xdr:cNvPr id="318" name="直線コネクタ 317"/>
        <xdr:cNvCxnSpPr/>
      </xdr:nvCxnSpPr>
      <xdr:spPr>
        <a:xfrm flipV="1">
          <a:off x="13893800" y="55676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34</xdr:row>
      <xdr:rowOff>53340</xdr:rowOff>
    </xdr:from>
    <xdr:to>
      <xdr:col>74</xdr:col>
      <xdr:colOff>31750</xdr:colOff>
      <xdr:row>34</xdr:row>
      <xdr:rowOff>154940</xdr:rowOff>
    </xdr:to>
    <xdr:sp macro="" textlink="">
      <xdr:nvSpPr>
        <xdr:cNvPr id="319" name="フローチャート: 判断 318"/>
        <xdr:cNvSpPr/>
      </xdr:nvSpPr>
      <xdr:spPr>
        <a:xfrm>
          <a:off x="14732000" y="58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139717</xdr:rowOff>
    </xdr:from>
    <xdr:ext cx="762000" cy="259045"/>
    <xdr:sp macro="" textlink="">
      <xdr:nvSpPr>
        <xdr:cNvPr id="320" name="テキスト ボックス 319"/>
        <xdr:cNvSpPr txBox="1"/>
      </xdr:nvSpPr>
      <xdr:spPr>
        <a:xfrm>
          <a:off x="14401800" y="596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32</xdr:row>
      <xdr:rowOff>88900</xdr:rowOff>
    </xdr:from>
    <xdr:to>
      <xdr:col>69</xdr:col>
      <xdr:colOff>92075</xdr:colOff>
      <xdr:row>32</xdr:row>
      <xdr:rowOff>127000</xdr:rowOff>
    </xdr:to>
    <xdr:cxnSp macro="">
      <xdr:nvCxnSpPr>
        <xdr:cNvPr id="321" name="直線コネクタ 320"/>
        <xdr:cNvCxnSpPr/>
      </xdr:nvCxnSpPr>
      <xdr:spPr>
        <a:xfrm flipV="1">
          <a:off x="13004800" y="5575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53340</xdr:rowOff>
    </xdr:from>
    <xdr:to>
      <xdr:col>69</xdr:col>
      <xdr:colOff>142875</xdr:colOff>
      <xdr:row>34</xdr:row>
      <xdr:rowOff>154940</xdr:rowOff>
    </xdr:to>
    <xdr:sp macro="" textlink="">
      <xdr:nvSpPr>
        <xdr:cNvPr id="322" name="フローチャート: 判断 321"/>
        <xdr:cNvSpPr/>
      </xdr:nvSpPr>
      <xdr:spPr>
        <a:xfrm>
          <a:off x="13843000" y="58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139717</xdr:rowOff>
    </xdr:from>
    <xdr:ext cx="762000" cy="259045"/>
    <xdr:sp macro="" textlink="">
      <xdr:nvSpPr>
        <xdr:cNvPr id="323" name="テキスト ボックス 322"/>
        <xdr:cNvSpPr txBox="1"/>
      </xdr:nvSpPr>
      <xdr:spPr>
        <a:xfrm>
          <a:off x="13512800" y="596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45720</xdr:rowOff>
    </xdr:from>
    <xdr:to>
      <xdr:col>65</xdr:col>
      <xdr:colOff>53975</xdr:colOff>
      <xdr:row>34</xdr:row>
      <xdr:rowOff>147320</xdr:rowOff>
    </xdr:to>
    <xdr:sp macro="" textlink="">
      <xdr:nvSpPr>
        <xdr:cNvPr id="324" name="フローチャート: 判断 323"/>
        <xdr:cNvSpPr/>
      </xdr:nvSpPr>
      <xdr:spPr>
        <a:xfrm>
          <a:off x="12954000" y="587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132097</xdr:rowOff>
    </xdr:from>
    <xdr:ext cx="762000" cy="259045"/>
    <xdr:sp macro="" textlink="">
      <xdr:nvSpPr>
        <xdr:cNvPr id="325" name="テキスト ボックス 324"/>
        <xdr:cNvSpPr txBox="1"/>
      </xdr:nvSpPr>
      <xdr:spPr>
        <a:xfrm>
          <a:off x="12623800" y="596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32</xdr:row>
      <xdr:rowOff>15240</xdr:rowOff>
    </xdr:from>
    <xdr:to>
      <xdr:col>82</xdr:col>
      <xdr:colOff>158750</xdr:colOff>
      <xdr:row>32</xdr:row>
      <xdr:rowOff>116840</xdr:rowOff>
    </xdr:to>
    <xdr:sp macro="" textlink="">
      <xdr:nvSpPr>
        <xdr:cNvPr id="331" name="楕円 330"/>
        <xdr:cNvSpPr/>
      </xdr:nvSpPr>
      <xdr:spPr>
        <a:xfrm>
          <a:off x="16459200" y="550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31</xdr:row>
      <xdr:rowOff>95267</xdr:rowOff>
    </xdr:from>
    <xdr:ext cx="762000" cy="259045"/>
    <xdr:sp macro="" textlink="">
      <xdr:nvSpPr>
        <xdr:cNvPr id="332" name="補助費等該当値テキスト"/>
        <xdr:cNvSpPr txBox="1"/>
      </xdr:nvSpPr>
      <xdr:spPr>
        <a:xfrm>
          <a:off x="16598900" y="5410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32</xdr:row>
      <xdr:rowOff>7620</xdr:rowOff>
    </xdr:from>
    <xdr:to>
      <xdr:col>78</xdr:col>
      <xdr:colOff>120650</xdr:colOff>
      <xdr:row>32</xdr:row>
      <xdr:rowOff>109220</xdr:rowOff>
    </xdr:to>
    <xdr:sp macro="" textlink="">
      <xdr:nvSpPr>
        <xdr:cNvPr id="333" name="楕円 332"/>
        <xdr:cNvSpPr/>
      </xdr:nvSpPr>
      <xdr:spPr>
        <a:xfrm>
          <a:off x="15621000" y="549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30</xdr:row>
      <xdr:rowOff>119397</xdr:rowOff>
    </xdr:from>
    <xdr:ext cx="736600" cy="259045"/>
    <xdr:sp macro="" textlink="">
      <xdr:nvSpPr>
        <xdr:cNvPr id="334" name="テキスト ボックス 333"/>
        <xdr:cNvSpPr txBox="1"/>
      </xdr:nvSpPr>
      <xdr:spPr>
        <a:xfrm>
          <a:off x="15290800" y="5262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32</xdr:row>
      <xdr:rowOff>30480</xdr:rowOff>
    </xdr:from>
    <xdr:to>
      <xdr:col>74</xdr:col>
      <xdr:colOff>31750</xdr:colOff>
      <xdr:row>32</xdr:row>
      <xdr:rowOff>132080</xdr:rowOff>
    </xdr:to>
    <xdr:sp macro="" textlink="">
      <xdr:nvSpPr>
        <xdr:cNvPr id="335" name="楕円 334"/>
        <xdr:cNvSpPr/>
      </xdr:nvSpPr>
      <xdr:spPr>
        <a:xfrm>
          <a:off x="14732000" y="551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30</xdr:row>
      <xdr:rowOff>142257</xdr:rowOff>
    </xdr:from>
    <xdr:ext cx="762000" cy="259045"/>
    <xdr:sp macro="" textlink="">
      <xdr:nvSpPr>
        <xdr:cNvPr id="336" name="テキスト ボックス 335"/>
        <xdr:cNvSpPr txBox="1"/>
      </xdr:nvSpPr>
      <xdr:spPr>
        <a:xfrm>
          <a:off x="14401800" y="528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32</xdr:row>
      <xdr:rowOff>38100</xdr:rowOff>
    </xdr:from>
    <xdr:to>
      <xdr:col>69</xdr:col>
      <xdr:colOff>142875</xdr:colOff>
      <xdr:row>32</xdr:row>
      <xdr:rowOff>139700</xdr:rowOff>
    </xdr:to>
    <xdr:sp macro="" textlink="">
      <xdr:nvSpPr>
        <xdr:cNvPr id="337" name="楕円 336"/>
        <xdr:cNvSpPr/>
      </xdr:nvSpPr>
      <xdr:spPr>
        <a:xfrm>
          <a:off x="13843000" y="552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30</xdr:row>
      <xdr:rowOff>149877</xdr:rowOff>
    </xdr:from>
    <xdr:ext cx="762000" cy="259045"/>
    <xdr:sp macro="" textlink="">
      <xdr:nvSpPr>
        <xdr:cNvPr id="338" name="テキスト ボックス 337"/>
        <xdr:cNvSpPr txBox="1"/>
      </xdr:nvSpPr>
      <xdr:spPr>
        <a:xfrm>
          <a:off x="13512800" y="529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32</xdr:row>
      <xdr:rowOff>76200</xdr:rowOff>
    </xdr:from>
    <xdr:to>
      <xdr:col>65</xdr:col>
      <xdr:colOff>53975</xdr:colOff>
      <xdr:row>33</xdr:row>
      <xdr:rowOff>6350</xdr:rowOff>
    </xdr:to>
    <xdr:sp macro="" textlink="">
      <xdr:nvSpPr>
        <xdr:cNvPr id="339" name="楕円 338"/>
        <xdr:cNvSpPr/>
      </xdr:nvSpPr>
      <xdr:spPr>
        <a:xfrm>
          <a:off x="12954000" y="556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31</xdr:row>
      <xdr:rowOff>16527</xdr:rowOff>
    </xdr:from>
    <xdr:ext cx="762000" cy="259045"/>
    <xdr:sp macro="" textlink="">
      <xdr:nvSpPr>
        <xdr:cNvPr id="340" name="テキスト ボックス 339"/>
        <xdr:cNvSpPr txBox="1"/>
      </xdr:nvSpPr>
      <xdr:spPr>
        <a:xfrm>
          <a:off x="12623800" y="533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市債の借入れを抑制してきたことによる市債残高の減少により公債費は減少傾向であったが，令和４年度は臨時財政対策債の償還の増などにより増加している。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新庁舎整備に係る借入れの償還が始まることや，老朽化した清掃施設の更新なども予定されていることから，引き続き行財政改革推進プログラムに基づき，地方債発行の抑制に努め，公債費の縮減に努める。</a:t>
          </a:r>
        </a:p>
      </xdr:txBody>
    </xdr:sp>
    <xdr:clientData/>
  </xdr:twoCellAnchor>
  <xdr:oneCellAnchor>
    <xdr:from>
      <xdr:col>3</xdr:col>
      <xdr:colOff>123825</xdr:colOff>
      <xdr:row>69</xdr:row>
      <xdr:rowOff>107950</xdr:rowOff>
    </xdr:from>
    <xdr:ext cx="298543" cy="225703"/>
    <xdr:sp macro="" textlink="">
      <xdr:nvSpPr>
        <xdr:cNvPr id="352" name="テキスト ボックス 35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5" name="直線コネクタ 354"/>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6" name="テキスト ボックス 355"/>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7" name="直線コネクタ 356"/>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8" name="テキスト ボックス 357"/>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9" name="直線コネクタ 358"/>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0" name="テキスト ボックス 359"/>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1" name="直線コネクタ 360"/>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2" name="テキスト ボックス 361"/>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3" name="直線コネクタ 362"/>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4" name="テキスト ボックス 363"/>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6" name="テキスト ボックス 365"/>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39370</xdr:rowOff>
    </xdr:from>
    <xdr:to>
      <xdr:col>24</xdr:col>
      <xdr:colOff>25400</xdr:colOff>
      <xdr:row>80</xdr:row>
      <xdr:rowOff>157480</xdr:rowOff>
    </xdr:to>
    <xdr:cxnSp macro="">
      <xdr:nvCxnSpPr>
        <xdr:cNvPr id="368" name="直線コネクタ 367"/>
        <xdr:cNvCxnSpPr/>
      </xdr:nvCxnSpPr>
      <xdr:spPr>
        <a:xfrm flipV="1">
          <a:off x="4826000" y="1255522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129557</xdr:rowOff>
    </xdr:from>
    <xdr:ext cx="762000" cy="259045"/>
    <xdr:sp macro="" textlink="">
      <xdr:nvSpPr>
        <xdr:cNvPr id="369" name="公債費最小値テキスト"/>
        <xdr:cNvSpPr txBox="1"/>
      </xdr:nvSpPr>
      <xdr:spPr>
        <a:xfrm>
          <a:off x="4914900" y="13845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157480</xdr:rowOff>
    </xdr:from>
    <xdr:to>
      <xdr:col>24</xdr:col>
      <xdr:colOff>114300</xdr:colOff>
      <xdr:row>80</xdr:row>
      <xdr:rowOff>157480</xdr:rowOff>
    </xdr:to>
    <xdr:cxnSp macro="">
      <xdr:nvCxnSpPr>
        <xdr:cNvPr id="370" name="直線コネクタ 369"/>
        <xdr:cNvCxnSpPr/>
      </xdr:nvCxnSpPr>
      <xdr:spPr>
        <a:xfrm>
          <a:off x="4737100" y="13873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125747</xdr:rowOff>
    </xdr:from>
    <xdr:ext cx="762000" cy="259045"/>
    <xdr:sp macro="" textlink="">
      <xdr:nvSpPr>
        <xdr:cNvPr id="371" name="公債費最大値テキスト"/>
        <xdr:cNvSpPr txBox="1"/>
      </xdr:nvSpPr>
      <xdr:spPr>
        <a:xfrm>
          <a:off x="4914900" y="1229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39370</xdr:rowOff>
    </xdr:from>
    <xdr:to>
      <xdr:col>24</xdr:col>
      <xdr:colOff>114300</xdr:colOff>
      <xdr:row>73</xdr:row>
      <xdr:rowOff>39370</xdr:rowOff>
    </xdr:to>
    <xdr:cxnSp macro="">
      <xdr:nvCxnSpPr>
        <xdr:cNvPr id="372" name="直線コネクタ 371"/>
        <xdr:cNvCxnSpPr/>
      </xdr:nvCxnSpPr>
      <xdr:spPr>
        <a:xfrm>
          <a:off x="4737100" y="12555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31750</xdr:rowOff>
    </xdr:from>
    <xdr:to>
      <xdr:col>24</xdr:col>
      <xdr:colOff>25400</xdr:colOff>
      <xdr:row>79</xdr:row>
      <xdr:rowOff>100330</xdr:rowOff>
    </xdr:to>
    <xdr:cxnSp macro="">
      <xdr:nvCxnSpPr>
        <xdr:cNvPr id="373" name="直線コネクタ 372"/>
        <xdr:cNvCxnSpPr/>
      </xdr:nvCxnSpPr>
      <xdr:spPr>
        <a:xfrm>
          <a:off x="3987800" y="1357630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58438</xdr:rowOff>
    </xdr:from>
    <xdr:ext cx="762000" cy="259045"/>
    <xdr:sp macro="" textlink="">
      <xdr:nvSpPr>
        <xdr:cNvPr id="374" name="公債費平均値テキスト"/>
        <xdr:cNvSpPr txBox="1"/>
      </xdr:nvSpPr>
      <xdr:spPr>
        <a:xfrm>
          <a:off x="4914900" y="13088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41911</xdr:rowOff>
    </xdr:from>
    <xdr:to>
      <xdr:col>24</xdr:col>
      <xdr:colOff>76200</xdr:colOff>
      <xdr:row>77</xdr:row>
      <xdr:rowOff>143511</xdr:rowOff>
    </xdr:to>
    <xdr:sp macro="" textlink="">
      <xdr:nvSpPr>
        <xdr:cNvPr id="375" name="フローチャート: 判断 374"/>
        <xdr:cNvSpPr/>
      </xdr:nvSpPr>
      <xdr:spPr>
        <a:xfrm>
          <a:off x="47752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31750</xdr:rowOff>
    </xdr:from>
    <xdr:to>
      <xdr:col>19</xdr:col>
      <xdr:colOff>187325</xdr:colOff>
      <xdr:row>79</xdr:row>
      <xdr:rowOff>115570</xdr:rowOff>
    </xdr:to>
    <xdr:cxnSp macro="">
      <xdr:nvCxnSpPr>
        <xdr:cNvPr id="376" name="直線コネクタ 375"/>
        <xdr:cNvCxnSpPr/>
      </xdr:nvCxnSpPr>
      <xdr:spPr>
        <a:xfrm flipV="1">
          <a:off x="3098800" y="135763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11430</xdr:rowOff>
    </xdr:from>
    <xdr:to>
      <xdr:col>20</xdr:col>
      <xdr:colOff>38100</xdr:colOff>
      <xdr:row>77</xdr:row>
      <xdr:rowOff>113030</xdr:rowOff>
    </xdr:to>
    <xdr:sp macro="" textlink="">
      <xdr:nvSpPr>
        <xdr:cNvPr id="377" name="フローチャート: 判断 376"/>
        <xdr:cNvSpPr/>
      </xdr:nvSpPr>
      <xdr:spPr>
        <a:xfrm>
          <a:off x="3937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123207</xdr:rowOff>
    </xdr:from>
    <xdr:ext cx="736600" cy="259045"/>
    <xdr:sp macro="" textlink="">
      <xdr:nvSpPr>
        <xdr:cNvPr id="378" name="テキスト ボックス 377"/>
        <xdr:cNvSpPr txBox="1"/>
      </xdr:nvSpPr>
      <xdr:spPr>
        <a:xfrm>
          <a:off x="3606800" y="12981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115570</xdr:rowOff>
    </xdr:from>
    <xdr:to>
      <xdr:col>15</xdr:col>
      <xdr:colOff>98425</xdr:colOff>
      <xdr:row>79</xdr:row>
      <xdr:rowOff>138430</xdr:rowOff>
    </xdr:to>
    <xdr:cxnSp macro="">
      <xdr:nvCxnSpPr>
        <xdr:cNvPr id="379" name="直線コネクタ 378"/>
        <xdr:cNvCxnSpPr/>
      </xdr:nvCxnSpPr>
      <xdr:spPr>
        <a:xfrm flipV="1">
          <a:off x="2209800" y="136601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72389</xdr:rowOff>
    </xdr:from>
    <xdr:to>
      <xdr:col>15</xdr:col>
      <xdr:colOff>149225</xdr:colOff>
      <xdr:row>78</xdr:row>
      <xdr:rowOff>2539</xdr:rowOff>
    </xdr:to>
    <xdr:sp macro="" textlink="">
      <xdr:nvSpPr>
        <xdr:cNvPr id="380" name="フローチャート: 判断 379"/>
        <xdr:cNvSpPr/>
      </xdr:nvSpPr>
      <xdr:spPr>
        <a:xfrm>
          <a:off x="3048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12716</xdr:rowOff>
    </xdr:from>
    <xdr:ext cx="762000" cy="259045"/>
    <xdr:sp macro="" textlink="">
      <xdr:nvSpPr>
        <xdr:cNvPr id="381" name="テキスト ボックス 380"/>
        <xdr:cNvSpPr txBox="1"/>
      </xdr:nvSpPr>
      <xdr:spPr>
        <a:xfrm>
          <a:off x="2717800" y="13042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138430</xdr:rowOff>
    </xdr:from>
    <xdr:to>
      <xdr:col>11</xdr:col>
      <xdr:colOff>9525</xdr:colOff>
      <xdr:row>79</xdr:row>
      <xdr:rowOff>146050</xdr:rowOff>
    </xdr:to>
    <xdr:cxnSp macro="">
      <xdr:nvCxnSpPr>
        <xdr:cNvPr id="382" name="直線コネクタ 381"/>
        <xdr:cNvCxnSpPr/>
      </xdr:nvCxnSpPr>
      <xdr:spPr>
        <a:xfrm flipV="1">
          <a:off x="1320800" y="136829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95250</xdr:rowOff>
    </xdr:from>
    <xdr:to>
      <xdr:col>11</xdr:col>
      <xdr:colOff>60325</xdr:colOff>
      <xdr:row>78</xdr:row>
      <xdr:rowOff>25400</xdr:rowOff>
    </xdr:to>
    <xdr:sp macro="" textlink="">
      <xdr:nvSpPr>
        <xdr:cNvPr id="383" name="フローチャート: 判断 382"/>
        <xdr:cNvSpPr/>
      </xdr:nvSpPr>
      <xdr:spPr>
        <a:xfrm>
          <a:off x="2159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35577</xdr:rowOff>
    </xdr:from>
    <xdr:ext cx="762000" cy="259045"/>
    <xdr:sp macro="" textlink="">
      <xdr:nvSpPr>
        <xdr:cNvPr id="384" name="テキスト ボックス 383"/>
        <xdr:cNvSpPr txBox="1"/>
      </xdr:nvSpPr>
      <xdr:spPr>
        <a:xfrm>
          <a:off x="18288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110489</xdr:rowOff>
    </xdr:from>
    <xdr:to>
      <xdr:col>6</xdr:col>
      <xdr:colOff>171450</xdr:colOff>
      <xdr:row>78</xdr:row>
      <xdr:rowOff>40639</xdr:rowOff>
    </xdr:to>
    <xdr:sp macro="" textlink="">
      <xdr:nvSpPr>
        <xdr:cNvPr id="385" name="フローチャート: 判断 384"/>
        <xdr:cNvSpPr/>
      </xdr:nvSpPr>
      <xdr:spPr>
        <a:xfrm>
          <a:off x="1270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50816</xdr:rowOff>
    </xdr:from>
    <xdr:ext cx="762000" cy="259045"/>
    <xdr:sp macro="" textlink="">
      <xdr:nvSpPr>
        <xdr:cNvPr id="386" name="テキスト ボックス 385"/>
        <xdr:cNvSpPr txBox="1"/>
      </xdr:nvSpPr>
      <xdr:spPr>
        <a:xfrm>
          <a:off x="939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7" name="テキスト ボックス 38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8" name="テキスト ボックス 38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9" name="テキスト ボックス 38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0" name="テキスト ボックス 38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1" name="テキスト ボックス 39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49530</xdr:rowOff>
    </xdr:from>
    <xdr:to>
      <xdr:col>24</xdr:col>
      <xdr:colOff>76200</xdr:colOff>
      <xdr:row>79</xdr:row>
      <xdr:rowOff>151130</xdr:rowOff>
    </xdr:to>
    <xdr:sp macro="" textlink="">
      <xdr:nvSpPr>
        <xdr:cNvPr id="392" name="楕円 391"/>
        <xdr:cNvSpPr/>
      </xdr:nvSpPr>
      <xdr:spPr>
        <a:xfrm>
          <a:off x="4775200" y="1359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21607</xdr:rowOff>
    </xdr:from>
    <xdr:ext cx="762000" cy="259045"/>
    <xdr:sp macro="" textlink="">
      <xdr:nvSpPr>
        <xdr:cNvPr id="393" name="公債費該当値テキスト"/>
        <xdr:cNvSpPr txBox="1"/>
      </xdr:nvSpPr>
      <xdr:spPr>
        <a:xfrm>
          <a:off x="4914900" y="1356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152400</xdr:rowOff>
    </xdr:from>
    <xdr:to>
      <xdr:col>20</xdr:col>
      <xdr:colOff>38100</xdr:colOff>
      <xdr:row>79</xdr:row>
      <xdr:rowOff>82550</xdr:rowOff>
    </xdr:to>
    <xdr:sp macro="" textlink="">
      <xdr:nvSpPr>
        <xdr:cNvPr id="394" name="楕円 393"/>
        <xdr:cNvSpPr/>
      </xdr:nvSpPr>
      <xdr:spPr>
        <a:xfrm>
          <a:off x="3937000" y="1352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67327</xdr:rowOff>
    </xdr:from>
    <xdr:ext cx="736600" cy="259045"/>
    <xdr:sp macro="" textlink="">
      <xdr:nvSpPr>
        <xdr:cNvPr id="395" name="テキスト ボックス 394"/>
        <xdr:cNvSpPr txBox="1"/>
      </xdr:nvSpPr>
      <xdr:spPr>
        <a:xfrm>
          <a:off x="3606800" y="1361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64770</xdr:rowOff>
    </xdr:from>
    <xdr:to>
      <xdr:col>15</xdr:col>
      <xdr:colOff>149225</xdr:colOff>
      <xdr:row>79</xdr:row>
      <xdr:rowOff>166370</xdr:rowOff>
    </xdr:to>
    <xdr:sp macro="" textlink="">
      <xdr:nvSpPr>
        <xdr:cNvPr id="396" name="楕円 395"/>
        <xdr:cNvSpPr/>
      </xdr:nvSpPr>
      <xdr:spPr>
        <a:xfrm>
          <a:off x="3048000" y="1360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151147</xdr:rowOff>
    </xdr:from>
    <xdr:ext cx="762000" cy="259045"/>
    <xdr:sp macro="" textlink="">
      <xdr:nvSpPr>
        <xdr:cNvPr id="397" name="テキスト ボックス 396"/>
        <xdr:cNvSpPr txBox="1"/>
      </xdr:nvSpPr>
      <xdr:spPr>
        <a:xfrm>
          <a:off x="2717800" y="1369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87630</xdr:rowOff>
    </xdr:from>
    <xdr:to>
      <xdr:col>11</xdr:col>
      <xdr:colOff>60325</xdr:colOff>
      <xdr:row>80</xdr:row>
      <xdr:rowOff>17780</xdr:rowOff>
    </xdr:to>
    <xdr:sp macro="" textlink="">
      <xdr:nvSpPr>
        <xdr:cNvPr id="398" name="楕円 397"/>
        <xdr:cNvSpPr/>
      </xdr:nvSpPr>
      <xdr:spPr>
        <a:xfrm>
          <a:off x="2159000" y="1363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2557</xdr:rowOff>
    </xdr:from>
    <xdr:ext cx="762000" cy="259045"/>
    <xdr:sp macro="" textlink="">
      <xdr:nvSpPr>
        <xdr:cNvPr id="399" name="テキスト ボックス 398"/>
        <xdr:cNvSpPr txBox="1"/>
      </xdr:nvSpPr>
      <xdr:spPr>
        <a:xfrm>
          <a:off x="1828800" y="1371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95250</xdr:rowOff>
    </xdr:from>
    <xdr:to>
      <xdr:col>6</xdr:col>
      <xdr:colOff>171450</xdr:colOff>
      <xdr:row>80</xdr:row>
      <xdr:rowOff>25400</xdr:rowOff>
    </xdr:to>
    <xdr:sp macro="" textlink="">
      <xdr:nvSpPr>
        <xdr:cNvPr id="400" name="楕円 399"/>
        <xdr:cNvSpPr/>
      </xdr:nvSpPr>
      <xdr:spPr>
        <a:xfrm>
          <a:off x="1270000" y="1363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10177</xdr:rowOff>
    </xdr:from>
    <xdr:ext cx="762000" cy="259045"/>
    <xdr:sp macro="" textlink="">
      <xdr:nvSpPr>
        <xdr:cNvPr id="401" name="テキスト ボックス 400"/>
        <xdr:cNvSpPr txBox="1"/>
      </xdr:nvSpPr>
      <xdr:spPr>
        <a:xfrm>
          <a:off x="939800" y="1372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2" name="正方形/長方形 40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3" name="正方形/長方形 40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4" name="正方形/長方形 40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5" name="正方形/長方形 40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6" name="正方形/長方形 40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7" name="正方形/長方形 40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8" name="正方形/長方形 40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9" name="正方形/長方形 40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0" name="正方形/長方形 40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1" name="正方形/長方形 41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2" name="テキスト ボックス 41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公債費以外では，類似団体平均と同じ傾向で推移している。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類似団体と比較して，維持補修費と扶助費が高く，人件費や補助費等は低い傾向である。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経常的経費は，今後，物価高騰や労務単価の上昇による委託料の増，人件費の増などが見込まれることから，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DX</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の推進による事務の効率化等により内部管理経費の圧縮に努める。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3" name="テキスト ボックス 41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4" name="直線コネクタ 41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5" name="テキスト ボックス 41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6" name="直線コネクタ 415"/>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7" name="テキスト ボックス 416"/>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8" name="直線コネクタ 417"/>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9" name="テキスト ボックス 418"/>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0" name="直線コネクタ 419"/>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1" name="テキスト ボックス 420"/>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2" name="直線コネクタ 421"/>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3" name="テキスト ボックス 422"/>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149860</xdr:rowOff>
    </xdr:from>
    <xdr:to>
      <xdr:col>82</xdr:col>
      <xdr:colOff>107950</xdr:colOff>
      <xdr:row>80</xdr:row>
      <xdr:rowOff>136144</xdr:rowOff>
    </xdr:to>
    <xdr:cxnSp macro="">
      <xdr:nvCxnSpPr>
        <xdr:cNvPr id="427" name="直線コネクタ 426"/>
        <xdr:cNvCxnSpPr/>
      </xdr:nvCxnSpPr>
      <xdr:spPr>
        <a:xfrm flipV="1">
          <a:off x="16510000" y="12837160"/>
          <a:ext cx="0" cy="1014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108221</xdr:rowOff>
    </xdr:from>
    <xdr:ext cx="762000" cy="259045"/>
    <xdr:sp macro="" textlink="">
      <xdr:nvSpPr>
        <xdr:cNvPr id="428" name="公債費以外最小値テキスト"/>
        <xdr:cNvSpPr txBox="1"/>
      </xdr:nvSpPr>
      <xdr:spPr>
        <a:xfrm>
          <a:off x="16598900" y="13824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136144</xdr:rowOff>
    </xdr:from>
    <xdr:to>
      <xdr:col>82</xdr:col>
      <xdr:colOff>196850</xdr:colOff>
      <xdr:row>80</xdr:row>
      <xdr:rowOff>136144</xdr:rowOff>
    </xdr:to>
    <xdr:cxnSp macro="">
      <xdr:nvCxnSpPr>
        <xdr:cNvPr id="429" name="直線コネクタ 428"/>
        <xdr:cNvCxnSpPr/>
      </xdr:nvCxnSpPr>
      <xdr:spPr>
        <a:xfrm>
          <a:off x="16421100" y="13852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64787</xdr:rowOff>
    </xdr:from>
    <xdr:ext cx="762000" cy="259045"/>
    <xdr:sp macro="" textlink="">
      <xdr:nvSpPr>
        <xdr:cNvPr id="430" name="公債費以外最大値テキスト"/>
        <xdr:cNvSpPr txBox="1"/>
      </xdr:nvSpPr>
      <xdr:spPr>
        <a:xfrm>
          <a:off x="16598900" y="1258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149860</xdr:rowOff>
    </xdr:from>
    <xdr:to>
      <xdr:col>82</xdr:col>
      <xdr:colOff>196850</xdr:colOff>
      <xdr:row>74</xdr:row>
      <xdr:rowOff>149860</xdr:rowOff>
    </xdr:to>
    <xdr:cxnSp macro="">
      <xdr:nvCxnSpPr>
        <xdr:cNvPr id="431" name="直線コネクタ 430"/>
        <xdr:cNvCxnSpPr/>
      </xdr:nvCxnSpPr>
      <xdr:spPr>
        <a:xfrm>
          <a:off x="16421100" y="1283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26415</xdr:rowOff>
    </xdr:from>
    <xdr:to>
      <xdr:col>82</xdr:col>
      <xdr:colOff>107950</xdr:colOff>
      <xdr:row>76</xdr:row>
      <xdr:rowOff>168148</xdr:rowOff>
    </xdr:to>
    <xdr:cxnSp macro="">
      <xdr:nvCxnSpPr>
        <xdr:cNvPr id="432" name="直線コネクタ 431"/>
        <xdr:cNvCxnSpPr/>
      </xdr:nvCxnSpPr>
      <xdr:spPr>
        <a:xfrm>
          <a:off x="15671800" y="13056615"/>
          <a:ext cx="838200" cy="141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68851</xdr:rowOff>
    </xdr:from>
    <xdr:ext cx="762000" cy="259045"/>
    <xdr:sp macro="" textlink="">
      <xdr:nvSpPr>
        <xdr:cNvPr id="433" name="公債費以外平均値テキスト"/>
        <xdr:cNvSpPr txBox="1"/>
      </xdr:nvSpPr>
      <xdr:spPr>
        <a:xfrm>
          <a:off x="16598900" y="132705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96774</xdr:rowOff>
    </xdr:from>
    <xdr:to>
      <xdr:col>82</xdr:col>
      <xdr:colOff>158750</xdr:colOff>
      <xdr:row>78</xdr:row>
      <xdr:rowOff>26924</xdr:rowOff>
    </xdr:to>
    <xdr:sp macro="" textlink="">
      <xdr:nvSpPr>
        <xdr:cNvPr id="434" name="フローチャート: 判断 433"/>
        <xdr:cNvSpPr/>
      </xdr:nvSpPr>
      <xdr:spPr>
        <a:xfrm>
          <a:off x="16459200" y="13298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26415</xdr:rowOff>
    </xdr:from>
    <xdr:to>
      <xdr:col>78</xdr:col>
      <xdr:colOff>69850</xdr:colOff>
      <xdr:row>77</xdr:row>
      <xdr:rowOff>60706</xdr:rowOff>
    </xdr:to>
    <xdr:cxnSp macro="">
      <xdr:nvCxnSpPr>
        <xdr:cNvPr id="435" name="直線コネクタ 434"/>
        <xdr:cNvCxnSpPr/>
      </xdr:nvCxnSpPr>
      <xdr:spPr>
        <a:xfrm flipV="1">
          <a:off x="14782800" y="13056615"/>
          <a:ext cx="889000" cy="205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135637</xdr:rowOff>
    </xdr:from>
    <xdr:to>
      <xdr:col>78</xdr:col>
      <xdr:colOff>120650</xdr:colOff>
      <xdr:row>77</xdr:row>
      <xdr:rowOff>65787</xdr:rowOff>
    </xdr:to>
    <xdr:sp macro="" textlink="">
      <xdr:nvSpPr>
        <xdr:cNvPr id="436" name="フローチャート: 判断 435"/>
        <xdr:cNvSpPr/>
      </xdr:nvSpPr>
      <xdr:spPr>
        <a:xfrm>
          <a:off x="156210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50564</xdr:rowOff>
    </xdr:from>
    <xdr:ext cx="736600" cy="259045"/>
    <xdr:sp macro="" textlink="">
      <xdr:nvSpPr>
        <xdr:cNvPr id="437" name="テキスト ボックス 436"/>
        <xdr:cNvSpPr txBox="1"/>
      </xdr:nvSpPr>
      <xdr:spPr>
        <a:xfrm>
          <a:off x="15290800" y="132522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46989</xdr:rowOff>
    </xdr:from>
    <xdr:to>
      <xdr:col>73</xdr:col>
      <xdr:colOff>180975</xdr:colOff>
      <xdr:row>77</xdr:row>
      <xdr:rowOff>60706</xdr:rowOff>
    </xdr:to>
    <xdr:cxnSp macro="">
      <xdr:nvCxnSpPr>
        <xdr:cNvPr id="438" name="直線コネクタ 437"/>
        <xdr:cNvCxnSpPr/>
      </xdr:nvCxnSpPr>
      <xdr:spPr>
        <a:xfrm>
          <a:off x="13893800" y="13248639"/>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110489</xdr:rowOff>
    </xdr:from>
    <xdr:to>
      <xdr:col>74</xdr:col>
      <xdr:colOff>31750</xdr:colOff>
      <xdr:row>78</xdr:row>
      <xdr:rowOff>40639</xdr:rowOff>
    </xdr:to>
    <xdr:sp macro="" textlink="">
      <xdr:nvSpPr>
        <xdr:cNvPr id="439" name="フローチャート: 判断 438"/>
        <xdr:cNvSpPr/>
      </xdr:nvSpPr>
      <xdr:spPr>
        <a:xfrm>
          <a:off x="14732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25416</xdr:rowOff>
    </xdr:from>
    <xdr:ext cx="762000" cy="259045"/>
    <xdr:sp macro="" textlink="">
      <xdr:nvSpPr>
        <xdr:cNvPr id="440" name="テキスト ボックス 439"/>
        <xdr:cNvSpPr txBox="1"/>
      </xdr:nvSpPr>
      <xdr:spPr>
        <a:xfrm>
          <a:off x="14401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42418</xdr:rowOff>
    </xdr:from>
    <xdr:to>
      <xdr:col>69</xdr:col>
      <xdr:colOff>92075</xdr:colOff>
      <xdr:row>77</xdr:row>
      <xdr:rowOff>46989</xdr:rowOff>
    </xdr:to>
    <xdr:cxnSp macro="">
      <xdr:nvCxnSpPr>
        <xdr:cNvPr id="441" name="直線コネクタ 440"/>
        <xdr:cNvCxnSpPr/>
      </xdr:nvCxnSpPr>
      <xdr:spPr>
        <a:xfrm>
          <a:off x="13004800" y="13244068"/>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101346</xdr:rowOff>
    </xdr:from>
    <xdr:to>
      <xdr:col>69</xdr:col>
      <xdr:colOff>142875</xdr:colOff>
      <xdr:row>78</xdr:row>
      <xdr:rowOff>31496</xdr:rowOff>
    </xdr:to>
    <xdr:sp macro="" textlink="">
      <xdr:nvSpPr>
        <xdr:cNvPr id="442" name="フローチャート: 判断 441"/>
        <xdr:cNvSpPr/>
      </xdr:nvSpPr>
      <xdr:spPr>
        <a:xfrm>
          <a:off x="13843000" y="1330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16273</xdr:rowOff>
    </xdr:from>
    <xdr:ext cx="762000" cy="259045"/>
    <xdr:sp macro="" textlink="">
      <xdr:nvSpPr>
        <xdr:cNvPr id="443" name="テキスト ボックス 442"/>
        <xdr:cNvSpPr txBox="1"/>
      </xdr:nvSpPr>
      <xdr:spPr>
        <a:xfrm>
          <a:off x="13512800" y="1338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64770</xdr:rowOff>
    </xdr:from>
    <xdr:to>
      <xdr:col>65</xdr:col>
      <xdr:colOff>53975</xdr:colOff>
      <xdr:row>77</xdr:row>
      <xdr:rowOff>166370</xdr:rowOff>
    </xdr:to>
    <xdr:sp macro="" textlink="">
      <xdr:nvSpPr>
        <xdr:cNvPr id="444" name="フローチャート: 判断 443"/>
        <xdr:cNvSpPr/>
      </xdr:nvSpPr>
      <xdr:spPr>
        <a:xfrm>
          <a:off x="12954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151147</xdr:rowOff>
    </xdr:from>
    <xdr:ext cx="762000" cy="259045"/>
    <xdr:sp macro="" textlink="">
      <xdr:nvSpPr>
        <xdr:cNvPr id="445" name="テキスト ボックス 444"/>
        <xdr:cNvSpPr txBox="1"/>
      </xdr:nvSpPr>
      <xdr:spPr>
        <a:xfrm>
          <a:off x="12623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117348</xdr:rowOff>
    </xdr:from>
    <xdr:to>
      <xdr:col>82</xdr:col>
      <xdr:colOff>158750</xdr:colOff>
      <xdr:row>77</xdr:row>
      <xdr:rowOff>47498</xdr:rowOff>
    </xdr:to>
    <xdr:sp macro="" textlink="">
      <xdr:nvSpPr>
        <xdr:cNvPr id="451" name="楕円 450"/>
        <xdr:cNvSpPr/>
      </xdr:nvSpPr>
      <xdr:spPr>
        <a:xfrm>
          <a:off x="16459200" y="1314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133875</xdr:rowOff>
    </xdr:from>
    <xdr:ext cx="762000" cy="259045"/>
    <xdr:sp macro="" textlink="">
      <xdr:nvSpPr>
        <xdr:cNvPr id="452" name="公債費以外該当値テキスト"/>
        <xdr:cNvSpPr txBox="1"/>
      </xdr:nvSpPr>
      <xdr:spPr>
        <a:xfrm>
          <a:off x="16598900" y="12992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147065</xdr:rowOff>
    </xdr:from>
    <xdr:to>
      <xdr:col>78</xdr:col>
      <xdr:colOff>120650</xdr:colOff>
      <xdr:row>76</xdr:row>
      <xdr:rowOff>77215</xdr:rowOff>
    </xdr:to>
    <xdr:sp macro="" textlink="">
      <xdr:nvSpPr>
        <xdr:cNvPr id="453" name="楕円 452"/>
        <xdr:cNvSpPr/>
      </xdr:nvSpPr>
      <xdr:spPr>
        <a:xfrm>
          <a:off x="15621000" y="130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87393</xdr:rowOff>
    </xdr:from>
    <xdr:ext cx="736600" cy="259045"/>
    <xdr:sp macro="" textlink="">
      <xdr:nvSpPr>
        <xdr:cNvPr id="454" name="テキスト ボックス 453"/>
        <xdr:cNvSpPr txBox="1"/>
      </xdr:nvSpPr>
      <xdr:spPr>
        <a:xfrm>
          <a:off x="15290800" y="12774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9906</xdr:rowOff>
    </xdr:from>
    <xdr:to>
      <xdr:col>74</xdr:col>
      <xdr:colOff>31750</xdr:colOff>
      <xdr:row>77</xdr:row>
      <xdr:rowOff>111506</xdr:rowOff>
    </xdr:to>
    <xdr:sp macro="" textlink="">
      <xdr:nvSpPr>
        <xdr:cNvPr id="455" name="楕円 454"/>
        <xdr:cNvSpPr/>
      </xdr:nvSpPr>
      <xdr:spPr>
        <a:xfrm>
          <a:off x="14732000" y="1321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121683</xdr:rowOff>
    </xdr:from>
    <xdr:ext cx="762000" cy="259045"/>
    <xdr:sp macro="" textlink="">
      <xdr:nvSpPr>
        <xdr:cNvPr id="456" name="テキスト ボックス 455"/>
        <xdr:cNvSpPr txBox="1"/>
      </xdr:nvSpPr>
      <xdr:spPr>
        <a:xfrm>
          <a:off x="14401800" y="1298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167639</xdr:rowOff>
    </xdr:from>
    <xdr:to>
      <xdr:col>69</xdr:col>
      <xdr:colOff>142875</xdr:colOff>
      <xdr:row>77</xdr:row>
      <xdr:rowOff>97789</xdr:rowOff>
    </xdr:to>
    <xdr:sp macro="" textlink="">
      <xdr:nvSpPr>
        <xdr:cNvPr id="457" name="楕円 456"/>
        <xdr:cNvSpPr/>
      </xdr:nvSpPr>
      <xdr:spPr>
        <a:xfrm>
          <a:off x="13843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107966</xdr:rowOff>
    </xdr:from>
    <xdr:ext cx="762000" cy="259045"/>
    <xdr:sp macro="" textlink="">
      <xdr:nvSpPr>
        <xdr:cNvPr id="458" name="テキスト ボックス 457"/>
        <xdr:cNvSpPr txBox="1"/>
      </xdr:nvSpPr>
      <xdr:spPr>
        <a:xfrm>
          <a:off x="13512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163068</xdr:rowOff>
    </xdr:from>
    <xdr:to>
      <xdr:col>65</xdr:col>
      <xdr:colOff>53975</xdr:colOff>
      <xdr:row>77</xdr:row>
      <xdr:rowOff>93218</xdr:rowOff>
    </xdr:to>
    <xdr:sp macro="" textlink="">
      <xdr:nvSpPr>
        <xdr:cNvPr id="459" name="楕円 458"/>
        <xdr:cNvSpPr/>
      </xdr:nvSpPr>
      <xdr:spPr>
        <a:xfrm>
          <a:off x="12954000" y="1319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103395</xdr:rowOff>
    </xdr:from>
    <xdr:ext cx="762000" cy="259045"/>
    <xdr:sp macro="" textlink="">
      <xdr:nvSpPr>
        <xdr:cNvPr id="460" name="テキスト ボックス 459"/>
        <xdr:cNvSpPr txBox="1"/>
      </xdr:nvSpPr>
      <xdr:spPr>
        <a:xfrm>
          <a:off x="12623800" y="12962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北海道旭川市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142126</xdr:rowOff>
    </xdr:from>
    <xdr:to>
      <xdr:col>29</xdr:col>
      <xdr:colOff>127000</xdr:colOff>
      <xdr:row>20</xdr:row>
      <xdr:rowOff>28626</xdr:rowOff>
    </xdr:to>
    <xdr:cxnSp macro="">
      <xdr:nvCxnSpPr>
        <xdr:cNvPr id="45" name="直線コネクタ 44"/>
        <xdr:cNvCxnSpPr/>
      </xdr:nvCxnSpPr>
      <xdr:spPr bwMode="auto">
        <a:xfrm flipV="1">
          <a:off x="5651500" y="2247151"/>
          <a:ext cx="0" cy="12581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703</xdr:rowOff>
    </xdr:from>
    <xdr:ext cx="762000" cy="259045"/>
    <xdr:sp macro="" textlink="">
      <xdr:nvSpPr>
        <xdr:cNvPr id="46" name="人口1人当たり決算額の推移最小値テキスト130"/>
        <xdr:cNvSpPr txBox="1"/>
      </xdr:nvSpPr>
      <xdr:spPr>
        <a:xfrm>
          <a:off x="5740400" y="3477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28626</xdr:rowOff>
    </xdr:from>
    <xdr:to>
      <xdr:col>30</xdr:col>
      <xdr:colOff>25400</xdr:colOff>
      <xdr:row>20</xdr:row>
      <xdr:rowOff>28626</xdr:rowOff>
    </xdr:to>
    <xdr:cxnSp macro="">
      <xdr:nvCxnSpPr>
        <xdr:cNvPr id="47" name="直線コネクタ 46"/>
        <xdr:cNvCxnSpPr/>
      </xdr:nvCxnSpPr>
      <xdr:spPr bwMode="auto">
        <a:xfrm>
          <a:off x="5562600" y="35052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57053</xdr:rowOff>
    </xdr:from>
    <xdr:ext cx="762000" cy="259045"/>
    <xdr:sp macro="" textlink="">
      <xdr:nvSpPr>
        <xdr:cNvPr id="48" name="人口1人当たり決算額の推移最大値テキスト130"/>
        <xdr:cNvSpPr txBox="1"/>
      </xdr:nvSpPr>
      <xdr:spPr>
        <a:xfrm>
          <a:off x="5740400" y="1990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142126</xdr:rowOff>
    </xdr:from>
    <xdr:to>
      <xdr:col>30</xdr:col>
      <xdr:colOff>25400</xdr:colOff>
      <xdr:row>12</xdr:row>
      <xdr:rowOff>142126</xdr:rowOff>
    </xdr:to>
    <xdr:cxnSp macro="">
      <xdr:nvCxnSpPr>
        <xdr:cNvPr id="49" name="直線コネクタ 48"/>
        <xdr:cNvCxnSpPr/>
      </xdr:nvCxnSpPr>
      <xdr:spPr bwMode="auto">
        <a:xfrm>
          <a:off x="5562600" y="22471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70421</xdr:rowOff>
    </xdr:from>
    <xdr:to>
      <xdr:col>29</xdr:col>
      <xdr:colOff>127000</xdr:colOff>
      <xdr:row>16</xdr:row>
      <xdr:rowOff>168339</xdr:rowOff>
    </xdr:to>
    <xdr:cxnSp macro="">
      <xdr:nvCxnSpPr>
        <xdr:cNvPr id="50" name="直線コネクタ 49"/>
        <xdr:cNvCxnSpPr/>
      </xdr:nvCxnSpPr>
      <xdr:spPr bwMode="auto">
        <a:xfrm flipV="1">
          <a:off x="5003800" y="2861246"/>
          <a:ext cx="647700" cy="979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101045</xdr:rowOff>
    </xdr:from>
    <xdr:ext cx="762000" cy="259045"/>
    <xdr:sp macro="" textlink="">
      <xdr:nvSpPr>
        <xdr:cNvPr id="51" name="人口1人当たり決算額の推移平均値テキスト130"/>
        <xdr:cNvSpPr txBox="1"/>
      </xdr:nvSpPr>
      <xdr:spPr>
        <a:xfrm>
          <a:off x="5740400" y="28918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128968</xdr:rowOff>
    </xdr:from>
    <xdr:to>
      <xdr:col>29</xdr:col>
      <xdr:colOff>177800</xdr:colOff>
      <xdr:row>17</xdr:row>
      <xdr:rowOff>59118</xdr:rowOff>
    </xdr:to>
    <xdr:sp macro="" textlink="">
      <xdr:nvSpPr>
        <xdr:cNvPr id="52" name="フローチャート: 判断 51"/>
        <xdr:cNvSpPr/>
      </xdr:nvSpPr>
      <xdr:spPr bwMode="auto">
        <a:xfrm>
          <a:off x="5600700" y="29197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168339</xdr:rowOff>
    </xdr:from>
    <xdr:to>
      <xdr:col>26</xdr:col>
      <xdr:colOff>50800</xdr:colOff>
      <xdr:row>17</xdr:row>
      <xdr:rowOff>83185</xdr:rowOff>
    </xdr:to>
    <xdr:cxnSp macro="">
      <xdr:nvCxnSpPr>
        <xdr:cNvPr id="53" name="直線コネクタ 52"/>
        <xdr:cNvCxnSpPr/>
      </xdr:nvCxnSpPr>
      <xdr:spPr bwMode="auto">
        <a:xfrm flipV="1">
          <a:off x="4305300" y="2959164"/>
          <a:ext cx="698500" cy="862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151714</xdr:rowOff>
    </xdr:from>
    <xdr:to>
      <xdr:col>26</xdr:col>
      <xdr:colOff>101600</xdr:colOff>
      <xdr:row>17</xdr:row>
      <xdr:rowOff>81864</xdr:rowOff>
    </xdr:to>
    <xdr:sp macro="" textlink="">
      <xdr:nvSpPr>
        <xdr:cNvPr id="54" name="フローチャート: 判断 53"/>
        <xdr:cNvSpPr/>
      </xdr:nvSpPr>
      <xdr:spPr bwMode="auto">
        <a:xfrm>
          <a:off x="4953000" y="29425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66641</xdr:rowOff>
    </xdr:from>
    <xdr:ext cx="736600" cy="259045"/>
    <xdr:sp macro="" textlink="">
      <xdr:nvSpPr>
        <xdr:cNvPr id="55" name="テキスト ボックス 54"/>
        <xdr:cNvSpPr txBox="1"/>
      </xdr:nvSpPr>
      <xdr:spPr>
        <a:xfrm>
          <a:off x="4622800" y="3028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83185</xdr:rowOff>
    </xdr:from>
    <xdr:to>
      <xdr:col>22</xdr:col>
      <xdr:colOff>114300</xdr:colOff>
      <xdr:row>17</xdr:row>
      <xdr:rowOff>144221</xdr:rowOff>
    </xdr:to>
    <xdr:cxnSp macro="">
      <xdr:nvCxnSpPr>
        <xdr:cNvPr id="56" name="直線コネクタ 55"/>
        <xdr:cNvCxnSpPr/>
      </xdr:nvCxnSpPr>
      <xdr:spPr bwMode="auto">
        <a:xfrm flipV="1">
          <a:off x="3606800" y="3045460"/>
          <a:ext cx="698500" cy="610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5334</xdr:rowOff>
    </xdr:from>
    <xdr:to>
      <xdr:col>22</xdr:col>
      <xdr:colOff>165100</xdr:colOff>
      <xdr:row>17</xdr:row>
      <xdr:rowOff>106934</xdr:rowOff>
    </xdr:to>
    <xdr:sp macro="" textlink="">
      <xdr:nvSpPr>
        <xdr:cNvPr id="57" name="フローチャート: 判断 56"/>
        <xdr:cNvSpPr/>
      </xdr:nvSpPr>
      <xdr:spPr bwMode="auto">
        <a:xfrm>
          <a:off x="4254500" y="29676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117111</xdr:rowOff>
    </xdr:from>
    <xdr:ext cx="762000" cy="259045"/>
    <xdr:sp macro="" textlink="">
      <xdr:nvSpPr>
        <xdr:cNvPr id="58" name="テキスト ボックス 57"/>
        <xdr:cNvSpPr txBox="1"/>
      </xdr:nvSpPr>
      <xdr:spPr>
        <a:xfrm>
          <a:off x="3924300" y="2736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144221</xdr:rowOff>
    </xdr:from>
    <xdr:to>
      <xdr:col>18</xdr:col>
      <xdr:colOff>177800</xdr:colOff>
      <xdr:row>18</xdr:row>
      <xdr:rowOff>5194</xdr:rowOff>
    </xdr:to>
    <xdr:cxnSp macro="">
      <xdr:nvCxnSpPr>
        <xdr:cNvPr id="59" name="直線コネクタ 58"/>
        <xdr:cNvCxnSpPr/>
      </xdr:nvCxnSpPr>
      <xdr:spPr bwMode="auto">
        <a:xfrm flipV="1">
          <a:off x="2908300" y="3106496"/>
          <a:ext cx="698500" cy="324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61493</xdr:rowOff>
    </xdr:from>
    <xdr:to>
      <xdr:col>19</xdr:col>
      <xdr:colOff>38100</xdr:colOff>
      <xdr:row>17</xdr:row>
      <xdr:rowOff>163093</xdr:rowOff>
    </xdr:to>
    <xdr:sp macro="" textlink="">
      <xdr:nvSpPr>
        <xdr:cNvPr id="60" name="フローチャート: 判断 59"/>
        <xdr:cNvSpPr/>
      </xdr:nvSpPr>
      <xdr:spPr bwMode="auto">
        <a:xfrm>
          <a:off x="3556000" y="30237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1820</xdr:rowOff>
    </xdr:from>
    <xdr:ext cx="762000" cy="259045"/>
    <xdr:sp macro="" textlink="">
      <xdr:nvSpPr>
        <xdr:cNvPr id="61" name="テキスト ボックス 60"/>
        <xdr:cNvSpPr txBox="1"/>
      </xdr:nvSpPr>
      <xdr:spPr>
        <a:xfrm>
          <a:off x="3225800" y="2792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100698</xdr:rowOff>
    </xdr:from>
    <xdr:to>
      <xdr:col>15</xdr:col>
      <xdr:colOff>101600</xdr:colOff>
      <xdr:row>18</xdr:row>
      <xdr:rowOff>30848</xdr:rowOff>
    </xdr:to>
    <xdr:sp macro="" textlink="">
      <xdr:nvSpPr>
        <xdr:cNvPr id="62" name="フローチャート: 判断 61"/>
        <xdr:cNvSpPr/>
      </xdr:nvSpPr>
      <xdr:spPr bwMode="auto">
        <a:xfrm>
          <a:off x="2857500" y="30629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41025</xdr:rowOff>
    </xdr:from>
    <xdr:ext cx="762000" cy="259045"/>
    <xdr:sp macro="" textlink="">
      <xdr:nvSpPr>
        <xdr:cNvPr id="63" name="テキスト ボックス 62"/>
        <xdr:cNvSpPr txBox="1"/>
      </xdr:nvSpPr>
      <xdr:spPr>
        <a:xfrm>
          <a:off x="2527300" y="2831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19621</xdr:rowOff>
    </xdr:from>
    <xdr:to>
      <xdr:col>29</xdr:col>
      <xdr:colOff>177800</xdr:colOff>
      <xdr:row>16</xdr:row>
      <xdr:rowOff>121221</xdr:rowOff>
    </xdr:to>
    <xdr:sp macro="" textlink="">
      <xdr:nvSpPr>
        <xdr:cNvPr id="69" name="楕円 68"/>
        <xdr:cNvSpPr/>
      </xdr:nvSpPr>
      <xdr:spPr bwMode="auto">
        <a:xfrm>
          <a:off x="5600700" y="28104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36148</xdr:rowOff>
    </xdr:from>
    <xdr:ext cx="762000" cy="259045"/>
    <xdr:sp macro="" textlink="">
      <xdr:nvSpPr>
        <xdr:cNvPr id="70" name="人口1人当たり決算額の推移該当値テキスト130"/>
        <xdr:cNvSpPr txBox="1"/>
      </xdr:nvSpPr>
      <xdr:spPr>
        <a:xfrm>
          <a:off x="5740400" y="2655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117539</xdr:rowOff>
    </xdr:from>
    <xdr:to>
      <xdr:col>26</xdr:col>
      <xdr:colOff>101600</xdr:colOff>
      <xdr:row>17</xdr:row>
      <xdr:rowOff>47689</xdr:rowOff>
    </xdr:to>
    <xdr:sp macro="" textlink="">
      <xdr:nvSpPr>
        <xdr:cNvPr id="71" name="楕円 70"/>
        <xdr:cNvSpPr/>
      </xdr:nvSpPr>
      <xdr:spPr bwMode="auto">
        <a:xfrm>
          <a:off x="4953000" y="29083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57866</xdr:rowOff>
    </xdr:from>
    <xdr:ext cx="736600" cy="259045"/>
    <xdr:sp macro="" textlink="">
      <xdr:nvSpPr>
        <xdr:cNvPr id="72" name="テキスト ボックス 71"/>
        <xdr:cNvSpPr txBox="1"/>
      </xdr:nvSpPr>
      <xdr:spPr>
        <a:xfrm>
          <a:off x="4622800" y="26772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32385</xdr:rowOff>
    </xdr:from>
    <xdr:to>
      <xdr:col>22</xdr:col>
      <xdr:colOff>165100</xdr:colOff>
      <xdr:row>17</xdr:row>
      <xdr:rowOff>133985</xdr:rowOff>
    </xdr:to>
    <xdr:sp macro="" textlink="">
      <xdr:nvSpPr>
        <xdr:cNvPr id="73" name="楕円 72"/>
        <xdr:cNvSpPr/>
      </xdr:nvSpPr>
      <xdr:spPr bwMode="auto">
        <a:xfrm>
          <a:off x="4254500" y="29946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118762</xdr:rowOff>
    </xdr:from>
    <xdr:ext cx="762000" cy="259045"/>
    <xdr:sp macro="" textlink="">
      <xdr:nvSpPr>
        <xdr:cNvPr id="74" name="テキスト ボックス 73"/>
        <xdr:cNvSpPr txBox="1"/>
      </xdr:nvSpPr>
      <xdr:spPr>
        <a:xfrm>
          <a:off x="3924300" y="308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93421</xdr:rowOff>
    </xdr:from>
    <xdr:to>
      <xdr:col>19</xdr:col>
      <xdr:colOff>38100</xdr:colOff>
      <xdr:row>18</xdr:row>
      <xdr:rowOff>23571</xdr:rowOff>
    </xdr:to>
    <xdr:sp macro="" textlink="">
      <xdr:nvSpPr>
        <xdr:cNvPr id="75" name="楕円 74"/>
        <xdr:cNvSpPr/>
      </xdr:nvSpPr>
      <xdr:spPr bwMode="auto">
        <a:xfrm>
          <a:off x="3556000" y="30556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8348</xdr:rowOff>
    </xdr:from>
    <xdr:ext cx="762000" cy="259045"/>
    <xdr:sp macro="" textlink="">
      <xdr:nvSpPr>
        <xdr:cNvPr id="76" name="テキスト ボックス 75"/>
        <xdr:cNvSpPr txBox="1"/>
      </xdr:nvSpPr>
      <xdr:spPr>
        <a:xfrm>
          <a:off x="3225800" y="3142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125844</xdr:rowOff>
    </xdr:from>
    <xdr:to>
      <xdr:col>15</xdr:col>
      <xdr:colOff>101600</xdr:colOff>
      <xdr:row>18</xdr:row>
      <xdr:rowOff>55994</xdr:rowOff>
    </xdr:to>
    <xdr:sp macro="" textlink="">
      <xdr:nvSpPr>
        <xdr:cNvPr id="77" name="楕円 76"/>
        <xdr:cNvSpPr/>
      </xdr:nvSpPr>
      <xdr:spPr bwMode="auto">
        <a:xfrm>
          <a:off x="2857500" y="30881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40771</xdr:rowOff>
    </xdr:from>
    <xdr:ext cx="762000" cy="259045"/>
    <xdr:sp macro="" textlink="">
      <xdr:nvSpPr>
        <xdr:cNvPr id="78" name="テキスト ボックス 77"/>
        <xdr:cNvSpPr txBox="1"/>
      </xdr:nvSpPr>
      <xdr:spPr>
        <a:xfrm>
          <a:off x="2527300" y="3174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178054</xdr:rowOff>
    </xdr:from>
    <xdr:to>
      <xdr:col>29</xdr:col>
      <xdr:colOff>127000</xdr:colOff>
      <xdr:row>37</xdr:row>
      <xdr:rowOff>204419</xdr:rowOff>
    </xdr:to>
    <xdr:cxnSp macro="">
      <xdr:nvCxnSpPr>
        <xdr:cNvPr id="106" name="直線コネクタ 105"/>
        <xdr:cNvCxnSpPr/>
      </xdr:nvCxnSpPr>
      <xdr:spPr bwMode="auto">
        <a:xfrm flipV="1">
          <a:off x="5651500" y="6102604"/>
          <a:ext cx="0" cy="122651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176496</xdr:rowOff>
    </xdr:from>
    <xdr:ext cx="762000" cy="259045"/>
    <xdr:sp macro="" textlink="">
      <xdr:nvSpPr>
        <xdr:cNvPr id="107" name="人口1人当たり決算額の推移最小値テキスト445"/>
        <xdr:cNvSpPr txBox="1"/>
      </xdr:nvSpPr>
      <xdr:spPr>
        <a:xfrm>
          <a:off x="5740400" y="7301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204419</xdr:rowOff>
    </xdr:from>
    <xdr:to>
      <xdr:col>30</xdr:col>
      <xdr:colOff>25400</xdr:colOff>
      <xdr:row>37</xdr:row>
      <xdr:rowOff>204419</xdr:rowOff>
    </xdr:to>
    <xdr:cxnSp macro="">
      <xdr:nvCxnSpPr>
        <xdr:cNvPr id="108" name="直線コネクタ 107"/>
        <xdr:cNvCxnSpPr/>
      </xdr:nvCxnSpPr>
      <xdr:spPr bwMode="auto">
        <a:xfrm>
          <a:off x="5562600" y="73291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92981</xdr:rowOff>
    </xdr:from>
    <xdr:ext cx="762000" cy="259045"/>
    <xdr:sp macro="" textlink="">
      <xdr:nvSpPr>
        <xdr:cNvPr id="109" name="人口1人当たり決算額の推移最大値テキスト445"/>
        <xdr:cNvSpPr txBox="1"/>
      </xdr:nvSpPr>
      <xdr:spPr>
        <a:xfrm>
          <a:off x="5740400" y="5846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178054</xdr:rowOff>
    </xdr:from>
    <xdr:to>
      <xdr:col>30</xdr:col>
      <xdr:colOff>25400</xdr:colOff>
      <xdr:row>33</xdr:row>
      <xdr:rowOff>178054</xdr:rowOff>
    </xdr:to>
    <xdr:cxnSp macro="">
      <xdr:nvCxnSpPr>
        <xdr:cNvPr id="110" name="直線コネクタ 109"/>
        <xdr:cNvCxnSpPr/>
      </xdr:nvCxnSpPr>
      <xdr:spPr bwMode="auto">
        <a:xfrm>
          <a:off x="5562600" y="610260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123418</xdr:rowOff>
    </xdr:from>
    <xdr:to>
      <xdr:col>29</xdr:col>
      <xdr:colOff>127000</xdr:colOff>
      <xdr:row>34</xdr:row>
      <xdr:rowOff>184988</xdr:rowOff>
    </xdr:to>
    <xdr:cxnSp macro="">
      <xdr:nvCxnSpPr>
        <xdr:cNvPr id="111" name="直線コネクタ 110"/>
        <xdr:cNvCxnSpPr/>
      </xdr:nvCxnSpPr>
      <xdr:spPr bwMode="auto">
        <a:xfrm flipV="1">
          <a:off x="5003800" y="6390868"/>
          <a:ext cx="647700" cy="615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77385</xdr:rowOff>
    </xdr:from>
    <xdr:ext cx="762000" cy="259045"/>
    <xdr:sp macro="" textlink="">
      <xdr:nvSpPr>
        <xdr:cNvPr id="112" name="人口1人当たり決算額の推移平均値テキスト445"/>
        <xdr:cNvSpPr txBox="1"/>
      </xdr:nvSpPr>
      <xdr:spPr>
        <a:xfrm>
          <a:off x="5740400" y="66877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105308</xdr:rowOff>
    </xdr:from>
    <xdr:to>
      <xdr:col>29</xdr:col>
      <xdr:colOff>177800</xdr:colOff>
      <xdr:row>35</xdr:row>
      <xdr:rowOff>206908</xdr:rowOff>
    </xdr:to>
    <xdr:sp macro="" textlink="">
      <xdr:nvSpPr>
        <xdr:cNvPr id="113" name="フローチャート: 判断 112"/>
        <xdr:cNvSpPr/>
      </xdr:nvSpPr>
      <xdr:spPr bwMode="auto">
        <a:xfrm>
          <a:off x="5600700" y="6715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184988</xdr:rowOff>
    </xdr:from>
    <xdr:to>
      <xdr:col>26</xdr:col>
      <xdr:colOff>50800</xdr:colOff>
      <xdr:row>34</xdr:row>
      <xdr:rowOff>215163</xdr:rowOff>
    </xdr:to>
    <xdr:cxnSp macro="">
      <xdr:nvCxnSpPr>
        <xdr:cNvPr id="114" name="直線コネクタ 113"/>
        <xdr:cNvCxnSpPr/>
      </xdr:nvCxnSpPr>
      <xdr:spPr bwMode="auto">
        <a:xfrm flipV="1">
          <a:off x="4305300" y="6452438"/>
          <a:ext cx="698500" cy="301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122796</xdr:rowOff>
    </xdr:from>
    <xdr:to>
      <xdr:col>26</xdr:col>
      <xdr:colOff>101600</xdr:colOff>
      <xdr:row>35</xdr:row>
      <xdr:rowOff>224396</xdr:rowOff>
    </xdr:to>
    <xdr:sp macro="" textlink="">
      <xdr:nvSpPr>
        <xdr:cNvPr id="115" name="フローチャート: 判断 114"/>
        <xdr:cNvSpPr/>
      </xdr:nvSpPr>
      <xdr:spPr bwMode="auto">
        <a:xfrm>
          <a:off x="4953000" y="67331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209173</xdr:rowOff>
    </xdr:from>
    <xdr:ext cx="736600" cy="259045"/>
    <xdr:sp macro="" textlink="">
      <xdr:nvSpPr>
        <xdr:cNvPr id="116" name="テキスト ボックス 115"/>
        <xdr:cNvSpPr txBox="1"/>
      </xdr:nvSpPr>
      <xdr:spPr>
        <a:xfrm>
          <a:off x="4622800" y="68195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215163</xdr:rowOff>
    </xdr:from>
    <xdr:to>
      <xdr:col>22</xdr:col>
      <xdr:colOff>114300</xdr:colOff>
      <xdr:row>34</xdr:row>
      <xdr:rowOff>225527</xdr:rowOff>
    </xdr:to>
    <xdr:cxnSp macro="">
      <xdr:nvCxnSpPr>
        <xdr:cNvPr id="117" name="直線コネクタ 116"/>
        <xdr:cNvCxnSpPr/>
      </xdr:nvCxnSpPr>
      <xdr:spPr bwMode="auto">
        <a:xfrm flipV="1">
          <a:off x="3606800" y="6482613"/>
          <a:ext cx="698500" cy="103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129578</xdr:rowOff>
    </xdr:from>
    <xdr:to>
      <xdr:col>22</xdr:col>
      <xdr:colOff>165100</xdr:colOff>
      <xdr:row>35</xdr:row>
      <xdr:rowOff>231178</xdr:rowOff>
    </xdr:to>
    <xdr:sp macro="" textlink="">
      <xdr:nvSpPr>
        <xdr:cNvPr id="118" name="フローチャート: 判断 117"/>
        <xdr:cNvSpPr/>
      </xdr:nvSpPr>
      <xdr:spPr bwMode="auto">
        <a:xfrm>
          <a:off x="4254500" y="67399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215955</xdr:rowOff>
    </xdr:from>
    <xdr:ext cx="762000" cy="259045"/>
    <xdr:sp macro="" textlink="">
      <xdr:nvSpPr>
        <xdr:cNvPr id="119" name="テキスト ボックス 118"/>
        <xdr:cNvSpPr txBox="1"/>
      </xdr:nvSpPr>
      <xdr:spPr>
        <a:xfrm>
          <a:off x="3924300" y="6826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225527</xdr:rowOff>
    </xdr:from>
    <xdr:to>
      <xdr:col>18</xdr:col>
      <xdr:colOff>177800</xdr:colOff>
      <xdr:row>34</xdr:row>
      <xdr:rowOff>252806</xdr:rowOff>
    </xdr:to>
    <xdr:cxnSp macro="">
      <xdr:nvCxnSpPr>
        <xdr:cNvPr id="120" name="直線コネクタ 119"/>
        <xdr:cNvCxnSpPr/>
      </xdr:nvCxnSpPr>
      <xdr:spPr bwMode="auto">
        <a:xfrm flipV="1">
          <a:off x="2908300" y="6492977"/>
          <a:ext cx="698500" cy="272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117463</xdr:rowOff>
    </xdr:from>
    <xdr:to>
      <xdr:col>19</xdr:col>
      <xdr:colOff>38100</xdr:colOff>
      <xdr:row>35</xdr:row>
      <xdr:rowOff>219063</xdr:rowOff>
    </xdr:to>
    <xdr:sp macro="" textlink="">
      <xdr:nvSpPr>
        <xdr:cNvPr id="121" name="フローチャート: 判断 120"/>
        <xdr:cNvSpPr/>
      </xdr:nvSpPr>
      <xdr:spPr bwMode="auto">
        <a:xfrm>
          <a:off x="3556000" y="67278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203840</xdr:rowOff>
    </xdr:from>
    <xdr:ext cx="762000" cy="259045"/>
    <xdr:sp macro="" textlink="">
      <xdr:nvSpPr>
        <xdr:cNvPr id="122" name="テキスト ボックス 121"/>
        <xdr:cNvSpPr txBox="1"/>
      </xdr:nvSpPr>
      <xdr:spPr>
        <a:xfrm>
          <a:off x="3225800" y="6814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113005</xdr:rowOff>
    </xdr:from>
    <xdr:to>
      <xdr:col>15</xdr:col>
      <xdr:colOff>101600</xdr:colOff>
      <xdr:row>35</xdr:row>
      <xdr:rowOff>214605</xdr:rowOff>
    </xdr:to>
    <xdr:sp macro="" textlink="">
      <xdr:nvSpPr>
        <xdr:cNvPr id="123" name="フローチャート: 判断 122"/>
        <xdr:cNvSpPr/>
      </xdr:nvSpPr>
      <xdr:spPr bwMode="auto">
        <a:xfrm>
          <a:off x="2857500" y="67233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199382</xdr:rowOff>
    </xdr:from>
    <xdr:ext cx="762000" cy="259045"/>
    <xdr:sp macro="" textlink="">
      <xdr:nvSpPr>
        <xdr:cNvPr id="124" name="テキスト ボックス 123"/>
        <xdr:cNvSpPr txBox="1"/>
      </xdr:nvSpPr>
      <xdr:spPr>
        <a:xfrm>
          <a:off x="2527300" y="6809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72618</xdr:rowOff>
    </xdr:from>
    <xdr:to>
      <xdr:col>29</xdr:col>
      <xdr:colOff>177800</xdr:colOff>
      <xdr:row>34</xdr:row>
      <xdr:rowOff>174218</xdr:rowOff>
    </xdr:to>
    <xdr:sp macro="" textlink="">
      <xdr:nvSpPr>
        <xdr:cNvPr id="130" name="楕円 129"/>
        <xdr:cNvSpPr/>
      </xdr:nvSpPr>
      <xdr:spPr bwMode="auto">
        <a:xfrm>
          <a:off x="5600700" y="63400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260595</xdr:rowOff>
    </xdr:from>
    <xdr:ext cx="762000" cy="259045"/>
    <xdr:sp macro="" textlink="">
      <xdr:nvSpPr>
        <xdr:cNvPr id="131" name="人口1人当たり決算額の推移該当値テキスト445"/>
        <xdr:cNvSpPr txBox="1"/>
      </xdr:nvSpPr>
      <xdr:spPr>
        <a:xfrm>
          <a:off x="5740400" y="6185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134188</xdr:rowOff>
    </xdr:from>
    <xdr:to>
      <xdr:col>26</xdr:col>
      <xdr:colOff>101600</xdr:colOff>
      <xdr:row>34</xdr:row>
      <xdr:rowOff>235789</xdr:rowOff>
    </xdr:to>
    <xdr:sp macro="" textlink="">
      <xdr:nvSpPr>
        <xdr:cNvPr id="132" name="楕円 131"/>
        <xdr:cNvSpPr/>
      </xdr:nvSpPr>
      <xdr:spPr bwMode="auto">
        <a:xfrm>
          <a:off x="4953000" y="6401638"/>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245965</xdr:rowOff>
    </xdr:from>
    <xdr:ext cx="736600" cy="259045"/>
    <xdr:sp macro="" textlink="">
      <xdr:nvSpPr>
        <xdr:cNvPr id="133" name="テキスト ボックス 132"/>
        <xdr:cNvSpPr txBox="1"/>
      </xdr:nvSpPr>
      <xdr:spPr>
        <a:xfrm>
          <a:off x="4622800" y="61705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164363</xdr:rowOff>
    </xdr:from>
    <xdr:to>
      <xdr:col>22</xdr:col>
      <xdr:colOff>165100</xdr:colOff>
      <xdr:row>34</xdr:row>
      <xdr:rowOff>265964</xdr:rowOff>
    </xdr:to>
    <xdr:sp macro="" textlink="">
      <xdr:nvSpPr>
        <xdr:cNvPr id="134" name="楕円 133"/>
        <xdr:cNvSpPr/>
      </xdr:nvSpPr>
      <xdr:spPr bwMode="auto">
        <a:xfrm>
          <a:off x="4254500" y="6431813"/>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276140</xdr:rowOff>
    </xdr:from>
    <xdr:ext cx="762000" cy="259045"/>
    <xdr:sp macro="" textlink="">
      <xdr:nvSpPr>
        <xdr:cNvPr id="135" name="テキスト ボックス 134"/>
        <xdr:cNvSpPr txBox="1"/>
      </xdr:nvSpPr>
      <xdr:spPr>
        <a:xfrm>
          <a:off x="3924300" y="6200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174727</xdr:rowOff>
    </xdr:from>
    <xdr:to>
      <xdr:col>19</xdr:col>
      <xdr:colOff>38100</xdr:colOff>
      <xdr:row>34</xdr:row>
      <xdr:rowOff>276327</xdr:rowOff>
    </xdr:to>
    <xdr:sp macro="" textlink="">
      <xdr:nvSpPr>
        <xdr:cNvPr id="136" name="楕円 135"/>
        <xdr:cNvSpPr/>
      </xdr:nvSpPr>
      <xdr:spPr bwMode="auto">
        <a:xfrm>
          <a:off x="3556000" y="64421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286504</xdr:rowOff>
    </xdr:from>
    <xdr:ext cx="762000" cy="259045"/>
    <xdr:sp macro="" textlink="">
      <xdr:nvSpPr>
        <xdr:cNvPr id="137" name="テキスト ボックス 136"/>
        <xdr:cNvSpPr txBox="1"/>
      </xdr:nvSpPr>
      <xdr:spPr>
        <a:xfrm>
          <a:off x="3225800" y="6211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202006</xdr:rowOff>
    </xdr:from>
    <xdr:to>
      <xdr:col>15</xdr:col>
      <xdr:colOff>101600</xdr:colOff>
      <xdr:row>34</xdr:row>
      <xdr:rowOff>303606</xdr:rowOff>
    </xdr:to>
    <xdr:sp macro="" textlink="">
      <xdr:nvSpPr>
        <xdr:cNvPr id="138" name="楕円 137"/>
        <xdr:cNvSpPr/>
      </xdr:nvSpPr>
      <xdr:spPr bwMode="auto">
        <a:xfrm>
          <a:off x="2857500" y="64694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313783</xdr:rowOff>
    </xdr:from>
    <xdr:ext cx="762000" cy="259045"/>
    <xdr:sp macro="" textlink="">
      <xdr:nvSpPr>
        <xdr:cNvPr id="139" name="テキスト ボックス 138"/>
        <xdr:cNvSpPr txBox="1"/>
      </xdr:nvSpPr>
      <xdr:spPr>
        <a:xfrm>
          <a:off x="2527300" y="6238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北海道旭川市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324,186
322,894
747.66
192,603,474
188,381,368
3,885,001
83,119,681
170,741,183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82.0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94502</xdr:rowOff>
    </xdr:from>
    <xdr:to>
      <xdr:col>24</xdr:col>
      <xdr:colOff>62865</xdr:colOff>
      <xdr:row>38</xdr:row>
      <xdr:rowOff>60180</xdr:rowOff>
    </xdr:to>
    <xdr:cxnSp macro="">
      <xdr:nvCxnSpPr>
        <xdr:cNvPr id="58" name="直線コネクタ 57"/>
        <xdr:cNvCxnSpPr/>
      </xdr:nvCxnSpPr>
      <xdr:spPr>
        <a:xfrm flipV="1">
          <a:off x="4633595" y="5238002"/>
          <a:ext cx="1270" cy="1337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64007</xdr:rowOff>
    </xdr:from>
    <xdr:ext cx="534377" cy="259045"/>
    <xdr:sp macro="" textlink="">
      <xdr:nvSpPr>
        <xdr:cNvPr id="59" name="人件費最小値テキスト"/>
        <xdr:cNvSpPr txBox="1"/>
      </xdr:nvSpPr>
      <xdr:spPr>
        <a:xfrm>
          <a:off x="4686300" y="6579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60180</xdr:rowOff>
    </xdr:from>
    <xdr:to>
      <xdr:col>24</xdr:col>
      <xdr:colOff>152400</xdr:colOff>
      <xdr:row>38</xdr:row>
      <xdr:rowOff>60180</xdr:rowOff>
    </xdr:to>
    <xdr:cxnSp macro="">
      <xdr:nvCxnSpPr>
        <xdr:cNvPr id="60" name="直線コネクタ 59"/>
        <xdr:cNvCxnSpPr/>
      </xdr:nvCxnSpPr>
      <xdr:spPr>
        <a:xfrm>
          <a:off x="4546600" y="6575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41179</xdr:rowOff>
    </xdr:from>
    <xdr:ext cx="534377" cy="259045"/>
    <xdr:sp macro="" textlink="">
      <xdr:nvSpPr>
        <xdr:cNvPr id="61" name="人件費最大値テキスト"/>
        <xdr:cNvSpPr txBox="1"/>
      </xdr:nvSpPr>
      <xdr:spPr>
        <a:xfrm>
          <a:off x="4686300" y="501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94502</xdr:rowOff>
    </xdr:from>
    <xdr:to>
      <xdr:col>24</xdr:col>
      <xdr:colOff>152400</xdr:colOff>
      <xdr:row>30</xdr:row>
      <xdr:rowOff>94502</xdr:rowOff>
    </xdr:to>
    <xdr:cxnSp macro="">
      <xdr:nvCxnSpPr>
        <xdr:cNvPr id="62" name="直線コネクタ 61"/>
        <xdr:cNvCxnSpPr/>
      </xdr:nvCxnSpPr>
      <xdr:spPr>
        <a:xfrm>
          <a:off x="4546600" y="5238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112105</xdr:rowOff>
    </xdr:from>
    <xdr:to>
      <xdr:col>24</xdr:col>
      <xdr:colOff>63500</xdr:colOff>
      <xdr:row>35</xdr:row>
      <xdr:rowOff>15015</xdr:rowOff>
    </xdr:to>
    <xdr:cxnSp macro="">
      <xdr:nvCxnSpPr>
        <xdr:cNvPr id="63" name="直線コネクタ 62"/>
        <xdr:cNvCxnSpPr/>
      </xdr:nvCxnSpPr>
      <xdr:spPr>
        <a:xfrm flipV="1">
          <a:off x="3797300" y="5941405"/>
          <a:ext cx="838200" cy="74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113994</xdr:rowOff>
    </xdr:from>
    <xdr:ext cx="534377" cy="259045"/>
    <xdr:sp macro="" textlink="">
      <xdr:nvSpPr>
        <xdr:cNvPr id="64" name="人件費平均値テキスト"/>
        <xdr:cNvSpPr txBox="1"/>
      </xdr:nvSpPr>
      <xdr:spPr>
        <a:xfrm>
          <a:off x="4686300" y="59432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135567</xdr:rowOff>
    </xdr:from>
    <xdr:to>
      <xdr:col>24</xdr:col>
      <xdr:colOff>114300</xdr:colOff>
      <xdr:row>35</xdr:row>
      <xdr:rowOff>65717</xdr:rowOff>
    </xdr:to>
    <xdr:sp macro="" textlink="">
      <xdr:nvSpPr>
        <xdr:cNvPr id="65" name="フローチャート: 判断 64"/>
        <xdr:cNvSpPr/>
      </xdr:nvSpPr>
      <xdr:spPr>
        <a:xfrm>
          <a:off x="4584700" y="5964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15015</xdr:rowOff>
    </xdr:from>
    <xdr:to>
      <xdr:col>19</xdr:col>
      <xdr:colOff>177800</xdr:colOff>
      <xdr:row>35</xdr:row>
      <xdr:rowOff>83758</xdr:rowOff>
    </xdr:to>
    <xdr:cxnSp macro="">
      <xdr:nvCxnSpPr>
        <xdr:cNvPr id="66" name="直線コネクタ 65"/>
        <xdr:cNvCxnSpPr/>
      </xdr:nvCxnSpPr>
      <xdr:spPr>
        <a:xfrm flipV="1">
          <a:off x="2908300" y="6015765"/>
          <a:ext cx="889000" cy="68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156076</xdr:rowOff>
    </xdr:from>
    <xdr:to>
      <xdr:col>20</xdr:col>
      <xdr:colOff>38100</xdr:colOff>
      <xdr:row>35</xdr:row>
      <xdr:rowOff>86226</xdr:rowOff>
    </xdr:to>
    <xdr:sp macro="" textlink="">
      <xdr:nvSpPr>
        <xdr:cNvPr id="67" name="フローチャート: 判断 66"/>
        <xdr:cNvSpPr/>
      </xdr:nvSpPr>
      <xdr:spPr>
        <a:xfrm>
          <a:off x="3746500" y="5985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77353</xdr:rowOff>
    </xdr:from>
    <xdr:ext cx="534377" cy="259045"/>
    <xdr:sp macro="" textlink="">
      <xdr:nvSpPr>
        <xdr:cNvPr id="68" name="テキスト ボックス 67"/>
        <xdr:cNvSpPr txBox="1"/>
      </xdr:nvSpPr>
      <xdr:spPr>
        <a:xfrm>
          <a:off x="3530111" y="6078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83758</xdr:rowOff>
    </xdr:from>
    <xdr:to>
      <xdr:col>15</xdr:col>
      <xdr:colOff>50800</xdr:colOff>
      <xdr:row>36</xdr:row>
      <xdr:rowOff>46431</xdr:rowOff>
    </xdr:to>
    <xdr:cxnSp macro="">
      <xdr:nvCxnSpPr>
        <xdr:cNvPr id="69" name="直線コネクタ 68"/>
        <xdr:cNvCxnSpPr/>
      </xdr:nvCxnSpPr>
      <xdr:spPr>
        <a:xfrm flipV="1">
          <a:off x="2019300" y="6084508"/>
          <a:ext cx="889000" cy="134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6767</xdr:rowOff>
    </xdr:from>
    <xdr:to>
      <xdr:col>15</xdr:col>
      <xdr:colOff>101600</xdr:colOff>
      <xdr:row>35</xdr:row>
      <xdr:rowOff>108367</xdr:rowOff>
    </xdr:to>
    <xdr:sp macro="" textlink="">
      <xdr:nvSpPr>
        <xdr:cNvPr id="70" name="フローチャート: 判断 69"/>
        <xdr:cNvSpPr/>
      </xdr:nvSpPr>
      <xdr:spPr>
        <a:xfrm>
          <a:off x="2857500" y="6007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124894</xdr:rowOff>
    </xdr:from>
    <xdr:ext cx="534377" cy="259045"/>
    <xdr:sp macro="" textlink="">
      <xdr:nvSpPr>
        <xdr:cNvPr id="71" name="テキスト ボックス 70"/>
        <xdr:cNvSpPr txBox="1"/>
      </xdr:nvSpPr>
      <xdr:spPr>
        <a:xfrm>
          <a:off x="2641111" y="5782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46431</xdr:rowOff>
    </xdr:from>
    <xdr:to>
      <xdr:col>10</xdr:col>
      <xdr:colOff>114300</xdr:colOff>
      <xdr:row>36</xdr:row>
      <xdr:rowOff>81113</xdr:rowOff>
    </xdr:to>
    <xdr:cxnSp macro="">
      <xdr:nvCxnSpPr>
        <xdr:cNvPr id="72" name="直線コネクタ 71"/>
        <xdr:cNvCxnSpPr/>
      </xdr:nvCxnSpPr>
      <xdr:spPr>
        <a:xfrm flipV="1">
          <a:off x="1130300" y="6218631"/>
          <a:ext cx="889000" cy="34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143666</xdr:rowOff>
    </xdr:from>
    <xdr:to>
      <xdr:col>10</xdr:col>
      <xdr:colOff>165100</xdr:colOff>
      <xdr:row>36</xdr:row>
      <xdr:rowOff>73816</xdr:rowOff>
    </xdr:to>
    <xdr:sp macro="" textlink="">
      <xdr:nvSpPr>
        <xdr:cNvPr id="73" name="フローチャート: 判断 72"/>
        <xdr:cNvSpPr/>
      </xdr:nvSpPr>
      <xdr:spPr>
        <a:xfrm>
          <a:off x="1968500" y="614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90343</xdr:rowOff>
    </xdr:from>
    <xdr:ext cx="534377" cy="259045"/>
    <xdr:sp macro="" textlink="">
      <xdr:nvSpPr>
        <xdr:cNvPr id="74" name="テキスト ボックス 73"/>
        <xdr:cNvSpPr txBox="1"/>
      </xdr:nvSpPr>
      <xdr:spPr>
        <a:xfrm>
          <a:off x="1752111" y="5919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148565</xdr:rowOff>
    </xdr:from>
    <xdr:to>
      <xdr:col>6</xdr:col>
      <xdr:colOff>38100</xdr:colOff>
      <xdr:row>36</xdr:row>
      <xdr:rowOff>78715</xdr:rowOff>
    </xdr:to>
    <xdr:sp macro="" textlink="">
      <xdr:nvSpPr>
        <xdr:cNvPr id="75" name="フローチャート: 判断 74"/>
        <xdr:cNvSpPr/>
      </xdr:nvSpPr>
      <xdr:spPr>
        <a:xfrm>
          <a:off x="1079500" y="6149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95242</xdr:rowOff>
    </xdr:from>
    <xdr:ext cx="534377" cy="259045"/>
    <xdr:sp macro="" textlink="">
      <xdr:nvSpPr>
        <xdr:cNvPr id="76" name="テキスト ボックス 75"/>
        <xdr:cNvSpPr txBox="1"/>
      </xdr:nvSpPr>
      <xdr:spPr>
        <a:xfrm>
          <a:off x="863111" y="5924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61305</xdr:rowOff>
    </xdr:from>
    <xdr:to>
      <xdr:col>24</xdr:col>
      <xdr:colOff>114300</xdr:colOff>
      <xdr:row>34</xdr:row>
      <xdr:rowOff>162905</xdr:rowOff>
    </xdr:to>
    <xdr:sp macro="" textlink="">
      <xdr:nvSpPr>
        <xdr:cNvPr id="82" name="楕円 81"/>
        <xdr:cNvSpPr/>
      </xdr:nvSpPr>
      <xdr:spPr>
        <a:xfrm>
          <a:off x="4584700" y="5890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84182</xdr:rowOff>
    </xdr:from>
    <xdr:ext cx="534377" cy="259045"/>
    <xdr:sp macro="" textlink="">
      <xdr:nvSpPr>
        <xdr:cNvPr id="83" name="人件費該当値テキスト"/>
        <xdr:cNvSpPr txBox="1"/>
      </xdr:nvSpPr>
      <xdr:spPr>
        <a:xfrm>
          <a:off x="4686300" y="5742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135665</xdr:rowOff>
    </xdr:from>
    <xdr:to>
      <xdr:col>20</xdr:col>
      <xdr:colOff>38100</xdr:colOff>
      <xdr:row>35</xdr:row>
      <xdr:rowOff>65815</xdr:rowOff>
    </xdr:to>
    <xdr:sp macro="" textlink="">
      <xdr:nvSpPr>
        <xdr:cNvPr id="84" name="楕円 83"/>
        <xdr:cNvSpPr/>
      </xdr:nvSpPr>
      <xdr:spPr>
        <a:xfrm>
          <a:off x="3746500" y="5964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82342</xdr:rowOff>
    </xdr:from>
    <xdr:ext cx="534377" cy="259045"/>
    <xdr:sp macro="" textlink="">
      <xdr:nvSpPr>
        <xdr:cNvPr id="85" name="テキスト ボックス 84"/>
        <xdr:cNvSpPr txBox="1"/>
      </xdr:nvSpPr>
      <xdr:spPr>
        <a:xfrm>
          <a:off x="3530111" y="5740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32958</xdr:rowOff>
    </xdr:from>
    <xdr:to>
      <xdr:col>15</xdr:col>
      <xdr:colOff>101600</xdr:colOff>
      <xdr:row>35</xdr:row>
      <xdr:rowOff>134558</xdr:rowOff>
    </xdr:to>
    <xdr:sp macro="" textlink="">
      <xdr:nvSpPr>
        <xdr:cNvPr id="86" name="楕円 85"/>
        <xdr:cNvSpPr/>
      </xdr:nvSpPr>
      <xdr:spPr>
        <a:xfrm>
          <a:off x="2857500" y="6033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125685</xdr:rowOff>
    </xdr:from>
    <xdr:ext cx="534377" cy="259045"/>
    <xdr:sp macro="" textlink="">
      <xdr:nvSpPr>
        <xdr:cNvPr id="87" name="テキスト ボックス 86"/>
        <xdr:cNvSpPr txBox="1"/>
      </xdr:nvSpPr>
      <xdr:spPr>
        <a:xfrm>
          <a:off x="2641111" y="6126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167081</xdr:rowOff>
    </xdr:from>
    <xdr:to>
      <xdr:col>10</xdr:col>
      <xdr:colOff>165100</xdr:colOff>
      <xdr:row>36</xdr:row>
      <xdr:rowOff>97231</xdr:rowOff>
    </xdr:to>
    <xdr:sp macro="" textlink="">
      <xdr:nvSpPr>
        <xdr:cNvPr id="88" name="楕円 87"/>
        <xdr:cNvSpPr/>
      </xdr:nvSpPr>
      <xdr:spPr>
        <a:xfrm>
          <a:off x="1968500" y="6167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88358</xdr:rowOff>
    </xdr:from>
    <xdr:ext cx="534377" cy="259045"/>
    <xdr:sp macro="" textlink="">
      <xdr:nvSpPr>
        <xdr:cNvPr id="89" name="テキスト ボックス 88"/>
        <xdr:cNvSpPr txBox="1"/>
      </xdr:nvSpPr>
      <xdr:spPr>
        <a:xfrm>
          <a:off x="1752111" y="6260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30313</xdr:rowOff>
    </xdr:from>
    <xdr:to>
      <xdr:col>6</xdr:col>
      <xdr:colOff>38100</xdr:colOff>
      <xdr:row>36</xdr:row>
      <xdr:rowOff>131913</xdr:rowOff>
    </xdr:to>
    <xdr:sp macro="" textlink="">
      <xdr:nvSpPr>
        <xdr:cNvPr id="90" name="楕円 89"/>
        <xdr:cNvSpPr/>
      </xdr:nvSpPr>
      <xdr:spPr>
        <a:xfrm>
          <a:off x="1079500" y="6202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123040</xdr:rowOff>
    </xdr:from>
    <xdr:ext cx="534377" cy="259045"/>
    <xdr:sp macro="" textlink="">
      <xdr:nvSpPr>
        <xdr:cNvPr id="91" name="テキスト ボックス 90"/>
        <xdr:cNvSpPr txBox="1"/>
      </xdr:nvSpPr>
      <xdr:spPr>
        <a:xfrm>
          <a:off x="863111" y="6295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10" name="テキスト ボックス 109"/>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112" name="テキスト ボックス 111"/>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53594</xdr:rowOff>
    </xdr:from>
    <xdr:to>
      <xdr:col>24</xdr:col>
      <xdr:colOff>62865</xdr:colOff>
      <xdr:row>59</xdr:row>
      <xdr:rowOff>16523</xdr:rowOff>
    </xdr:to>
    <xdr:cxnSp macro="">
      <xdr:nvCxnSpPr>
        <xdr:cNvPr id="116" name="直線コネクタ 115"/>
        <xdr:cNvCxnSpPr/>
      </xdr:nvCxnSpPr>
      <xdr:spPr>
        <a:xfrm flipV="1">
          <a:off x="4633595" y="8626094"/>
          <a:ext cx="1270" cy="15059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20350</xdr:rowOff>
    </xdr:from>
    <xdr:ext cx="534377" cy="259045"/>
    <xdr:sp macro="" textlink="">
      <xdr:nvSpPr>
        <xdr:cNvPr id="117" name="物件費最小値テキスト"/>
        <xdr:cNvSpPr txBox="1"/>
      </xdr:nvSpPr>
      <xdr:spPr>
        <a:xfrm>
          <a:off x="4686300" y="10135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50,733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16523</xdr:rowOff>
    </xdr:from>
    <xdr:to>
      <xdr:col>24</xdr:col>
      <xdr:colOff>152400</xdr:colOff>
      <xdr:row>59</xdr:row>
      <xdr:rowOff>16523</xdr:rowOff>
    </xdr:to>
    <xdr:cxnSp macro="">
      <xdr:nvCxnSpPr>
        <xdr:cNvPr id="118" name="直線コネクタ 117"/>
        <xdr:cNvCxnSpPr/>
      </xdr:nvCxnSpPr>
      <xdr:spPr>
        <a:xfrm>
          <a:off x="4546600" y="10132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271</xdr:rowOff>
    </xdr:from>
    <xdr:ext cx="534377" cy="259045"/>
    <xdr:sp macro="" textlink="">
      <xdr:nvSpPr>
        <xdr:cNvPr id="119" name="物件費最大値テキスト"/>
        <xdr:cNvSpPr txBox="1"/>
      </xdr:nvSpPr>
      <xdr:spPr>
        <a:xfrm>
          <a:off x="4686300" y="8401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53594</xdr:rowOff>
    </xdr:from>
    <xdr:to>
      <xdr:col>24</xdr:col>
      <xdr:colOff>152400</xdr:colOff>
      <xdr:row>50</xdr:row>
      <xdr:rowOff>53594</xdr:rowOff>
    </xdr:to>
    <xdr:cxnSp macro="">
      <xdr:nvCxnSpPr>
        <xdr:cNvPr id="120" name="直線コネクタ 119"/>
        <xdr:cNvCxnSpPr/>
      </xdr:nvCxnSpPr>
      <xdr:spPr>
        <a:xfrm>
          <a:off x="4546600" y="8626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73596</xdr:rowOff>
    </xdr:from>
    <xdr:to>
      <xdr:col>24</xdr:col>
      <xdr:colOff>63500</xdr:colOff>
      <xdr:row>55</xdr:row>
      <xdr:rowOff>86931</xdr:rowOff>
    </xdr:to>
    <xdr:cxnSp macro="">
      <xdr:nvCxnSpPr>
        <xdr:cNvPr id="121" name="直線コネクタ 120"/>
        <xdr:cNvCxnSpPr/>
      </xdr:nvCxnSpPr>
      <xdr:spPr>
        <a:xfrm flipV="1">
          <a:off x="3797300" y="8988996"/>
          <a:ext cx="838200" cy="527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42905</xdr:rowOff>
    </xdr:from>
    <xdr:ext cx="534377" cy="259045"/>
    <xdr:sp macro="" textlink="">
      <xdr:nvSpPr>
        <xdr:cNvPr id="122" name="物件費平均値テキスト"/>
        <xdr:cNvSpPr txBox="1"/>
      </xdr:nvSpPr>
      <xdr:spPr>
        <a:xfrm>
          <a:off x="4686300" y="94726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64478</xdr:rowOff>
    </xdr:from>
    <xdr:to>
      <xdr:col>24</xdr:col>
      <xdr:colOff>114300</xdr:colOff>
      <xdr:row>55</xdr:row>
      <xdr:rowOff>166078</xdr:rowOff>
    </xdr:to>
    <xdr:sp macro="" textlink="">
      <xdr:nvSpPr>
        <xdr:cNvPr id="123" name="フローチャート: 判断 122"/>
        <xdr:cNvSpPr/>
      </xdr:nvSpPr>
      <xdr:spPr>
        <a:xfrm>
          <a:off x="4584700" y="949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86931</xdr:rowOff>
    </xdr:from>
    <xdr:to>
      <xdr:col>19</xdr:col>
      <xdr:colOff>177800</xdr:colOff>
      <xdr:row>56</xdr:row>
      <xdr:rowOff>122860</xdr:rowOff>
    </xdr:to>
    <xdr:cxnSp macro="">
      <xdr:nvCxnSpPr>
        <xdr:cNvPr id="124" name="直線コネクタ 123"/>
        <xdr:cNvCxnSpPr/>
      </xdr:nvCxnSpPr>
      <xdr:spPr>
        <a:xfrm flipV="1">
          <a:off x="2908300" y="9516681"/>
          <a:ext cx="889000" cy="207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55829</xdr:rowOff>
    </xdr:from>
    <xdr:to>
      <xdr:col>20</xdr:col>
      <xdr:colOff>38100</xdr:colOff>
      <xdr:row>56</xdr:row>
      <xdr:rowOff>157429</xdr:rowOff>
    </xdr:to>
    <xdr:sp macro="" textlink="">
      <xdr:nvSpPr>
        <xdr:cNvPr id="125" name="フローチャート: 判断 124"/>
        <xdr:cNvSpPr/>
      </xdr:nvSpPr>
      <xdr:spPr>
        <a:xfrm>
          <a:off x="3746500" y="9657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148556</xdr:rowOff>
    </xdr:from>
    <xdr:ext cx="534377" cy="259045"/>
    <xdr:sp macro="" textlink="">
      <xdr:nvSpPr>
        <xdr:cNvPr id="126" name="テキスト ボックス 125"/>
        <xdr:cNvSpPr txBox="1"/>
      </xdr:nvSpPr>
      <xdr:spPr>
        <a:xfrm>
          <a:off x="3530111" y="9749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122860</xdr:rowOff>
    </xdr:from>
    <xdr:to>
      <xdr:col>15</xdr:col>
      <xdr:colOff>50800</xdr:colOff>
      <xdr:row>58</xdr:row>
      <xdr:rowOff>9246</xdr:rowOff>
    </xdr:to>
    <xdr:cxnSp macro="">
      <xdr:nvCxnSpPr>
        <xdr:cNvPr id="127" name="直線コネクタ 126"/>
        <xdr:cNvCxnSpPr/>
      </xdr:nvCxnSpPr>
      <xdr:spPr>
        <a:xfrm flipV="1">
          <a:off x="2019300" y="9724060"/>
          <a:ext cx="889000" cy="229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156337</xdr:rowOff>
    </xdr:from>
    <xdr:to>
      <xdr:col>15</xdr:col>
      <xdr:colOff>101600</xdr:colOff>
      <xdr:row>58</xdr:row>
      <xdr:rowOff>86487</xdr:rowOff>
    </xdr:to>
    <xdr:sp macro="" textlink="">
      <xdr:nvSpPr>
        <xdr:cNvPr id="128" name="フローチャート: 判断 127"/>
        <xdr:cNvSpPr/>
      </xdr:nvSpPr>
      <xdr:spPr>
        <a:xfrm>
          <a:off x="2857500" y="992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77614</xdr:rowOff>
    </xdr:from>
    <xdr:ext cx="534377" cy="259045"/>
    <xdr:sp macro="" textlink="">
      <xdr:nvSpPr>
        <xdr:cNvPr id="129" name="テキスト ボックス 128"/>
        <xdr:cNvSpPr txBox="1"/>
      </xdr:nvSpPr>
      <xdr:spPr>
        <a:xfrm>
          <a:off x="2641111" y="10021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9246</xdr:rowOff>
    </xdr:from>
    <xdr:to>
      <xdr:col>10</xdr:col>
      <xdr:colOff>114300</xdr:colOff>
      <xdr:row>58</xdr:row>
      <xdr:rowOff>157455</xdr:rowOff>
    </xdr:to>
    <xdr:cxnSp macro="">
      <xdr:nvCxnSpPr>
        <xdr:cNvPr id="130" name="直線コネクタ 129"/>
        <xdr:cNvCxnSpPr/>
      </xdr:nvCxnSpPr>
      <xdr:spPr>
        <a:xfrm flipV="1">
          <a:off x="1130300" y="9953346"/>
          <a:ext cx="889000" cy="148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103607</xdr:rowOff>
    </xdr:from>
    <xdr:to>
      <xdr:col>10</xdr:col>
      <xdr:colOff>165100</xdr:colOff>
      <xdr:row>59</xdr:row>
      <xdr:rowOff>33757</xdr:rowOff>
    </xdr:to>
    <xdr:sp macro="" textlink="">
      <xdr:nvSpPr>
        <xdr:cNvPr id="131" name="フローチャート: 判断 130"/>
        <xdr:cNvSpPr/>
      </xdr:nvSpPr>
      <xdr:spPr>
        <a:xfrm>
          <a:off x="1968500" y="10047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24884</xdr:rowOff>
    </xdr:from>
    <xdr:ext cx="534377" cy="259045"/>
    <xdr:sp macro="" textlink="">
      <xdr:nvSpPr>
        <xdr:cNvPr id="132" name="テキスト ボックス 131"/>
        <xdr:cNvSpPr txBox="1"/>
      </xdr:nvSpPr>
      <xdr:spPr>
        <a:xfrm>
          <a:off x="1752111" y="10140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14491</xdr:rowOff>
    </xdr:from>
    <xdr:to>
      <xdr:col>6</xdr:col>
      <xdr:colOff>38100</xdr:colOff>
      <xdr:row>59</xdr:row>
      <xdr:rowOff>116091</xdr:rowOff>
    </xdr:to>
    <xdr:sp macro="" textlink="">
      <xdr:nvSpPr>
        <xdr:cNvPr id="133" name="フローチャート: 判断 132"/>
        <xdr:cNvSpPr/>
      </xdr:nvSpPr>
      <xdr:spPr>
        <a:xfrm>
          <a:off x="1079500" y="10130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107218</xdr:rowOff>
    </xdr:from>
    <xdr:ext cx="534377" cy="259045"/>
    <xdr:sp macro="" textlink="">
      <xdr:nvSpPr>
        <xdr:cNvPr id="134" name="テキスト ボックス 133"/>
        <xdr:cNvSpPr txBox="1"/>
      </xdr:nvSpPr>
      <xdr:spPr>
        <a:xfrm>
          <a:off x="863111" y="10222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22796</xdr:rowOff>
    </xdr:from>
    <xdr:to>
      <xdr:col>24</xdr:col>
      <xdr:colOff>114300</xdr:colOff>
      <xdr:row>52</xdr:row>
      <xdr:rowOff>124396</xdr:rowOff>
    </xdr:to>
    <xdr:sp macro="" textlink="">
      <xdr:nvSpPr>
        <xdr:cNvPr id="140" name="楕円 139"/>
        <xdr:cNvSpPr/>
      </xdr:nvSpPr>
      <xdr:spPr>
        <a:xfrm>
          <a:off x="4584700" y="8938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45673</xdr:rowOff>
    </xdr:from>
    <xdr:ext cx="534377" cy="259045"/>
    <xdr:sp macro="" textlink="">
      <xdr:nvSpPr>
        <xdr:cNvPr id="141" name="物件費該当値テキスト"/>
        <xdr:cNvSpPr txBox="1"/>
      </xdr:nvSpPr>
      <xdr:spPr>
        <a:xfrm>
          <a:off x="4686300" y="8789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36131</xdr:rowOff>
    </xdr:from>
    <xdr:to>
      <xdr:col>20</xdr:col>
      <xdr:colOff>38100</xdr:colOff>
      <xdr:row>55</xdr:row>
      <xdr:rowOff>137731</xdr:rowOff>
    </xdr:to>
    <xdr:sp macro="" textlink="">
      <xdr:nvSpPr>
        <xdr:cNvPr id="142" name="楕円 141"/>
        <xdr:cNvSpPr/>
      </xdr:nvSpPr>
      <xdr:spPr>
        <a:xfrm>
          <a:off x="3746500" y="9465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154258</xdr:rowOff>
    </xdr:from>
    <xdr:ext cx="534377" cy="259045"/>
    <xdr:sp macro="" textlink="">
      <xdr:nvSpPr>
        <xdr:cNvPr id="143" name="テキスト ボックス 142"/>
        <xdr:cNvSpPr txBox="1"/>
      </xdr:nvSpPr>
      <xdr:spPr>
        <a:xfrm>
          <a:off x="3530111" y="9241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72060</xdr:rowOff>
    </xdr:from>
    <xdr:to>
      <xdr:col>15</xdr:col>
      <xdr:colOff>101600</xdr:colOff>
      <xdr:row>57</xdr:row>
      <xdr:rowOff>2210</xdr:rowOff>
    </xdr:to>
    <xdr:sp macro="" textlink="">
      <xdr:nvSpPr>
        <xdr:cNvPr id="144" name="楕円 143"/>
        <xdr:cNvSpPr/>
      </xdr:nvSpPr>
      <xdr:spPr>
        <a:xfrm>
          <a:off x="2857500" y="9673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18737</xdr:rowOff>
    </xdr:from>
    <xdr:ext cx="534377" cy="259045"/>
    <xdr:sp macro="" textlink="">
      <xdr:nvSpPr>
        <xdr:cNvPr id="145" name="テキスト ボックス 144"/>
        <xdr:cNvSpPr txBox="1"/>
      </xdr:nvSpPr>
      <xdr:spPr>
        <a:xfrm>
          <a:off x="2641111" y="9448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129896</xdr:rowOff>
    </xdr:from>
    <xdr:to>
      <xdr:col>10</xdr:col>
      <xdr:colOff>165100</xdr:colOff>
      <xdr:row>58</xdr:row>
      <xdr:rowOff>60046</xdr:rowOff>
    </xdr:to>
    <xdr:sp macro="" textlink="">
      <xdr:nvSpPr>
        <xdr:cNvPr id="146" name="楕円 145"/>
        <xdr:cNvSpPr/>
      </xdr:nvSpPr>
      <xdr:spPr>
        <a:xfrm>
          <a:off x="1968500" y="9902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76573</xdr:rowOff>
    </xdr:from>
    <xdr:ext cx="534377" cy="259045"/>
    <xdr:sp macro="" textlink="">
      <xdr:nvSpPr>
        <xdr:cNvPr id="147" name="テキスト ボックス 146"/>
        <xdr:cNvSpPr txBox="1"/>
      </xdr:nvSpPr>
      <xdr:spPr>
        <a:xfrm>
          <a:off x="1752111" y="9677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106655</xdr:rowOff>
    </xdr:from>
    <xdr:to>
      <xdr:col>6</xdr:col>
      <xdr:colOff>38100</xdr:colOff>
      <xdr:row>59</xdr:row>
      <xdr:rowOff>36805</xdr:rowOff>
    </xdr:to>
    <xdr:sp macro="" textlink="">
      <xdr:nvSpPr>
        <xdr:cNvPr id="148" name="楕円 147"/>
        <xdr:cNvSpPr/>
      </xdr:nvSpPr>
      <xdr:spPr>
        <a:xfrm>
          <a:off x="1079500" y="10050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53332</xdr:rowOff>
    </xdr:from>
    <xdr:ext cx="534377" cy="259045"/>
    <xdr:sp macro="" textlink="">
      <xdr:nvSpPr>
        <xdr:cNvPr id="149" name="テキスト ボックス 148"/>
        <xdr:cNvSpPr txBox="1"/>
      </xdr:nvSpPr>
      <xdr:spPr>
        <a:xfrm>
          <a:off x="863111" y="9825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60" name="直線コネクタ 159"/>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61" name="テキスト ボックス 160"/>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4" name="直線コネクタ 163"/>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5" name="テキスト ボックス 164"/>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135642</xdr:rowOff>
    </xdr:from>
    <xdr:to>
      <xdr:col>24</xdr:col>
      <xdr:colOff>62865</xdr:colOff>
      <xdr:row>78</xdr:row>
      <xdr:rowOff>9398</xdr:rowOff>
    </xdr:to>
    <xdr:cxnSp macro="">
      <xdr:nvCxnSpPr>
        <xdr:cNvPr id="169" name="直線コネクタ 168"/>
        <xdr:cNvCxnSpPr/>
      </xdr:nvCxnSpPr>
      <xdr:spPr>
        <a:xfrm flipV="1">
          <a:off x="4633595" y="12137142"/>
          <a:ext cx="1270" cy="12453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13225</xdr:rowOff>
    </xdr:from>
    <xdr:ext cx="378565" cy="259045"/>
    <xdr:sp macro="" textlink="">
      <xdr:nvSpPr>
        <xdr:cNvPr id="170" name="維持補修費最小値テキスト"/>
        <xdr:cNvSpPr txBox="1"/>
      </xdr:nvSpPr>
      <xdr:spPr>
        <a:xfrm>
          <a:off x="4686300" y="133863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9398</xdr:rowOff>
    </xdr:from>
    <xdr:to>
      <xdr:col>24</xdr:col>
      <xdr:colOff>152400</xdr:colOff>
      <xdr:row>78</xdr:row>
      <xdr:rowOff>9398</xdr:rowOff>
    </xdr:to>
    <xdr:cxnSp macro="">
      <xdr:nvCxnSpPr>
        <xdr:cNvPr id="171" name="直線コネクタ 170"/>
        <xdr:cNvCxnSpPr/>
      </xdr:nvCxnSpPr>
      <xdr:spPr>
        <a:xfrm>
          <a:off x="4546600" y="13382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82319</xdr:rowOff>
    </xdr:from>
    <xdr:ext cx="534377" cy="259045"/>
    <xdr:sp macro="" textlink="">
      <xdr:nvSpPr>
        <xdr:cNvPr id="172" name="維持補修費最大値テキスト"/>
        <xdr:cNvSpPr txBox="1"/>
      </xdr:nvSpPr>
      <xdr:spPr>
        <a:xfrm>
          <a:off x="4686300" y="11912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135642</xdr:rowOff>
    </xdr:from>
    <xdr:to>
      <xdr:col>24</xdr:col>
      <xdr:colOff>152400</xdr:colOff>
      <xdr:row>70</xdr:row>
      <xdr:rowOff>135642</xdr:rowOff>
    </xdr:to>
    <xdr:cxnSp macro="">
      <xdr:nvCxnSpPr>
        <xdr:cNvPr id="173" name="直線コネクタ 172"/>
        <xdr:cNvCxnSpPr/>
      </xdr:nvCxnSpPr>
      <xdr:spPr>
        <a:xfrm>
          <a:off x="4546600" y="12137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141300</xdr:rowOff>
    </xdr:from>
    <xdr:to>
      <xdr:col>24</xdr:col>
      <xdr:colOff>63500</xdr:colOff>
      <xdr:row>73</xdr:row>
      <xdr:rowOff>131185</xdr:rowOff>
    </xdr:to>
    <xdr:cxnSp macro="">
      <xdr:nvCxnSpPr>
        <xdr:cNvPr id="174" name="直線コネクタ 173"/>
        <xdr:cNvCxnSpPr/>
      </xdr:nvCxnSpPr>
      <xdr:spPr>
        <a:xfrm flipV="1">
          <a:off x="3797300" y="12485700"/>
          <a:ext cx="838200" cy="161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14121</xdr:rowOff>
    </xdr:from>
    <xdr:ext cx="469744" cy="259045"/>
    <xdr:sp macro="" textlink="">
      <xdr:nvSpPr>
        <xdr:cNvPr id="175" name="維持補修費平均値テキスト"/>
        <xdr:cNvSpPr txBox="1"/>
      </xdr:nvSpPr>
      <xdr:spPr>
        <a:xfrm>
          <a:off x="4686300" y="130443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35694</xdr:rowOff>
    </xdr:from>
    <xdr:to>
      <xdr:col>24</xdr:col>
      <xdr:colOff>114300</xdr:colOff>
      <xdr:row>76</xdr:row>
      <xdr:rowOff>137294</xdr:rowOff>
    </xdr:to>
    <xdr:sp macro="" textlink="">
      <xdr:nvSpPr>
        <xdr:cNvPr id="176" name="フローチャート: 判断 175"/>
        <xdr:cNvSpPr/>
      </xdr:nvSpPr>
      <xdr:spPr>
        <a:xfrm>
          <a:off x="4584700" y="1306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55061</xdr:rowOff>
    </xdr:from>
    <xdr:to>
      <xdr:col>19</xdr:col>
      <xdr:colOff>177800</xdr:colOff>
      <xdr:row>73</xdr:row>
      <xdr:rowOff>131185</xdr:rowOff>
    </xdr:to>
    <xdr:cxnSp macro="">
      <xdr:nvCxnSpPr>
        <xdr:cNvPr id="177" name="直線コネクタ 176"/>
        <xdr:cNvCxnSpPr/>
      </xdr:nvCxnSpPr>
      <xdr:spPr>
        <a:xfrm>
          <a:off x="2908300" y="12570911"/>
          <a:ext cx="889000" cy="76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27178</xdr:rowOff>
    </xdr:from>
    <xdr:to>
      <xdr:col>20</xdr:col>
      <xdr:colOff>38100</xdr:colOff>
      <xdr:row>76</xdr:row>
      <xdr:rowOff>128778</xdr:rowOff>
    </xdr:to>
    <xdr:sp macro="" textlink="">
      <xdr:nvSpPr>
        <xdr:cNvPr id="178" name="フローチャート: 判断 177"/>
        <xdr:cNvSpPr/>
      </xdr:nvSpPr>
      <xdr:spPr>
        <a:xfrm>
          <a:off x="3746500" y="13057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119905</xdr:rowOff>
    </xdr:from>
    <xdr:ext cx="469744" cy="259045"/>
    <xdr:sp macro="" textlink="">
      <xdr:nvSpPr>
        <xdr:cNvPr id="179" name="テキスト ボックス 178"/>
        <xdr:cNvSpPr txBox="1"/>
      </xdr:nvSpPr>
      <xdr:spPr>
        <a:xfrm>
          <a:off x="3562428" y="13150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55061</xdr:rowOff>
    </xdr:from>
    <xdr:to>
      <xdr:col>15</xdr:col>
      <xdr:colOff>50800</xdr:colOff>
      <xdr:row>74</xdr:row>
      <xdr:rowOff>38888</xdr:rowOff>
    </xdr:to>
    <xdr:cxnSp macro="">
      <xdr:nvCxnSpPr>
        <xdr:cNvPr id="180" name="直線コネクタ 179"/>
        <xdr:cNvCxnSpPr/>
      </xdr:nvCxnSpPr>
      <xdr:spPr>
        <a:xfrm flipV="1">
          <a:off x="2019300" y="12570911"/>
          <a:ext cx="889000" cy="155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36951</xdr:rowOff>
    </xdr:from>
    <xdr:to>
      <xdr:col>15</xdr:col>
      <xdr:colOff>101600</xdr:colOff>
      <xdr:row>76</xdr:row>
      <xdr:rowOff>138551</xdr:rowOff>
    </xdr:to>
    <xdr:sp macro="" textlink="">
      <xdr:nvSpPr>
        <xdr:cNvPr id="181" name="フローチャート: 判断 180"/>
        <xdr:cNvSpPr/>
      </xdr:nvSpPr>
      <xdr:spPr>
        <a:xfrm>
          <a:off x="2857500" y="13067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129678</xdr:rowOff>
    </xdr:from>
    <xdr:ext cx="469744" cy="259045"/>
    <xdr:sp macro="" textlink="">
      <xdr:nvSpPr>
        <xdr:cNvPr id="182" name="テキスト ボックス 181"/>
        <xdr:cNvSpPr txBox="1"/>
      </xdr:nvSpPr>
      <xdr:spPr>
        <a:xfrm>
          <a:off x="2673428" y="13159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108210</xdr:rowOff>
    </xdr:from>
    <xdr:to>
      <xdr:col>10</xdr:col>
      <xdr:colOff>114300</xdr:colOff>
      <xdr:row>74</xdr:row>
      <xdr:rowOff>38888</xdr:rowOff>
    </xdr:to>
    <xdr:cxnSp macro="">
      <xdr:nvCxnSpPr>
        <xdr:cNvPr id="183" name="直線コネクタ 182"/>
        <xdr:cNvCxnSpPr/>
      </xdr:nvCxnSpPr>
      <xdr:spPr>
        <a:xfrm>
          <a:off x="1130300" y="12624060"/>
          <a:ext cx="889000" cy="102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83241</xdr:rowOff>
    </xdr:from>
    <xdr:to>
      <xdr:col>10</xdr:col>
      <xdr:colOff>165100</xdr:colOff>
      <xdr:row>77</xdr:row>
      <xdr:rowOff>13391</xdr:rowOff>
    </xdr:to>
    <xdr:sp macro="" textlink="">
      <xdr:nvSpPr>
        <xdr:cNvPr id="184" name="フローチャート: 判断 183"/>
        <xdr:cNvSpPr/>
      </xdr:nvSpPr>
      <xdr:spPr>
        <a:xfrm>
          <a:off x="1968500" y="13113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4518</xdr:rowOff>
    </xdr:from>
    <xdr:ext cx="469744" cy="259045"/>
    <xdr:sp macro="" textlink="">
      <xdr:nvSpPr>
        <xdr:cNvPr id="185" name="テキスト ボックス 184"/>
        <xdr:cNvSpPr txBox="1"/>
      </xdr:nvSpPr>
      <xdr:spPr>
        <a:xfrm>
          <a:off x="1784428" y="13206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71241</xdr:rowOff>
    </xdr:from>
    <xdr:to>
      <xdr:col>6</xdr:col>
      <xdr:colOff>38100</xdr:colOff>
      <xdr:row>77</xdr:row>
      <xdr:rowOff>1391</xdr:rowOff>
    </xdr:to>
    <xdr:sp macro="" textlink="">
      <xdr:nvSpPr>
        <xdr:cNvPr id="186" name="フローチャート: 判断 185"/>
        <xdr:cNvSpPr/>
      </xdr:nvSpPr>
      <xdr:spPr>
        <a:xfrm>
          <a:off x="1079500" y="13101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163968</xdr:rowOff>
    </xdr:from>
    <xdr:ext cx="469744" cy="259045"/>
    <xdr:sp macro="" textlink="">
      <xdr:nvSpPr>
        <xdr:cNvPr id="187" name="テキスト ボックス 186"/>
        <xdr:cNvSpPr txBox="1"/>
      </xdr:nvSpPr>
      <xdr:spPr>
        <a:xfrm>
          <a:off x="895428" y="13194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90500</xdr:rowOff>
    </xdr:from>
    <xdr:to>
      <xdr:col>24</xdr:col>
      <xdr:colOff>114300</xdr:colOff>
      <xdr:row>73</xdr:row>
      <xdr:rowOff>20650</xdr:rowOff>
    </xdr:to>
    <xdr:sp macro="" textlink="">
      <xdr:nvSpPr>
        <xdr:cNvPr id="193" name="楕円 192"/>
        <xdr:cNvSpPr/>
      </xdr:nvSpPr>
      <xdr:spPr>
        <a:xfrm>
          <a:off x="4584700" y="1243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113377</xdr:rowOff>
    </xdr:from>
    <xdr:ext cx="534377" cy="259045"/>
    <xdr:sp macro="" textlink="">
      <xdr:nvSpPr>
        <xdr:cNvPr id="194" name="維持補修費該当値テキスト"/>
        <xdr:cNvSpPr txBox="1"/>
      </xdr:nvSpPr>
      <xdr:spPr>
        <a:xfrm>
          <a:off x="4686300" y="12286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80385</xdr:rowOff>
    </xdr:from>
    <xdr:to>
      <xdr:col>20</xdr:col>
      <xdr:colOff>38100</xdr:colOff>
      <xdr:row>74</xdr:row>
      <xdr:rowOff>10535</xdr:rowOff>
    </xdr:to>
    <xdr:sp macro="" textlink="">
      <xdr:nvSpPr>
        <xdr:cNvPr id="195" name="楕円 194"/>
        <xdr:cNvSpPr/>
      </xdr:nvSpPr>
      <xdr:spPr>
        <a:xfrm>
          <a:off x="3746500" y="1259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72</xdr:row>
      <xdr:rowOff>27062</xdr:rowOff>
    </xdr:from>
    <xdr:ext cx="534377" cy="259045"/>
    <xdr:sp macro="" textlink="">
      <xdr:nvSpPr>
        <xdr:cNvPr id="196" name="テキスト ボックス 195"/>
        <xdr:cNvSpPr txBox="1"/>
      </xdr:nvSpPr>
      <xdr:spPr>
        <a:xfrm>
          <a:off x="3530111" y="12371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4261</xdr:rowOff>
    </xdr:from>
    <xdr:to>
      <xdr:col>15</xdr:col>
      <xdr:colOff>101600</xdr:colOff>
      <xdr:row>73</xdr:row>
      <xdr:rowOff>105861</xdr:rowOff>
    </xdr:to>
    <xdr:sp macro="" textlink="">
      <xdr:nvSpPr>
        <xdr:cNvPr id="197" name="楕円 196"/>
        <xdr:cNvSpPr/>
      </xdr:nvSpPr>
      <xdr:spPr>
        <a:xfrm>
          <a:off x="2857500" y="12520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71</xdr:row>
      <xdr:rowOff>122388</xdr:rowOff>
    </xdr:from>
    <xdr:ext cx="534377" cy="259045"/>
    <xdr:sp macro="" textlink="">
      <xdr:nvSpPr>
        <xdr:cNvPr id="198" name="テキスト ボックス 197"/>
        <xdr:cNvSpPr txBox="1"/>
      </xdr:nvSpPr>
      <xdr:spPr>
        <a:xfrm>
          <a:off x="2641111" y="12295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159538</xdr:rowOff>
    </xdr:from>
    <xdr:to>
      <xdr:col>10</xdr:col>
      <xdr:colOff>165100</xdr:colOff>
      <xdr:row>74</xdr:row>
      <xdr:rowOff>89688</xdr:rowOff>
    </xdr:to>
    <xdr:sp macro="" textlink="">
      <xdr:nvSpPr>
        <xdr:cNvPr id="199" name="楕円 198"/>
        <xdr:cNvSpPr/>
      </xdr:nvSpPr>
      <xdr:spPr>
        <a:xfrm>
          <a:off x="1968500" y="1267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72</xdr:row>
      <xdr:rowOff>106215</xdr:rowOff>
    </xdr:from>
    <xdr:ext cx="534377" cy="259045"/>
    <xdr:sp macro="" textlink="">
      <xdr:nvSpPr>
        <xdr:cNvPr id="200" name="テキスト ボックス 199"/>
        <xdr:cNvSpPr txBox="1"/>
      </xdr:nvSpPr>
      <xdr:spPr>
        <a:xfrm>
          <a:off x="1752111" y="12450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57410</xdr:rowOff>
    </xdr:from>
    <xdr:to>
      <xdr:col>6</xdr:col>
      <xdr:colOff>38100</xdr:colOff>
      <xdr:row>73</xdr:row>
      <xdr:rowOff>159010</xdr:rowOff>
    </xdr:to>
    <xdr:sp macro="" textlink="">
      <xdr:nvSpPr>
        <xdr:cNvPr id="201" name="楕円 200"/>
        <xdr:cNvSpPr/>
      </xdr:nvSpPr>
      <xdr:spPr>
        <a:xfrm>
          <a:off x="1079500" y="12573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72</xdr:row>
      <xdr:rowOff>4087</xdr:rowOff>
    </xdr:from>
    <xdr:ext cx="534377" cy="259045"/>
    <xdr:sp macro="" textlink="">
      <xdr:nvSpPr>
        <xdr:cNvPr id="202" name="テキスト ボックス 201"/>
        <xdr:cNvSpPr txBox="1"/>
      </xdr:nvSpPr>
      <xdr:spPr>
        <a:xfrm>
          <a:off x="863111" y="12348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7" name="テキスト ボックス 216"/>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9" name="テキスト ボックス 218"/>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102972</xdr:rowOff>
    </xdr:from>
    <xdr:to>
      <xdr:col>24</xdr:col>
      <xdr:colOff>62865</xdr:colOff>
      <xdr:row>99</xdr:row>
      <xdr:rowOff>108229</xdr:rowOff>
    </xdr:to>
    <xdr:cxnSp macro="">
      <xdr:nvCxnSpPr>
        <xdr:cNvPr id="229" name="直線コネクタ 228"/>
        <xdr:cNvCxnSpPr/>
      </xdr:nvCxnSpPr>
      <xdr:spPr>
        <a:xfrm flipV="1">
          <a:off x="4633595" y="15533472"/>
          <a:ext cx="1270" cy="15483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112056</xdr:rowOff>
    </xdr:from>
    <xdr:ext cx="534377" cy="259045"/>
    <xdr:sp macro="" textlink="">
      <xdr:nvSpPr>
        <xdr:cNvPr id="230" name="扶助費最小値テキスト"/>
        <xdr:cNvSpPr txBox="1"/>
      </xdr:nvSpPr>
      <xdr:spPr>
        <a:xfrm>
          <a:off x="4686300" y="17085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108229</xdr:rowOff>
    </xdr:from>
    <xdr:to>
      <xdr:col>24</xdr:col>
      <xdr:colOff>152400</xdr:colOff>
      <xdr:row>99</xdr:row>
      <xdr:rowOff>108229</xdr:rowOff>
    </xdr:to>
    <xdr:cxnSp macro="">
      <xdr:nvCxnSpPr>
        <xdr:cNvPr id="231" name="直線コネクタ 230"/>
        <xdr:cNvCxnSpPr/>
      </xdr:nvCxnSpPr>
      <xdr:spPr>
        <a:xfrm>
          <a:off x="4546600" y="17081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49649</xdr:rowOff>
    </xdr:from>
    <xdr:ext cx="599010" cy="259045"/>
    <xdr:sp macro="" textlink="">
      <xdr:nvSpPr>
        <xdr:cNvPr id="232" name="扶助費最大値テキスト"/>
        <xdr:cNvSpPr txBox="1"/>
      </xdr:nvSpPr>
      <xdr:spPr>
        <a:xfrm>
          <a:off x="4686300" y="15308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102972</xdr:rowOff>
    </xdr:from>
    <xdr:to>
      <xdr:col>24</xdr:col>
      <xdr:colOff>152400</xdr:colOff>
      <xdr:row>90</xdr:row>
      <xdr:rowOff>102972</xdr:rowOff>
    </xdr:to>
    <xdr:cxnSp macro="">
      <xdr:nvCxnSpPr>
        <xdr:cNvPr id="233" name="直線コネクタ 232"/>
        <xdr:cNvCxnSpPr/>
      </xdr:nvCxnSpPr>
      <xdr:spPr>
        <a:xfrm>
          <a:off x="4546600" y="15533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35675</xdr:rowOff>
    </xdr:from>
    <xdr:to>
      <xdr:col>24</xdr:col>
      <xdr:colOff>63500</xdr:colOff>
      <xdr:row>94</xdr:row>
      <xdr:rowOff>20338</xdr:rowOff>
    </xdr:to>
    <xdr:cxnSp macro="">
      <xdr:nvCxnSpPr>
        <xdr:cNvPr id="234" name="直線コネクタ 233"/>
        <xdr:cNvCxnSpPr/>
      </xdr:nvCxnSpPr>
      <xdr:spPr>
        <a:xfrm>
          <a:off x="3797300" y="15980525"/>
          <a:ext cx="838200" cy="156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69232</xdr:rowOff>
    </xdr:from>
    <xdr:ext cx="599010" cy="259045"/>
    <xdr:sp macro="" textlink="">
      <xdr:nvSpPr>
        <xdr:cNvPr id="235" name="扶助費平均値テキスト"/>
        <xdr:cNvSpPr txBox="1"/>
      </xdr:nvSpPr>
      <xdr:spPr>
        <a:xfrm>
          <a:off x="4686300" y="165284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90805</xdr:rowOff>
    </xdr:from>
    <xdr:to>
      <xdr:col>24</xdr:col>
      <xdr:colOff>114300</xdr:colOff>
      <xdr:row>97</xdr:row>
      <xdr:rowOff>20955</xdr:rowOff>
    </xdr:to>
    <xdr:sp macro="" textlink="">
      <xdr:nvSpPr>
        <xdr:cNvPr id="236" name="フローチャート: 判断 235"/>
        <xdr:cNvSpPr/>
      </xdr:nvSpPr>
      <xdr:spPr>
        <a:xfrm>
          <a:off x="4584700" y="1655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35675</xdr:rowOff>
    </xdr:from>
    <xdr:to>
      <xdr:col>19</xdr:col>
      <xdr:colOff>177800</xdr:colOff>
      <xdr:row>95</xdr:row>
      <xdr:rowOff>69858</xdr:rowOff>
    </xdr:to>
    <xdr:cxnSp macro="">
      <xdr:nvCxnSpPr>
        <xdr:cNvPr id="237" name="直線コネクタ 236"/>
        <xdr:cNvCxnSpPr/>
      </xdr:nvCxnSpPr>
      <xdr:spPr>
        <a:xfrm flipV="1">
          <a:off x="2908300" y="15980525"/>
          <a:ext cx="889000" cy="377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153550</xdr:rowOff>
    </xdr:from>
    <xdr:to>
      <xdr:col>20</xdr:col>
      <xdr:colOff>38100</xdr:colOff>
      <xdr:row>96</xdr:row>
      <xdr:rowOff>83700</xdr:rowOff>
    </xdr:to>
    <xdr:sp macro="" textlink="">
      <xdr:nvSpPr>
        <xdr:cNvPr id="238" name="フローチャート: 判断 237"/>
        <xdr:cNvSpPr/>
      </xdr:nvSpPr>
      <xdr:spPr>
        <a:xfrm>
          <a:off x="3746500" y="1644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74827</xdr:rowOff>
    </xdr:from>
    <xdr:ext cx="599010" cy="259045"/>
    <xdr:sp macro="" textlink="">
      <xdr:nvSpPr>
        <xdr:cNvPr id="239" name="テキスト ボックス 238"/>
        <xdr:cNvSpPr txBox="1"/>
      </xdr:nvSpPr>
      <xdr:spPr>
        <a:xfrm>
          <a:off x="3497795" y="16534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52679</xdr:rowOff>
    </xdr:from>
    <xdr:to>
      <xdr:col>15</xdr:col>
      <xdr:colOff>50800</xdr:colOff>
      <xdr:row>95</xdr:row>
      <xdr:rowOff>69858</xdr:rowOff>
    </xdr:to>
    <xdr:cxnSp macro="">
      <xdr:nvCxnSpPr>
        <xdr:cNvPr id="240" name="直線コネクタ 239"/>
        <xdr:cNvCxnSpPr/>
      </xdr:nvCxnSpPr>
      <xdr:spPr>
        <a:xfrm>
          <a:off x="2019300" y="16340429"/>
          <a:ext cx="889000" cy="17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85939</xdr:rowOff>
    </xdr:from>
    <xdr:to>
      <xdr:col>15</xdr:col>
      <xdr:colOff>101600</xdr:colOff>
      <xdr:row>98</xdr:row>
      <xdr:rowOff>16089</xdr:rowOff>
    </xdr:to>
    <xdr:sp macro="" textlink="">
      <xdr:nvSpPr>
        <xdr:cNvPr id="241" name="フローチャート: 判断 240"/>
        <xdr:cNvSpPr/>
      </xdr:nvSpPr>
      <xdr:spPr>
        <a:xfrm>
          <a:off x="2857500" y="1671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7216</xdr:rowOff>
    </xdr:from>
    <xdr:ext cx="599010" cy="259045"/>
    <xdr:sp macro="" textlink="">
      <xdr:nvSpPr>
        <xdr:cNvPr id="242" name="テキスト ボックス 241"/>
        <xdr:cNvSpPr txBox="1"/>
      </xdr:nvSpPr>
      <xdr:spPr>
        <a:xfrm>
          <a:off x="2608795" y="16809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52679</xdr:rowOff>
    </xdr:from>
    <xdr:to>
      <xdr:col>10</xdr:col>
      <xdr:colOff>114300</xdr:colOff>
      <xdr:row>95</xdr:row>
      <xdr:rowOff>104648</xdr:rowOff>
    </xdr:to>
    <xdr:cxnSp macro="">
      <xdr:nvCxnSpPr>
        <xdr:cNvPr id="243" name="直線コネクタ 242"/>
        <xdr:cNvCxnSpPr/>
      </xdr:nvCxnSpPr>
      <xdr:spPr>
        <a:xfrm flipV="1">
          <a:off x="1130300" y="16340429"/>
          <a:ext cx="889000" cy="51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131899</xdr:rowOff>
    </xdr:from>
    <xdr:to>
      <xdr:col>10</xdr:col>
      <xdr:colOff>165100</xdr:colOff>
      <xdr:row>98</xdr:row>
      <xdr:rowOff>62049</xdr:rowOff>
    </xdr:to>
    <xdr:sp macro="" textlink="">
      <xdr:nvSpPr>
        <xdr:cNvPr id="244" name="フローチャート: 判断 243"/>
        <xdr:cNvSpPr/>
      </xdr:nvSpPr>
      <xdr:spPr>
        <a:xfrm>
          <a:off x="1968500" y="1676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53176</xdr:rowOff>
    </xdr:from>
    <xdr:ext cx="599010" cy="259045"/>
    <xdr:sp macro="" textlink="">
      <xdr:nvSpPr>
        <xdr:cNvPr id="245" name="テキスト ボックス 244"/>
        <xdr:cNvSpPr txBox="1"/>
      </xdr:nvSpPr>
      <xdr:spPr>
        <a:xfrm>
          <a:off x="1719795" y="16855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14452</xdr:rowOff>
    </xdr:from>
    <xdr:to>
      <xdr:col>6</xdr:col>
      <xdr:colOff>38100</xdr:colOff>
      <xdr:row>98</xdr:row>
      <xdr:rowOff>116052</xdr:rowOff>
    </xdr:to>
    <xdr:sp macro="" textlink="">
      <xdr:nvSpPr>
        <xdr:cNvPr id="246" name="フローチャート: 判断 245"/>
        <xdr:cNvSpPr/>
      </xdr:nvSpPr>
      <xdr:spPr>
        <a:xfrm>
          <a:off x="1079500" y="16816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107179</xdr:rowOff>
    </xdr:from>
    <xdr:ext cx="599010" cy="259045"/>
    <xdr:sp macro="" textlink="">
      <xdr:nvSpPr>
        <xdr:cNvPr id="247" name="テキスト ボックス 246"/>
        <xdr:cNvSpPr txBox="1"/>
      </xdr:nvSpPr>
      <xdr:spPr>
        <a:xfrm>
          <a:off x="830795" y="16909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140988</xdr:rowOff>
    </xdr:from>
    <xdr:to>
      <xdr:col>24</xdr:col>
      <xdr:colOff>114300</xdr:colOff>
      <xdr:row>94</xdr:row>
      <xdr:rowOff>71138</xdr:rowOff>
    </xdr:to>
    <xdr:sp macro="" textlink="">
      <xdr:nvSpPr>
        <xdr:cNvPr id="253" name="楕円 252"/>
        <xdr:cNvSpPr/>
      </xdr:nvSpPr>
      <xdr:spPr>
        <a:xfrm>
          <a:off x="4584700" y="16085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163865</xdr:rowOff>
    </xdr:from>
    <xdr:ext cx="599010" cy="259045"/>
    <xdr:sp macro="" textlink="">
      <xdr:nvSpPr>
        <xdr:cNvPr id="254" name="扶助費該当値テキスト"/>
        <xdr:cNvSpPr txBox="1"/>
      </xdr:nvSpPr>
      <xdr:spPr>
        <a:xfrm>
          <a:off x="4686300" y="15937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156325</xdr:rowOff>
    </xdr:from>
    <xdr:to>
      <xdr:col>20</xdr:col>
      <xdr:colOff>38100</xdr:colOff>
      <xdr:row>93</xdr:row>
      <xdr:rowOff>86475</xdr:rowOff>
    </xdr:to>
    <xdr:sp macro="" textlink="">
      <xdr:nvSpPr>
        <xdr:cNvPr id="255" name="楕円 254"/>
        <xdr:cNvSpPr/>
      </xdr:nvSpPr>
      <xdr:spPr>
        <a:xfrm>
          <a:off x="3746500" y="15929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103002</xdr:rowOff>
    </xdr:from>
    <xdr:ext cx="599010" cy="259045"/>
    <xdr:sp macro="" textlink="">
      <xdr:nvSpPr>
        <xdr:cNvPr id="256" name="テキスト ボックス 255"/>
        <xdr:cNvSpPr txBox="1"/>
      </xdr:nvSpPr>
      <xdr:spPr>
        <a:xfrm>
          <a:off x="3497795" y="15704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19058</xdr:rowOff>
    </xdr:from>
    <xdr:to>
      <xdr:col>15</xdr:col>
      <xdr:colOff>101600</xdr:colOff>
      <xdr:row>95</xdr:row>
      <xdr:rowOff>120658</xdr:rowOff>
    </xdr:to>
    <xdr:sp macro="" textlink="">
      <xdr:nvSpPr>
        <xdr:cNvPr id="257" name="楕円 256"/>
        <xdr:cNvSpPr/>
      </xdr:nvSpPr>
      <xdr:spPr>
        <a:xfrm>
          <a:off x="2857500" y="16306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137185</xdr:rowOff>
    </xdr:from>
    <xdr:ext cx="599010" cy="259045"/>
    <xdr:sp macro="" textlink="">
      <xdr:nvSpPr>
        <xdr:cNvPr id="258" name="テキスト ボックス 257"/>
        <xdr:cNvSpPr txBox="1"/>
      </xdr:nvSpPr>
      <xdr:spPr>
        <a:xfrm>
          <a:off x="2608795" y="16082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1879</xdr:rowOff>
    </xdr:from>
    <xdr:to>
      <xdr:col>10</xdr:col>
      <xdr:colOff>165100</xdr:colOff>
      <xdr:row>95</xdr:row>
      <xdr:rowOff>103479</xdr:rowOff>
    </xdr:to>
    <xdr:sp macro="" textlink="">
      <xdr:nvSpPr>
        <xdr:cNvPr id="259" name="楕円 258"/>
        <xdr:cNvSpPr/>
      </xdr:nvSpPr>
      <xdr:spPr>
        <a:xfrm>
          <a:off x="1968500" y="16289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120006</xdr:rowOff>
    </xdr:from>
    <xdr:ext cx="599010" cy="259045"/>
    <xdr:sp macro="" textlink="">
      <xdr:nvSpPr>
        <xdr:cNvPr id="260" name="テキスト ボックス 259"/>
        <xdr:cNvSpPr txBox="1"/>
      </xdr:nvSpPr>
      <xdr:spPr>
        <a:xfrm>
          <a:off x="1719795" y="16064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53848</xdr:rowOff>
    </xdr:from>
    <xdr:to>
      <xdr:col>6</xdr:col>
      <xdr:colOff>38100</xdr:colOff>
      <xdr:row>95</xdr:row>
      <xdr:rowOff>155448</xdr:rowOff>
    </xdr:to>
    <xdr:sp macro="" textlink="">
      <xdr:nvSpPr>
        <xdr:cNvPr id="261" name="楕円 260"/>
        <xdr:cNvSpPr/>
      </xdr:nvSpPr>
      <xdr:spPr>
        <a:xfrm>
          <a:off x="1079500" y="16341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525</xdr:rowOff>
    </xdr:from>
    <xdr:ext cx="599010" cy="259045"/>
    <xdr:sp macro="" textlink="">
      <xdr:nvSpPr>
        <xdr:cNvPr id="262" name="テキスト ボックス 261"/>
        <xdr:cNvSpPr txBox="1"/>
      </xdr:nvSpPr>
      <xdr:spPr>
        <a:xfrm>
          <a:off x="830795" y="16116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5" name="テキスト ボックス 274"/>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7" name="テキスト ボックス 276"/>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9" name="テキスト ボックス 278"/>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140183</xdr:rowOff>
    </xdr:from>
    <xdr:to>
      <xdr:col>54</xdr:col>
      <xdr:colOff>189865</xdr:colOff>
      <xdr:row>39</xdr:row>
      <xdr:rowOff>121831</xdr:rowOff>
    </xdr:to>
    <xdr:cxnSp macro="">
      <xdr:nvCxnSpPr>
        <xdr:cNvPr id="287" name="直線コネクタ 286"/>
        <xdr:cNvCxnSpPr/>
      </xdr:nvCxnSpPr>
      <xdr:spPr>
        <a:xfrm flipV="1">
          <a:off x="10475595" y="5969483"/>
          <a:ext cx="1270" cy="838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125658</xdr:rowOff>
    </xdr:from>
    <xdr:ext cx="534377" cy="259045"/>
    <xdr:sp macro="" textlink="">
      <xdr:nvSpPr>
        <xdr:cNvPr id="288" name="補助費等最小値テキスト"/>
        <xdr:cNvSpPr txBox="1"/>
      </xdr:nvSpPr>
      <xdr:spPr>
        <a:xfrm>
          <a:off x="10528300" y="6812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121831</xdr:rowOff>
    </xdr:from>
    <xdr:to>
      <xdr:col>55</xdr:col>
      <xdr:colOff>88900</xdr:colOff>
      <xdr:row>39</xdr:row>
      <xdr:rowOff>121831</xdr:rowOff>
    </xdr:to>
    <xdr:cxnSp macro="">
      <xdr:nvCxnSpPr>
        <xdr:cNvPr id="289" name="直線コネクタ 288"/>
        <xdr:cNvCxnSpPr/>
      </xdr:nvCxnSpPr>
      <xdr:spPr>
        <a:xfrm>
          <a:off x="10388600" y="6808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86860</xdr:rowOff>
    </xdr:from>
    <xdr:ext cx="534377" cy="259045"/>
    <xdr:sp macro="" textlink="">
      <xdr:nvSpPr>
        <xdr:cNvPr id="290" name="補助費等最大値テキスト"/>
        <xdr:cNvSpPr txBox="1"/>
      </xdr:nvSpPr>
      <xdr:spPr>
        <a:xfrm>
          <a:off x="10528300" y="5744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140183</xdr:rowOff>
    </xdr:from>
    <xdr:to>
      <xdr:col>55</xdr:col>
      <xdr:colOff>88900</xdr:colOff>
      <xdr:row>34</xdr:row>
      <xdr:rowOff>140183</xdr:rowOff>
    </xdr:to>
    <xdr:cxnSp macro="">
      <xdr:nvCxnSpPr>
        <xdr:cNvPr id="291" name="直線コネクタ 290"/>
        <xdr:cNvCxnSpPr/>
      </xdr:nvCxnSpPr>
      <xdr:spPr>
        <a:xfrm>
          <a:off x="10388600" y="5969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48578</xdr:rowOff>
    </xdr:from>
    <xdr:to>
      <xdr:col>55</xdr:col>
      <xdr:colOff>0</xdr:colOff>
      <xdr:row>37</xdr:row>
      <xdr:rowOff>112992</xdr:rowOff>
    </xdr:to>
    <xdr:cxnSp macro="">
      <xdr:nvCxnSpPr>
        <xdr:cNvPr id="292" name="直線コネクタ 291"/>
        <xdr:cNvCxnSpPr/>
      </xdr:nvCxnSpPr>
      <xdr:spPr>
        <a:xfrm>
          <a:off x="9639300" y="6392228"/>
          <a:ext cx="838200" cy="64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154944</xdr:rowOff>
    </xdr:from>
    <xdr:ext cx="534377" cy="259045"/>
    <xdr:sp macro="" textlink="">
      <xdr:nvSpPr>
        <xdr:cNvPr id="293" name="補助費等平均値テキスト"/>
        <xdr:cNvSpPr txBox="1"/>
      </xdr:nvSpPr>
      <xdr:spPr>
        <a:xfrm>
          <a:off x="10528300" y="64985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5067</xdr:rowOff>
    </xdr:from>
    <xdr:to>
      <xdr:col>55</xdr:col>
      <xdr:colOff>50800</xdr:colOff>
      <xdr:row>38</xdr:row>
      <xdr:rowOff>106667</xdr:rowOff>
    </xdr:to>
    <xdr:sp macro="" textlink="">
      <xdr:nvSpPr>
        <xdr:cNvPr id="294" name="フローチャート: 判断 293"/>
        <xdr:cNvSpPr/>
      </xdr:nvSpPr>
      <xdr:spPr>
        <a:xfrm>
          <a:off x="10426700" y="652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57086</xdr:rowOff>
    </xdr:from>
    <xdr:to>
      <xdr:col>50</xdr:col>
      <xdr:colOff>114300</xdr:colOff>
      <xdr:row>37</xdr:row>
      <xdr:rowOff>48578</xdr:rowOff>
    </xdr:to>
    <xdr:cxnSp macro="">
      <xdr:nvCxnSpPr>
        <xdr:cNvPr id="295" name="直線コネクタ 294"/>
        <xdr:cNvCxnSpPr/>
      </xdr:nvCxnSpPr>
      <xdr:spPr>
        <a:xfrm>
          <a:off x="8750300" y="5372036"/>
          <a:ext cx="889000" cy="1020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50762</xdr:rowOff>
    </xdr:from>
    <xdr:to>
      <xdr:col>50</xdr:col>
      <xdr:colOff>165100</xdr:colOff>
      <xdr:row>38</xdr:row>
      <xdr:rowOff>152362</xdr:rowOff>
    </xdr:to>
    <xdr:sp macro="" textlink="">
      <xdr:nvSpPr>
        <xdr:cNvPr id="296" name="フローチャート: 判断 295"/>
        <xdr:cNvSpPr/>
      </xdr:nvSpPr>
      <xdr:spPr>
        <a:xfrm>
          <a:off x="9588500" y="6565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143489</xdr:rowOff>
    </xdr:from>
    <xdr:ext cx="534377" cy="259045"/>
    <xdr:sp macro="" textlink="">
      <xdr:nvSpPr>
        <xdr:cNvPr id="297" name="テキスト ボックス 296"/>
        <xdr:cNvSpPr txBox="1"/>
      </xdr:nvSpPr>
      <xdr:spPr>
        <a:xfrm>
          <a:off x="9372111" y="6658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57086</xdr:rowOff>
    </xdr:from>
    <xdr:to>
      <xdr:col>45</xdr:col>
      <xdr:colOff>177800</xdr:colOff>
      <xdr:row>39</xdr:row>
      <xdr:rowOff>135204</xdr:rowOff>
    </xdr:to>
    <xdr:cxnSp macro="">
      <xdr:nvCxnSpPr>
        <xdr:cNvPr id="298" name="直線コネクタ 297"/>
        <xdr:cNvCxnSpPr/>
      </xdr:nvCxnSpPr>
      <xdr:spPr>
        <a:xfrm flipV="1">
          <a:off x="7861300" y="5372036"/>
          <a:ext cx="889000" cy="144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30</xdr:row>
      <xdr:rowOff>155956</xdr:rowOff>
    </xdr:from>
    <xdr:to>
      <xdr:col>46</xdr:col>
      <xdr:colOff>38100</xdr:colOff>
      <xdr:row>31</xdr:row>
      <xdr:rowOff>86106</xdr:rowOff>
    </xdr:to>
    <xdr:sp macro="" textlink="">
      <xdr:nvSpPr>
        <xdr:cNvPr id="299" name="フローチャート: 判断 298"/>
        <xdr:cNvSpPr/>
      </xdr:nvSpPr>
      <xdr:spPr>
        <a:xfrm>
          <a:off x="8699500" y="529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29</xdr:row>
      <xdr:rowOff>102633</xdr:rowOff>
    </xdr:from>
    <xdr:ext cx="599010" cy="259045"/>
    <xdr:sp macro="" textlink="">
      <xdr:nvSpPr>
        <xdr:cNvPr id="300" name="テキスト ボックス 299"/>
        <xdr:cNvSpPr txBox="1"/>
      </xdr:nvSpPr>
      <xdr:spPr>
        <a:xfrm>
          <a:off x="8450795" y="5074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135204</xdr:rowOff>
    </xdr:from>
    <xdr:to>
      <xdr:col>41</xdr:col>
      <xdr:colOff>50800</xdr:colOff>
      <xdr:row>39</xdr:row>
      <xdr:rowOff>139471</xdr:rowOff>
    </xdr:to>
    <xdr:cxnSp macro="">
      <xdr:nvCxnSpPr>
        <xdr:cNvPr id="301" name="直線コネクタ 300"/>
        <xdr:cNvCxnSpPr/>
      </xdr:nvCxnSpPr>
      <xdr:spPr>
        <a:xfrm flipV="1">
          <a:off x="6972300" y="6821754"/>
          <a:ext cx="889000" cy="4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145897</xdr:rowOff>
    </xdr:from>
    <xdr:to>
      <xdr:col>41</xdr:col>
      <xdr:colOff>101600</xdr:colOff>
      <xdr:row>39</xdr:row>
      <xdr:rowOff>76047</xdr:rowOff>
    </xdr:to>
    <xdr:sp macro="" textlink="">
      <xdr:nvSpPr>
        <xdr:cNvPr id="302" name="フローチャート: 判断 301"/>
        <xdr:cNvSpPr/>
      </xdr:nvSpPr>
      <xdr:spPr>
        <a:xfrm>
          <a:off x="7810500" y="666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92575</xdr:rowOff>
    </xdr:from>
    <xdr:ext cx="534377" cy="259045"/>
    <xdr:sp macro="" textlink="">
      <xdr:nvSpPr>
        <xdr:cNvPr id="303" name="テキスト ボックス 302"/>
        <xdr:cNvSpPr txBox="1"/>
      </xdr:nvSpPr>
      <xdr:spPr>
        <a:xfrm>
          <a:off x="7594111" y="6436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167360</xdr:rowOff>
    </xdr:from>
    <xdr:to>
      <xdr:col>36</xdr:col>
      <xdr:colOff>165100</xdr:colOff>
      <xdr:row>39</xdr:row>
      <xdr:rowOff>97510</xdr:rowOff>
    </xdr:to>
    <xdr:sp macro="" textlink="">
      <xdr:nvSpPr>
        <xdr:cNvPr id="304" name="フローチャート: 判断 303"/>
        <xdr:cNvSpPr/>
      </xdr:nvSpPr>
      <xdr:spPr>
        <a:xfrm>
          <a:off x="6921500" y="66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114038</xdr:rowOff>
    </xdr:from>
    <xdr:ext cx="534377" cy="259045"/>
    <xdr:sp macro="" textlink="">
      <xdr:nvSpPr>
        <xdr:cNvPr id="305" name="テキスト ボックス 304"/>
        <xdr:cNvSpPr txBox="1"/>
      </xdr:nvSpPr>
      <xdr:spPr>
        <a:xfrm>
          <a:off x="6705111" y="6457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62192</xdr:rowOff>
    </xdr:from>
    <xdr:to>
      <xdr:col>55</xdr:col>
      <xdr:colOff>50800</xdr:colOff>
      <xdr:row>37</xdr:row>
      <xdr:rowOff>163792</xdr:rowOff>
    </xdr:to>
    <xdr:sp macro="" textlink="">
      <xdr:nvSpPr>
        <xdr:cNvPr id="311" name="楕円 310"/>
        <xdr:cNvSpPr/>
      </xdr:nvSpPr>
      <xdr:spPr>
        <a:xfrm>
          <a:off x="10426700" y="6405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85069</xdr:rowOff>
    </xdr:from>
    <xdr:ext cx="534377" cy="259045"/>
    <xdr:sp macro="" textlink="">
      <xdr:nvSpPr>
        <xdr:cNvPr id="312" name="補助費等該当値テキスト"/>
        <xdr:cNvSpPr txBox="1"/>
      </xdr:nvSpPr>
      <xdr:spPr>
        <a:xfrm>
          <a:off x="10528300" y="6257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169228</xdr:rowOff>
    </xdr:from>
    <xdr:to>
      <xdr:col>50</xdr:col>
      <xdr:colOff>165100</xdr:colOff>
      <xdr:row>37</xdr:row>
      <xdr:rowOff>99378</xdr:rowOff>
    </xdr:to>
    <xdr:sp macro="" textlink="">
      <xdr:nvSpPr>
        <xdr:cNvPr id="313" name="楕円 312"/>
        <xdr:cNvSpPr/>
      </xdr:nvSpPr>
      <xdr:spPr>
        <a:xfrm>
          <a:off x="9588500" y="6341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115905</xdr:rowOff>
    </xdr:from>
    <xdr:ext cx="534377" cy="259045"/>
    <xdr:sp macro="" textlink="">
      <xdr:nvSpPr>
        <xdr:cNvPr id="314" name="テキスト ボックス 313"/>
        <xdr:cNvSpPr txBox="1"/>
      </xdr:nvSpPr>
      <xdr:spPr>
        <a:xfrm>
          <a:off x="9372111" y="6116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6286</xdr:rowOff>
    </xdr:from>
    <xdr:to>
      <xdr:col>46</xdr:col>
      <xdr:colOff>38100</xdr:colOff>
      <xdr:row>31</xdr:row>
      <xdr:rowOff>107886</xdr:rowOff>
    </xdr:to>
    <xdr:sp macro="" textlink="">
      <xdr:nvSpPr>
        <xdr:cNvPr id="315" name="楕円 314"/>
        <xdr:cNvSpPr/>
      </xdr:nvSpPr>
      <xdr:spPr>
        <a:xfrm>
          <a:off x="8699500" y="5321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99013</xdr:rowOff>
    </xdr:from>
    <xdr:ext cx="599010" cy="259045"/>
    <xdr:sp macro="" textlink="">
      <xdr:nvSpPr>
        <xdr:cNvPr id="316" name="テキスト ボックス 315"/>
        <xdr:cNvSpPr txBox="1"/>
      </xdr:nvSpPr>
      <xdr:spPr>
        <a:xfrm>
          <a:off x="8450795" y="5413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84404</xdr:rowOff>
    </xdr:from>
    <xdr:to>
      <xdr:col>41</xdr:col>
      <xdr:colOff>101600</xdr:colOff>
      <xdr:row>40</xdr:row>
      <xdr:rowOff>14554</xdr:rowOff>
    </xdr:to>
    <xdr:sp macro="" textlink="">
      <xdr:nvSpPr>
        <xdr:cNvPr id="317" name="楕円 316"/>
        <xdr:cNvSpPr/>
      </xdr:nvSpPr>
      <xdr:spPr>
        <a:xfrm>
          <a:off x="7810500" y="6770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40</xdr:row>
      <xdr:rowOff>5681</xdr:rowOff>
    </xdr:from>
    <xdr:ext cx="534377" cy="259045"/>
    <xdr:sp macro="" textlink="">
      <xdr:nvSpPr>
        <xdr:cNvPr id="318" name="テキスト ボックス 317"/>
        <xdr:cNvSpPr txBox="1"/>
      </xdr:nvSpPr>
      <xdr:spPr>
        <a:xfrm>
          <a:off x="7594111" y="6863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88671</xdr:rowOff>
    </xdr:from>
    <xdr:to>
      <xdr:col>36</xdr:col>
      <xdr:colOff>165100</xdr:colOff>
      <xdr:row>40</xdr:row>
      <xdr:rowOff>18821</xdr:rowOff>
    </xdr:to>
    <xdr:sp macro="" textlink="">
      <xdr:nvSpPr>
        <xdr:cNvPr id="319" name="楕円 318"/>
        <xdr:cNvSpPr/>
      </xdr:nvSpPr>
      <xdr:spPr>
        <a:xfrm>
          <a:off x="6921500" y="6775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40</xdr:row>
      <xdr:rowOff>9948</xdr:rowOff>
    </xdr:from>
    <xdr:ext cx="534377" cy="259045"/>
    <xdr:sp macro="" textlink="">
      <xdr:nvSpPr>
        <xdr:cNvPr id="320" name="テキスト ボックス 319"/>
        <xdr:cNvSpPr txBox="1"/>
      </xdr:nvSpPr>
      <xdr:spPr>
        <a:xfrm>
          <a:off x="6705111" y="6867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1" name="テキスト ボックス 330"/>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3" name="テキスト ボックス 332"/>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5" name="テキスト ボックス 334"/>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7" name="テキスト ボックス 336"/>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9" name="テキスト ボックス 338"/>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1" name="テキスト ボックス 340"/>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3" name="テキスト ボックス 342"/>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130180</xdr:rowOff>
    </xdr:from>
    <xdr:to>
      <xdr:col>54</xdr:col>
      <xdr:colOff>189865</xdr:colOff>
      <xdr:row>59</xdr:row>
      <xdr:rowOff>143325</xdr:rowOff>
    </xdr:to>
    <xdr:cxnSp macro="">
      <xdr:nvCxnSpPr>
        <xdr:cNvPr id="347" name="直線コネクタ 346"/>
        <xdr:cNvCxnSpPr/>
      </xdr:nvCxnSpPr>
      <xdr:spPr>
        <a:xfrm flipV="1">
          <a:off x="10475595" y="8702680"/>
          <a:ext cx="1270" cy="1556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147152</xdr:rowOff>
    </xdr:from>
    <xdr:ext cx="534377" cy="259045"/>
    <xdr:sp macro="" textlink="">
      <xdr:nvSpPr>
        <xdr:cNvPr id="348" name="普通建設事業費最小値テキスト"/>
        <xdr:cNvSpPr txBox="1"/>
      </xdr:nvSpPr>
      <xdr:spPr>
        <a:xfrm>
          <a:off x="10528300" y="10262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143325</xdr:rowOff>
    </xdr:from>
    <xdr:to>
      <xdr:col>55</xdr:col>
      <xdr:colOff>88900</xdr:colOff>
      <xdr:row>59</xdr:row>
      <xdr:rowOff>143325</xdr:rowOff>
    </xdr:to>
    <xdr:cxnSp macro="">
      <xdr:nvCxnSpPr>
        <xdr:cNvPr id="349" name="直線コネクタ 348"/>
        <xdr:cNvCxnSpPr/>
      </xdr:nvCxnSpPr>
      <xdr:spPr>
        <a:xfrm>
          <a:off x="10388600" y="10258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76857</xdr:rowOff>
    </xdr:from>
    <xdr:ext cx="599010" cy="259045"/>
    <xdr:sp macro="" textlink="">
      <xdr:nvSpPr>
        <xdr:cNvPr id="350" name="普通建設事業費最大値テキスト"/>
        <xdr:cNvSpPr txBox="1"/>
      </xdr:nvSpPr>
      <xdr:spPr>
        <a:xfrm>
          <a:off x="10528300" y="8477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130180</xdr:rowOff>
    </xdr:from>
    <xdr:to>
      <xdr:col>55</xdr:col>
      <xdr:colOff>88900</xdr:colOff>
      <xdr:row>50</xdr:row>
      <xdr:rowOff>130180</xdr:rowOff>
    </xdr:to>
    <xdr:cxnSp macro="">
      <xdr:nvCxnSpPr>
        <xdr:cNvPr id="351" name="直線コネクタ 350"/>
        <xdr:cNvCxnSpPr/>
      </xdr:nvCxnSpPr>
      <xdr:spPr>
        <a:xfrm>
          <a:off x="10388600" y="8702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61878</xdr:rowOff>
    </xdr:from>
    <xdr:to>
      <xdr:col>55</xdr:col>
      <xdr:colOff>0</xdr:colOff>
      <xdr:row>57</xdr:row>
      <xdr:rowOff>24110</xdr:rowOff>
    </xdr:to>
    <xdr:cxnSp macro="">
      <xdr:nvCxnSpPr>
        <xdr:cNvPr id="352" name="直線コネクタ 351"/>
        <xdr:cNvCxnSpPr/>
      </xdr:nvCxnSpPr>
      <xdr:spPr>
        <a:xfrm flipV="1">
          <a:off x="9639300" y="9491628"/>
          <a:ext cx="838200" cy="305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92701</xdr:rowOff>
    </xdr:from>
    <xdr:ext cx="534377" cy="259045"/>
    <xdr:sp macro="" textlink="">
      <xdr:nvSpPr>
        <xdr:cNvPr id="353" name="普通建設事業費平均値テキスト"/>
        <xdr:cNvSpPr txBox="1"/>
      </xdr:nvSpPr>
      <xdr:spPr>
        <a:xfrm>
          <a:off x="10528300" y="9693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114274</xdr:rowOff>
    </xdr:from>
    <xdr:to>
      <xdr:col>55</xdr:col>
      <xdr:colOff>50800</xdr:colOff>
      <xdr:row>57</xdr:row>
      <xdr:rowOff>44424</xdr:rowOff>
    </xdr:to>
    <xdr:sp macro="" textlink="">
      <xdr:nvSpPr>
        <xdr:cNvPr id="354" name="フローチャート: 判断 353"/>
        <xdr:cNvSpPr/>
      </xdr:nvSpPr>
      <xdr:spPr>
        <a:xfrm>
          <a:off x="10426700" y="971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138688</xdr:rowOff>
    </xdr:from>
    <xdr:to>
      <xdr:col>50</xdr:col>
      <xdr:colOff>114300</xdr:colOff>
      <xdr:row>57</xdr:row>
      <xdr:rowOff>24110</xdr:rowOff>
    </xdr:to>
    <xdr:cxnSp macro="">
      <xdr:nvCxnSpPr>
        <xdr:cNvPr id="355" name="直線コネクタ 354"/>
        <xdr:cNvCxnSpPr/>
      </xdr:nvCxnSpPr>
      <xdr:spPr>
        <a:xfrm>
          <a:off x="8750300" y="9739888"/>
          <a:ext cx="889000" cy="56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103514</xdr:rowOff>
    </xdr:from>
    <xdr:to>
      <xdr:col>50</xdr:col>
      <xdr:colOff>165100</xdr:colOff>
      <xdr:row>57</xdr:row>
      <xdr:rowOff>33664</xdr:rowOff>
    </xdr:to>
    <xdr:sp macro="" textlink="">
      <xdr:nvSpPr>
        <xdr:cNvPr id="356" name="フローチャート: 判断 355"/>
        <xdr:cNvSpPr/>
      </xdr:nvSpPr>
      <xdr:spPr>
        <a:xfrm>
          <a:off x="9588500" y="970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50191</xdr:rowOff>
    </xdr:from>
    <xdr:ext cx="534377" cy="259045"/>
    <xdr:sp macro="" textlink="">
      <xdr:nvSpPr>
        <xdr:cNvPr id="357" name="テキスト ボックス 356"/>
        <xdr:cNvSpPr txBox="1"/>
      </xdr:nvSpPr>
      <xdr:spPr>
        <a:xfrm>
          <a:off x="9372111" y="9479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138688</xdr:rowOff>
    </xdr:from>
    <xdr:to>
      <xdr:col>45</xdr:col>
      <xdr:colOff>177800</xdr:colOff>
      <xdr:row>56</xdr:row>
      <xdr:rowOff>141741</xdr:rowOff>
    </xdr:to>
    <xdr:cxnSp macro="">
      <xdr:nvCxnSpPr>
        <xdr:cNvPr id="358" name="直線コネクタ 357"/>
        <xdr:cNvCxnSpPr/>
      </xdr:nvCxnSpPr>
      <xdr:spPr>
        <a:xfrm flipV="1">
          <a:off x="7861300" y="9739888"/>
          <a:ext cx="889000" cy="3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36795</xdr:rowOff>
    </xdr:from>
    <xdr:to>
      <xdr:col>46</xdr:col>
      <xdr:colOff>38100</xdr:colOff>
      <xdr:row>56</xdr:row>
      <xdr:rowOff>138395</xdr:rowOff>
    </xdr:to>
    <xdr:sp macro="" textlink="">
      <xdr:nvSpPr>
        <xdr:cNvPr id="359" name="フローチャート: 判断 358"/>
        <xdr:cNvSpPr/>
      </xdr:nvSpPr>
      <xdr:spPr>
        <a:xfrm>
          <a:off x="8699500" y="9637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154922</xdr:rowOff>
    </xdr:from>
    <xdr:ext cx="534377" cy="259045"/>
    <xdr:sp macro="" textlink="">
      <xdr:nvSpPr>
        <xdr:cNvPr id="360" name="テキスト ボックス 359"/>
        <xdr:cNvSpPr txBox="1"/>
      </xdr:nvSpPr>
      <xdr:spPr>
        <a:xfrm>
          <a:off x="8483111" y="9413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141741</xdr:rowOff>
    </xdr:from>
    <xdr:to>
      <xdr:col>41</xdr:col>
      <xdr:colOff>50800</xdr:colOff>
      <xdr:row>57</xdr:row>
      <xdr:rowOff>12501</xdr:rowOff>
    </xdr:to>
    <xdr:cxnSp macro="">
      <xdr:nvCxnSpPr>
        <xdr:cNvPr id="361" name="直線コネクタ 360"/>
        <xdr:cNvCxnSpPr/>
      </xdr:nvCxnSpPr>
      <xdr:spPr>
        <a:xfrm flipV="1">
          <a:off x="6972300" y="9742941"/>
          <a:ext cx="889000" cy="42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42380</xdr:rowOff>
    </xdr:from>
    <xdr:to>
      <xdr:col>41</xdr:col>
      <xdr:colOff>101600</xdr:colOff>
      <xdr:row>56</xdr:row>
      <xdr:rowOff>143980</xdr:rowOff>
    </xdr:to>
    <xdr:sp macro="" textlink="">
      <xdr:nvSpPr>
        <xdr:cNvPr id="362" name="フローチャート: 判断 361"/>
        <xdr:cNvSpPr/>
      </xdr:nvSpPr>
      <xdr:spPr>
        <a:xfrm>
          <a:off x="7810500" y="964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160507</xdr:rowOff>
    </xdr:from>
    <xdr:ext cx="534377" cy="259045"/>
    <xdr:sp macro="" textlink="">
      <xdr:nvSpPr>
        <xdr:cNvPr id="363" name="テキスト ボックス 362"/>
        <xdr:cNvSpPr txBox="1"/>
      </xdr:nvSpPr>
      <xdr:spPr>
        <a:xfrm>
          <a:off x="7594111" y="9418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130424</xdr:rowOff>
    </xdr:from>
    <xdr:to>
      <xdr:col>36</xdr:col>
      <xdr:colOff>165100</xdr:colOff>
      <xdr:row>57</xdr:row>
      <xdr:rowOff>60574</xdr:rowOff>
    </xdr:to>
    <xdr:sp macro="" textlink="">
      <xdr:nvSpPr>
        <xdr:cNvPr id="364" name="フローチャート: 判断 363"/>
        <xdr:cNvSpPr/>
      </xdr:nvSpPr>
      <xdr:spPr>
        <a:xfrm>
          <a:off x="6921500" y="9731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77101</xdr:rowOff>
    </xdr:from>
    <xdr:ext cx="534377" cy="259045"/>
    <xdr:sp macro="" textlink="">
      <xdr:nvSpPr>
        <xdr:cNvPr id="365" name="テキスト ボックス 364"/>
        <xdr:cNvSpPr txBox="1"/>
      </xdr:nvSpPr>
      <xdr:spPr>
        <a:xfrm>
          <a:off x="6705111" y="9506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11078</xdr:rowOff>
    </xdr:from>
    <xdr:to>
      <xdr:col>55</xdr:col>
      <xdr:colOff>50800</xdr:colOff>
      <xdr:row>55</xdr:row>
      <xdr:rowOff>112678</xdr:rowOff>
    </xdr:to>
    <xdr:sp macro="" textlink="">
      <xdr:nvSpPr>
        <xdr:cNvPr id="371" name="楕円 370"/>
        <xdr:cNvSpPr/>
      </xdr:nvSpPr>
      <xdr:spPr>
        <a:xfrm>
          <a:off x="10426700" y="944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33955</xdr:rowOff>
    </xdr:from>
    <xdr:ext cx="534377" cy="259045"/>
    <xdr:sp macro="" textlink="">
      <xdr:nvSpPr>
        <xdr:cNvPr id="372" name="普通建設事業費該当値テキスト"/>
        <xdr:cNvSpPr txBox="1"/>
      </xdr:nvSpPr>
      <xdr:spPr>
        <a:xfrm>
          <a:off x="10528300" y="9292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144760</xdr:rowOff>
    </xdr:from>
    <xdr:to>
      <xdr:col>50</xdr:col>
      <xdr:colOff>165100</xdr:colOff>
      <xdr:row>57</xdr:row>
      <xdr:rowOff>74910</xdr:rowOff>
    </xdr:to>
    <xdr:sp macro="" textlink="">
      <xdr:nvSpPr>
        <xdr:cNvPr id="373" name="楕円 372"/>
        <xdr:cNvSpPr/>
      </xdr:nvSpPr>
      <xdr:spPr>
        <a:xfrm>
          <a:off x="9588500" y="974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66037</xdr:rowOff>
    </xdr:from>
    <xdr:ext cx="534377" cy="259045"/>
    <xdr:sp macro="" textlink="">
      <xdr:nvSpPr>
        <xdr:cNvPr id="374" name="テキスト ボックス 373"/>
        <xdr:cNvSpPr txBox="1"/>
      </xdr:nvSpPr>
      <xdr:spPr>
        <a:xfrm>
          <a:off x="9372111" y="9838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87888</xdr:rowOff>
    </xdr:from>
    <xdr:to>
      <xdr:col>46</xdr:col>
      <xdr:colOff>38100</xdr:colOff>
      <xdr:row>57</xdr:row>
      <xdr:rowOff>18038</xdr:rowOff>
    </xdr:to>
    <xdr:sp macro="" textlink="">
      <xdr:nvSpPr>
        <xdr:cNvPr id="375" name="楕円 374"/>
        <xdr:cNvSpPr/>
      </xdr:nvSpPr>
      <xdr:spPr>
        <a:xfrm>
          <a:off x="8699500" y="9689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9165</xdr:rowOff>
    </xdr:from>
    <xdr:ext cx="534377" cy="259045"/>
    <xdr:sp macro="" textlink="">
      <xdr:nvSpPr>
        <xdr:cNvPr id="376" name="テキスト ボックス 375"/>
        <xdr:cNvSpPr txBox="1"/>
      </xdr:nvSpPr>
      <xdr:spPr>
        <a:xfrm>
          <a:off x="8483111" y="9781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90941</xdr:rowOff>
    </xdr:from>
    <xdr:to>
      <xdr:col>41</xdr:col>
      <xdr:colOff>101600</xdr:colOff>
      <xdr:row>57</xdr:row>
      <xdr:rowOff>21091</xdr:rowOff>
    </xdr:to>
    <xdr:sp macro="" textlink="">
      <xdr:nvSpPr>
        <xdr:cNvPr id="377" name="楕円 376"/>
        <xdr:cNvSpPr/>
      </xdr:nvSpPr>
      <xdr:spPr>
        <a:xfrm>
          <a:off x="7810500" y="9692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12218</xdr:rowOff>
    </xdr:from>
    <xdr:ext cx="534377" cy="259045"/>
    <xdr:sp macro="" textlink="">
      <xdr:nvSpPr>
        <xdr:cNvPr id="378" name="テキスト ボックス 377"/>
        <xdr:cNvSpPr txBox="1"/>
      </xdr:nvSpPr>
      <xdr:spPr>
        <a:xfrm>
          <a:off x="7594111" y="9784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133151</xdr:rowOff>
    </xdr:from>
    <xdr:to>
      <xdr:col>36</xdr:col>
      <xdr:colOff>165100</xdr:colOff>
      <xdr:row>57</xdr:row>
      <xdr:rowOff>63301</xdr:rowOff>
    </xdr:to>
    <xdr:sp macro="" textlink="">
      <xdr:nvSpPr>
        <xdr:cNvPr id="379" name="楕円 378"/>
        <xdr:cNvSpPr/>
      </xdr:nvSpPr>
      <xdr:spPr>
        <a:xfrm>
          <a:off x="6921500" y="9734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54428</xdr:rowOff>
    </xdr:from>
    <xdr:ext cx="534377" cy="259045"/>
    <xdr:sp macro="" textlink="">
      <xdr:nvSpPr>
        <xdr:cNvPr id="380" name="テキスト ボックス 379"/>
        <xdr:cNvSpPr txBox="1"/>
      </xdr:nvSpPr>
      <xdr:spPr>
        <a:xfrm>
          <a:off x="6705111" y="9827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90848</xdr:rowOff>
    </xdr:from>
    <xdr:to>
      <xdr:col>54</xdr:col>
      <xdr:colOff>189865</xdr:colOff>
      <xdr:row>78</xdr:row>
      <xdr:rowOff>124475</xdr:rowOff>
    </xdr:to>
    <xdr:cxnSp macro="">
      <xdr:nvCxnSpPr>
        <xdr:cNvPr id="402" name="直線コネクタ 401"/>
        <xdr:cNvCxnSpPr/>
      </xdr:nvCxnSpPr>
      <xdr:spPr>
        <a:xfrm flipV="1">
          <a:off x="10475595" y="12263798"/>
          <a:ext cx="1270" cy="1233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128302</xdr:rowOff>
    </xdr:from>
    <xdr:ext cx="378565" cy="259045"/>
    <xdr:sp macro="" textlink="">
      <xdr:nvSpPr>
        <xdr:cNvPr id="403" name="普通建設事業費 （ うち新規整備　）最小値テキスト"/>
        <xdr:cNvSpPr txBox="1"/>
      </xdr:nvSpPr>
      <xdr:spPr>
        <a:xfrm>
          <a:off x="10528300" y="135014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124475</xdr:rowOff>
    </xdr:from>
    <xdr:to>
      <xdr:col>55</xdr:col>
      <xdr:colOff>88900</xdr:colOff>
      <xdr:row>78</xdr:row>
      <xdr:rowOff>124475</xdr:rowOff>
    </xdr:to>
    <xdr:cxnSp macro="">
      <xdr:nvCxnSpPr>
        <xdr:cNvPr id="404" name="直線コネクタ 403"/>
        <xdr:cNvCxnSpPr/>
      </xdr:nvCxnSpPr>
      <xdr:spPr>
        <a:xfrm>
          <a:off x="10388600" y="13497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37525</xdr:rowOff>
    </xdr:from>
    <xdr:ext cx="534377" cy="259045"/>
    <xdr:sp macro="" textlink="">
      <xdr:nvSpPr>
        <xdr:cNvPr id="405" name="普通建設事業費 （ うち新規整備　）最大値テキスト"/>
        <xdr:cNvSpPr txBox="1"/>
      </xdr:nvSpPr>
      <xdr:spPr>
        <a:xfrm>
          <a:off x="10528300" y="12039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90848</xdr:rowOff>
    </xdr:from>
    <xdr:to>
      <xdr:col>55</xdr:col>
      <xdr:colOff>88900</xdr:colOff>
      <xdr:row>71</xdr:row>
      <xdr:rowOff>90848</xdr:rowOff>
    </xdr:to>
    <xdr:cxnSp macro="">
      <xdr:nvCxnSpPr>
        <xdr:cNvPr id="406" name="直線コネクタ 405"/>
        <xdr:cNvCxnSpPr/>
      </xdr:nvCxnSpPr>
      <xdr:spPr>
        <a:xfrm>
          <a:off x="10388600" y="12263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73064</xdr:rowOff>
    </xdr:from>
    <xdr:to>
      <xdr:col>55</xdr:col>
      <xdr:colOff>0</xdr:colOff>
      <xdr:row>78</xdr:row>
      <xdr:rowOff>122051</xdr:rowOff>
    </xdr:to>
    <xdr:cxnSp macro="">
      <xdr:nvCxnSpPr>
        <xdr:cNvPr id="407" name="直線コネクタ 406"/>
        <xdr:cNvCxnSpPr/>
      </xdr:nvCxnSpPr>
      <xdr:spPr>
        <a:xfrm>
          <a:off x="9639300" y="13446164"/>
          <a:ext cx="8382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170367</xdr:rowOff>
    </xdr:from>
    <xdr:ext cx="534377" cy="259045"/>
    <xdr:sp macro="" textlink="">
      <xdr:nvSpPr>
        <xdr:cNvPr id="408" name="普通建設事業費 （ うち新規整備　）平均値テキスト"/>
        <xdr:cNvSpPr txBox="1"/>
      </xdr:nvSpPr>
      <xdr:spPr>
        <a:xfrm>
          <a:off x="10528300" y="130291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147490</xdr:rowOff>
    </xdr:from>
    <xdr:to>
      <xdr:col>55</xdr:col>
      <xdr:colOff>50800</xdr:colOff>
      <xdr:row>77</xdr:row>
      <xdr:rowOff>77640</xdr:rowOff>
    </xdr:to>
    <xdr:sp macro="" textlink="">
      <xdr:nvSpPr>
        <xdr:cNvPr id="409" name="フローチャート: 判断 408"/>
        <xdr:cNvSpPr/>
      </xdr:nvSpPr>
      <xdr:spPr>
        <a:xfrm>
          <a:off x="10426700" y="1317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73064</xdr:rowOff>
    </xdr:from>
    <xdr:to>
      <xdr:col>50</xdr:col>
      <xdr:colOff>114300</xdr:colOff>
      <xdr:row>78</xdr:row>
      <xdr:rowOff>110989</xdr:rowOff>
    </xdr:to>
    <xdr:cxnSp macro="">
      <xdr:nvCxnSpPr>
        <xdr:cNvPr id="410" name="直線コネクタ 409"/>
        <xdr:cNvCxnSpPr/>
      </xdr:nvCxnSpPr>
      <xdr:spPr>
        <a:xfrm flipV="1">
          <a:off x="8750300" y="13446164"/>
          <a:ext cx="889000" cy="37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134117</xdr:rowOff>
    </xdr:from>
    <xdr:to>
      <xdr:col>50</xdr:col>
      <xdr:colOff>165100</xdr:colOff>
      <xdr:row>77</xdr:row>
      <xdr:rowOff>64267</xdr:rowOff>
    </xdr:to>
    <xdr:sp macro="" textlink="">
      <xdr:nvSpPr>
        <xdr:cNvPr id="411" name="フローチャート: 判断 410"/>
        <xdr:cNvSpPr/>
      </xdr:nvSpPr>
      <xdr:spPr>
        <a:xfrm>
          <a:off x="9588500" y="13164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80794</xdr:rowOff>
    </xdr:from>
    <xdr:ext cx="534377" cy="259045"/>
    <xdr:sp macro="" textlink="">
      <xdr:nvSpPr>
        <xdr:cNvPr id="412" name="テキスト ボックス 411"/>
        <xdr:cNvSpPr txBox="1"/>
      </xdr:nvSpPr>
      <xdr:spPr>
        <a:xfrm>
          <a:off x="9372111" y="12939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15616</xdr:rowOff>
    </xdr:from>
    <xdr:to>
      <xdr:col>45</xdr:col>
      <xdr:colOff>177800</xdr:colOff>
      <xdr:row>78</xdr:row>
      <xdr:rowOff>110989</xdr:rowOff>
    </xdr:to>
    <xdr:cxnSp macro="">
      <xdr:nvCxnSpPr>
        <xdr:cNvPr id="413" name="直線コネクタ 412"/>
        <xdr:cNvCxnSpPr/>
      </xdr:nvCxnSpPr>
      <xdr:spPr>
        <a:xfrm>
          <a:off x="7861300" y="13388716"/>
          <a:ext cx="889000" cy="95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116241</xdr:rowOff>
    </xdr:from>
    <xdr:to>
      <xdr:col>46</xdr:col>
      <xdr:colOff>38100</xdr:colOff>
      <xdr:row>77</xdr:row>
      <xdr:rowOff>46391</xdr:rowOff>
    </xdr:to>
    <xdr:sp macro="" textlink="">
      <xdr:nvSpPr>
        <xdr:cNvPr id="414" name="フローチャート: 判断 413"/>
        <xdr:cNvSpPr/>
      </xdr:nvSpPr>
      <xdr:spPr>
        <a:xfrm>
          <a:off x="8699500" y="13146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62917</xdr:rowOff>
    </xdr:from>
    <xdr:ext cx="534377" cy="259045"/>
    <xdr:sp macro="" textlink="">
      <xdr:nvSpPr>
        <xdr:cNvPr id="415" name="テキスト ボックス 414"/>
        <xdr:cNvSpPr txBox="1"/>
      </xdr:nvSpPr>
      <xdr:spPr>
        <a:xfrm>
          <a:off x="8483111" y="12921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15616</xdr:rowOff>
    </xdr:from>
    <xdr:to>
      <xdr:col>41</xdr:col>
      <xdr:colOff>50800</xdr:colOff>
      <xdr:row>78</xdr:row>
      <xdr:rowOff>54432</xdr:rowOff>
    </xdr:to>
    <xdr:cxnSp macro="">
      <xdr:nvCxnSpPr>
        <xdr:cNvPr id="416" name="直線コネクタ 415"/>
        <xdr:cNvCxnSpPr/>
      </xdr:nvCxnSpPr>
      <xdr:spPr>
        <a:xfrm flipV="1">
          <a:off x="6972300" y="13388716"/>
          <a:ext cx="889000" cy="38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143033</xdr:rowOff>
    </xdr:from>
    <xdr:to>
      <xdr:col>41</xdr:col>
      <xdr:colOff>101600</xdr:colOff>
      <xdr:row>77</xdr:row>
      <xdr:rowOff>73183</xdr:rowOff>
    </xdr:to>
    <xdr:sp macro="" textlink="">
      <xdr:nvSpPr>
        <xdr:cNvPr id="417" name="フローチャート: 判断 416"/>
        <xdr:cNvSpPr/>
      </xdr:nvSpPr>
      <xdr:spPr>
        <a:xfrm>
          <a:off x="7810500" y="131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89709</xdr:rowOff>
    </xdr:from>
    <xdr:ext cx="534377" cy="259045"/>
    <xdr:sp macro="" textlink="">
      <xdr:nvSpPr>
        <xdr:cNvPr id="418" name="テキスト ボックス 417"/>
        <xdr:cNvSpPr txBox="1"/>
      </xdr:nvSpPr>
      <xdr:spPr>
        <a:xfrm>
          <a:off x="7594111" y="12948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29601</xdr:rowOff>
    </xdr:from>
    <xdr:to>
      <xdr:col>36</xdr:col>
      <xdr:colOff>165100</xdr:colOff>
      <xdr:row>77</xdr:row>
      <xdr:rowOff>131201</xdr:rowOff>
    </xdr:to>
    <xdr:sp macro="" textlink="">
      <xdr:nvSpPr>
        <xdr:cNvPr id="419" name="フローチャート: 判断 418"/>
        <xdr:cNvSpPr/>
      </xdr:nvSpPr>
      <xdr:spPr>
        <a:xfrm>
          <a:off x="6921500" y="13231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147728</xdr:rowOff>
    </xdr:from>
    <xdr:ext cx="534377" cy="259045"/>
    <xdr:sp macro="" textlink="">
      <xdr:nvSpPr>
        <xdr:cNvPr id="420" name="テキスト ボックス 419"/>
        <xdr:cNvSpPr txBox="1"/>
      </xdr:nvSpPr>
      <xdr:spPr>
        <a:xfrm>
          <a:off x="6705111" y="13006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71251</xdr:rowOff>
    </xdr:from>
    <xdr:to>
      <xdr:col>55</xdr:col>
      <xdr:colOff>50800</xdr:colOff>
      <xdr:row>79</xdr:row>
      <xdr:rowOff>1401</xdr:rowOff>
    </xdr:to>
    <xdr:sp macro="" textlink="">
      <xdr:nvSpPr>
        <xdr:cNvPr id="426" name="楕円 425"/>
        <xdr:cNvSpPr/>
      </xdr:nvSpPr>
      <xdr:spPr>
        <a:xfrm>
          <a:off x="10426700" y="13444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157628</xdr:rowOff>
    </xdr:from>
    <xdr:ext cx="378565" cy="259045"/>
    <xdr:sp macro="" textlink="">
      <xdr:nvSpPr>
        <xdr:cNvPr id="427" name="普通建設事業費 （ うち新規整備　）該当値テキスト"/>
        <xdr:cNvSpPr txBox="1"/>
      </xdr:nvSpPr>
      <xdr:spPr>
        <a:xfrm>
          <a:off x="10528300" y="133592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22264</xdr:rowOff>
    </xdr:from>
    <xdr:to>
      <xdr:col>50</xdr:col>
      <xdr:colOff>165100</xdr:colOff>
      <xdr:row>78</xdr:row>
      <xdr:rowOff>123864</xdr:rowOff>
    </xdr:to>
    <xdr:sp macro="" textlink="">
      <xdr:nvSpPr>
        <xdr:cNvPr id="428" name="楕円 427"/>
        <xdr:cNvSpPr/>
      </xdr:nvSpPr>
      <xdr:spPr>
        <a:xfrm>
          <a:off x="9588500" y="13395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114991</xdr:rowOff>
    </xdr:from>
    <xdr:ext cx="469744" cy="259045"/>
    <xdr:sp macro="" textlink="">
      <xdr:nvSpPr>
        <xdr:cNvPr id="429" name="テキスト ボックス 428"/>
        <xdr:cNvSpPr txBox="1"/>
      </xdr:nvSpPr>
      <xdr:spPr>
        <a:xfrm>
          <a:off x="9404428" y="13488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60189</xdr:rowOff>
    </xdr:from>
    <xdr:to>
      <xdr:col>46</xdr:col>
      <xdr:colOff>38100</xdr:colOff>
      <xdr:row>78</xdr:row>
      <xdr:rowOff>161789</xdr:rowOff>
    </xdr:to>
    <xdr:sp macro="" textlink="">
      <xdr:nvSpPr>
        <xdr:cNvPr id="430" name="楕円 429"/>
        <xdr:cNvSpPr/>
      </xdr:nvSpPr>
      <xdr:spPr>
        <a:xfrm>
          <a:off x="8699500" y="13433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152916</xdr:rowOff>
    </xdr:from>
    <xdr:ext cx="469744" cy="259045"/>
    <xdr:sp macro="" textlink="">
      <xdr:nvSpPr>
        <xdr:cNvPr id="431" name="テキスト ボックス 430"/>
        <xdr:cNvSpPr txBox="1"/>
      </xdr:nvSpPr>
      <xdr:spPr>
        <a:xfrm>
          <a:off x="8515428" y="13526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136266</xdr:rowOff>
    </xdr:from>
    <xdr:to>
      <xdr:col>41</xdr:col>
      <xdr:colOff>101600</xdr:colOff>
      <xdr:row>78</xdr:row>
      <xdr:rowOff>66416</xdr:rowOff>
    </xdr:to>
    <xdr:sp macro="" textlink="">
      <xdr:nvSpPr>
        <xdr:cNvPr id="432" name="楕円 431"/>
        <xdr:cNvSpPr/>
      </xdr:nvSpPr>
      <xdr:spPr>
        <a:xfrm>
          <a:off x="7810500" y="13337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57543</xdr:rowOff>
    </xdr:from>
    <xdr:ext cx="469744" cy="259045"/>
    <xdr:sp macro="" textlink="">
      <xdr:nvSpPr>
        <xdr:cNvPr id="433" name="テキスト ボックス 432"/>
        <xdr:cNvSpPr txBox="1"/>
      </xdr:nvSpPr>
      <xdr:spPr>
        <a:xfrm>
          <a:off x="7626428" y="13430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3632</xdr:rowOff>
    </xdr:from>
    <xdr:to>
      <xdr:col>36</xdr:col>
      <xdr:colOff>165100</xdr:colOff>
      <xdr:row>78</xdr:row>
      <xdr:rowOff>105232</xdr:rowOff>
    </xdr:to>
    <xdr:sp macro="" textlink="">
      <xdr:nvSpPr>
        <xdr:cNvPr id="434" name="楕円 433"/>
        <xdr:cNvSpPr/>
      </xdr:nvSpPr>
      <xdr:spPr>
        <a:xfrm>
          <a:off x="6921500" y="13376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96359</xdr:rowOff>
    </xdr:from>
    <xdr:ext cx="469744" cy="259045"/>
    <xdr:sp macro="" textlink="">
      <xdr:nvSpPr>
        <xdr:cNvPr id="435" name="テキスト ボックス 434"/>
        <xdr:cNvSpPr txBox="1"/>
      </xdr:nvSpPr>
      <xdr:spPr>
        <a:xfrm>
          <a:off x="6737428" y="13469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6" name="直線コネクタ 445"/>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7" name="テキスト ボックス 446"/>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8" name="直線コネクタ 447"/>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9" name="テキスト ボックス 448"/>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0" name="直線コネクタ 449"/>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1" name="テキスト ボックス 450"/>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2" name="直線コネクタ 451"/>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3" name="テキスト ボックス 452"/>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5" name="テキスト ボックス 454"/>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149141</xdr:rowOff>
    </xdr:from>
    <xdr:to>
      <xdr:col>54</xdr:col>
      <xdr:colOff>189865</xdr:colOff>
      <xdr:row>98</xdr:row>
      <xdr:rowOff>25081</xdr:rowOff>
    </xdr:to>
    <xdr:cxnSp macro="">
      <xdr:nvCxnSpPr>
        <xdr:cNvPr id="457" name="直線コネクタ 456"/>
        <xdr:cNvCxnSpPr/>
      </xdr:nvCxnSpPr>
      <xdr:spPr>
        <a:xfrm flipV="1">
          <a:off x="10475595" y="15579641"/>
          <a:ext cx="1270" cy="1247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28908</xdr:rowOff>
    </xdr:from>
    <xdr:ext cx="469744" cy="259045"/>
    <xdr:sp macro="" textlink="">
      <xdr:nvSpPr>
        <xdr:cNvPr id="458" name="普通建設事業費 （ うち更新整備　）最小値テキスト"/>
        <xdr:cNvSpPr txBox="1"/>
      </xdr:nvSpPr>
      <xdr:spPr>
        <a:xfrm>
          <a:off x="10528300" y="16831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25081</xdr:rowOff>
    </xdr:from>
    <xdr:to>
      <xdr:col>55</xdr:col>
      <xdr:colOff>88900</xdr:colOff>
      <xdr:row>98</xdr:row>
      <xdr:rowOff>25081</xdr:rowOff>
    </xdr:to>
    <xdr:cxnSp macro="">
      <xdr:nvCxnSpPr>
        <xdr:cNvPr id="459" name="直線コネクタ 458"/>
        <xdr:cNvCxnSpPr/>
      </xdr:nvCxnSpPr>
      <xdr:spPr>
        <a:xfrm>
          <a:off x="10388600" y="16827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95818</xdr:rowOff>
    </xdr:from>
    <xdr:ext cx="534377" cy="259045"/>
    <xdr:sp macro="" textlink="">
      <xdr:nvSpPr>
        <xdr:cNvPr id="460" name="普通建設事業費 （ うち更新整備　）最大値テキスト"/>
        <xdr:cNvSpPr txBox="1"/>
      </xdr:nvSpPr>
      <xdr:spPr>
        <a:xfrm>
          <a:off x="10528300" y="15354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149141</xdr:rowOff>
    </xdr:from>
    <xdr:to>
      <xdr:col>55</xdr:col>
      <xdr:colOff>88900</xdr:colOff>
      <xdr:row>90</xdr:row>
      <xdr:rowOff>149141</xdr:rowOff>
    </xdr:to>
    <xdr:cxnSp macro="">
      <xdr:nvCxnSpPr>
        <xdr:cNvPr id="461" name="直線コネクタ 460"/>
        <xdr:cNvCxnSpPr/>
      </xdr:nvCxnSpPr>
      <xdr:spPr>
        <a:xfrm>
          <a:off x="10388600" y="15579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27640</xdr:rowOff>
    </xdr:from>
    <xdr:to>
      <xdr:col>55</xdr:col>
      <xdr:colOff>0</xdr:colOff>
      <xdr:row>93</xdr:row>
      <xdr:rowOff>146946</xdr:rowOff>
    </xdr:to>
    <xdr:cxnSp macro="">
      <xdr:nvCxnSpPr>
        <xdr:cNvPr id="462" name="直線コネクタ 461"/>
        <xdr:cNvCxnSpPr/>
      </xdr:nvCxnSpPr>
      <xdr:spPr>
        <a:xfrm flipV="1">
          <a:off x="9639300" y="15629590"/>
          <a:ext cx="838200" cy="462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148869</xdr:rowOff>
    </xdr:from>
    <xdr:ext cx="534377" cy="259045"/>
    <xdr:sp macro="" textlink="">
      <xdr:nvSpPr>
        <xdr:cNvPr id="463" name="普通建設事業費 （ うち更新整備　）平均値テキスト"/>
        <xdr:cNvSpPr txBox="1"/>
      </xdr:nvSpPr>
      <xdr:spPr>
        <a:xfrm>
          <a:off x="10528300" y="162651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170442</xdr:rowOff>
    </xdr:from>
    <xdr:to>
      <xdr:col>55</xdr:col>
      <xdr:colOff>50800</xdr:colOff>
      <xdr:row>95</xdr:row>
      <xdr:rowOff>100592</xdr:rowOff>
    </xdr:to>
    <xdr:sp macro="" textlink="">
      <xdr:nvSpPr>
        <xdr:cNvPr id="464" name="フローチャート: 判断 463"/>
        <xdr:cNvSpPr/>
      </xdr:nvSpPr>
      <xdr:spPr>
        <a:xfrm>
          <a:off x="10426700" y="16286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2129</xdr:rowOff>
    </xdr:from>
    <xdr:to>
      <xdr:col>50</xdr:col>
      <xdr:colOff>114300</xdr:colOff>
      <xdr:row>93</xdr:row>
      <xdr:rowOff>146946</xdr:rowOff>
    </xdr:to>
    <xdr:cxnSp macro="">
      <xdr:nvCxnSpPr>
        <xdr:cNvPr id="465" name="直線コネクタ 464"/>
        <xdr:cNvCxnSpPr/>
      </xdr:nvCxnSpPr>
      <xdr:spPr>
        <a:xfrm>
          <a:off x="8750300" y="15946979"/>
          <a:ext cx="889000" cy="144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16250</xdr:rowOff>
    </xdr:from>
    <xdr:to>
      <xdr:col>50</xdr:col>
      <xdr:colOff>165100</xdr:colOff>
      <xdr:row>95</xdr:row>
      <xdr:rowOff>117850</xdr:rowOff>
    </xdr:to>
    <xdr:sp macro="" textlink="">
      <xdr:nvSpPr>
        <xdr:cNvPr id="466" name="フローチャート: 判断 465"/>
        <xdr:cNvSpPr/>
      </xdr:nvSpPr>
      <xdr:spPr>
        <a:xfrm>
          <a:off x="9588500" y="163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108977</xdr:rowOff>
    </xdr:from>
    <xdr:ext cx="534377" cy="259045"/>
    <xdr:sp macro="" textlink="">
      <xdr:nvSpPr>
        <xdr:cNvPr id="467" name="テキスト ボックス 466"/>
        <xdr:cNvSpPr txBox="1"/>
      </xdr:nvSpPr>
      <xdr:spPr>
        <a:xfrm>
          <a:off x="9372111" y="16396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2129</xdr:rowOff>
    </xdr:from>
    <xdr:to>
      <xdr:col>45</xdr:col>
      <xdr:colOff>177800</xdr:colOff>
      <xdr:row>93</xdr:row>
      <xdr:rowOff>91442</xdr:rowOff>
    </xdr:to>
    <xdr:cxnSp macro="">
      <xdr:nvCxnSpPr>
        <xdr:cNvPr id="468" name="直線コネクタ 467"/>
        <xdr:cNvCxnSpPr/>
      </xdr:nvCxnSpPr>
      <xdr:spPr>
        <a:xfrm flipV="1">
          <a:off x="7861300" y="15946979"/>
          <a:ext cx="889000" cy="89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143810</xdr:rowOff>
    </xdr:from>
    <xdr:to>
      <xdr:col>46</xdr:col>
      <xdr:colOff>38100</xdr:colOff>
      <xdr:row>95</xdr:row>
      <xdr:rowOff>73960</xdr:rowOff>
    </xdr:to>
    <xdr:sp macro="" textlink="">
      <xdr:nvSpPr>
        <xdr:cNvPr id="469" name="フローチャート: 判断 468"/>
        <xdr:cNvSpPr/>
      </xdr:nvSpPr>
      <xdr:spPr>
        <a:xfrm>
          <a:off x="8699500" y="1626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65087</xdr:rowOff>
    </xdr:from>
    <xdr:ext cx="534377" cy="259045"/>
    <xdr:sp macro="" textlink="">
      <xdr:nvSpPr>
        <xdr:cNvPr id="470" name="テキスト ボックス 469"/>
        <xdr:cNvSpPr txBox="1"/>
      </xdr:nvSpPr>
      <xdr:spPr>
        <a:xfrm>
          <a:off x="8483111" y="16352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91442</xdr:rowOff>
    </xdr:from>
    <xdr:to>
      <xdr:col>41</xdr:col>
      <xdr:colOff>50800</xdr:colOff>
      <xdr:row>93</xdr:row>
      <xdr:rowOff>102781</xdr:rowOff>
    </xdr:to>
    <xdr:cxnSp macro="">
      <xdr:nvCxnSpPr>
        <xdr:cNvPr id="471" name="直線コネクタ 470"/>
        <xdr:cNvCxnSpPr/>
      </xdr:nvCxnSpPr>
      <xdr:spPr>
        <a:xfrm flipV="1">
          <a:off x="6972300" y="16036292"/>
          <a:ext cx="889000" cy="11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122710</xdr:rowOff>
    </xdr:from>
    <xdr:to>
      <xdr:col>41</xdr:col>
      <xdr:colOff>101600</xdr:colOff>
      <xdr:row>95</xdr:row>
      <xdr:rowOff>52860</xdr:rowOff>
    </xdr:to>
    <xdr:sp macro="" textlink="">
      <xdr:nvSpPr>
        <xdr:cNvPr id="472" name="フローチャート: 判断 471"/>
        <xdr:cNvSpPr/>
      </xdr:nvSpPr>
      <xdr:spPr>
        <a:xfrm>
          <a:off x="7810500" y="16239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43987</xdr:rowOff>
    </xdr:from>
    <xdr:ext cx="534377" cy="259045"/>
    <xdr:sp macro="" textlink="">
      <xdr:nvSpPr>
        <xdr:cNvPr id="473" name="テキスト ボックス 472"/>
        <xdr:cNvSpPr txBox="1"/>
      </xdr:nvSpPr>
      <xdr:spPr>
        <a:xfrm>
          <a:off x="7594111" y="16331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9347</xdr:rowOff>
    </xdr:from>
    <xdr:to>
      <xdr:col>36</xdr:col>
      <xdr:colOff>165100</xdr:colOff>
      <xdr:row>95</xdr:row>
      <xdr:rowOff>110947</xdr:rowOff>
    </xdr:to>
    <xdr:sp macro="" textlink="">
      <xdr:nvSpPr>
        <xdr:cNvPr id="474" name="フローチャート: 判断 473"/>
        <xdr:cNvSpPr/>
      </xdr:nvSpPr>
      <xdr:spPr>
        <a:xfrm>
          <a:off x="6921500" y="1629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102074</xdr:rowOff>
    </xdr:from>
    <xdr:ext cx="534377" cy="259045"/>
    <xdr:sp macro="" textlink="">
      <xdr:nvSpPr>
        <xdr:cNvPr id="475" name="テキスト ボックス 474"/>
        <xdr:cNvSpPr txBox="1"/>
      </xdr:nvSpPr>
      <xdr:spPr>
        <a:xfrm>
          <a:off x="6705111" y="16389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90</xdr:row>
      <xdr:rowOff>148290</xdr:rowOff>
    </xdr:from>
    <xdr:to>
      <xdr:col>55</xdr:col>
      <xdr:colOff>50800</xdr:colOff>
      <xdr:row>91</xdr:row>
      <xdr:rowOff>78440</xdr:rowOff>
    </xdr:to>
    <xdr:sp macro="" textlink="">
      <xdr:nvSpPr>
        <xdr:cNvPr id="481" name="楕円 480"/>
        <xdr:cNvSpPr/>
      </xdr:nvSpPr>
      <xdr:spPr>
        <a:xfrm>
          <a:off x="10426700" y="15578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90</xdr:row>
      <xdr:rowOff>63217</xdr:rowOff>
    </xdr:from>
    <xdr:ext cx="534377" cy="259045"/>
    <xdr:sp macro="" textlink="">
      <xdr:nvSpPr>
        <xdr:cNvPr id="482" name="普通建設事業費 （ うち更新整備　）該当値テキスト"/>
        <xdr:cNvSpPr txBox="1"/>
      </xdr:nvSpPr>
      <xdr:spPr>
        <a:xfrm>
          <a:off x="10528300" y="15493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96146</xdr:rowOff>
    </xdr:from>
    <xdr:to>
      <xdr:col>50</xdr:col>
      <xdr:colOff>165100</xdr:colOff>
      <xdr:row>94</xdr:row>
      <xdr:rowOff>26296</xdr:rowOff>
    </xdr:to>
    <xdr:sp macro="" textlink="">
      <xdr:nvSpPr>
        <xdr:cNvPr id="483" name="楕円 482"/>
        <xdr:cNvSpPr/>
      </xdr:nvSpPr>
      <xdr:spPr>
        <a:xfrm>
          <a:off x="9588500" y="16040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42823</xdr:rowOff>
    </xdr:from>
    <xdr:ext cx="534377" cy="259045"/>
    <xdr:sp macro="" textlink="">
      <xdr:nvSpPr>
        <xdr:cNvPr id="484" name="テキスト ボックス 483"/>
        <xdr:cNvSpPr txBox="1"/>
      </xdr:nvSpPr>
      <xdr:spPr>
        <a:xfrm>
          <a:off x="9372111" y="15816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122779</xdr:rowOff>
    </xdr:from>
    <xdr:to>
      <xdr:col>46</xdr:col>
      <xdr:colOff>38100</xdr:colOff>
      <xdr:row>93</xdr:row>
      <xdr:rowOff>52929</xdr:rowOff>
    </xdr:to>
    <xdr:sp macro="" textlink="">
      <xdr:nvSpPr>
        <xdr:cNvPr id="485" name="楕円 484"/>
        <xdr:cNvSpPr/>
      </xdr:nvSpPr>
      <xdr:spPr>
        <a:xfrm>
          <a:off x="8699500" y="15896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91</xdr:row>
      <xdr:rowOff>69456</xdr:rowOff>
    </xdr:from>
    <xdr:ext cx="534377" cy="259045"/>
    <xdr:sp macro="" textlink="">
      <xdr:nvSpPr>
        <xdr:cNvPr id="486" name="テキスト ボックス 485"/>
        <xdr:cNvSpPr txBox="1"/>
      </xdr:nvSpPr>
      <xdr:spPr>
        <a:xfrm>
          <a:off x="8483111" y="15671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40642</xdr:rowOff>
    </xdr:from>
    <xdr:to>
      <xdr:col>41</xdr:col>
      <xdr:colOff>101600</xdr:colOff>
      <xdr:row>93</xdr:row>
      <xdr:rowOff>142242</xdr:rowOff>
    </xdr:to>
    <xdr:sp macro="" textlink="">
      <xdr:nvSpPr>
        <xdr:cNvPr id="487" name="楕円 486"/>
        <xdr:cNvSpPr/>
      </xdr:nvSpPr>
      <xdr:spPr>
        <a:xfrm>
          <a:off x="7810500" y="15985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91</xdr:row>
      <xdr:rowOff>158769</xdr:rowOff>
    </xdr:from>
    <xdr:ext cx="534377" cy="259045"/>
    <xdr:sp macro="" textlink="">
      <xdr:nvSpPr>
        <xdr:cNvPr id="488" name="テキスト ボックス 487"/>
        <xdr:cNvSpPr txBox="1"/>
      </xdr:nvSpPr>
      <xdr:spPr>
        <a:xfrm>
          <a:off x="7594111" y="15760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51981</xdr:rowOff>
    </xdr:from>
    <xdr:to>
      <xdr:col>36</xdr:col>
      <xdr:colOff>165100</xdr:colOff>
      <xdr:row>93</xdr:row>
      <xdr:rowOff>153581</xdr:rowOff>
    </xdr:to>
    <xdr:sp macro="" textlink="">
      <xdr:nvSpPr>
        <xdr:cNvPr id="489" name="楕円 488"/>
        <xdr:cNvSpPr/>
      </xdr:nvSpPr>
      <xdr:spPr>
        <a:xfrm>
          <a:off x="6921500" y="15996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91</xdr:row>
      <xdr:rowOff>170108</xdr:rowOff>
    </xdr:from>
    <xdr:ext cx="534377" cy="259045"/>
    <xdr:sp macro="" textlink="">
      <xdr:nvSpPr>
        <xdr:cNvPr id="490" name="テキスト ボックス 489"/>
        <xdr:cNvSpPr txBox="1"/>
      </xdr:nvSpPr>
      <xdr:spPr>
        <a:xfrm>
          <a:off x="6705111" y="15772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4" name="テキスト ボックス 503"/>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506" name="テキスト ボックス 505"/>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macro="" textlink="">
      <xdr:nvSpPr>
        <xdr:cNvPr id="508" name="テキスト ボックス 507"/>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0" name="テキスト ボックス 509"/>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57785</xdr:rowOff>
    </xdr:from>
    <xdr:to>
      <xdr:col>85</xdr:col>
      <xdr:colOff>126364</xdr:colOff>
      <xdr:row>39</xdr:row>
      <xdr:rowOff>44450</xdr:rowOff>
    </xdr:to>
    <xdr:cxnSp macro="">
      <xdr:nvCxnSpPr>
        <xdr:cNvPr id="514" name="直線コネクタ 513"/>
        <xdr:cNvCxnSpPr/>
      </xdr:nvCxnSpPr>
      <xdr:spPr>
        <a:xfrm flipV="1">
          <a:off x="16317595" y="5201285"/>
          <a:ext cx="1269" cy="1529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5"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6" name="直線コネクタ 515"/>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4462</xdr:rowOff>
    </xdr:from>
    <xdr:ext cx="534377" cy="259045"/>
    <xdr:sp macro="" textlink="">
      <xdr:nvSpPr>
        <xdr:cNvPr id="517" name="災害復旧事業費最大値テキスト"/>
        <xdr:cNvSpPr txBox="1"/>
      </xdr:nvSpPr>
      <xdr:spPr>
        <a:xfrm>
          <a:off x="16370300" y="4976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57785</xdr:rowOff>
    </xdr:from>
    <xdr:to>
      <xdr:col>86</xdr:col>
      <xdr:colOff>25400</xdr:colOff>
      <xdr:row>30</xdr:row>
      <xdr:rowOff>57785</xdr:rowOff>
    </xdr:to>
    <xdr:cxnSp macro="">
      <xdr:nvCxnSpPr>
        <xdr:cNvPr id="518" name="直線コネクタ 517"/>
        <xdr:cNvCxnSpPr/>
      </xdr:nvCxnSpPr>
      <xdr:spPr>
        <a:xfrm>
          <a:off x="16230600" y="5201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19" name="直線コネクタ 518"/>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89933</xdr:rowOff>
    </xdr:from>
    <xdr:ext cx="378565" cy="259045"/>
    <xdr:sp macro="" textlink="">
      <xdr:nvSpPr>
        <xdr:cNvPr id="520" name="災害復旧事業費平均値テキスト"/>
        <xdr:cNvSpPr txBox="1"/>
      </xdr:nvSpPr>
      <xdr:spPr>
        <a:xfrm>
          <a:off x="16370300" y="643358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67056</xdr:rowOff>
    </xdr:from>
    <xdr:to>
      <xdr:col>85</xdr:col>
      <xdr:colOff>177800</xdr:colOff>
      <xdr:row>38</xdr:row>
      <xdr:rowOff>168656</xdr:rowOff>
    </xdr:to>
    <xdr:sp macro="" textlink="">
      <xdr:nvSpPr>
        <xdr:cNvPr id="521" name="フローチャート: 判断 520"/>
        <xdr:cNvSpPr/>
      </xdr:nvSpPr>
      <xdr:spPr>
        <a:xfrm>
          <a:off x="16268700" y="6582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44323</xdr:rowOff>
    </xdr:from>
    <xdr:to>
      <xdr:col>81</xdr:col>
      <xdr:colOff>50800</xdr:colOff>
      <xdr:row>39</xdr:row>
      <xdr:rowOff>44450</xdr:rowOff>
    </xdr:to>
    <xdr:cxnSp macro="">
      <xdr:nvCxnSpPr>
        <xdr:cNvPr id="522" name="直線コネクタ 521"/>
        <xdr:cNvCxnSpPr/>
      </xdr:nvCxnSpPr>
      <xdr:spPr>
        <a:xfrm>
          <a:off x="14592300" y="6730873"/>
          <a:ext cx="889000" cy="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165608</xdr:rowOff>
    </xdr:from>
    <xdr:to>
      <xdr:col>81</xdr:col>
      <xdr:colOff>101600</xdr:colOff>
      <xdr:row>38</xdr:row>
      <xdr:rowOff>95758</xdr:rowOff>
    </xdr:to>
    <xdr:sp macro="" textlink="">
      <xdr:nvSpPr>
        <xdr:cNvPr id="523" name="フローチャート: 判断 522"/>
        <xdr:cNvSpPr/>
      </xdr:nvSpPr>
      <xdr:spPr>
        <a:xfrm>
          <a:off x="15430500" y="650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112285</xdr:rowOff>
    </xdr:from>
    <xdr:ext cx="469744" cy="259045"/>
    <xdr:sp macro="" textlink="">
      <xdr:nvSpPr>
        <xdr:cNvPr id="524" name="テキスト ボックス 523"/>
        <xdr:cNvSpPr txBox="1"/>
      </xdr:nvSpPr>
      <xdr:spPr>
        <a:xfrm>
          <a:off x="15246428" y="6284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153416</xdr:rowOff>
    </xdr:from>
    <xdr:to>
      <xdr:col>76</xdr:col>
      <xdr:colOff>114300</xdr:colOff>
      <xdr:row>39</xdr:row>
      <xdr:rowOff>44323</xdr:rowOff>
    </xdr:to>
    <xdr:cxnSp macro="">
      <xdr:nvCxnSpPr>
        <xdr:cNvPr id="525" name="直線コネクタ 524"/>
        <xdr:cNvCxnSpPr/>
      </xdr:nvCxnSpPr>
      <xdr:spPr>
        <a:xfrm>
          <a:off x="13703300" y="6668516"/>
          <a:ext cx="889000" cy="6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127254</xdr:rowOff>
    </xdr:from>
    <xdr:to>
      <xdr:col>76</xdr:col>
      <xdr:colOff>165100</xdr:colOff>
      <xdr:row>37</xdr:row>
      <xdr:rowOff>57404</xdr:rowOff>
    </xdr:to>
    <xdr:sp macro="" textlink="">
      <xdr:nvSpPr>
        <xdr:cNvPr id="526" name="フローチャート: 判断 525"/>
        <xdr:cNvSpPr/>
      </xdr:nvSpPr>
      <xdr:spPr>
        <a:xfrm>
          <a:off x="14541500" y="6299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73931</xdr:rowOff>
    </xdr:from>
    <xdr:ext cx="469744" cy="259045"/>
    <xdr:sp macro="" textlink="">
      <xdr:nvSpPr>
        <xdr:cNvPr id="527" name="テキスト ボックス 526"/>
        <xdr:cNvSpPr txBox="1"/>
      </xdr:nvSpPr>
      <xdr:spPr>
        <a:xfrm>
          <a:off x="14357428" y="6074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19558</xdr:rowOff>
    </xdr:from>
    <xdr:to>
      <xdr:col>71</xdr:col>
      <xdr:colOff>177800</xdr:colOff>
      <xdr:row>38</xdr:row>
      <xdr:rowOff>153416</xdr:rowOff>
    </xdr:to>
    <xdr:cxnSp macro="">
      <xdr:nvCxnSpPr>
        <xdr:cNvPr id="528" name="直線コネクタ 527"/>
        <xdr:cNvCxnSpPr/>
      </xdr:nvCxnSpPr>
      <xdr:spPr>
        <a:xfrm>
          <a:off x="12814300" y="6534658"/>
          <a:ext cx="889000" cy="133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9017</xdr:rowOff>
    </xdr:from>
    <xdr:to>
      <xdr:col>72</xdr:col>
      <xdr:colOff>38100</xdr:colOff>
      <xdr:row>37</xdr:row>
      <xdr:rowOff>110617</xdr:rowOff>
    </xdr:to>
    <xdr:sp macro="" textlink="">
      <xdr:nvSpPr>
        <xdr:cNvPr id="529" name="フローチャート: 判断 528"/>
        <xdr:cNvSpPr/>
      </xdr:nvSpPr>
      <xdr:spPr>
        <a:xfrm>
          <a:off x="13652500" y="635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127144</xdr:rowOff>
    </xdr:from>
    <xdr:ext cx="469744" cy="259045"/>
    <xdr:sp macro="" textlink="">
      <xdr:nvSpPr>
        <xdr:cNvPr id="530" name="テキスト ボックス 529"/>
        <xdr:cNvSpPr txBox="1"/>
      </xdr:nvSpPr>
      <xdr:spPr>
        <a:xfrm>
          <a:off x="13468428" y="6127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64262</xdr:rowOff>
    </xdr:from>
    <xdr:to>
      <xdr:col>67</xdr:col>
      <xdr:colOff>101600</xdr:colOff>
      <xdr:row>37</xdr:row>
      <xdr:rowOff>165862</xdr:rowOff>
    </xdr:to>
    <xdr:sp macro="" textlink="">
      <xdr:nvSpPr>
        <xdr:cNvPr id="531" name="フローチャート: 判断 530"/>
        <xdr:cNvSpPr/>
      </xdr:nvSpPr>
      <xdr:spPr>
        <a:xfrm>
          <a:off x="12763500" y="640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10939</xdr:rowOff>
    </xdr:from>
    <xdr:ext cx="469744" cy="259045"/>
    <xdr:sp macro="" textlink="">
      <xdr:nvSpPr>
        <xdr:cNvPr id="532" name="テキスト ボックス 531"/>
        <xdr:cNvSpPr txBox="1"/>
      </xdr:nvSpPr>
      <xdr:spPr>
        <a:xfrm>
          <a:off x="12579428" y="6183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8" name="楕円 537"/>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39" name="災害復旧事業費該当値テキスト"/>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40" name="楕円 539"/>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1" name="テキスト ボックス 540"/>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164973</xdr:rowOff>
    </xdr:from>
    <xdr:to>
      <xdr:col>76</xdr:col>
      <xdr:colOff>165100</xdr:colOff>
      <xdr:row>39</xdr:row>
      <xdr:rowOff>95123</xdr:rowOff>
    </xdr:to>
    <xdr:sp macro="" textlink="">
      <xdr:nvSpPr>
        <xdr:cNvPr id="542" name="楕円 541"/>
        <xdr:cNvSpPr/>
      </xdr:nvSpPr>
      <xdr:spPr>
        <a:xfrm>
          <a:off x="14541500" y="6680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86250</xdr:rowOff>
    </xdr:from>
    <xdr:ext cx="249299" cy="259045"/>
    <xdr:sp macro="" textlink="">
      <xdr:nvSpPr>
        <xdr:cNvPr id="543" name="テキスト ボックス 542"/>
        <xdr:cNvSpPr txBox="1"/>
      </xdr:nvSpPr>
      <xdr:spPr>
        <a:xfrm>
          <a:off x="14467650" y="677280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102616</xdr:rowOff>
    </xdr:from>
    <xdr:to>
      <xdr:col>72</xdr:col>
      <xdr:colOff>38100</xdr:colOff>
      <xdr:row>39</xdr:row>
      <xdr:rowOff>32766</xdr:rowOff>
    </xdr:to>
    <xdr:sp macro="" textlink="">
      <xdr:nvSpPr>
        <xdr:cNvPr id="544" name="楕円 543"/>
        <xdr:cNvSpPr/>
      </xdr:nvSpPr>
      <xdr:spPr>
        <a:xfrm>
          <a:off x="13652500" y="6617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23893</xdr:rowOff>
    </xdr:from>
    <xdr:ext cx="378565" cy="259045"/>
    <xdr:sp macro="" textlink="">
      <xdr:nvSpPr>
        <xdr:cNvPr id="545" name="テキスト ボックス 544"/>
        <xdr:cNvSpPr txBox="1"/>
      </xdr:nvSpPr>
      <xdr:spPr>
        <a:xfrm>
          <a:off x="13514017" y="67104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140208</xdr:rowOff>
    </xdr:from>
    <xdr:to>
      <xdr:col>67</xdr:col>
      <xdr:colOff>101600</xdr:colOff>
      <xdr:row>38</xdr:row>
      <xdr:rowOff>70358</xdr:rowOff>
    </xdr:to>
    <xdr:sp macro="" textlink="">
      <xdr:nvSpPr>
        <xdr:cNvPr id="546" name="楕円 545"/>
        <xdr:cNvSpPr/>
      </xdr:nvSpPr>
      <xdr:spPr>
        <a:xfrm>
          <a:off x="12763500" y="6483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61485</xdr:rowOff>
    </xdr:from>
    <xdr:ext cx="469744" cy="259045"/>
    <xdr:sp macro="" textlink="">
      <xdr:nvSpPr>
        <xdr:cNvPr id="547" name="テキスト ボックス 546"/>
        <xdr:cNvSpPr txBox="1"/>
      </xdr:nvSpPr>
      <xdr:spPr>
        <a:xfrm>
          <a:off x="12579428" y="6576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7" name="テキスト ボックス 606"/>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08" name="直線コネクタ 607"/>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09" name="テキスト ボックス 608"/>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0" name="直線コネクタ 609"/>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1" name="テキスト ボックス 610"/>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2" name="直線コネクタ 611"/>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3" name="テキスト ボックス 612"/>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4" name="直線コネクタ 613"/>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5" name="テキスト ボックス 614"/>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6" name="直線コネクタ 615"/>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7" name="テキスト ボックス 616"/>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8" name="直線コネクタ 617"/>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19" name="テキスト ボックス 618"/>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1" name="テキスト ボックス 620"/>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108153</xdr:rowOff>
    </xdr:from>
    <xdr:to>
      <xdr:col>85</xdr:col>
      <xdr:colOff>126364</xdr:colOff>
      <xdr:row>78</xdr:row>
      <xdr:rowOff>38398</xdr:rowOff>
    </xdr:to>
    <xdr:cxnSp macro="">
      <xdr:nvCxnSpPr>
        <xdr:cNvPr id="623" name="直線コネクタ 622"/>
        <xdr:cNvCxnSpPr/>
      </xdr:nvCxnSpPr>
      <xdr:spPr>
        <a:xfrm flipV="1">
          <a:off x="16317595" y="11938203"/>
          <a:ext cx="1269" cy="1473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42225</xdr:rowOff>
    </xdr:from>
    <xdr:ext cx="534377" cy="259045"/>
    <xdr:sp macro="" textlink="">
      <xdr:nvSpPr>
        <xdr:cNvPr id="624" name="公債費最小値テキスト"/>
        <xdr:cNvSpPr txBox="1"/>
      </xdr:nvSpPr>
      <xdr:spPr>
        <a:xfrm>
          <a:off x="16370300" y="13415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38398</xdr:rowOff>
    </xdr:from>
    <xdr:to>
      <xdr:col>86</xdr:col>
      <xdr:colOff>25400</xdr:colOff>
      <xdr:row>78</xdr:row>
      <xdr:rowOff>38398</xdr:rowOff>
    </xdr:to>
    <xdr:cxnSp macro="">
      <xdr:nvCxnSpPr>
        <xdr:cNvPr id="625" name="直線コネクタ 624"/>
        <xdr:cNvCxnSpPr/>
      </xdr:nvCxnSpPr>
      <xdr:spPr>
        <a:xfrm>
          <a:off x="16230600" y="13411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54830</xdr:rowOff>
    </xdr:from>
    <xdr:ext cx="534377" cy="259045"/>
    <xdr:sp macro="" textlink="">
      <xdr:nvSpPr>
        <xdr:cNvPr id="626" name="公債費最大値テキスト"/>
        <xdr:cNvSpPr txBox="1"/>
      </xdr:nvSpPr>
      <xdr:spPr>
        <a:xfrm>
          <a:off x="16370300" y="1171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108153</xdr:rowOff>
    </xdr:from>
    <xdr:to>
      <xdr:col>86</xdr:col>
      <xdr:colOff>25400</xdr:colOff>
      <xdr:row>69</xdr:row>
      <xdr:rowOff>108153</xdr:rowOff>
    </xdr:to>
    <xdr:cxnSp macro="">
      <xdr:nvCxnSpPr>
        <xdr:cNvPr id="627" name="直線コネクタ 626"/>
        <xdr:cNvCxnSpPr/>
      </xdr:nvCxnSpPr>
      <xdr:spPr>
        <a:xfrm>
          <a:off x="16230600" y="11938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41728</xdr:rowOff>
    </xdr:from>
    <xdr:to>
      <xdr:col>85</xdr:col>
      <xdr:colOff>127000</xdr:colOff>
      <xdr:row>71</xdr:row>
      <xdr:rowOff>68050</xdr:rowOff>
    </xdr:to>
    <xdr:cxnSp macro="">
      <xdr:nvCxnSpPr>
        <xdr:cNvPr id="628" name="直線コネクタ 627"/>
        <xdr:cNvCxnSpPr/>
      </xdr:nvCxnSpPr>
      <xdr:spPr>
        <a:xfrm flipV="1">
          <a:off x="15481300" y="12214678"/>
          <a:ext cx="838200" cy="26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153705</xdr:rowOff>
    </xdr:from>
    <xdr:ext cx="534377" cy="259045"/>
    <xdr:sp macro="" textlink="">
      <xdr:nvSpPr>
        <xdr:cNvPr id="629" name="公債費平均値テキスト"/>
        <xdr:cNvSpPr txBox="1"/>
      </xdr:nvSpPr>
      <xdr:spPr>
        <a:xfrm>
          <a:off x="16370300" y="126695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3828</xdr:rowOff>
    </xdr:from>
    <xdr:to>
      <xdr:col>85</xdr:col>
      <xdr:colOff>177800</xdr:colOff>
      <xdr:row>74</xdr:row>
      <xdr:rowOff>105428</xdr:rowOff>
    </xdr:to>
    <xdr:sp macro="" textlink="">
      <xdr:nvSpPr>
        <xdr:cNvPr id="630" name="フローチャート: 判断 629"/>
        <xdr:cNvSpPr/>
      </xdr:nvSpPr>
      <xdr:spPr>
        <a:xfrm>
          <a:off x="16268700" y="1269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68050</xdr:rowOff>
    </xdr:from>
    <xdr:to>
      <xdr:col>81</xdr:col>
      <xdr:colOff>50800</xdr:colOff>
      <xdr:row>71</xdr:row>
      <xdr:rowOff>80493</xdr:rowOff>
    </xdr:to>
    <xdr:cxnSp macro="">
      <xdr:nvCxnSpPr>
        <xdr:cNvPr id="631" name="直線コネクタ 630"/>
        <xdr:cNvCxnSpPr/>
      </xdr:nvCxnSpPr>
      <xdr:spPr>
        <a:xfrm flipV="1">
          <a:off x="14592300" y="12241000"/>
          <a:ext cx="889000" cy="12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8759</xdr:rowOff>
    </xdr:from>
    <xdr:to>
      <xdr:col>81</xdr:col>
      <xdr:colOff>101600</xdr:colOff>
      <xdr:row>74</xdr:row>
      <xdr:rowOff>110359</xdr:rowOff>
    </xdr:to>
    <xdr:sp macro="" textlink="">
      <xdr:nvSpPr>
        <xdr:cNvPr id="632" name="フローチャート: 判断 631"/>
        <xdr:cNvSpPr/>
      </xdr:nvSpPr>
      <xdr:spPr>
        <a:xfrm>
          <a:off x="15430500" y="12696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101486</xdr:rowOff>
    </xdr:from>
    <xdr:ext cx="534377" cy="259045"/>
    <xdr:sp macro="" textlink="">
      <xdr:nvSpPr>
        <xdr:cNvPr id="633" name="テキスト ボックス 632"/>
        <xdr:cNvSpPr txBox="1"/>
      </xdr:nvSpPr>
      <xdr:spPr>
        <a:xfrm>
          <a:off x="15214111" y="12788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7406</xdr:rowOff>
    </xdr:from>
    <xdr:to>
      <xdr:col>76</xdr:col>
      <xdr:colOff>114300</xdr:colOff>
      <xdr:row>71</xdr:row>
      <xdr:rowOff>80493</xdr:rowOff>
    </xdr:to>
    <xdr:cxnSp macro="">
      <xdr:nvCxnSpPr>
        <xdr:cNvPr id="634" name="直線コネクタ 633"/>
        <xdr:cNvCxnSpPr/>
      </xdr:nvCxnSpPr>
      <xdr:spPr>
        <a:xfrm>
          <a:off x="13703300" y="12180356"/>
          <a:ext cx="889000" cy="73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32370</xdr:rowOff>
    </xdr:from>
    <xdr:to>
      <xdr:col>76</xdr:col>
      <xdr:colOff>165100</xdr:colOff>
      <xdr:row>74</xdr:row>
      <xdr:rowOff>133970</xdr:rowOff>
    </xdr:to>
    <xdr:sp macro="" textlink="">
      <xdr:nvSpPr>
        <xdr:cNvPr id="635" name="フローチャート: 判断 634"/>
        <xdr:cNvSpPr/>
      </xdr:nvSpPr>
      <xdr:spPr>
        <a:xfrm>
          <a:off x="14541500" y="12719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125097</xdr:rowOff>
    </xdr:from>
    <xdr:ext cx="534377" cy="259045"/>
    <xdr:sp macro="" textlink="">
      <xdr:nvSpPr>
        <xdr:cNvPr id="636" name="テキスト ボックス 635"/>
        <xdr:cNvSpPr txBox="1"/>
      </xdr:nvSpPr>
      <xdr:spPr>
        <a:xfrm>
          <a:off x="14325111" y="12812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7406</xdr:rowOff>
    </xdr:from>
    <xdr:to>
      <xdr:col>71</xdr:col>
      <xdr:colOff>177800</xdr:colOff>
      <xdr:row>71</xdr:row>
      <xdr:rowOff>74941</xdr:rowOff>
    </xdr:to>
    <xdr:cxnSp macro="">
      <xdr:nvCxnSpPr>
        <xdr:cNvPr id="637" name="直線コネクタ 636"/>
        <xdr:cNvCxnSpPr/>
      </xdr:nvCxnSpPr>
      <xdr:spPr>
        <a:xfrm flipV="1">
          <a:off x="12814300" y="12180356"/>
          <a:ext cx="889000" cy="67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10164</xdr:rowOff>
    </xdr:from>
    <xdr:to>
      <xdr:col>72</xdr:col>
      <xdr:colOff>38100</xdr:colOff>
      <xdr:row>74</xdr:row>
      <xdr:rowOff>111764</xdr:rowOff>
    </xdr:to>
    <xdr:sp macro="" textlink="">
      <xdr:nvSpPr>
        <xdr:cNvPr id="638" name="フローチャート: 判断 637"/>
        <xdr:cNvSpPr/>
      </xdr:nvSpPr>
      <xdr:spPr>
        <a:xfrm>
          <a:off x="13652500" y="12697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102891</xdr:rowOff>
    </xdr:from>
    <xdr:ext cx="534377" cy="259045"/>
    <xdr:sp macro="" textlink="">
      <xdr:nvSpPr>
        <xdr:cNvPr id="639" name="テキスト ボックス 638"/>
        <xdr:cNvSpPr txBox="1"/>
      </xdr:nvSpPr>
      <xdr:spPr>
        <a:xfrm>
          <a:off x="13436111" y="12790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162281</xdr:rowOff>
    </xdr:from>
    <xdr:to>
      <xdr:col>67</xdr:col>
      <xdr:colOff>101600</xdr:colOff>
      <xdr:row>74</xdr:row>
      <xdr:rowOff>92431</xdr:rowOff>
    </xdr:to>
    <xdr:sp macro="" textlink="">
      <xdr:nvSpPr>
        <xdr:cNvPr id="640" name="フローチャート: 判断 639"/>
        <xdr:cNvSpPr/>
      </xdr:nvSpPr>
      <xdr:spPr>
        <a:xfrm>
          <a:off x="12763500" y="12678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83558</xdr:rowOff>
    </xdr:from>
    <xdr:ext cx="534377" cy="259045"/>
    <xdr:sp macro="" textlink="">
      <xdr:nvSpPr>
        <xdr:cNvPr id="641" name="テキスト ボックス 640"/>
        <xdr:cNvSpPr txBox="1"/>
      </xdr:nvSpPr>
      <xdr:spPr>
        <a:xfrm>
          <a:off x="12547111" y="12770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70</xdr:row>
      <xdr:rowOff>162378</xdr:rowOff>
    </xdr:from>
    <xdr:to>
      <xdr:col>85</xdr:col>
      <xdr:colOff>177800</xdr:colOff>
      <xdr:row>71</xdr:row>
      <xdr:rowOff>92528</xdr:rowOff>
    </xdr:to>
    <xdr:sp macro="" textlink="">
      <xdr:nvSpPr>
        <xdr:cNvPr id="647" name="楕円 646"/>
        <xdr:cNvSpPr/>
      </xdr:nvSpPr>
      <xdr:spPr>
        <a:xfrm>
          <a:off x="16268700" y="12163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13805</xdr:rowOff>
    </xdr:from>
    <xdr:ext cx="534377" cy="259045"/>
    <xdr:sp macro="" textlink="">
      <xdr:nvSpPr>
        <xdr:cNvPr id="648" name="公債費該当値テキスト"/>
        <xdr:cNvSpPr txBox="1"/>
      </xdr:nvSpPr>
      <xdr:spPr>
        <a:xfrm>
          <a:off x="16370300" y="12015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17250</xdr:rowOff>
    </xdr:from>
    <xdr:to>
      <xdr:col>81</xdr:col>
      <xdr:colOff>101600</xdr:colOff>
      <xdr:row>71</xdr:row>
      <xdr:rowOff>118850</xdr:rowOff>
    </xdr:to>
    <xdr:sp macro="" textlink="">
      <xdr:nvSpPr>
        <xdr:cNvPr id="649" name="楕円 648"/>
        <xdr:cNvSpPr/>
      </xdr:nvSpPr>
      <xdr:spPr>
        <a:xfrm>
          <a:off x="15430500" y="1219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69</xdr:row>
      <xdr:rowOff>135377</xdr:rowOff>
    </xdr:from>
    <xdr:ext cx="534377" cy="259045"/>
    <xdr:sp macro="" textlink="">
      <xdr:nvSpPr>
        <xdr:cNvPr id="650" name="テキスト ボックス 649"/>
        <xdr:cNvSpPr txBox="1"/>
      </xdr:nvSpPr>
      <xdr:spPr>
        <a:xfrm>
          <a:off x="15214111" y="11965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71</xdr:row>
      <xdr:rowOff>29693</xdr:rowOff>
    </xdr:from>
    <xdr:to>
      <xdr:col>76</xdr:col>
      <xdr:colOff>165100</xdr:colOff>
      <xdr:row>71</xdr:row>
      <xdr:rowOff>131293</xdr:rowOff>
    </xdr:to>
    <xdr:sp macro="" textlink="">
      <xdr:nvSpPr>
        <xdr:cNvPr id="651" name="楕円 650"/>
        <xdr:cNvSpPr/>
      </xdr:nvSpPr>
      <xdr:spPr>
        <a:xfrm>
          <a:off x="14541500" y="12202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69</xdr:row>
      <xdr:rowOff>147820</xdr:rowOff>
    </xdr:from>
    <xdr:ext cx="534377" cy="259045"/>
    <xdr:sp macro="" textlink="">
      <xdr:nvSpPr>
        <xdr:cNvPr id="652" name="テキスト ボックス 651"/>
        <xdr:cNvSpPr txBox="1"/>
      </xdr:nvSpPr>
      <xdr:spPr>
        <a:xfrm>
          <a:off x="14325111" y="11977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70</xdr:row>
      <xdr:rowOff>128056</xdr:rowOff>
    </xdr:from>
    <xdr:to>
      <xdr:col>72</xdr:col>
      <xdr:colOff>38100</xdr:colOff>
      <xdr:row>71</xdr:row>
      <xdr:rowOff>58206</xdr:rowOff>
    </xdr:to>
    <xdr:sp macro="" textlink="">
      <xdr:nvSpPr>
        <xdr:cNvPr id="653" name="楕円 652"/>
        <xdr:cNvSpPr/>
      </xdr:nvSpPr>
      <xdr:spPr>
        <a:xfrm>
          <a:off x="13652500" y="12129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69</xdr:row>
      <xdr:rowOff>74733</xdr:rowOff>
    </xdr:from>
    <xdr:ext cx="534377" cy="259045"/>
    <xdr:sp macro="" textlink="">
      <xdr:nvSpPr>
        <xdr:cNvPr id="654" name="テキスト ボックス 653"/>
        <xdr:cNvSpPr txBox="1"/>
      </xdr:nvSpPr>
      <xdr:spPr>
        <a:xfrm>
          <a:off x="13436111" y="11904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24141</xdr:rowOff>
    </xdr:from>
    <xdr:to>
      <xdr:col>67</xdr:col>
      <xdr:colOff>101600</xdr:colOff>
      <xdr:row>71</xdr:row>
      <xdr:rowOff>125741</xdr:rowOff>
    </xdr:to>
    <xdr:sp macro="" textlink="">
      <xdr:nvSpPr>
        <xdr:cNvPr id="655" name="楕円 654"/>
        <xdr:cNvSpPr/>
      </xdr:nvSpPr>
      <xdr:spPr>
        <a:xfrm>
          <a:off x="12763500" y="12197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69</xdr:row>
      <xdr:rowOff>142268</xdr:rowOff>
    </xdr:from>
    <xdr:ext cx="534377" cy="259045"/>
    <xdr:sp macro="" textlink="">
      <xdr:nvSpPr>
        <xdr:cNvPr id="656" name="テキスト ボックス 655"/>
        <xdr:cNvSpPr txBox="1"/>
      </xdr:nvSpPr>
      <xdr:spPr>
        <a:xfrm>
          <a:off x="12547111" y="11972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0" name="テキスト ボックス 669"/>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2" name="テキスト ボックス 671"/>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4" name="テキスト ボックス 673"/>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6" name="テキスト ボックス 675"/>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86620</xdr:rowOff>
    </xdr:from>
    <xdr:to>
      <xdr:col>85</xdr:col>
      <xdr:colOff>126364</xdr:colOff>
      <xdr:row>98</xdr:row>
      <xdr:rowOff>120543</xdr:rowOff>
    </xdr:to>
    <xdr:cxnSp macro="">
      <xdr:nvCxnSpPr>
        <xdr:cNvPr id="678" name="直線コネクタ 677"/>
        <xdr:cNvCxnSpPr/>
      </xdr:nvCxnSpPr>
      <xdr:spPr>
        <a:xfrm flipV="1">
          <a:off x="16317595" y="15517120"/>
          <a:ext cx="1269" cy="14055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124370</xdr:rowOff>
    </xdr:from>
    <xdr:ext cx="378565" cy="259045"/>
    <xdr:sp macro="" textlink="">
      <xdr:nvSpPr>
        <xdr:cNvPr id="679" name="積立金最小値テキスト"/>
        <xdr:cNvSpPr txBox="1"/>
      </xdr:nvSpPr>
      <xdr:spPr>
        <a:xfrm>
          <a:off x="16370300" y="169264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120543</xdr:rowOff>
    </xdr:from>
    <xdr:to>
      <xdr:col>86</xdr:col>
      <xdr:colOff>25400</xdr:colOff>
      <xdr:row>98</xdr:row>
      <xdr:rowOff>120543</xdr:rowOff>
    </xdr:to>
    <xdr:cxnSp macro="">
      <xdr:nvCxnSpPr>
        <xdr:cNvPr id="680" name="直線コネクタ 679"/>
        <xdr:cNvCxnSpPr/>
      </xdr:nvCxnSpPr>
      <xdr:spPr>
        <a:xfrm>
          <a:off x="16230600" y="16922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33297</xdr:rowOff>
    </xdr:from>
    <xdr:ext cx="534377" cy="259045"/>
    <xdr:sp macro="" textlink="">
      <xdr:nvSpPr>
        <xdr:cNvPr id="681" name="積立金最大値テキスト"/>
        <xdr:cNvSpPr txBox="1"/>
      </xdr:nvSpPr>
      <xdr:spPr>
        <a:xfrm>
          <a:off x="16370300" y="15292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86620</xdr:rowOff>
    </xdr:from>
    <xdr:to>
      <xdr:col>86</xdr:col>
      <xdr:colOff>25400</xdr:colOff>
      <xdr:row>90</xdr:row>
      <xdr:rowOff>86620</xdr:rowOff>
    </xdr:to>
    <xdr:cxnSp macro="">
      <xdr:nvCxnSpPr>
        <xdr:cNvPr id="682" name="直線コネクタ 681"/>
        <xdr:cNvCxnSpPr/>
      </xdr:nvCxnSpPr>
      <xdr:spPr>
        <a:xfrm>
          <a:off x="16230600" y="15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117731</xdr:rowOff>
    </xdr:from>
    <xdr:to>
      <xdr:col>85</xdr:col>
      <xdr:colOff>127000</xdr:colOff>
      <xdr:row>98</xdr:row>
      <xdr:rowOff>72858</xdr:rowOff>
    </xdr:to>
    <xdr:cxnSp macro="">
      <xdr:nvCxnSpPr>
        <xdr:cNvPr id="683" name="直線コネクタ 682"/>
        <xdr:cNvCxnSpPr/>
      </xdr:nvCxnSpPr>
      <xdr:spPr>
        <a:xfrm>
          <a:off x="15481300" y="16748381"/>
          <a:ext cx="838200" cy="126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168791</xdr:rowOff>
    </xdr:from>
    <xdr:ext cx="534377" cy="259045"/>
    <xdr:sp macro="" textlink="">
      <xdr:nvSpPr>
        <xdr:cNvPr id="684" name="積立金平均値テキスト"/>
        <xdr:cNvSpPr txBox="1"/>
      </xdr:nvSpPr>
      <xdr:spPr>
        <a:xfrm>
          <a:off x="16370300" y="164565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145914</xdr:rowOff>
    </xdr:from>
    <xdr:to>
      <xdr:col>85</xdr:col>
      <xdr:colOff>177800</xdr:colOff>
      <xdr:row>97</xdr:row>
      <xdr:rowOff>76064</xdr:rowOff>
    </xdr:to>
    <xdr:sp macro="" textlink="">
      <xdr:nvSpPr>
        <xdr:cNvPr id="685" name="フローチャート: 判断 684"/>
        <xdr:cNvSpPr/>
      </xdr:nvSpPr>
      <xdr:spPr>
        <a:xfrm>
          <a:off x="16268700" y="16605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117731</xdr:rowOff>
    </xdr:from>
    <xdr:to>
      <xdr:col>81</xdr:col>
      <xdr:colOff>50800</xdr:colOff>
      <xdr:row>98</xdr:row>
      <xdr:rowOff>57404</xdr:rowOff>
    </xdr:to>
    <xdr:cxnSp macro="">
      <xdr:nvCxnSpPr>
        <xdr:cNvPr id="686" name="直線コネクタ 685"/>
        <xdr:cNvCxnSpPr/>
      </xdr:nvCxnSpPr>
      <xdr:spPr>
        <a:xfrm flipV="1">
          <a:off x="14592300" y="16748381"/>
          <a:ext cx="889000" cy="111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141363</xdr:rowOff>
    </xdr:from>
    <xdr:to>
      <xdr:col>81</xdr:col>
      <xdr:colOff>101600</xdr:colOff>
      <xdr:row>97</xdr:row>
      <xdr:rowOff>71513</xdr:rowOff>
    </xdr:to>
    <xdr:sp macro="" textlink="">
      <xdr:nvSpPr>
        <xdr:cNvPr id="687" name="フローチャート: 判断 686"/>
        <xdr:cNvSpPr/>
      </xdr:nvSpPr>
      <xdr:spPr>
        <a:xfrm>
          <a:off x="15430500" y="16600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88040</xdr:rowOff>
    </xdr:from>
    <xdr:ext cx="534377" cy="259045"/>
    <xdr:sp macro="" textlink="">
      <xdr:nvSpPr>
        <xdr:cNvPr id="688" name="テキスト ボックス 687"/>
        <xdr:cNvSpPr txBox="1"/>
      </xdr:nvSpPr>
      <xdr:spPr>
        <a:xfrm>
          <a:off x="15214111" y="16375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51141</xdr:rowOff>
    </xdr:from>
    <xdr:to>
      <xdr:col>76</xdr:col>
      <xdr:colOff>114300</xdr:colOff>
      <xdr:row>98</xdr:row>
      <xdr:rowOff>57404</xdr:rowOff>
    </xdr:to>
    <xdr:cxnSp macro="">
      <xdr:nvCxnSpPr>
        <xdr:cNvPr id="689" name="直線コネクタ 688"/>
        <xdr:cNvCxnSpPr/>
      </xdr:nvCxnSpPr>
      <xdr:spPr>
        <a:xfrm>
          <a:off x="13703300" y="16853241"/>
          <a:ext cx="889000" cy="6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86775</xdr:rowOff>
    </xdr:from>
    <xdr:to>
      <xdr:col>76</xdr:col>
      <xdr:colOff>165100</xdr:colOff>
      <xdr:row>98</xdr:row>
      <xdr:rowOff>16925</xdr:rowOff>
    </xdr:to>
    <xdr:sp macro="" textlink="">
      <xdr:nvSpPr>
        <xdr:cNvPr id="690" name="フローチャート: 判断 689"/>
        <xdr:cNvSpPr/>
      </xdr:nvSpPr>
      <xdr:spPr>
        <a:xfrm>
          <a:off x="14541500" y="1671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96</xdr:row>
      <xdr:rowOff>33452</xdr:rowOff>
    </xdr:from>
    <xdr:ext cx="469744" cy="259045"/>
    <xdr:sp macro="" textlink="">
      <xdr:nvSpPr>
        <xdr:cNvPr id="691" name="テキスト ボックス 690"/>
        <xdr:cNvSpPr txBox="1"/>
      </xdr:nvSpPr>
      <xdr:spPr>
        <a:xfrm>
          <a:off x="14357428" y="16492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51141</xdr:rowOff>
    </xdr:from>
    <xdr:to>
      <xdr:col>71</xdr:col>
      <xdr:colOff>177800</xdr:colOff>
      <xdr:row>98</xdr:row>
      <xdr:rowOff>93706</xdr:rowOff>
    </xdr:to>
    <xdr:cxnSp macro="">
      <xdr:nvCxnSpPr>
        <xdr:cNvPr id="692" name="直線コネクタ 691"/>
        <xdr:cNvCxnSpPr/>
      </xdr:nvCxnSpPr>
      <xdr:spPr>
        <a:xfrm flipV="1">
          <a:off x="12814300" y="16853241"/>
          <a:ext cx="889000" cy="42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121636</xdr:rowOff>
    </xdr:from>
    <xdr:to>
      <xdr:col>72</xdr:col>
      <xdr:colOff>38100</xdr:colOff>
      <xdr:row>98</xdr:row>
      <xdr:rowOff>51786</xdr:rowOff>
    </xdr:to>
    <xdr:sp macro="" textlink="">
      <xdr:nvSpPr>
        <xdr:cNvPr id="693" name="フローチャート: 判断 692"/>
        <xdr:cNvSpPr/>
      </xdr:nvSpPr>
      <xdr:spPr>
        <a:xfrm>
          <a:off x="13652500" y="1675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68313</xdr:rowOff>
    </xdr:from>
    <xdr:ext cx="469744" cy="259045"/>
    <xdr:sp macro="" textlink="">
      <xdr:nvSpPr>
        <xdr:cNvPr id="694" name="テキスト ボックス 693"/>
        <xdr:cNvSpPr txBox="1"/>
      </xdr:nvSpPr>
      <xdr:spPr>
        <a:xfrm>
          <a:off x="13468428" y="16527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125157</xdr:rowOff>
    </xdr:from>
    <xdr:to>
      <xdr:col>67</xdr:col>
      <xdr:colOff>101600</xdr:colOff>
      <xdr:row>98</xdr:row>
      <xdr:rowOff>55307</xdr:rowOff>
    </xdr:to>
    <xdr:sp macro="" textlink="">
      <xdr:nvSpPr>
        <xdr:cNvPr id="695" name="フローチャート: 判断 694"/>
        <xdr:cNvSpPr/>
      </xdr:nvSpPr>
      <xdr:spPr>
        <a:xfrm>
          <a:off x="12763500" y="1675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71834</xdr:rowOff>
    </xdr:from>
    <xdr:ext cx="469744" cy="259045"/>
    <xdr:sp macro="" textlink="">
      <xdr:nvSpPr>
        <xdr:cNvPr id="696" name="テキスト ボックス 695"/>
        <xdr:cNvSpPr txBox="1"/>
      </xdr:nvSpPr>
      <xdr:spPr>
        <a:xfrm>
          <a:off x="12579428" y="16531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22058</xdr:rowOff>
    </xdr:from>
    <xdr:to>
      <xdr:col>85</xdr:col>
      <xdr:colOff>177800</xdr:colOff>
      <xdr:row>98</xdr:row>
      <xdr:rowOff>123658</xdr:rowOff>
    </xdr:to>
    <xdr:sp macro="" textlink="">
      <xdr:nvSpPr>
        <xdr:cNvPr id="702" name="楕円 701"/>
        <xdr:cNvSpPr/>
      </xdr:nvSpPr>
      <xdr:spPr>
        <a:xfrm>
          <a:off x="16268700" y="16824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108435</xdr:rowOff>
    </xdr:from>
    <xdr:ext cx="469744" cy="259045"/>
    <xdr:sp macro="" textlink="">
      <xdr:nvSpPr>
        <xdr:cNvPr id="703" name="積立金該当値テキスト"/>
        <xdr:cNvSpPr txBox="1"/>
      </xdr:nvSpPr>
      <xdr:spPr>
        <a:xfrm>
          <a:off x="16370300" y="16739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66931</xdr:rowOff>
    </xdr:from>
    <xdr:to>
      <xdr:col>81</xdr:col>
      <xdr:colOff>101600</xdr:colOff>
      <xdr:row>97</xdr:row>
      <xdr:rowOff>168531</xdr:rowOff>
    </xdr:to>
    <xdr:sp macro="" textlink="">
      <xdr:nvSpPr>
        <xdr:cNvPr id="704" name="楕円 703"/>
        <xdr:cNvSpPr/>
      </xdr:nvSpPr>
      <xdr:spPr>
        <a:xfrm>
          <a:off x="15430500" y="16697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97</xdr:row>
      <xdr:rowOff>159658</xdr:rowOff>
    </xdr:from>
    <xdr:ext cx="469744" cy="259045"/>
    <xdr:sp macro="" textlink="">
      <xdr:nvSpPr>
        <xdr:cNvPr id="705" name="テキスト ボックス 704"/>
        <xdr:cNvSpPr txBox="1"/>
      </xdr:nvSpPr>
      <xdr:spPr>
        <a:xfrm>
          <a:off x="15246428" y="16790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6604</xdr:rowOff>
    </xdr:from>
    <xdr:to>
      <xdr:col>76</xdr:col>
      <xdr:colOff>165100</xdr:colOff>
      <xdr:row>98</xdr:row>
      <xdr:rowOff>108204</xdr:rowOff>
    </xdr:to>
    <xdr:sp macro="" textlink="">
      <xdr:nvSpPr>
        <xdr:cNvPr id="706" name="楕円 705"/>
        <xdr:cNvSpPr/>
      </xdr:nvSpPr>
      <xdr:spPr>
        <a:xfrm>
          <a:off x="14541500" y="16808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99331</xdr:rowOff>
    </xdr:from>
    <xdr:ext cx="469744" cy="259045"/>
    <xdr:sp macro="" textlink="">
      <xdr:nvSpPr>
        <xdr:cNvPr id="707" name="テキスト ボックス 706"/>
        <xdr:cNvSpPr txBox="1"/>
      </xdr:nvSpPr>
      <xdr:spPr>
        <a:xfrm>
          <a:off x="14357428" y="16901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341</xdr:rowOff>
    </xdr:from>
    <xdr:to>
      <xdr:col>72</xdr:col>
      <xdr:colOff>38100</xdr:colOff>
      <xdr:row>98</xdr:row>
      <xdr:rowOff>101941</xdr:rowOff>
    </xdr:to>
    <xdr:sp macro="" textlink="">
      <xdr:nvSpPr>
        <xdr:cNvPr id="708" name="楕円 707"/>
        <xdr:cNvSpPr/>
      </xdr:nvSpPr>
      <xdr:spPr>
        <a:xfrm>
          <a:off x="13652500" y="16802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93068</xdr:rowOff>
    </xdr:from>
    <xdr:ext cx="469744" cy="259045"/>
    <xdr:sp macro="" textlink="">
      <xdr:nvSpPr>
        <xdr:cNvPr id="709" name="テキスト ボックス 708"/>
        <xdr:cNvSpPr txBox="1"/>
      </xdr:nvSpPr>
      <xdr:spPr>
        <a:xfrm>
          <a:off x="13468428" y="16895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42906</xdr:rowOff>
    </xdr:from>
    <xdr:to>
      <xdr:col>67</xdr:col>
      <xdr:colOff>101600</xdr:colOff>
      <xdr:row>98</xdr:row>
      <xdr:rowOff>144506</xdr:rowOff>
    </xdr:to>
    <xdr:sp macro="" textlink="">
      <xdr:nvSpPr>
        <xdr:cNvPr id="710" name="楕円 709"/>
        <xdr:cNvSpPr/>
      </xdr:nvSpPr>
      <xdr:spPr>
        <a:xfrm>
          <a:off x="12763500" y="16845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135633</xdr:rowOff>
    </xdr:from>
    <xdr:ext cx="469744" cy="259045"/>
    <xdr:sp macro="" textlink="">
      <xdr:nvSpPr>
        <xdr:cNvPr id="711" name="テキスト ボックス 710"/>
        <xdr:cNvSpPr txBox="1"/>
      </xdr:nvSpPr>
      <xdr:spPr>
        <a:xfrm>
          <a:off x="12579428" y="16937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5" name="テキスト ボックス 724"/>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7" name="テキスト ボックス 726"/>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9" name="テキスト ボックス 728"/>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1" name="テキスト ボックス 730"/>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121031</xdr:rowOff>
    </xdr:from>
    <xdr:to>
      <xdr:col>116</xdr:col>
      <xdr:colOff>62864</xdr:colOff>
      <xdr:row>39</xdr:row>
      <xdr:rowOff>44450</xdr:rowOff>
    </xdr:to>
    <xdr:cxnSp macro="">
      <xdr:nvCxnSpPr>
        <xdr:cNvPr id="735" name="直線コネクタ 734"/>
        <xdr:cNvCxnSpPr/>
      </xdr:nvCxnSpPr>
      <xdr:spPr>
        <a:xfrm flipV="1">
          <a:off x="22159595" y="5264531"/>
          <a:ext cx="1269" cy="1466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6"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67708</xdr:rowOff>
    </xdr:from>
    <xdr:ext cx="469744" cy="259045"/>
    <xdr:sp macro="" textlink="">
      <xdr:nvSpPr>
        <xdr:cNvPr id="738" name="投資及び出資金最大値テキスト"/>
        <xdr:cNvSpPr txBox="1"/>
      </xdr:nvSpPr>
      <xdr:spPr>
        <a:xfrm>
          <a:off x="22212300" y="5039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121031</xdr:rowOff>
    </xdr:from>
    <xdr:to>
      <xdr:col>116</xdr:col>
      <xdr:colOff>152400</xdr:colOff>
      <xdr:row>30</xdr:row>
      <xdr:rowOff>121031</xdr:rowOff>
    </xdr:to>
    <xdr:cxnSp macro="">
      <xdr:nvCxnSpPr>
        <xdr:cNvPr id="739" name="直線コネクタ 738"/>
        <xdr:cNvCxnSpPr/>
      </xdr:nvCxnSpPr>
      <xdr:spPr>
        <a:xfrm>
          <a:off x="22072600" y="5264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88646</xdr:rowOff>
    </xdr:from>
    <xdr:to>
      <xdr:col>116</xdr:col>
      <xdr:colOff>63500</xdr:colOff>
      <xdr:row>39</xdr:row>
      <xdr:rowOff>10541</xdr:rowOff>
    </xdr:to>
    <xdr:cxnSp macro="">
      <xdr:nvCxnSpPr>
        <xdr:cNvPr id="740" name="直線コネクタ 739"/>
        <xdr:cNvCxnSpPr/>
      </xdr:nvCxnSpPr>
      <xdr:spPr>
        <a:xfrm>
          <a:off x="21323300" y="6603746"/>
          <a:ext cx="838200" cy="93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162260</xdr:rowOff>
    </xdr:from>
    <xdr:ext cx="469744" cy="259045"/>
    <xdr:sp macro="" textlink="">
      <xdr:nvSpPr>
        <xdr:cNvPr id="741" name="投資及び出資金平均値テキスト"/>
        <xdr:cNvSpPr txBox="1"/>
      </xdr:nvSpPr>
      <xdr:spPr>
        <a:xfrm>
          <a:off x="22212300" y="61630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139383</xdr:rowOff>
    </xdr:from>
    <xdr:to>
      <xdr:col>116</xdr:col>
      <xdr:colOff>114300</xdr:colOff>
      <xdr:row>37</xdr:row>
      <xdr:rowOff>69533</xdr:rowOff>
    </xdr:to>
    <xdr:sp macro="" textlink="">
      <xdr:nvSpPr>
        <xdr:cNvPr id="742" name="フローチャート: 判断 741"/>
        <xdr:cNvSpPr/>
      </xdr:nvSpPr>
      <xdr:spPr>
        <a:xfrm>
          <a:off x="22110700" y="6311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62547</xdr:rowOff>
    </xdr:from>
    <xdr:to>
      <xdr:col>111</xdr:col>
      <xdr:colOff>177800</xdr:colOff>
      <xdr:row>38</xdr:row>
      <xdr:rowOff>88646</xdr:rowOff>
    </xdr:to>
    <xdr:cxnSp macro="">
      <xdr:nvCxnSpPr>
        <xdr:cNvPr id="743" name="直線コネクタ 742"/>
        <xdr:cNvCxnSpPr/>
      </xdr:nvCxnSpPr>
      <xdr:spPr>
        <a:xfrm>
          <a:off x="20434300" y="6577647"/>
          <a:ext cx="889000" cy="26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141859</xdr:rowOff>
    </xdr:from>
    <xdr:to>
      <xdr:col>112</xdr:col>
      <xdr:colOff>38100</xdr:colOff>
      <xdr:row>37</xdr:row>
      <xdr:rowOff>72009</xdr:rowOff>
    </xdr:to>
    <xdr:sp macro="" textlink="">
      <xdr:nvSpPr>
        <xdr:cNvPr id="744" name="フローチャート: 判断 743"/>
        <xdr:cNvSpPr/>
      </xdr:nvSpPr>
      <xdr:spPr>
        <a:xfrm>
          <a:off x="21272500" y="631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88536</xdr:rowOff>
    </xdr:from>
    <xdr:ext cx="469744" cy="259045"/>
    <xdr:sp macro="" textlink="">
      <xdr:nvSpPr>
        <xdr:cNvPr id="745" name="テキスト ボックス 744"/>
        <xdr:cNvSpPr txBox="1"/>
      </xdr:nvSpPr>
      <xdr:spPr>
        <a:xfrm>
          <a:off x="21088428" y="6089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62547</xdr:rowOff>
    </xdr:from>
    <xdr:to>
      <xdr:col>107</xdr:col>
      <xdr:colOff>50800</xdr:colOff>
      <xdr:row>39</xdr:row>
      <xdr:rowOff>10351</xdr:rowOff>
    </xdr:to>
    <xdr:cxnSp macro="">
      <xdr:nvCxnSpPr>
        <xdr:cNvPr id="746" name="直線コネクタ 745"/>
        <xdr:cNvCxnSpPr/>
      </xdr:nvCxnSpPr>
      <xdr:spPr>
        <a:xfrm flipV="1">
          <a:off x="19545300" y="6577647"/>
          <a:ext cx="889000" cy="119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142430</xdr:rowOff>
    </xdr:from>
    <xdr:to>
      <xdr:col>107</xdr:col>
      <xdr:colOff>101600</xdr:colOff>
      <xdr:row>37</xdr:row>
      <xdr:rowOff>72580</xdr:rowOff>
    </xdr:to>
    <xdr:sp macro="" textlink="">
      <xdr:nvSpPr>
        <xdr:cNvPr id="747" name="フローチャート: 判断 746"/>
        <xdr:cNvSpPr/>
      </xdr:nvSpPr>
      <xdr:spPr>
        <a:xfrm>
          <a:off x="20383500" y="6314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89107</xdr:rowOff>
    </xdr:from>
    <xdr:ext cx="469744" cy="259045"/>
    <xdr:sp macro="" textlink="">
      <xdr:nvSpPr>
        <xdr:cNvPr id="748" name="テキスト ボックス 747"/>
        <xdr:cNvSpPr txBox="1"/>
      </xdr:nvSpPr>
      <xdr:spPr>
        <a:xfrm>
          <a:off x="20199428" y="6089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10351</xdr:rowOff>
    </xdr:from>
    <xdr:to>
      <xdr:col>102</xdr:col>
      <xdr:colOff>114300</xdr:colOff>
      <xdr:row>39</xdr:row>
      <xdr:rowOff>43117</xdr:rowOff>
    </xdr:to>
    <xdr:cxnSp macro="">
      <xdr:nvCxnSpPr>
        <xdr:cNvPr id="749" name="直線コネクタ 748"/>
        <xdr:cNvCxnSpPr/>
      </xdr:nvCxnSpPr>
      <xdr:spPr>
        <a:xfrm flipV="1">
          <a:off x="18656300" y="6696901"/>
          <a:ext cx="889000" cy="32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117284</xdr:rowOff>
    </xdr:from>
    <xdr:to>
      <xdr:col>102</xdr:col>
      <xdr:colOff>165100</xdr:colOff>
      <xdr:row>37</xdr:row>
      <xdr:rowOff>47434</xdr:rowOff>
    </xdr:to>
    <xdr:sp macro="" textlink="">
      <xdr:nvSpPr>
        <xdr:cNvPr id="750" name="フローチャート: 判断 749"/>
        <xdr:cNvSpPr/>
      </xdr:nvSpPr>
      <xdr:spPr>
        <a:xfrm>
          <a:off x="19494500" y="628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63961</xdr:rowOff>
    </xdr:from>
    <xdr:ext cx="469744" cy="259045"/>
    <xdr:sp macro="" textlink="">
      <xdr:nvSpPr>
        <xdr:cNvPr id="751" name="テキスト ボックス 750"/>
        <xdr:cNvSpPr txBox="1"/>
      </xdr:nvSpPr>
      <xdr:spPr>
        <a:xfrm>
          <a:off x="19310428" y="6064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111570</xdr:rowOff>
    </xdr:from>
    <xdr:to>
      <xdr:col>98</xdr:col>
      <xdr:colOff>38100</xdr:colOff>
      <xdr:row>37</xdr:row>
      <xdr:rowOff>41720</xdr:rowOff>
    </xdr:to>
    <xdr:sp macro="" textlink="">
      <xdr:nvSpPr>
        <xdr:cNvPr id="752" name="フローチャート: 判断 751"/>
        <xdr:cNvSpPr/>
      </xdr:nvSpPr>
      <xdr:spPr>
        <a:xfrm>
          <a:off x="18605500" y="6283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58247</xdr:rowOff>
    </xdr:from>
    <xdr:ext cx="469744" cy="259045"/>
    <xdr:sp macro="" textlink="">
      <xdr:nvSpPr>
        <xdr:cNvPr id="753" name="テキスト ボックス 752"/>
        <xdr:cNvSpPr txBox="1"/>
      </xdr:nvSpPr>
      <xdr:spPr>
        <a:xfrm>
          <a:off x="18421428" y="605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131191</xdr:rowOff>
    </xdr:from>
    <xdr:to>
      <xdr:col>116</xdr:col>
      <xdr:colOff>114300</xdr:colOff>
      <xdr:row>39</xdr:row>
      <xdr:rowOff>61341</xdr:rowOff>
    </xdr:to>
    <xdr:sp macro="" textlink="">
      <xdr:nvSpPr>
        <xdr:cNvPr id="759" name="楕円 758"/>
        <xdr:cNvSpPr/>
      </xdr:nvSpPr>
      <xdr:spPr>
        <a:xfrm>
          <a:off x="22110700" y="6646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46118</xdr:rowOff>
    </xdr:from>
    <xdr:ext cx="378565" cy="259045"/>
    <xdr:sp macro="" textlink="">
      <xdr:nvSpPr>
        <xdr:cNvPr id="760" name="投資及び出資金該当値テキスト"/>
        <xdr:cNvSpPr txBox="1"/>
      </xdr:nvSpPr>
      <xdr:spPr>
        <a:xfrm>
          <a:off x="22212300" y="65612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37846</xdr:rowOff>
    </xdr:from>
    <xdr:to>
      <xdr:col>112</xdr:col>
      <xdr:colOff>38100</xdr:colOff>
      <xdr:row>38</xdr:row>
      <xdr:rowOff>139446</xdr:rowOff>
    </xdr:to>
    <xdr:sp macro="" textlink="">
      <xdr:nvSpPr>
        <xdr:cNvPr id="761" name="楕円 760"/>
        <xdr:cNvSpPr/>
      </xdr:nvSpPr>
      <xdr:spPr>
        <a:xfrm>
          <a:off x="21272500" y="6552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130573</xdr:rowOff>
    </xdr:from>
    <xdr:ext cx="378565" cy="259045"/>
    <xdr:sp macro="" textlink="">
      <xdr:nvSpPr>
        <xdr:cNvPr id="762" name="テキスト ボックス 761"/>
        <xdr:cNvSpPr txBox="1"/>
      </xdr:nvSpPr>
      <xdr:spPr>
        <a:xfrm>
          <a:off x="21134017" y="66456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11747</xdr:rowOff>
    </xdr:from>
    <xdr:to>
      <xdr:col>107</xdr:col>
      <xdr:colOff>101600</xdr:colOff>
      <xdr:row>38</xdr:row>
      <xdr:rowOff>113347</xdr:rowOff>
    </xdr:to>
    <xdr:sp macro="" textlink="">
      <xdr:nvSpPr>
        <xdr:cNvPr id="763" name="楕円 762"/>
        <xdr:cNvSpPr/>
      </xdr:nvSpPr>
      <xdr:spPr>
        <a:xfrm>
          <a:off x="20383500" y="6526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104474</xdr:rowOff>
    </xdr:from>
    <xdr:ext cx="378565" cy="259045"/>
    <xdr:sp macro="" textlink="">
      <xdr:nvSpPr>
        <xdr:cNvPr id="764" name="テキスト ボックス 763"/>
        <xdr:cNvSpPr txBox="1"/>
      </xdr:nvSpPr>
      <xdr:spPr>
        <a:xfrm>
          <a:off x="20245017" y="66195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131001</xdr:rowOff>
    </xdr:from>
    <xdr:to>
      <xdr:col>102</xdr:col>
      <xdr:colOff>165100</xdr:colOff>
      <xdr:row>39</xdr:row>
      <xdr:rowOff>61151</xdr:rowOff>
    </xdr:to>
    <xdr:sp macro="" textlink="">
      <xdr:nvSpPr>
        <xdr:cNvPr id="765" name="楕円 764"/>
        <xdr:cNvSpPr/>
      </xdr:nvSpPr>
      <xdr:spPr>
        <a:xfrm>
          <a:off x="19494500" y="6646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52278</xdr:rowOff>
    </xdr:from>
    <xdr:ext cx="378565" cy="259045"/>
    <xdr:sp macro="" textlink="">
      <xdr:nvSpPr>
        <xdr:cNvPr id="766" name="テキスト ボックス 765"/>
        <xdr:cNvSpPr txBox="1"/>
      </xdr:nvSpPr>
      <xdr:spPr>
        <a:xfrm>
          <a:off x="19356017" y="67388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163767</xdr:rowOff>
    </xdr:from>
    <xdr:to>
      <xdr:col>98</xdr:col>
      <xdr:colOff>38100</xdr:colOff>
      <xdr:row>39</xdr:row>
      <xdr:rowOff>93917</xdr:rowOff>
    </xdr:to>
    <xdr:sp macro="" textlink="">
      <xdr:nvSpPr>
        <xdr:cNvPr id="767" name="楕円 766"/>
        <xdr:cNvSpPr/>
      </xdr:nvSpPr>
      <xdr:spPr>
        <a:xfrm>
          <a:off x="18605500" y="6678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85044</xdr:rowOff>
    </xdr:from>
    <xdr:ext cx="249299" cy="259045"/>
    <xdr:sp macro="" textlink="">
      <xdr:nvSpPr>
        <xdr:cNvPr id="768" name="テキスト ボックス 767"/>
        <xdr:cNvSpPr txBox="1"/>
      </xdr:nvSpPr>
      <xdr:spPr>
        <a:xfrm>
          <a:off x="18531650" y="67715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9" name="直線コネクタ 778"/>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0" name="テキスト ボックス 779"/>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1" name="直線コネクタ 780"/>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2" name="テキスト ボックス 781"/>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4" name="テキスト ボックス 783"/>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5" name="直線コネクタ 784"/>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6" name="テキスト ボックス 785"/>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7" name="直線コネクタ 786"/>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8" name="テキスト ボックス 787"/>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0" name="テキスト ボックス 789"/>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121393</xdr:rowOff>
    </xdr:from>
    <xdr:to>
      <xdr:col>116</xdr:col>
      <xdr:colOff>62864</xdr:colOff>
      <xdr:row>59</xdr:row>
      <xdr:rowOff>43612</xdr:rowOff>
    </xdr:to>
    <xdr:cxnSp macro="">
      <xdr:nvCxnSpPr>
        <xdr:cNvPr id="792" name="直線コネクタ 791"/>
        <xdr:cNvCxnSpPr/>
      </xdr:nvCxnSpPr>
      <xdr:spPr>
        <a:xfrm flipV="1">
          <a:off x="22159595" y="8693893"/>
          <a:ext cx="1269" cy="1465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47439</xdr:rowOff>
    </xdr:from>
    <xdr:ext cx="313932" cy="259045"/>
    <xdr:sp macro="" textlink="">
      <xdr:nvSpPr>
        <xdr:cNvPr id="793" name="貸付金最小値テキスト"/>
        <xdr:cNvSpPr txBox="1"/>
      </xdr:nvSpPr>
      <xdr:spPr>
        <a:xfrm>
          <a:off x="22212300" y="101629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43612</xdr:rowOff>
    </xdr:from>
    <xdr:to>
      <xdr:col>116</xdr:col>
      <xdr:colOff>152400</xdr:colOff>
      <xdr:row>59</xdr:row>
      <xdr:rowOff>43612</xdr:rowOff>
    </xdr:to>
    <xdr:cxnSp macro="">
      <xdr:nvCxnSpPr>
        <xdr:cNvPr id="794" name="直線コネクタ 793"/>
        <xdr:cNvCxnSpPr/>
      </xdr:nvCxnSpPr>
      <xdr:spPr>
        <a:xfrm>
          <a:off x="22072600" y="10159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68070</xdr:rowOff>
    </xdr:from>
    <xdr:ext cx="534377" cy="259045"/>
    <xdr:sp macro="" textlink="">
      <xdr:nvSpPr>
        <xdr:cNvPr id="795" name="貸付金最大値テキスト"/>
        <xdr:cNvSpPr txBox="1"/>
      </xdr:nvSpPr>
      <xdr:spPr>
        <a:xfrm>
          <a:off x="22212300" y="8469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121393</xdr:rowOff>
    </xdr:from>
    <xdr:to>
      <xdr:col>116</xdr:col>
      <xdr:colOff>152400</xdr:colOff>
      <xdr:row>50</xdr:row>
      <xdr:rowOff>121393</xdr:rowOff>
    </xdr:to>
    <xdr:cxnSp macro="">
      <xdr:nvCxnSpPr>
        <xdr:cNvPr id="796" name="直線コネクタ 795"/>
        <xdr:cNvCxnSpPr/>
      </xdr:nvCxnSpPr>
      <xdr:spPr>
        <a:xfrm>
          <a:off x="22072600" y="8693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132880</xdr:rowOff>
    </xdr:from>
    <xdr:to>
      <xdr:col>116</xdr:col>
      <xdr:colOff>63500</xdr:colOff>
      <xdr:row>56</xdr:row>
      <xdr:rowOff>151340</xdr:rowOff>
    </xdr:to>
    <xdr:cxnSp macro="">
      <xdr:nvCxnSpPr>
        <xdr:cNvPr id="797" name="直線コネクタ 796"/>
        <xdr:cNvCxnSpPr/>
      </xdr:nvCxnSpPr>
      <xdr:spPr>
        <a:xfrm flipV="1">
          <a:off x="21323300" y="9734080"/>
          <a:ext cx="838200" cy="18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195</xdr:rowOff>
    </xdr:from>
    <xdr:ext cx="469744" cy="259045"/>
    <xdr:sp macro="" textlink="">
      <xdr:nvSpPr>
        <xdr:cNvPr id="798" name="貸付金平均値テキスト"/>
        <xdr:cNvSpPr txBox="1"/>
      </xdr:nvSpPr>
      <xdr:spPr>
        <a:xfrm>
          <a:off x="22212300" y="99442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21768</xdr:rowOff>
    </xdr:from>
    <xdr:to>
      <xdr:col>116</xdr:col>
      <xdr:colOff>114300</xdr:colOff>
      <xdr:row>58</xdr:row>
      <xdr:rowOff>123368</xdr:rowOff>
    </xdr:to>
    <xdr:sp macro="" textlink="">
      <xdr:nvSpPr>
        <xdr:cNvPr id="799" name="フローチャート: 判断 798"/>
        <xdr:cNvSpPr/>
      </xdr:nvSpPr>
      <xdr:spPr>
        <a:xfrm>
          <a:off x="22110700" y="99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146272</xdr:rowOff>
    </xdr:from>
    <xdr:to>
      <xdr:col>111</xdr:col>
      <xdr:colOff>177800</xdr:colOff>
      <xdr:row>56</xdr:row>
      <xdr:rowOff>151340</xdr:rowOff>
    </xdr:to>
    <xdr:cxnSp macro="">
      <xdr:nvCxnSpPr>
        <xdr:cNvPr id="800" name="直線コネクタ 799"/>
        <xdr:cNvCxnSpPr/>
      </xdr:nvCxnSpPr>
      <xdr:spPr>
        <a:xfrm>
          <a:off x="20434300" y="9747472"/>
          <a:ext cx="889000" cy="5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9481</xdr:rowOff>
    </xdr:from>
    <xdr:to>
      <xdr:col>112</xdr:col>
      <xdr:colOff>38100</xdr:colOff>
      <xdr:row>58</xdr:row>
      <xdr:rowOff>111081</xdr:rowOff>
    </xdr:to>
    <xdr:sp macro="" textlink="">
      <xdr:nvSpPr>
        <xdr:cNvPr id="801" name="フローチャート: 判断 800"/>
        <xdr:cNvSpPr/>
      </xdr:nvSpPr>
      <xdr:spPr>
        <a:xfrm>
          <a:off x="21272500" y="995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102208</xdr:rowOff>
    </xdr:from>
    <xdr:ext cx="469744" cy="259045"/>
    <xdr:sp macro="" textlink="">
      <xdr:nvSpPr>
        <xdr:cNvPr id="802" name="テキスト ボックス 801"/>
        <xdr:cNvSpPr txBox="1"/>
      </xdr:nvSpPr>
      <xdr:spPr>
        <a:xfrm>
          <a:off x="21088428" y="10046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146272</xdr:rowOff>
    </xdr:from>
    <xdr:to>
      <xdr:col>107</xdr:col>
      <xdr:colOff>50800</xdr:colOff>
      <xdr:row>56</xdr:row>
      <xdr:rowOff>170580</xdr:rowOff>
    </xdr:to>
    <xdr:cxnSp macro="">
      <xdr:nvCxnSpPr>
        <xdr:cNvPr id="803" name="直線コネクタ 802"/>
        <xdr:cNvCxnSpPr/>
      </xdr:nvCxnSpPr>
      <xdr:spPr>
        <a:xfrm flipV="1">
          <a:off x="19545300" y="9747472"/>
          <a:ext cx="889000" cy="24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160547</xdr:rowOff>
    </xdr:from>
    <xdr:to>
      <xdr:col>107</xdr:col>
      <xdr:colOff>101600</xdr:colOff>
      <xdr:row>58</xdr:row>
      <xdr:rowOff>90697</xdr:rowOff>
    </xdr:to>
    <xdr:sp macro="" textlink="">
      <xdr:nvSpPr>
        <xdr:cNvPr id="804" name="フローチャート: 判断 803"/>
        <xdr:cNvSpPr/>
      </xdr:nvSpPr>
      <xdr:spPr>
        <a:xfrm>
          <a:off x="20383500" y="99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81824</xdr:rowOff>
    </xdr:from>
    <xdr:ext cx="469744" cy="259045"/>
    <xdr:sp macro="" textlink="">
      <xdr:nvSpPr>
        <xdr:cNvPr id="805" name="テキスト ボックス 804"/>
        <xdr:cNvSpPr txBox="1"/>
      </xdr:nvSpPr>
      <xdr:spPr>
        <a:xfrm>
          <a:off x="20199428" y="10025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170580</xdr:rowOff>
    </xdr:from>
    <xdr:to>
      <xdr:col>102</xdr:col>
      <xdr:colOff>114300</xdr:colOff>
      <xdr:row>57</xdr:row>
      <xdr:rowOff>34354</xdr:rowOff>
    </xdr:to>
    <xdr:cxnSp macro="">
      <xdr:nvCxnSpPr>
        <xdr:cNvPr id="806" name="直線コネクタ 805"/>
        <xdr:cNvCxnSpPr/>
      </xdr:nvCxnSpPr>
      <xdr:spPr>
        <a:xfrm flipV="1">
          <a:off x="18656300" y="9771780"/>
          <a:ext cx="889000" cy="35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44285</xdr:rowOff>
    </xdr:from>
    <xdr:to>
      <xdr:col>102</xdr:col>
      <xdr:colOff>165100</xdr:colOff>
      <xdr:row>58</xdr:row>
      <xdr:rowOff>145885</xdr:rowOff>
    </xdr:to>
    <xdr:sp macro="" textlink="">
      <xdr:nvSpPr>
        <xdr:cNvPr id="807" name="フローチャート: 判断 806"/>
        <xdr:cNvSpPr/>
      </xdr:nvSpPr>
      <xdr:spPr>
        <a:xfrm>
          <a:off x="19494500" y="998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137012</xdr:rowOff>
    </xdr:from>
    <xdr:ext cx="469744" cy="259045"/>
    <xdr:sp macro="" textlink="">
      <xdr:nvSpPr>
        <xdr:cNvPr id="808" name="テキスト ボックス 807"/>
        <xdr:cNvSpPr txBox="1"/>
      </xdr:nvSpPr>
      <xdr:spPr>
        <a:xfrm>
          <a:off x="19310428" y="10081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37560</xdr:rowOff>
    </xdr:from>
    <xdr:to>
      <xdr:col>98</xdr:col>
      <xdr:colOff>38100</xdr:colOff>
      <xdr:row>58</xdr:row>
      <xdr:rowOff>139160</xdr:rowOff>
    </xdr:to>
    <xdr:sp macro="" textlink="">
      <xdr:nvSpPr>
        <xdr:cNvPr id="809" name="フローチャート: 判断 808"/>
        <xdr:cNvSpPr/>
      </xdr:nvSpPr>
      <xdr:spPr>
        <a:xfrm>
          <a:off x="18605500" y="9981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130287</xdr:rowOff>
    </xdr:from>
    <xdr:ext cx="469744" cy="259045"/>
    <xdr:sp macro="" textlink="">
      <xdr:nvSpPr>
        <xdr:cNvPr id="810" name="テキスト ボックス 809"/>
        <xdr:cNvSpPr txBox="1"/>
      </xdr:nvSpPr>
      <xdr:spPr>
        <a:xfrm>
          <a:off x="18421428" y="10074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82080</xdr:rowOff>
    </xdr:from>
    <xdr:to>
      <xdr:col>116</xdr:col>
      <xdr:colOff>114300</xdr:colOff>
      <xdr:row>57</xdr:row>
      <xdr:rowOff>12230</xdr:rowOff>
    </xdr:to>
    <xdr:sp macro="" textlink="">
      <xdr:nvSpPr>
        <xdr:cNvPr id="816" name="楕円 815"/>
        <xdr:cNvSpPr/>
      </xdr:nvSpPr>
      <xdr:spPr>
        <a:xfrm>
          <a:off x="22110700" y="968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104957</xdr:rowOff>
    </xdr:from>
    <xdr:ext cx="534377" cy="259045"/>
    <xdr:sp macro="" textlink="">
      <xdr:nvSpPr>
        <xdr:cNvPr id="817" name="貸付金該当値テキスト"/>
        <xdr:cNvSpPr txBox="1"/>
      </xdr:nvSpPr>
      <xdr:spPr>
        <a:xfrm>
          <a:off x="22212300" y="9534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100540</xdr:rowOff>
    </xdr:from>
    <xdr:to>
      <xdr:col>112</xdr:col>
      <xdr:colOff>38100</xdr:colOff>
      <xdr:row>57</xdr:row>
      <xdr:rowOff>30690</xdr:rowOff>
    </xdr:to>
    <xdr:sp macro="" textlink="">
      <xdr:nvSpPr>
        <xdr:cNvPr id="818" name="楕円 817"/>
        <xdr:cNvSpPr/>
      </xdr:nvSpPr>
      <xdr:spPr>
        <a:xfrm>
          <a:off x="21272500" y="97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55</xdr:row>
      <xdr:rowOff>47217</xdr:rowOff>
    </xdr:from>
    <xdr:ext cx="534377" cy="259045"/>
    <xdr:sp macro="" textlink="">
      <xdr:nvSpPr>
        <xdr:cNvPr id="819" name="テキスト ボックス 818"/>
        <xdr:cNvSpPr txBox="1"/>
      </xdr:nvSpPr>
      <xdr:spPr>
        <a:xfrm>
          <a:off x="21056111" y="9476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95472</xdr:rowOff>
    </xdr:from>
    <xdr:to>
      <xdr:col>107</xdr:col>
      <xdr:colOff>101600</xdr:colOff>
      <xdr:row>57</xdr:row>
      <xdr:rowOff>25622</xdr:rowOff>
    </xdr:to>
    <xdr:sp macro="" textlink="">
      <xdr:nvSpPr>
        <xdr:cNvPr id="820" name="楕円 819"/>
        <xdr:cNvSpPr/>
      </xdr:nvSpPr>
      <xdr:spPr>
        <a:xfrm>
          <a:off x="20383500" y="9696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42149</xdr:rowOff>
    </xdr:from>
    <xdr:ext cx="534377" cy="259045"/>
    <xdr:sp macro="" textlink="">
      <xdr:nvSpPr>
        <xdr:cNvPr id="821" name="テキスト ボックス 820"/>
        <xdr:cNvSpPr txBox="1"/>
      </xdr:nvSpPr>
      <xdr:spPr>
        <a:xfrm>
          <a:off x="20167111" y="9471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119780</xdr:rowOff>
    </xdr:from>
    <xdr:to>
      <xdr:col>102</xdr:col>
      <xdr:colOff>165100</xdr:colOff>
      <xdr:row>57</xdr:row>
      <xdr:rowOff>49930</xdr:rowOff>
    </xdr:to>
    <xdr:sp macro="" textlink="">
      <xdr:nvSpPr>
        <xdr:cNvPr id="822" name="楕円 821"/>
        <xdr:cNvSpPr/>
      </xdr:nvSpPr>
      <xdr:spPr>
        <a:xfrm>
          <a:off x="19494500" y="972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66457</xdr:rowOff>
    </xdr:from>
    <xdr:ext cx="534377" cy="259045"/>
    <xdr:sp macro="" textlink="">
      <xdr:nvSpPr>
        <xdr:cNvPr id="823" name="テキスト ボックス 822"/>
        <xdr:cNvSpPr txBox="1"/>
      </xdr:nvSpPr>
      <xdr:spPr>
        <a:xfrm>
          <a:off x="19278111" y="9496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155004</xdr:rowOff>
    </xdr:from>
    <xdr:to>
      <xdr:col>98</xdr:col>
      <xdr:colOff>38100</xdr:colOff>
      <xdr:row>57</xdr:row>
      <xdr:rowOff>85154</xdr:rowOff>
    </xdr:to>
    <xdr:sp macro="" textlink="">
      <xdr:nvSpPr>
        <xdr:cNvPr id="824" name="楕円 823"/>
        <xdr:cNvSpPr/>
      </xdr:nvSpPr>
      <xdr:spPr>
        <a:xfrm>
          <a:off x="18605500" y="9756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101681</xdr:rowOff>
    </xdr:from>
    <xdr:ext cx="534377" cy="259045"/>
    <xdr:sp macro="" textlink="">
      <xdr:nvSpPr>
        <xdr:cNvPr id="825" name="テキスト ボックス 824"/>
        <xdr:cNvSpPr txBox="1"/>
      </xdr:nvSpPr>
      <xdr:spPr>
        <a:xfrm>
          <a:off x="18389111" y="9531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6" name="正方形/長方形 825"/>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7" name="正方形/長方形 826"/>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8" name="正方形/長方形 827"/>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9" name="正方形/長方形 828"/>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0" name="正方形/長方形 829"/>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1" name="正方形/長方形 830"/>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2" name="正方形/長方形 831"/>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3" name="正方形/長方形 832"/>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4" name="テキスト ボックス 833"/>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5" name="直線コネクタ 834"/>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6" name="テキスト ボックス 835"/>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7" name="直線コネクタ 836"/>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8" name="テキスト ボックス 837"/>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9" name="直線コネクタ 838"/>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0" name="テキスト ボックス 839"/>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1" name="直線コネクタ 840"/>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2" name="テキスト ボックス 841"/>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3" name="直線コネクタ 842"/>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4" name="テキスト ボックス 843"/>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5" name="直線コネクタ 844"/>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6" name="テキスト ボックス 845"/>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8" name="テキスト ボックス 847"/>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70701</xdr:rowOff>
    </xdr:from>
    <xdr:to>
      <xdr:col>116</xdr:col>
      <xdr:colOff>62864</xdr:colOff>
      <xdr:row>78</xdr:row>
      <xdr:rowOff>97561</xdr:rowOff>
    </xdr:to>
    <xdr:cxnSp macro="">
      <xdr:nvCxnSpPr>
        <xdr:cNvPr id="850" name="直線コネクタ 849"/>
        <xdr:cNvCxnSpPr/>
      </xdr:nvCxnSpPr>
      <xdr:spPr>
        <a:xfrm flipV="1">
          <a:off x="22159595" y="12243651"/>
          <a:ext cx="1269" cy="1227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101388</xdr:rowOff>
    </xdr:from>
    <xdr:ext cx="534377" cy="259045"/>
    <xdr:sp macro="" textlink="">
      <xdr:nvSpPr>
        <xdr:cNvPr id="851" name="繰出金最小値テキスト"/>
        <xdr:cNvSpPr txBox="1"/>
      </xdr:nvSpPr>
      <xdr:spPr>
        <a:xfrm>
          <a:off x="22212300" y="13474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97561</xdr:rowOff>
    </xdr:from>
    <xdr:to>
      <xdr:col>116</xdr:col>
      <xdr:colOff>152400</xdr:colOff>
      <xdr:row>78</xdr:row>
      <xdr:rowOff>97561</xdr:rowOff>
    </xdr:to>
    <xdr:cxnSp macro="">
      <xdr:nvCxnSpPr>
        <xdr:cNvPr id="852" name="直線コネクタ 851"/>
        <xdr:cNvCxnSpPr/>
      </xdr:nvCxnSpPr>
      <xdr:spPr>
        <a:xfrm>
          <a:off x="22072600" y="13470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17378</xdr:rowOff>
    </xdr:from>
    <xdr:ext cx="534377" cy="259045"/>
    <xdr:sp macro="" textlink="">
      <xdr:nvSpPr>
        <xdr:cNvPr id="853" name="繰出金最大値テキスト"/>
        <xdr:cNvSpPr txBox="1"/>
      </xdr:nvSpPr>
      <xdr:spPr>
        <a:xfrm>
          <a:off x="22212300" y="1201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70701</xdr:rowOff>
    </xdr:from>
    <xdr:to>
      <xdr:col>116</xdr:col>
      <xdr:colOff>152400</xdr:colOff>
      <xdr:row>71</xdr:row>
      <xdr:rowOff>70701</xdr:rowOff>
    </xdr:to>
    <xdr:cxnSp macro="">
      <xdr:nvCxnSpPr>
        <xdr:cNvPr id="854" name="直線コネクタ 853"/>
        <xdr:cNvCxnSpPr/>
      </xdr:nvCxnSpPr>
      <xdr:spPr>
        <a:xfrm>
          <a:off x="22072600" y="12243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25591</xdr:rowOff>
    </xdr:from>
    <xdr:to>
      <xdr:col>116</xdr:col>
      <xdr:colOff>63500</xdr:colOff>
      <xdr:row>73</xdr:row>
      <xdr:rowOff>64033</xdr:rowOff>
    </xdr:to>
    <xdr:cxnSp macro="">
      <xdr:nvCxnSpPr>
        <xdr:cNvPr id="855" name="直線コネクタ 854"/>
        <xdr:cNvCxnSpPr/>
      </xdr:nvCxnSpPr>
      <xdr:spPr>
        <a:xfrm flipV="1">
          <a:off x="21323300" y="12541441"/>
          <a:ext cx="838200" cy="38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164482</xdr:rowOff>
    </xdr:from>
    <xdr:ext cx="534377" cy="259045"/>
    <xdr:sp macro="" textlink="">
      <xdr:nvSpPr>
        <xdr:cNvPr id="856" name="繰出金平均値テキスト"/>
        <xdr:cNvSpPr txBox="1"/>
      </xdr:nvSpPr>
      <xdr:spPr>
        <a:xfrm>
          <a:off x="22212300" y="128517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14605</xdr:rowOff>
    </xdr:from>
    <xdr:to>
      <xdr:col>116</xdr:col>
      <xdr:colOff>114300</xdr:colOff>
      <xdr:row>75</xdr:row>
      <xdr:rowOff>116205</xdr:rowOff>
    </xdr:to>
    <xdr:sp macro="" textlink="">
      <xdr:nvSpPr>
        <xdr:cNvPr id="857" name="フローチャート: 判断 856"/>
        <xdr:cNvSpPr/>
      </xdr:nvSpPr>
      <xdr:spPr>
        <a:xfrm>
          <a:off x="22110700" y="1287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64033</xdr:rowOff>
    </xdr:from>
    <xdr:to>
      <xdr:col>111</xdr:col>
      <xdr:colOff>177800</xdr:colOff>
      <xdr:row>73</xdr:row>
      <xdr:rowOff>92723</xdr:rowOff>
    </xdr:to>
    <xdr:cxnSp macro="">
      <xdr:nvCxnSpPr>
        <xdr:cNvPr id="858" name="直線コネクタ 857"/>
        <xdr:cNvCxnSpPr/>
      </xdr:nvCxnSpPr>
      <xdr:spPr>
        <a:xfrm flipV="1">
          <a:off x="20434300" y="12579883"/>
          <a:ext cx="889000" cy="28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47142</xdr:rowOff>
    </xdr:from>
    <xdr:to>
      <xdr:col>112</xdr:col>
      <xdr:colOff>38100</xdr:colOff>
      <xdr:row>75</xdr:row>
      <xdr:rowOff>148741</xdr:rowOff>
    </xdr:to>
    <xdr:sp macro="" textlink="">
      <xdr:nvSpPr>
        <xdr:cNvPr id="859" name="フローチャート: 判断 858"/>
        <xdr:cNvSpPr/>
      </xdr:nvSpPr>
      <xdr:spPr>
        <a:xfrm>
          <a:off x="21272500" y="1290589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139870</xdr:rowOff>
    </xdr:from>
    <xdr:ext cx="534377" cy="259045"/>
    <xdr:sp macro="" textlink="">
      <xdr:nvSpPr>
        <xdr:cNvPr id="860" name="テキスト ボックス 859"/>
        <xdr:cNvSpPr txBox="1"/>
      </xdr:nvSpPr>
      <xdr:spPr>
        <a:xfrm>
          <a:off x="21056111" y="12998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92723</xdr:rowOff>
    </xdr:from>
    <xdr:to>
      <xdr:col>107</xdr:col>
      <xdr:colOff>50800</xdr:colOff>
      <xdr:row>73</xdr:row>
      <xdr:rowOff>152768</xdr:rowOff>
    </xdr:to>
    <xdr:cxnSp macro="">
      <xdr:nvCxnSpPr>
        <xdr:cNvPr id="861" name="直線コネクタ 860"/>
        <xdr:cNvCxnSpPr/>
      </xdr:nvCxnSpPr>
      <xdr:spPr>
        <a:xfrm flipV="1">
          <a:off x="19545300" y="12608573"/>
          <a:ext cx="889000" cy="60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63830</xdr:rowOff>
    </xdr:from>
    <xdr:to>
      <xdr:col>107</xdr:col>
      <xdr:colOff>101600</xdr:colOff>
      <xdr:row>75</xdr:row>
      <xdr:rowOff>165430</xdr:rowOff>
    </xdr:to>
    <xdr:sp macro="" textlink="">
      <xdr:nvSpPr>
        <xdr:cNvPr id="862" name="フローチャート: 判断 861"/>
        <xdr:cNvSpPr/>
      </xdr:nvSpPr>
      <xdr:spPr>
        <a:xfrm>
          <a:off x="20383500" y="129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156557</xdr:rowOff>
    </xdr:from>
    <xdr:ext cx="534377" cy="259045"/>
    <xdr:sp macro="" textlink="">
      <xdr:nvSpPr>
        <xdr:cNvPr id="863" name="テキスト ボックス 862"/>
        <xdr:cNvSpPr txBox="1"/>
      </xdr:nvSpPr>
      <xdr:spPr>
        <a:xfrm>
          <a:off x="20167111" y="1301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152768</xdr:rowOff>
    </xdr:from>
    <xdr:to>
      <xdr:col>102</xdr:col>
      <xdr:colOff>114300</xdr:colOff>
      <xdr:row>74</xdr:row>
      <xdr:rowOff>46469</xdr:rowOff>
    </xdr:to>
    <xdr:cxnSp macro="">
      <xdr:nvCxnSpPr>
        <xdr:cNvPr id="864" name="直線コネクタ 863"/>
        <xdr:cNvCxnSpPr/>
      </xdr:nvCxnSpPr>
      <xdr:spPr>
        <a:xfrm flipV="1">
          <a:off x="18656300" y="12668618"/>
          <a:ext cx="889000" cy="65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69050</xdr:rowOff>
    </xdr:from>
    <xdr:to>
      <xdr:col>102</xdr:col>
      <xdr:colOff>165100</xdr:colOff>
      <xdr:row>75</xdr:row>
      <xdr:rowOff>170650</xdr:rowOff>
    </xdr:to>
    <xdr:sp macro="" textlink="">
      <xdr:nvSpPr>
        <xdr:cNvPr id="865" name="フローチャート: 判断 864"/>
        <xdr:cNvSpPr/>
      </xdr:nvSpPr>
      <xdr:spPr>
        <a:xfrm>
          <a:off x="19494500" y="1292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161777</xdr:rowOff>
    </xdr:from>
    <xdr:ext cx="534377" cy="259045"/>
    <xdr:sp macro="" textlink="">
      <xdr:nvSpPr>
        <xdr:cNvPr id="866" name="テキスト ボックス 865"/>
        <xdr:cNvSpPr txBox="1"/>
      </xdr:nvSpPr>
      <xdr:spPr>
        <a:xfrm>
          <a:off x="19278111" y="13020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83223</xdr:rowOff>
    </xdr:from>
    <xdr:to>
      <xdr:col>98</xdr:col>
      <xdr:colOff>38100</xdr:colOff>
      <xdr:row>76</xdr:row>
      <xdr:rowOff>13373</xdr:rowOff>
    </xdr:to>
    <xdr:sp macro="" textlink="">
      <xdr:nvSpPr>
        <xdr:cNvPr id="867" name="フローチャート: 判断 866"/>
        <xdr:cNvSpPr/>
      </xdr:nvSpPr>
      <xdr:spPr>
        <a:xfrm>
          <a:off x="18605500" y="1294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4500</xdr:rowOff>
    </xdr:from>
    <xdr:ext cx="534377" cy="259045"/>
    <xdr:sp macro="" textlink="">
      <xdr:nvSpPr>
        <xdr:cNvPr id="868" name="テキスト ボックス 867"/>
        <xdr:cNvSpPr txBox="1"/>
      </xdr:nvSpPr>
      <xdr:spPr>
        <a:xfrm>
          <a:off x="18389111" y="13034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146241</xdr:rowOff>
    </xdr:from>
    <xdr:to>
      <xdr:col>116</xdr:col>
      <xdr:colOff>114300</xdr:colOff>
      <xdr:row>73</xdr:row>
      <xdr:rowOff>76391</xdr:rowOff>
    </xdr:to>
    <xdr:sp macro="" textlink="">
      <xdr:nvSpPr>
        <xdr:cNvPr id="874" name="楕円 873"/>
        <xdr:cNvSpPr/>
      </xdr:nvSpPr>
      <xdr:spPr>
        <a:xfrm>
          <a:off x="22110700" y="12490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169118</xdr:rowOff>
    </xdr:from>
    <xdr:ext cx="534377" cy="259045"/>
    <xdr:sp macro="" textlink="">
      <xdr:nvSpPr>
        <xdr:cNvPr id="875" name="繰出金該当値テキスト"/>
        <xdr:cNvSpPr txBox="1"/>
      </xdr:nvSpPr>
      <xdr:spPr>
        <a:xfrm>
          <a:off x="22212300" y="12342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13233</xdr:rowOff>
    </xdr:from>
    <xdr:to>
      <xdr:col>112</xdr:col>
      <xdr:colOff>38100</xdr:colOff>
      <xdr:row>73</xdr:row>
      <xdr:rowOff>114833</xdr:rowOff>
    </xdr:to>
    <xdr:sp macro="" textlink="">
      <xdr:nvSpPr>
        <xdr:cNvPr id="876" name="楕円 875"/>
        <xdr:cNvSpPr/>
      </xdr:nvSpPr>
      <xdr:spPr>
        <a:xfrm>
          <a:off x="21272500" y="12529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131360</xdr:rowOff>
    </xdr:from>
    <xdr:ext cx="534377" cy="259045"/>
    <xdr:sp macro="" textlink="">
      <xdr:nvSpPr>
        <xdr:cNvPr id="877" name="テキスト ボックス 876"/>
        <xdr:cNvSpPr txBox="1"/>
      </xdr:nvSpPr>
      <xdr:spPr>
        <a:xfrm>
          <a:off x="21056111" y="12304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41923</xdr:rowOff>
    </xdr:from>
    <xdr:to>
      <xdr:col>107</xdr:col>
      <xdr:colOff>101600</xdr:colOff>
      <xdr:row>73</xdr:row>
      <xdr:rowOff>143523</xdr:rowOff>
    </xdr:to>
    <xdr:sp macro="" textlink="">
      <xdr:nvSpPr>
        <xdr:cNvPr id="878" name="楕円 877"/>
        <xdr:cNvSpPr/>
      </xdr:nvSpPr>
      <xdr:spPr>
        <a:xfrm>
          <a:off x="20383500" y="12557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160050</xdr:rowOff>
    </xdr:from>
    <xdr:ext cx="534377" cy="259045"/>
    <xdr:sp macro="" textlink="">
      <xdr:nvSpPr>
        <xdr:cNvPr id="879" name="テキスト ボックス 878"/>
        <xdr:cNvSpPr txBox="1"/>
      </xdr:nvSpPr>
      <xdr:spPr>
        <a:xfrm>
          <a:off x="20167111" y="12333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101968</xdr:rowOff>
    </xdr:from>
    <xdr:to>
      <xdr:col>102</xdr:col>
      <xdr:colOff>165100</xdr:colOff>
      <xdr:row>74</xdr:row>
      <xdr:rowOff>32118</xdr:rowOff>
    </xdr:to>
    <xdr:sp macro="" textlink="">
      <xdr:nvSpPr>
        <xdr:cNvPr id="880" name="楕円 879"/>
        <xdr:cNvSpPr/>
      </xdr:nvSpPr>
      <xdr:spPr>
        <a:xfrm>
          <a:off x="19494500" y="12617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48645</xdr:rowOff>
    </xdr:from>
    <xdr:ext cx="534377" cy="259045"/>
    <xdr:sp macro="" textlink="">
      <xdr:nvSpPr>
        <xdr:cNvPr id="881" name="テキスト ボックス 880"/>
        <xdr:cNvSpPr txBox="1"/>
      </xdr:nvSpPr>
      <xdr:spPr>
        <a:xfrm>
          <a:off x="19278111" y="12393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167119</xdr:rowOff>
    </xdr:from>
    <xdr:to>
      <xdr:col>98</xdr:col>
      <xdr:colOff>38100</xdr:colOff>
      <xdr:row>74</xdr:row>
      <xdr:rowOff>97269</xdr:rowOff>
    </xdr:to>
    <xdr:sp macro="" textlink="">
      <xdr:nvSpPr>
        <xdr:cNvPr id="882" name="楕円 881"/>
        <xdr:cNvSpPr/>
      </xdr:nvSpPr>
      <xdr:spPr>
        <a:xfrm>
          <a:off x="18605500" y="12682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113796</xdr:rowOff>
    </xdr:from>
    <xdr:ext cx="534377" cy="259045"/>
    <xdr:sp macro="" textlink="">
      <xdr:nvSpPr>
        <xdr:cNvPr id="883" name="テキスト ボックス 882"/>
        <xdr:cNvSpPr txBox="1"/>
      </xdr:nvSpPr>
      <xdr:spPr>
        <a:xfrm>
          <a:off x="18389111" y="12458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歳出決算総額は，住民一人当たり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581,090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歳出決算総額で一番大きい扶助費は，住民一人当たり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175,965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円となっている。類似団体平均を大きく上回る主な要因は生活保護費である。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このほか，住民一人当たりの金額が高く，類似団体平均を大きく上回っているものとして，維持補修費，公債費，繰出金，普通建設事業費（うち更新整備）がある。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維持補修費は，行政面積の広さ，積雪寒冷地という地域特性による道路の維持や除排雪に係る経費が，類似団体平均を上回っている主な要因である。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公債費は，過年度に借り入れた市債の残高が多いことにより類似団体平均を上回っており，繰出金は高齢化が要因だと想定される。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普通建設事業費は，新庁舎建設に係る経費の増により類似団体平均を大きく上回っている。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北海道旭川市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324,186
322,894
747.66
192,603,474
188,381,368
3,885,001
83,119,681
170,741,183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82.0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17018</xdr:rowOff>
    </xdr:from>
    <xdr:to>
      <xdr:col>24</xdr:col>
      <xdr:colOff>62865</xdr:colOff>
      <xdr:row>38</xdr:row>
      <xdr:rowOff>22352</xdr:rowOff>
    </xdr:to>
    <xdr:cxnSp macro="">
      <xdr:nvCxnSpPr>
        <xdr:cNvPr id="56" name="直線コネクタ 55"/>
        <xdr:cNvCxnSpPr/>
      </xdr:nvCxnSpPr>
      <xdr:spPr>
        <a:xfrm flipV="1">
          <a:off x="4633595" y="5331968"/>
          <a:ext cx="1270" cy="1205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26179</xdr:rowOff>
    </xdr:from>
    <xdr:ext cx="469744" cy="259045"/>
    <xdr:sp macro="" textlink="">
      <xdr:nvSpPr>
        <xdr:cNvPr id="57" name="議会費最小値テキスト"/>
        <xdr:cNvSpPr txBox="1"/>
      </xdr:nvSpPr>
      <xdr:spPr>
        <a:xfrm>
          <a:off x="4686300" y="6541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22352</xdr:rowOff>
    </xdr:from>
    <xdr:to>
      <xdr:col>24</xdr:col>
      <xdr:colOff>152400</xdr:colOff>
      <xdr:row>38</xdr:row>
      <xdr:rowOff>22352</xdr:rowOff>
    </xdr:to>
    <xdr:cxnSp macro="">
      <xdr:nvCxnSpPr>
        <xdr:cNvPr id="58" name="直線コネクタ 57"/>
        <xdr:cNvCxnSpPr/>
      </xdr:nvCxnSpPr>
      <xdr:spPr>
        <a:xfrm>
          <a:off x="4546600" y="6537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135145</xdr:rowOff>
    </xdr:from>
    <xdr:ext cx="469744" cy="259045"/>
    <xdr:sp macro="" textlink="">
      <xdr:nvSpPr>
        <xdr:cNvPr id="59" name="議会費最大値テキスト"/>
        <xdr:cNvSpPr txBox="1"/>
      </xdr:nvSpPr>
      <xdr:spPr>
        <a:xfrm>
          <a:off x="4686300" y="5107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17018</xdr:rowOff>
    </xdr:from>
    <xdr:to>
      <xdr:col>24</xdr:col>
      <xdr:colOff>152400</xdr:colOff>
      <xdr:row>31</xdr:row>
      <xdr:rowOff>17018</xdr:rowOff>
    </xdr:to>
    <xdr:cxnSp macro="">
      <xdr:nvCxnSpPr>
        <xdr:cNvPr id="60" name="直線コネクタ 59"/>
        <xdr:cNvCxnSpPr/>
      </xdr:nvCxnSpPr>
      <xdr:spPr>
        <a:xfrm>
          <a:off x="4546600" y="5331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106934</xdr:rowOff>
    </xdr:from>
    <xdr:to>
      <xdr:col>24</xdr:col>
      <xdr:colOff>63500</xdr:colOff>
      <xdr:row>35</xdr:row>
      <xdr:rowOff>164084</xdr:rowOff>
    </xdr:to>
    <xdr:cxnSp macro="">
      <xdr:nvCxnSpPr>
        <xdr:cNvPr id="61" name="直線コネクタ 60"/>
        <xdr:cNvCxnSpPr/>
      </xdr:nvCxnSpPr>
      <xdr:spPr>
        <a:xfrm flipV="1">
          <a:off x="3797300" y="6107684"/>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65295</xdr:rowOff>
    </xdr:from>
    <xdr:ext cx="469744" cy="259045"/>
    <xdr:sp macro="" textlink="">
      <xdr:nvSpPr>
        <xdr:cNvPr id="62" name="議会費平均値テキスト"/>
        <xdr:cNvSpPr txBox="1"/>
      </xdr:nvSpPr>
      <xdr:spPr>
        <a:xfrm>
          <a:off x="4686300" y="58945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42418</xdr:rowOff>
    </xdr:from>
    <xdr:to>
      <xdr:col>24</xdr:col>
      <xdr:colOff>114300</xdr:colOff>
      <xdr:row>35</xdr:row>
      <xdr:rowOff>144018</xdr:rowOff>
    </xdr:to>
    <xdr:sp macro="" textlink="">
      <xdr:nvSpPr>
        <xdr:cNvPr id="63" name="フローチャート: 判断 62"/>
        <xdr:cNvSpPr/>
      </xdr:nvSpPr>
      <xdr:spPr>
        <a:xfrm>
          <a:off x="45847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164084</xdr:rowOff>
    </xdr:from>
    <xdr:to>
      <xdr:col>19</xdr:col>
      <xdr:colOff>177800</xdr:colOff>
      <xdr:row>36</xdr:row>
      <xdr:rowOff>2540</xdr:rowOff>
    </xdr:to>
    <xdr:cxnSp macro="">
      <xdr:nvCxnSpPr>
        <xdr:cNvPr id="64" name="直線コネクタ 63"/>
        <xdr:cNvCxnSpPr/>
      </xdr:nvCxnSpPr>
      <xdr:spPr>
        <a:xfrm flipV="1">
          <a:off x="2908300" y="6164834"/>
          <a:ext cx="8890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56134</xdr:rowOff>
    </xdr:from>
    <xdr:to>
      <xdr:col>20</xdr:col>
      <xdr:colOff>38100</xdr:colOff>
      <xdr:row>35</xdr:row>
      <xdr:rowOff>157734</xdr:rowOff>
    </xdr:to>
    <xdr:sp macro="" textlink="">
      <xdr:nvSpPr>
        <xdr:cNvPr id="65" name="フローチャート: 判断 64"/>
        <xdr:cNvSpPr/>
      </xdr:nvSpPr>
      <xdr:spPr>
        <a:xfrm>
          <a:off x="3746500" y="605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2811</xdr:rowOff>
    </xdr:from>
    <xdr:ext cx="469744" cy="259045"/>
    <xdr:sp macro="" textlink="">
      <xdr:nvSpPr>
        <xdr:cNvPr id="66" name="テキスト ボックス 65"/>
        <xdr:cNvSpPr txBox="1"/>
      </xdr:nvSpPr>
      <xdr:spPr>
        <a:xfrm>
          <a:off x="3562428" y="5832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130556</xdr:rowOff>
    </xdr:from>
    <xdr:to>
      <xdr:col>15</xdr:col>
      <xdr:colOff>50800</xdr:colOff>
      <xdr:row>36</xdr:row>
      <xdr:rowOff>2540</xdr:rowOff>
    </xdr:to>
    <xdr:cxnSp macro="">
      <xdr:nvCxnSpPr>
        <xdr:cNvPr id="67" name="直線コネクタ 66"/>
        <xdr:cNvCxnSpPr/>
      </xdr:nvCxnSpPr>
      <xdr:spPr>
        <a:xfrm>
          <a:off x="2019300" y="6131306"/>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58420</xdr:rowOff>
    </xdr:from>
    <xdr:to>
      <xdr:col>15</xdr:col>
      <xdr:colOff>101600</xdr:colOff>
      <xdr:row>35</xdr:row>
      <xdr:rowOff>160020</xdr:rowOff>
    </xdr:to>
    <xdr:sp macro="" textlink="">
      <xdr:nvSpPr>
        <xdr:cNvPr id="68" name="フローチャート: 判断 67"/>
        <xdr:cNvSpPr/>
      </xdr:nvSpPr>
      <xdr:spPr>
        <a:xfrm>
          <a:off x="2857500" y="60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5097</xdr:rowOff>
    </xdr:from>
    <xdr:ext cx="469744" cy="259045"/>
    <xdr:sp macro="" textlink="">
      <xdr:nvSpPr>
        <xdr:cNvPr id="69" name="テキスト ボックス 68"/>
        <xdr:cNvSpPr txBox="1"/>
      </xdr:nvSpPr>
      <xdr:spPr>
        <a:xfrm>
          <a:off x="2673428" y="5834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130556</xdr:rowOff>
    </xdr:from>
    <xdr:to>
      <xdr:col>10</xdr:col>
      <xdr:colOff>114300</xdr:colOff>
      <xdr:row>35</xdr:row>
      <xdr:rowOff>162560</xdr:rowOff>
    </xdr:to>
    <xdr:cxnSp macro="">
      <xdr:nvCxnSpPr>
        <xdr:cNvPr id="70" name="直線コネクタ 69"/>
        <xdr:cNvCxnSpPr/>
      </xdr:nvCxnSpPr>
      <xdr:spPr>
        <a:xfrm flipV="1">
          <a:off x="1130300" y="613130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21082</xdr:rowOff>
    </xdr:from>
    <xdr:to>
      <xdr:col>10</xdr:col>
      <xdr:colOff>165100</xdr:colOff>
      <xdr:row>35</xdr:row>
      <xdr:rowOff>122682</xdr:rowOff>
    </xdr:to>
    <xdr:sp macro="" textlink="">
      <xdr:nvSpPr>
        <xdr:cNvPr id="71" name="フローチャート: 判断 70"/>
        <xdr:cNvSpPr/>
      </xdr:nvSpPr>
      <xdr:spPr>
        <a:xfrm>
          <a:off x="1968500" y="602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139209</xdr:rowOff>
    </xdr:from>
    <xdr:ext cx="469744" cy="259045"/>
    <xdr:sp macro="" textlink="">
      <xdr:nvSpPr>
        <xdr:cNvPr id="72" name="テキスト ボックス 71"/>
        <xdr:cNvSpPr txBox="1"/>
      </xdr:nvSpPr>
      <xdr:spPr>
        <a:xfrm>
          <a:off x="1784428" y="5797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29464</xdr:rowOff>
    </xdr:from>
    <xdr:to>
      <xdr:col>6</xdr:col>
      <xdr:colOff>38100</xdr:colOff>
      <xdr:row>35</xdr:row>
      <xdr:rowOff>131064</xdr:rowOff>
    </xdr:to>
    <xdr:sp macro="" textlink="">
      <xdr:nvSpPr>
        <xdr:cNvPr id="73" name="フローチャート: 判断 72"/>
        <xdr:cNvSpPr/>
      </xdr:nvSpPr>
      <xdr:spPr>
        <a:xfrm>
          <a:off x="1079500" y="603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147591</xdr:rowOff>
    </xdr:from>
    <xdr:ext cx="469744" cy="259045"/>
    <xdr:sp macro="" textlink="">
      <xdr:nvSpPr>
        <xdr:cNvPr id="74" name="テキスト ボックス 73"/>
        <xdr:cNvSpPr txBox="1"/>
      </xdr:nvSpPr>
      <xdr:spPr>
        <a:xfrm>
          <a:off x="895428" y="5805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56134</xdr:rowOff>
    </xdr:from>
    <xdr:to>
      <xdr:col>24</xdr:col>
      <xdr:colOff>114300</xdr:colOff>
      <xdr:row>35</xdr:row>
      <xdr:rowOff>157734</xdr:rowOff>
    </xdr:to>
    <xdr:sp macro="" textlink="">
      <xdr:nvSpPr>
        <xdr:cNvPr id="80" name="楕円 79"/>
        <xdr:cNvSpPr/>
      </xdr:nvSpPr>
      <xdr:spPr>
        <a:xfrm>
          <a:off x="4584700" y="6056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34561</xdr:rowOff>
    </xdr:from>
    <xdr:ext cx="469744" cy="259045"/>
    <xdr:sp macro="" textlink="">
      <xdr:nvSpPr>
        <xdr:cNvPr id="81" name="議会費該当値テキスト"/>
        <xdr:cNvSpPr txBox="1"/>
      </xdr:nvSpPr>
      <xdr:spPr>
        <a:xfrm>
          <a:off x="4686300" y="6035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113284</xdr:rowOff>
    </xdr:from>
    <xdr:to>
      <xdr:col>20</xdr:col>
      <xdr:colOff>38100</xdr:colOff>
      <xdr:row>36</xdr:row>
      <xdr:rowOff>43434</xdr:rowOff>
    </xdr:to>
    <xdr:sp macro="" textlink="">
      <xdr:nvSpPr>
        <xdr:cNvPr id="82" name="楕円 81"/>
        <xdr:cNvSpPr/>
      </xdr:nvSpPr>
      <xdr:spPr>
        <a:xfrm>
          <a:off x="3746500" y="6114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34561</xdr:rowOff>
    </xdr:from>
    <xdr:ext cx="469744" cy="259045"/>
    <xdr:sp macro="" textlink="">
      <xdr:nvSpPr>
        <xdr:cNvPr id="83" name="テキスト ボックス 82"/>
        <xdr:cNvSpPr txBox="1"/>
      </xdr:nvSpPr>
      <xdr:spPr>
        <a:xfrm>
          <a:off x="3562428" y="6206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123190</xdr:rowOff>
    </xdr:from>
    <xdr:to>
      <xdr:col>15</xdr:col>
      <xdr:colOff>101600</xdr:colOff>
      <xdr:row>36</xdr:row>
      <xdr:rowOff>53340</xdr:rowOff>
    </xdr:to>
    <xdr:sp macro="" textlink="">
      <xdr:nvSpPr>
        <xdr:cNvPr id="84" name="楕円 83"/>
        <xdr:cNvSpPr/>
      </xdr:nvSpPr>
      <xdr:spPr>
        <a:xfrm>
          <a:off x="2857500" y="6123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44467</xdr:rowOff>
    </xdr:from>
    <xdr:ext cx="469744" cy="259045"/>
    <xdr:sp macro="" textlink="">
      <xdr:nvSpPr>
        <xdr:cNvPr id="85" name="テキスト ボックス 84"/>
        <xdr:cNvSpPr txBox="1"/>
      </xdr:nvSpPr>
      <xdr:spPr>
        <a:xfrm>
          <a:off x="2673428" y="6216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79756</xdr:rowOff>
    </xdr:from>
    <xdr:to>
      <xdr:col>10</xdr:col>
      <xdr:colOff>165100</xdr:colOff>
      <xdr:row>36</xdr:row>
      <xdr:rowOff>9906</xdr:rowOff>
    </xdr:to>
    <xdr:sp macro="" textlink="">
      <xdr:nvSpPr>
        <xdr:cNvPr id="86" name="楕円 85"/>
        <xdr:cNvSpPr/>
      </xdr:nvSpPr>
      <xdr:spPr>
        <a:xfrm>
          <a:off x="1968500" y="6080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1033</xdr:rowOff>
    </xdr:from>
    <xdr:ext cx="469744" cy="259045"/>
    <xdr:sp macro="" textlink="">
      <xdr:nvSpPr>
        <xdr:cNvPr id="87" name="テキスト ボックス 86"/>
        <xdr:cNvSpPr txBox="1"/>
      </xdr:nvSpPr>
      <xdr:spPr>
        <a:xfrm>
          <a:off x="1784428" y="6173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111760</xdr:rowOff>
    </xdr:from>
    <xdr:to>
      <xdr:col>6</xdr:col>
      <xdr:colOff>38100</xdr:colOff>
      <xdr:row>36</xdr:row>
      <xdr:rowOff>41910</xdr:rowOff>
    </xdr:to>
    <xdr:sp macro="" textlink="">
      <xdr:nvSpPr>
        <xdr:cNvPr id="88" name="楕円 87"/>
        <xdr:cNvSpPr/>
      </xdr:nvSpPr>
      <xdr:spPr>
        <a:xfrm>
          <a:off x="1079500" y="6112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33037</xdr:rowOff>
    </xdr:from>
    <xdr:ext cx="469744" cy="259045"/>
    <xdr:sp macro="" textlink="">
      <xdr:nvSpPr>
        <xdr:cNvPr id="89" name="テキスト ボックス 88"/>
        <xdr:cNvSpPr txBox="1"/>
      </xdr:nvSpPr>
      <xdr:spPr>
        <a:xfrm>
          <a:off x="895428" y="6205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3" name="テキスト ボックス 102"/>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5" name="テキスト ボックス 104"/>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7" name="テキスト ボックス 106"/>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53</xdr:row>
      <xdr:rowOff>13284</xdr:rowOff>
    </xdr:from>
    <xdr:to>
      <xdr:col>24</xdr:col>
      <xdr:colOff>62865</xdr:colOff>
      <xdr:row>58</xdr:row>
      <xdr:rowOff>28491</xdr:rowOff>
    </xdr:to>
    <xdr:cxnSp macro="">
      <xdr:nvCxnSpPr>
        <xdr:cNvPr id="115" name="直線コネクタ 114"/>
        <xdr:cNvCxnSpPr/>
      </xdr:nvCxnSpPr>
      <xdr:spPr>
        <a:xfrm flipV="1">
          <a:off x="4633595" y="9100134"/>
          <a:ext cx="1270" cy="872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32318</xdr:rowOff>
    </xdr:from>
    <xdr:ext cx="534377" cy="259045"/>
    <xdr:sp macro="" textlink="">
      <xdr:nvSpPr>
        <xdr:cNvPr id="116" name="総務費最小値テキスト"/>
        <xdr:cNvSpPr txBox="1"/>
      </xdr:nvSpPr>
      <xdr:spPr>
        <a:xfrm>
          <a:off x="4686300" y="9976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28491</xdr:rowOff>
    </xdr:from>
    <xdr:to>
      <xdr:col>24</xdr:col>
      <xdr:colOff>152400</xdr:colOff>
      <xdr:row>58</xdr:row>
      <xdr:rowOff>28491</xdr:rowOff>
    </xdr:to>
    <xdr:cxnSp macro="">
      <xdr:nvCxnSpPr>
        <xdr:cNvPr id="117" name="直線コネクタ 116"/>
        <xdr:cNvCxnSpPr/>
      </xdr:nvCxnSpPr>
      <xdr:spPr>
        <a:xfrm>
          <a:off x="4546600" y="9972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131411</xdr:rowOff>
    </xdr:from>
    <xdr:ext cx="599010" cy="259045"/>
    <xdr:sp macro="" textlink="">
      <xdr:nvSpPr>
        <xdr:cNvPr id="118" name="総務費最大値テキスト"/>
        <xdr:cNvSpPr txBox="1"/>
      </xdr:nvSpPr>
      <xdr:spPr>
        <a:xfrm>
          <a:off x="4686300" y="8875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102,363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53</xdr:row>
      <xdr:rowOff>13284</xdr:rowOff>
    </xdr:from>
    <xdr:to>
      <xdr:col>24</xdr:col>
      <xdr:colOff>152400</xdr:colOff>
      <xdr:row>53</xdr:row>
      <xdr:rowOff>13284</xdr:rowOff>
    </xdr:to>
    <xdr:cxnSp macro="">
      <xdr:nvCxnSpPr>
        <xdr:cNvPr id="119" name="直線コネクタ 118"/>
        <xdr:cNvCxnSpPr/>
      </xdr:nvCxnSpPr>
      <xdr:spPr>
        <a:xfrm>
          <a:off x="4546600" y="9100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23844</xdr:rowOff>
    </xdr:from>
    <xdr:to>
      <xdr:col>24</xdr:col>
      <xdr:colOff>63500</xdr:colOff>
      <xdr:row>56</xdr:row>
      <xdr:rowOff>95678</xdr:rowOff>
    </xdr:to>
    <xdr:cxnSp macro="">
      <xdr:nvCxnSpPr>
        <xdr:cNvPr id="120" name="直線コネクタ 119"/>
        <xdr:cNvCxnSpPr/>
      </xdr:nvCxnSpPr>
      <xdr:spPr>
        <a:xfrm flipV="1">
          <a:off x="3797300" y="9625044"/>
          <a:ext cx="838200" cy="71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50846</xdr:rowOff>
    </xdr:from>
    <xdr:ext cx="534377" cy="259045"/>
    <xdr:sp macro="" textlink="">
      <xdr:nvSpPr>
        <xdr:cNvPr id="121" name="総務費平均値テキスト"/>
        <xdr:cNvSpPr txBox="1"/>
      </xdr:nvSpPr>
      <xdr:spPr>
        <a:xfrm>
          <a:off x="4686300" y="96520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72419</xdr:rowOff>
    </xdr:from>
    <xdr:to>
      <xdr:col>24</xdr:col>
      <xdr:colOff>114300</xdr:colOff>
      <xdr:row>57</xdr:row>
      <xdr:rowOff>2569</xdr:rowOff>
    </xdr:to>
    <xdr:sp macro="" textlink="">
      <xdr:nvSpPr>
        <xdr:cNvPr id="122" name="フローチャート: 判断 121"/>
        <xdr:cNvSpPr/>
      </xdr:nvSpPr>
      <xdr:spPr>
        <a:xfrm>
          <a:off x="4584700" y="967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50</xdr:row>
      <xdr:rowOff>121423</xdr:rowOff>
    </xdr:from>
    <xdr:to>
      <xdr:col>19</xdr:col>
      <xdr:colOff>177800</xdr:colOff>
      <xdr:row>56</xdr:row>
      <xdr:rowOff>95678</xdr:rowOff>
    </xdr:to>
    <xdr:cxnSp macro="">
      <xdr:nvCxnSpPr>
        <xdr:cNvPr id="123" name="直線コネクタ 122"/>
        <xdr:cNvCxnSpPr/>
      </xdr:nvCxnSpPr>
      <xdr:spPr>
        <a:xfrm>
          <a:off x="2908300" y="8693923"/>
          <a:ext cx="889000" cy="1002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73203</xdr:rowOff>
    </xdr:from>
    <xdr:to>
      <xdr:col>20</xdr:col>
      <xdr:colOff>38100</xdr:colOff>
      <xdr:row>57</xdr:row>
      <xdr:rowOff>3353</xdr:rowOff>
    </xdr:to>
    <xdr:sp macro="" textlink="">
      <xdr:nvSpPr>
        <xdr:cNvPr id="124" name="フローチャート: 判断 123"/>
        <xdr:cNvSpPr/>
      </xdr:nvSpPr>
      <xdr:spPr>
        <a:xfrm>
          <a:off x="3746500" y="9674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165930</xdr:rowOff>
    </xdr:from>
    <xdr:ext cx="534377" cy="259045"/>
    <xdr:sp macro="" textlink="">
      <xdr:nvSpPr>
        <xdr:cNvPr id="125" name="テキスト ボックス 124"/>
        <xdr:cNvSpPr txBox="1"/>
      </xdr:nvSpPr>
      <xdr:spPr>
        <a:xfrm>
          <a:off x="3530111" y="9767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121423</xdr:rowOff>
    </xdr:from>
    <xdr:to>
      <xdr:col>15</xdr:col>
      <xdr:colOff>50800</xdr:colOff>
      <xdr:row>57</xdr:row>
      <xdr:rowOff>74974</xdr:rowOff>
    </xdr:to>
    <xdr:cxnSp macro="">
      <xdr:nvCxnSpPr>
        <xdr:cNvPr id="126" name="直線コネクタ 125"/>
        <xdr:cNvCxnSpPr/>
      </xdr:nvCxnSpPr>
      <xdr:spPr>
        <a:xfrm flipV="1">
          <a:off x="2019300" y="8693923"/>
          <a:ext cx="889000" cy="1153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50</xdr:row>
      <xdr:rowOff>54120</xdr:rowOff>
    </xdr:from>
    <xdr:to>
      <xdr:col>15</xdr:col>
      <xdr:colOff>101600</xdr:colOff>
      <xdr:row>50</xdr:row>
      <xdr:rowOff>155720</xdr:rowOff>
    </xdr:to>
    <xdr:sp macro="" textlink="">
      <xdr:nvSpPr>
        <xdr:cNvPr id="127" name="フローチャート: 判断 126"/>
        <xdr:cNvSpPr/>
      </xdr:nvSpPr>
      <xdr:spPr>
        <a:xfrm>
          <a:off x="2857500" y="8626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49</xdr:row>
      <xdr:rowOff>797</xdr:rowOff>
    </xdr:from>
    <xdr:ext cx="599010" cy="259045"/>
    <xdr:sp macro="" textlink="">
      <xdr:nvSpPr>
        <xdr:cNvPr id="128" name="テキスト ボックス 127"/>
        <xdr:cNvSpPr txBox="1"/>
      </xdr:nvSpPr>
      <xdr:spPr>
        <a:xfrm>
          <a:off x="2608795" y="8401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74974</xdr:rowOff>
    </xdr:from>
    <xdr:to>
      <xdr:col>10</xdr:col>
      <xdr:colOff>114300</xdr:colOff>
      <xdr:row>57</xdr:row>
      <xdr:rowOff>125962</xdr:rowOff>
    </xdr:to>
    <xdr:cxnSp macro="">
      <xdr:nvCxnSpPr>
        <xdr:cNvPr id="129" name="直線コネクタ 128"/>
        <xdr:cNvCxnSpPr/>
      </xdr:nvCxnSpPr>
      <xdr:spPr>
        <a:xfrm flipV="1">
          <a:off x="1130300" y="9847624"/>
          <a:ext cx="889000" cy="50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148129</xdr:rowOff>
    </xdr:from>
    <xdr:to>
      <xdr:col>10</xdr:col>
      <xdr:colOff>165100</xdr:colOff>
      <xdr:row>57</xdr:row>
      <xdr:rowOff>78279</xdr:rowOff>
    </xdr:to>
    <xdr:sp macro="" textlink="">
      <xdr:nvSpPr>
        <xdr:cNvPr id="130" name="フローチャート: 判断 129"/>
        <xdr:cNvSpPr/>
      </xdr:nvSpPr>
      <xdr:spPr>
        <a:xfrm>
          <a:off x="1968500" y="9749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94806</xdr:rowOff>
    </xdr:from>
    <xdr:ext cx="534377" cy="259045"/>
    <xdr:sp macro="" textlink="">
      <xdr:nvSpPr>
        <xdr:cNvPr id="131" name="テキスト ボックス 130"/>
        <xdr:cNvSpPr txBox="1"/>
      </xdr:nvSpPr>
      <xdr:spPr>
        <a:xfrm>
          <a:off x="1752111" y="9524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1999</xdr:rowOff>
    </xdr:from>
    <xdr:to>
      <xdr:col>6</xdr:col>
      <xdr:colOff>38100</xdr:colOff>
      <xdr:row>57</xdr:row>
      <xdr:rowOff>103599</xdr:rowOff>
    </xdr:to>
    <xdr:sp macro="" textlink="">
      <xdr:nvSpPr>
        <xdr:cNvPr id="132" name="フローチャート: 判断 131"/>
        <xdr:cNvSpPr/>
      </xdr:nvSpPr>
      <xdr:spPr>
        <a:xfrm>
          <a:off x="1079500" y="9774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120126</xdr:rowOff>
    </xdr:from>
    <xdr:ext cx="534377" cy="259045"/>
    <xdr:sp macro="" textlink="">
      <xdr:nvSpPr>
        <xdr:cNvPr id="133" name="テキスト ボックス 132"/>
        <xdr:cNvSpPr txBox="1"/>
      </xdr:nvSpPr>
      <xdr:spPr>
        <a:xfrm>
          <a:off x="863111" y="9549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144494</xdr:rowOff>
    </xdr:from>
    <xdr:to>
      <xdr:col>24</xdr:col>
      <xdr:colOff>114300</xdr:colOff>
      <xdr:row>56</xdr:row>
      <xdr:rowOff>74644</xdr:rowOff>
    </xdr:to>
    <xdr:sp macro="" textlink="">
      <xdr:nvSpPr>
        <xdr:cNvPr id="139" name="楕円 138"/>
        <xdr:cNvSpPr/>
      </xdr:nvSpPr>
      <xdr:spPr>
        <a:xfrm>
          <a:off x="4584700" y="9574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167371</xdr:rowOff>
    </xdr:from>
    <xdr:ext cx="534377" cy="259045"/>
    <xdr:sp macro="" textlink="">
      <xdr:nvSpPr>
        <xdr:cNvPr id="140" name="総務費該当値テキスト"/>
        <xdr:cNvSpPr txBox="1"/>
      </xdr:nvSpPr>
      <xdr:spPr>
        <a:xfrm>
          <a:off x="4686300" y="9425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44878</xdr:rowOff>
    </xdr:from>
    <xdr:to>
      <xdr:col>20</xdr:col>
      <xdr:colOff>38100</xdr:colOff>
      <xdr:row>56</xdr:row>
      <xdr:rowOff>146478</xdr:rowOff>
    </xdr:to>
    <xdr:sp macro="" textlink="">
      <xdr:nvSpPr>
        <xdr:cNvPr id="141" name="楕円 140"/>
        <xdr:cNvSpPr/>
      </xdr:nvSpPr>
      <xdr:spPr>
        <a:xfrm>
          <a:off x="3746500" y="9646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163005</xdr:rowOff>
    </xdr:from>
    <xdr:ext cx="534377" cy="259045"/>
    <xdr:sp macro="" textlink="">
      <xdr:nvSpPr>
        <xdr:cNvPr id="142" name="テキスト ボックス 141"/>
        <xdr:cNvSpPr txBox="1"/>
      </xdr:nvSpPr>
      <xdr:spPr>
        <a:xfrm>
          <a:off x="3530111" y="9421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50</xdr:row>
      <xdr:rowOff>70623</xdr:rowOff>
    </xdr:from>
    <xdr:to>
      <xdr:col>15</xdr:col>
      <xdr:colOff>101600</xdr:colOff>
      <xdr:row>51</xdr:row>
      <xdr:rowOff>773</xdr:rowOff>
    </xdr:to>
    <xdr:sp macro="" textlink="">
      <xdr:nvSpPr>
        <xdr:cNvPr id="143" name="楕円 142"/>
        <xdr:cNvSpPr/>
      </xdr:nvSpPr>
      <xdr:spPr>
        <a:xfrm>
          <a:off x="2857500" y="8643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50</xdr:row>
      <xdr:rowOff>163350</xdr:rowOff>
    </xdr:from>
    <xdr:ext cx="599010" cy="259045"/>
    <xdr:sp macro="" textlink="">
      <xdr:nvSpPr>
        <xdr:cNvPr id="144" name="テキスト ボックス 143"/>
        <xdr:cNvSpPr txBox="1"/>
      </xdr:nvSpPr>
      <xdr:spPr>
        <a:xfrm>
          <a:off x="2608795" y="8735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24174</xdr:rowOff>
    </xdr:from>
    <xdr:to>
      <xdr:col>10</xdr:col>
      <xdr:colOff>165100</xdr:colOff>
      <xdr:row>57</xdr:row>
      <xdr:rowOff>125774</xdr:rowOff>
    </xdr:to>
    <xdr:sp macro="" textlink="">
      <xdr:nvSpPr>
        <xdr:cNvPr id="145" name="楕円 144"/>
        <xdr:cNvSpPr/>
      </xdr:nvSpPr>
      <xdr:spPr>
        <a:xfrm>
          <a:off x="1968500" y="979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116901</xdr:rowOff>
    </xdr:from>
    <xdr:ext cx="534377" cy="259045"/>
    <xdr:sp macro="" textlink="">
      <xdr:nvSpPr>
        <xdr:cNvPr id="146" name="テキスト ボックス 145"/>
        <xdr:cNvSpPr txBox="1"/>
      </xdr:nvSpPr>
      <xdr:spPr>
        <a:xfrm>
          <a:off x="1752111" y="9889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75162</xdr:rowOff>
    </xdr:from>
    <xdr:to>
      <xdr:col>6</xdr:col>
      <xdr:colOff>38100</xdr:colOff>
      <xdr:row>58</xdr:row>
      <xdr:rowOff>5312</xdr:rowOff>
    </xdr:to>
    <xdr:sp macro="" textlink="">
      <xdr:nvSpPr>
        <xdr:cNvPr id="147" name="楕円 146"/>
        <xdr:cNvSpPr/>
      </xdr:nvSpPr>
      <xdr:spPr>
        <a:xfrm>
          <a:off x="1079500" y="9847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167889</xdr:rowOff>
    </xdr:from>
    <xdr:ext cx="534377" cy="259045"/>
    <xdr:sp macro="" textlink="">
      <xdr:nvSpPr>
        <xdr:cNvPr id="148" name="テキスト ボックス 147"/>
        <xdr:cNvSpPr txBox="1"/>
      </xdr:nvSpPr>
      <xdr:spPr>
        <a:xfrm>
          <a:off x="863111" y="9940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132805</xdr:rowOff>
    </xdr:from>
    <xdr:to>
      <xdr:col>24</xdr:col>
      <xdr:colOff>62865</xdr:colOff>
      <xdr:row>79</xdr:row>
      <xdr:rowOff>44712</xdr:rowOff>
    </xdr:to>
    <xdr:cxnSp macro="">
      <xdr:nvCxnSpPr>
        <xdr:cNvPr id="171" name="直線コネクタ 170"/>
        <xdr:cNvCxnSpPr/>
      </xdr:nvCxnSpPr>
      <xdr:spPr>
        <a:xfrm flipV="1">
          <a:off x="4633595" y="12134305"/>
          <a:ext cx="1270" cy="1454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48539</xdr:rowOff>
    </xdr:from>
    <xdr:ext cx="599010" cy="259045"/>
    <xdr:sp macro="" textlink="">
      <xdr:nvSpPr>
        <xdr:cNvPr id="172" name="民生費最小値テキスト"/>
        <xdr:cNvSpPr txBox="1"/>
      </xdr:nvSpPr>
      <xdr:spPr>
        <a:xfrm>
          <a:off x="4686300" y="13593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44712</xdr:rowOff>
    </xdr:from>
    <xdr:to>
      <xdr:col>24</xdr:col>
      <xdr:colOff>152400</xdr:colOff>
      <xdr:row>79</xdr:row>
      <xdr:rowOff>44712</xdr:rowOff>
    </xdr:to>
    <xdr:cxnSp macro="">
      <xdr:nvCxnSpPr>
        <xdr:cNvPr id="173" name="直線コネクタ 172"/>
        <xdr:cNvCxnSpPr/>
      </xdr:nvCxnSpPr>
      <xdr:spPr>
        <a:xfrm>
          <a:off x="4546600" y="13589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79482</xdr:rowOff>
    </xdr:from>
    <xdr:ext cx="599010" cy="259045"/>
    <xdr:sp macro="" textlink="">
      <xdr:nvSpPr>
        <xdr:cNvPr id="174" name="民生費最大値テキスト"/>
        <xdr:cNvSpPr txBox="1"/>
      </xdr:nvSpPr>
      <xdr:spPr>
        <a:xfrm>
          <a:off x="4686300" y="11909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300,754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132805</xdr:rowOff>
    </xdr:from>
    <xdr:to>
      <xdr:col>24</xdr:col>
      <xdr:colOff>152400</xdr:colOff>
      <xdr:row>70</xdr:row>
      <xdr:rowOff>132805</xdr:rowOff>
    </xdr:to>
    <xdr:cxnSp macro="">
      <xdr:nvCxnSpPr>
        <xdr:cNvPr id="175" name="直線コネクタ 174"/>
        <xdr:cNvCxnSpPr/>
      </xdr:nvCxnSpPr>
      <xdr:spPr>
        <a:xfrm>
          <a:off x="4546600" y="12134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150526</xdr:rowOff>
    </xdr:from>
    <xdr:to>
      <xdr:col>24</xdr:col>
      <xdr:colOff>63500</xdr:colOff>
      <xdr:row>73</xdr:row>
      <xdr:rowOff>18121</xdr:rowOff>
    </xdr:to>
    <xdr:cxnSp macro="">
      <xdr:nvCxnSpPr>
        <xdr:cNvPr id="176" name="直線コネクタ 175"/>
        <xdr:cNvCxnSpPr/>
      </xdr:nvCxnSpPr>
      <xdr:spPr>
        <a:xfrm>
          <a:off x="3797300" y="12494926"/>
          <a:ext cx="838200" cy="39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10761</xdr:rowOff>
    </xdr:from>
    <xdr:ext cx="599010" cy="259045"/>
    <xdr:sp macro="" textlink="">
      <xdr:nvSpPr>
        <xdr:cNvPr id="177" name="民生費平均値テキスト"/>
        <xdr:cNvSpPr txBox="1"/>
      </xdr:nvSpPr>
      <xdr:spPr>
        <a:xfrm>
          <a:off x="4686300" y="130409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32334</xdr:rowOff>
    </xdr:from>
    <xdr:to>
      <xdr:col>24</xdr:col>
      <xdr:colOff>114300</xdr:colOff>
      <xdr:row>76</xdr:row>
      <xdr:rowOff>133934</xdr:rowOff>
    </xdr:to>
    <xdr:sp macro="" textlink="">
      <xdr:nvSpPr>
        <xdr:cNvPr id="178" name="フローチャート: 判断 177"/>
        <xdr:cNvSpPr/>
      </xdr:nvSpPr>
      <xdr:spPr>
        <a:xfrm>
          <a:off x="4584700" y="13062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150526</xdr:rowOff>
    </xdr:from>
    <xdr:to>
      <xdr:col>19</xdr:col>
      <xdr:colOff>177800</xdr:colOff>
      <xdr:row>74</xdr:row>
      <xdr:rowOff>111564</xdr:rowOff>
    </xdr:to>
    <xdr:cxnSp macro="">
      <xdr:nvCxnSpPr>
        <xdr:cNvPr id="179" name="直線コネクタ 178"/>
        <xdr:cNvCxnSpPr/>
      </xdr:nvCxnSpPr>
      <xdr:spPr>
        <a:xfrm flipV="1">
          <a:off x="2908300" y="12494926"/>
          <a:ext cx="889000" cy="303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142018</xdr:rowOff>
    </xdr:from>
    <xdr:to>
      <xdr:col>20</xdr:col>
      <xdr:colOff>38100</xdr:colOff>
      <xdr:row>76</xdr:row>
      <xdr:rowOff>72168</xdr:rowOff>
    </xdr:to>
    <xdr:sp macro="" textlink="">
      <xdr:nvSpPr>
        <xdr:cNvPr id="180" name="フローチャート: 判断 179"/>
        <xdr:cNvSpPr/>
      </xdr:nvSpPr>
      <xdr:spPr>
        <a:xfrm>
          <a:off x="3746500" y="1300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63295</xdr:rowOff>
    </xdr:from>
    <xdr:ext cx="599010" cy="259045"/>
    <xdr:sp macro="" textlink="">
      <xdr:nvSpPr>
        <xdr:cNvPr id="181" name="テキスト ボックス 180"/>
        <xdr:cNvSpPr txBox="1"/>
      </xdr:nvSpPr>
      <xdr:spPr>
        <a:xfrm>
          <a:off x="3497795" y="13093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111564</xdr:rowOff>
    </xdr:from>
    <xdr:to>
      <xdr:col>15</xdr:col>
      <xdr:colOff>50800</xdr:colOff>
      <xdr:row>75</xdr:row>
      <xdr:rowOff>5219</xdr:rowOff>
    </xdr:to>
    <xdr:cxnSp macro="">
      <xdr:nvCxnSpPr>
        <xdr:cNvPr id="182" name="直線コネクタ 181"/>
        <xdr:cNvCxnSpPr/>
      </xdr:nvCxnSpPr>
      <xdr:spPr>
        <a:xfrm flipV="1">
          <a:off x="2019300" y="12798864"/>
          <a:ext cx="889000" cy="65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33176</xdr:rowOff>
    </xdr:from>
    <xdr:to>
      <xdr:col>15</xdr:col>
      <xdr:colOff>101600</xdr:colOff>
      <xdr:row>77</xdr:row>
      <xdr:rowOff>134776</xdr:rowOff>
    </xdr:to>
    <xdr:sp macro="" textlink="">
      <xdr:nvSpPr>
        <xdr:cNvPr id="183" name="フローチャート: 判断 182"/>
        <xdr:cNvSpPr/>
      </xdr:nvSpPr>
      <xdr:spPr>
        <a:xfrm>
          <a:off x="2857500" y="1323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125903</xdr:rowOff>
    </xdr:from>
    <xdr:ext cx="599010" cy="259045"/>
    <xdr:sp macro="" textlink="">
      <xdr:nvSpPr>
        <xdr:cNvPr id="184" name="テキスト ボックス 183"/>
        <xdr:cNvSpPr txBox="1"/>
      </xdr:nvSpPr>
      <xdr:spPr>
        <a:xfrm>
          <a:off x="2608795" y="13327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5219</xdr:rowOff>
    </xdr:from>
    <xdr:to>
      <xdr:col>10</xdr:col>
      <xdr:colOff>114300</xdr:colOff>
      <xdr:row>75</xdr:row>
      <xdr:rowOff>84818</xdr:rowOff>
    </xdr:to>
    <xdr:cxnSp macro="">
      <xdr:nvCxnSpPr>
        <xdr:cNvPr id="185" name="直線コネクタ 184"/>
        <xdr:cNvCxnSpPr/>
      </xdr:nvCxnSpPr>
      <xdr:spPr>
        <a:xfrm flipV="1">
          <a:off x="1130300" y="12863969"/>
          <a:ext cx="889000" cy="79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90171</xdr:rowOff>
    </xdr:from>
    <xdr:to>
      <xdr:col>10</xdr:col>
      <xdr:colOff>165100</xdr:colOff>
      <xdr:row>78</xdr:row>
      <xdr:rowOff>20321</xdr:rowOff>
    </xdr:to>
    <xdr:sp macro="" textlink="">
      <xdr:nvSpPr>
        <xdr:cNvPr id="186" name="フローチャート: 判断 185"/>
        <xdr:cNvSpPr/>
      </xdr:nvSpPr>
      <xdr:spPr>
        <a:xfrm>
          <a:off x="1968500" y="13291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11448</xdr:rowOff>
    </xdr:from>
    <xdr:ext cx="599010" cy="259045"/>
    <xdr:sp macro="" textlink="">
      <xdr:nvSpPr>
        <xdr:cNvPr id="187" name="テキスト ボックス 186"/>
        <xdr:cNvSpPr txBox="1"/>
      </xdr:nvSpPr>
      <xdr:spPr>
        <a:xfrm>
          <a:off x="1719795" y="13384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138525</xdr:rowOff>
    </xdr:from>
    <xdr:to>
      <xdr:col>6</xdr:col>
      <xdr:colOff>38100</xdr:colOff>
      <xdr:row>78</xdr:row>
      <xdr:rowOff>68675</xdr:rowOff>
    </xdr:to>
    <xdr:sp macro="" textlink="">
      <xdr:nvSpPr>
        <xdr:cNvPr id="188" name="フローチャート: 判断 187"/>
        <xdr:cNvSpPr/>
      </xdr:nvSpPr>
      <xdr:spPr>
        <a:xfrm>
          <a:off x="1079500" y="1334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59802</xdr:rowOff>
    </xdr:from>
    <xdr:ext cx="599010" cy="259045"/>
    <xdr:sp macro="" textlink="">
      <xdr:nvSpPr>
        <xdr:cNvPr id="189" name="テキスト ボックス 188"/>
        <xdr:cNvSpPr txBox="1"/>
      </xdr:nvSpPr>
      <xdr:spPr>
        <a:xfrm>
          <a:off x="830795" y="13432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138771</xdr:rowOff>
    </xdr:from>
    <xdr:to>
      <xdr:col>24</xdr:col>
      <xdr:colOff>114300</xdr:colOff>
      <xdr:row>73</xdr:row>
      <xdr:rowOff>68921</xdr:rowOff>
    </xdr:to>
    <xdr:sp macro="" textlink="">
      <xdr:nvSpPr>
        <xdr:cNvPr id="195" name="楕円 194"/>
        <xdr:cNvSpPr/>
      </xdr:nvSpPr>
      <xdr:spPr>
        <a:xfrm>
          <a:off x="4584700" y="12483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161648</xdr:rowOff>
    </xdr:from>
    <xdr:ext cx="599010" cy="259045"/>
    <xdr:sp macro="" textlink="">
      <xdr:nvSpPr>
        <xdr:cNvPr id="196" name="民生費該当値テキスト"/>
        <xdr:cNvSpPr txBox="1"/>
      </xdr:nvSpPr>
      <xdr:spPr>
        <a:xfrm>
          <a:off x="4686300" y="12334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99726</xdr:rowOff>
    </xdr:from>
    <xdr:to>
      <xdr:col>20</xdr:col>
      <xdr:colOff>38100</xdr:colOff>
      <xdr:row>73</xdr:row>
      <xdr:rowOff>29876</xdr:rowOff>
    </xdr:to>
    <xdr:sp macro="" textlink="">
      <xdr:nvSpPr>
        <xdr:cNvPr id="197" name="楕円 196"/>
        <xdr:cNvSpPr/>
      </xdr:nvSpPr>
      <xdr:spPr>
        <a:xfrm>
          <a:off x="3746500" y="12444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46403</xdr:rowOff>
    </xdr:from>
    <xdr:ext cx="599010" cy="259045"/>
    <xdr:sp macro="" textlink="">
      <xdr:nvSpPr>
        <xdr:cNvPr id="198" name="テキスト ボックス 197"/>
        <xdr:cNvSpPr txBox="1"/>
      </xdr:nvSpPr>
      <xdr:spPr>
        <a:xfrm>
          <a:off x="3497795" y="12219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60764</xdr:rowOff>
    </xdr:from>
    <xdr:to>
      <xdr:col>15</xdr:col>
      <xdr:colOff>101600</xdr:colOff>
      <xdr:row>74</xdr:row>
      <xdr:rowOff>162364</xdr:rowOff>
    </xdr:to>
    <xdr:sp macro="" textlink="">
      <xdr:nvSpPr>
        <xdr:cNvPr id="199" name="楕円 198"/>
        <xdr:cNvSpPr/>
      </xdr:nvSpPr>
      <xdr:spPr>
        <a:xfrm>
          <a:off x="2857500" y="12748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7441</xdr:rowOff>
    </xdr:from>
    <xdr:ext cx="599010" cy="259045"/>
    <xdr:sp macro="" textlink="">
      <xdr:nvSpPr>
        <xdr:cNvPr id="200" name="テキスト ボックス 199"/>
        <xdr:cNvSpPr txBox="1"/>
      </xdr:nvSpPr>
      <xdr:spPr>
        <a:xfrm>
          <a:off x="2608795" y="12523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125869</xdr:rowOff>
    </xdr:from>
    <xdr:to>
      <xdr:col>10</xdr:col>
      <xdr:colOff>165100</xdr:colOff>
      <xdr:row>75</xdr:row>
      <xdr:rowOff>56019</xdr:rowOff>
    </xdr:to>
    <xdr:sp macro="" textlink="">
      <xdr:nvSpPr>
        <xdr:cNvPr id="201" name="楕円 200"/>
        <xdr:cNvSpPr/>
      </xdr:nvSpPr>
      <xdr:spPr>
        <a:xfrm>
          <a:off x="1968500" y="12813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72546</xdr:rowOff>
    </xdr:from>
    <xdr:ext cx="599010" cy="259045"/>
    <xdr:sp macro="" textlink="">
      <xdr:nvSpPr>
        <xdr:cNvPr id="202" name="テキスト ボックス 201"/>
        <xdr:cNvSpPr txBox="1"/>
      </xdr:nvSpPr>
      <xdr:spPr>
        <a:xfrm>
          <a:off x="1719795" y="12588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34018</xdr:rowOff>
    </xdr:from>
    <xdr:to>
      <xdr:col>6</xdr:col>
      <xdr:colOff>38100</xdr:colOff>
      <xdr:row>75</xdr:row>
      <xdr:rowOff>135618</xdr:rowOff>
    </xdr:to>
    <xdr:sp macro="" textlink="">
      <xdr:nvSpPr>
        <xdr:cNvPr id="203" name="楕円 202"/>
        <xdr:cNvSpPr/>
      </xdr:nvSpPr>
      <xdr:spPr>
        <a:xfrm>
          <a:off x="1079500" y="12892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152145</xdr:rowOff>
    </xdr:from>
    <xdr:ext cx="599010" cy="259045"/>
    <xdr:sp macro="" textlink="">
      <xdr:nvSpPr>
        <xdr:cNvPr id="204" name="テキスト ボックス 203"/>
        <xdr:cNvSpPr txBox="1"/>
      </xdr:nvSpPr>
      <xdr:spPr>
        <a:xfrm>
          <a:off x="830795" y="12667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3" name="テキスト ボックス 222"/>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5" name="テキスト ボックス 224"/>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7" name="テキスト ボックス 226"/>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9" name="テキスト ボックス 228"/>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57404</xdr:rowOff>
    </xdr:from>
    <xdr:to>
      <xdr:col>24</xdr:col>
      <xdr:colOff>62865</xdr:colOff>
      <xdr:row>99</xdr:row>
      <xdr:rowOff>17627</xdr:rowOff>
    </xdr:to>
    <xdr:cxnSp macro="">
      <xdr:nvCxnSpPr>
        <xdr:cNvPr id="231" name="直線コネクタ 230"/>
        <xdr:cNvCxnSpPr/>
      </xdr:nvCxnSpPr>
      <xdr:spPr>
        <a:xfrm flipV="1">
          <a:off x="4633595" y="15487904"/>
          <a:ext cx="1270" cy="1503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21454</xdr:rowOff>
    </xdr:from>
    <xdr:ext cx="534377" cy="259045"/>
    <xdr:sp macro="" textlink="">
      <xdr:nvSpPr>
        <xdr:cNvPr id="232" name="衛生費最小値テキスト"/>
        <xdr:cNvSpPr txBox="1"/>
      </xdr:nvSpPr>
      <xdr:spPr>
        <a:xfrm>
          <a:off x="4686300" y="16995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17627</xdr:rowOff>
    </xdr:from>
    <xdr:to>
      <xdr:col>24</xdr:col>
      <xdr:colOff>152400</xdr:colOff>
      <xdr:row>99</xdr:row>
      <xdr:rowOff>17627</xdr:rowOff>
    </xdr:to>
    <xdr:cxnSp macro="">
      <xdr:nvCxnSpPr>
        <xdr:cNvPr id="233" name="直線コネクタ 232"/>
        <xdr:cNvCxnSpPr/>
      </xdr:nvCxnSpPr>
      <xdr:spPr>
        <a:xfrm>
          <a:off x="4546600" y="16991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4081</xdr:rowOff>
    </xdr:from>
    <xdr:ext cx="534377" cy="259045"/>
    <xdr:sp macro="" textlink="">
      <xdr:nvSpPr>
        <xdr:cNvPr id="234" name="衛生費最大値テキスト"/>
        <xdr:cNvSpPr txBox="1"/>
      </xdr:nvSpPr>
      <xdr:spPr>
        <a:xfrm>
          <a:off x="4686300" y="15263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78,520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57404</xdr:rowOff>
    </xdr:from>
    <xdr:to>
      <xdr:col>24</xdr:col>
      <xdr:colOff>152400</xdr:colOff>
      <xdr:row>90</xdr:row>
      <xdr:rowOff>57404</xdr:rowOff>
    </xdr:to>
    <xdr:cxnSp macro="">
      <xdr:nvCxnSpPr>
        <xdr:cNvPr id="235" name="直線コネクタ 234"/>
        <xdr:cNvCxnSpPr/>
      </xdr:nvCxnSpPr>
      <xdr:spPr>
        <a:xfrm>
          <a:off x="4546600" y="15487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132417</xdr:rowOff>
    </xdr:from>
    <xdr:to>
      <xdr:col>24</xdr:col>
      <xdr:colOff>63500</xdr:colOff>
      <xdr:row>96</xdr:row>
      <xdr:rowOff>106423</xdr:rowOff>
    </xdr:to>
    <xdr:cxnSp macro="">
      <xdr:nvCxnSpPr>
        <xdr:cNvPr id="236" name="直線コネクタ 235"/>
        <xdr:cNvCxnSpPr/>
      </xdr:nvCxnSpPr>
      <xdr:spPr>
        <a:xfrm flipV="1">
          <a:off x="3797300" y="16248717"/>
          <a:ext cx="838200" cy="316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102433</xdr:rowOff>
    </xdr:from>
    <xdr:ext cx="534377" cy="259045"/>
    <xdr:sp macro="" textlink="">
      <xdr:nvSpPr>
        <xdr:cNvPr id="237" name="衛生費平均値テキスト"/>
        <xdr:cNvSpPr txBox="1"/>
      </xdr:nvSpPr>
      <xdr:spPr>
        <a:xfrm>
          <a:off x="4686300" y="163901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124006</xdr:rowOff>
    </xdr:from>
    <xdr:to>
      <xdr:col>24</xdr:col>
      <xdr:colOff>114300</xdr:colOff>
      <xdr:row>96</xdr:row>
      <xdr:rowOff>54156</xdr:rowOff>
    </xdr:to>
    <xdr:sp macro="" textlink="">
      <xdr:nvSpPr>
        <xdr:cNvPr id="238" name="フローチャート: 判断 237"/>
        <xdr:cNvSpPr/>
      </xdr:nvSpPr>
      <xdr:spPr>
        <a:xfrm>
          <a:off x="4584700" y="16411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106423</xdr:rowOff>
    </xdr:from>
    <xdr:to>
      <xdr:col>19</xdr:col>
      <xdr:colOff>177800</xdr:colOff>
      <xdr:row>99</xdr:row>
      <xdr:rowOff>37646</xdr:rowOff>
    </xdr:to>
    <xdr:cxnSp macro="">
      <xdr:nvCxnSpPr>
        <xdr:cNvPr id="239" name="直線コネクタ 238"/>
        <xdr:cNvCxnSpPr/>
      </xdr:nvCxnSpPr>
      <xdr:spPr>
        <a:xfrm flipV="1">
          <a:off x="2908300" y="16565623"/>
          <a:ext cx="889000" cy="445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19895</xdr:rowOff>
    </xdr:from>
    <xdr:to>
      <xdr:col>20</xdr:col>
      <xdr:colOff>38100</xdr:colOff>
      <xdr:row>96</xdr:row>
      <xdr:rowOff>121495</xdr:rowOff>
    </xdr:to>
    <xdr:sp macro="" textlink="">
      <xdr:nvSpPr>
        <xdr:cNvPr id="240" name="フローチャート: 判断 239"/>
        <xdr:cNvSpPr/>
      </xdr:nvSpPr>
      <xdr:spPr>
        <a:xfrm>
          <a:off x="3746500" y="1647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138022</xdr:rowOff>
    </xdr:from>
    <xdr:ext cx="534377" cy="259045"/>
    <xdr:sp macro="" textlink="">
      <xdr:nvSpPr>
        <xdr:cNvPr id="241" name="テキスト ボックス 240"/>
        <xdr:cNvSpPr txBox="1"/>
      </xdr:nvSpPr>
      <xdr:spPr>
        <a:xfrm>
          <a:off x="3530111" y="16254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37646</xdr:rowOff>
    </xdr:from>
    <xdr:to>
      <xdr:col>15</xdr:col>
      <xdr:colOff>50800</xdr:colOff>
      <xdr:row>99</xdr:row>
      <xdr:rowOff>139667</xdr:rowOff>
    </xdr:to>
    <xdr:cxnSp macro="">
      <xdr:nvCxnSpPr>
        <xdr:cNvPr id="242" name="直線コネクタ 241"/>
        <xdr:cNvCxnSpPr/>
      </xdr:nvCxnSpPr>
      <xdr:spPr>
        <a:xfrm flipV="1">
          <a:off x="2019300" y="17011196"/>
          <a:ext cx="889000" cy="102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34950</xdr:rowOff>
    </xdr:from>
    <xdr:to>
      <xdr:col>15</xdr:col>
      <xdr:colOff>101600</xdr:colOff>
      <xdr:row>98</xdr:row>
      <xdr:rowOff>136550</xdr:rowOff>
    </xdr:to>
    <xdr:sp macro="" textlink="">
      <xdr:nvSpPr>
        <xdr:cNvPr id="243" name="フローチャート: 判断 242"/>
        <xdr:cNvSpPr/>
      </xdr:nvSpPr>
      <xdr:spPr>
        <a:xfrm>
          <a:off x="2857500" y="16837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153077</xdr:rowOff>
    </xdr:from>
    <xdr:ext cx="534377" cy="259045"/>
    <xdr:sp macro="" textlink="">
      <xdr:nvSpPr>
        <xdr:cNvPr id="244" name="テキスト ボックス 243"/>
        <xdr:cNvSpPr txBox="1"/>
      </xdr:nvSpPr>
      <xdr:spPr>
        <a:xfrm>
          <a:off x="2641111" y="16612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120073</xdr:rowOff>
    </xdr:from>
    <xdr:to>
      <xdr:col>10</xdr:col>
      <xdr:colOff>114300</xdr:colOff>
      <xdr:row>99</xdr:row>
      <xdr:rowOff>139667</xdr:rowOff>
    </xdr:to>
    <xdr:cxnSp macro="">
      <xdr:nvCxnSpPr>
        <xdr:cNvPr id="245" name="直線コネクタ 244"/>
        <xdr:cNvCxnSpPr/>
      </xdr:nvCxnSpPr>
      <xdr:spPr>
        <a:xfrm>
          <a:off x="1130300" y="17093623"/>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57713</xdr:rowOff>
    </xdr:from>
    <xdr:to>
      <xdr:col>10</xdr:col>
      <xdr:colOff>165100</xdr:colOff>
      <xdr:row>98</xdr:row>
      <xdr:rowOff>159313</xdr:rowOff>
    </xdr:to>
    <xdr:sp macro="" textlink="">
      <xdr:nvSpPr>
        <xdr:cNvPr id="246" name="フローチャート: 判断 245"/>
        <xdr:cNvSpPr/>
      </xdr:nvSpPr>
      <xdr:spPr>
        <a:xfrm>
          <a:off x="1968500" y="16859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4390</xdr:rowOff>
    </xdr:from>
    <xdr:ext cx="534377" cy="259045"/>
    <xdr:sp macro="" textlink="">
      <xdr:nvSpPr>
        <xdr:cNvPr id="247" name="テキスト ボックス 246"/>
        <xdr:cNvSpPr txBox="1"/>
      </xdr:nvSpPr>
      <xdr:spPr>
        <a:xfrm>
          <a:off x="1752111" y="16635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79527</xdr:rowOff>
    </xdr:from>
    <xdr:to>
      <xdr:col>6</xdr:col>
      <xdr:colOff>38100</xdr:colOff>
      <xdr:row>99</xdr:row>
      <xdr:rowOff>9677</xdr:rowOff>
    </xdr:to>
    <xdr:sp macro="" textlink="">
      <xdr:nvSpPr>
        <xdr:cNvPr id="248" name="フローチャート: 判断 247"/>
        <xdr:cNvSpPr/>
      </xdr:nvSpPr>
      <xdr:spPr>
        <a:xfrm>
          <a:off x="1079500" y="16881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26204</xdr:rowOff>
    </xdr:from>
    <xdr:ext cx="534377" cy="259045"/>
    <xdr:sp macro="" textlink="">
      <xdr:nvSpPr>
        <xdr:cNvPr id="249" name="テキスト ボックス 248"/>
        <xdr:cNvSpPr txBox="1"/>
      </xdr:nvSpPr>
      <xdr:spPr>
        <a:xfrm>
          <a:off x="863111" y="16656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81617</xdr:rowOff>
    </xdr:from>
    <xdr:to>
      <xdr:col>24</xdr:col>
      <xdr:colOff>114300</xdr:colOff>
      <xdr:row>95</xdr:row>
      <xdr:rowOff>11767</xdr:rowOff>
    </xdr:to>
    <xdr:sp macro="" textlink="">
      <xdr:nvSpPr>
        <xdr:cNvPr id="255" name="楕円 254"/>
        <xdr:cNvSpPr/>
      </xdr:nvSpPr>
      <xdr:spPr>
        <a:xfrm>
          <a:off x="4584700" y="16197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104494</xdr:rowOff>
    </xdr:from>
    <xdr:ext cx="534377" cy="259045"/>
    <xdr:sp macro="" textlink="">
      <xdr:nvSpPr>
        <xdr:cNvPr id="256" name="衛生費該当値テキスト"/>
        <xdr:cNvSpPr txBox="1"/>
      </xdr:nvSpPr>
      <xdr:spPr>
        <a:xfrm>
          <a:off x="4686300" y="16049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55623</xdr:rowOff>
    </xdr:from>
    <xdr:to>
      <xdr:col>20</xdr:col>
      <xdr:colOff>38100</xdr:colOff>
      <xdr:row>96</xdr:row>
      <xdr:rowOff>157223</xdr:rowOff>
    </xdr:to>
    <xdr:sp macro="" textlink="">
      <xdr:nvSpPr>
        <xdr:cNvPr id="257" name="楕円 256"/>
        <xdr:cNvSpPr/>
      </xdr:nvSpPr>
      <xdr:spPr>
        <a:xfrm>
          <a:off x="3746500" y="16514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148350</xdr:rowOff>
    </xdr:from>
    <xdr:ext cx="534377" cy="259045"/>
    <xdr:sp macro="" textlink="">
      <xdr:nvSpPr>
        <xdr:cNvPr id="258" name="テキスト ボックス 257"/>
        <xdr:cNvSpPr txBox="1"/>
      </xdr:nvSpPr>
      <xdr:spPr>
        <a:xfrm>
          <a:off x="3530111" y="16607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158296</xdr:rowOff>
    </xdr:from>
    <xdr:to>
      <xdr:col>15</xdr:col>
      <xdr:colOff>101600</xdr:colOff>
      <xdr:row>99</xdr:row>
      <xdr:rowOff>88446</xdr:rowOff>
    </xdr:to>
    <xdr:sp macro="" textlink="">
      <xdr:nvSpPr>
        <xdr:cNvPr id="259" name="楕円 258"/>
        <xdr:cNvSpPr/>
      </xdr:nvSpPr>
      <xdr:spPr>
        <a:xfrm>
          <a:off x="2857500" y="16960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79573</xdr:rowOff>
    </xdr:from>
    <xdr:ext cx="534377" cy="259045"/>
    <xdr:sp macro="" textlink="">
      <xdr:nvSpPr>
        <xdr:cNvPr id="260" name="テキスト ボックス 259"/>
        <xdr:cNvSpPr txBox="1"/>
      </xdr:nvSpPr>
      <xdr:spPr>
        <a:xfrm>
          <a:off x="2641111" y="17053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88867</xdr:rowOff>
    </xdr:from>
    <xdr:to>
      <xdr:col>10</xdr:col>
      <xdr:colOff>165100</xdr:colOff>
      <xdr:row>100</xdr:row>
      <xdr:rowOff>19017</xdr:rowOff>
    </xdr:to>
    <xdr:sp macro="" textlink="">
      <xdr:nvSpPr>
        <xdr:cNvPr id="261" name="楕円 260"/>
        <xdr:cNvSpPr/>
      </xdr:nvSpPr>
      <xdr:spPr>
        <a:xfrm>
          <a:off x="1968500" y="17062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100</xdr:row>
      <xdr:rowOff>10144</xdr:rowOff>
    </xdr:from>
    <xdr:ext cx="534377" cy="259045"/>
    <xdr:sp macro="" textlink="">
      <xdr:nvSpPr>
        <xdr:cNvPr id="262" name="テキスト ボックス 261"/>
        <xdr:cNvSpPr txBox="1"/>
      </xdr:nvSpPr>
      <xdr:spPr>
        <a:xfrm>
          <a:off x="1752111" y="17155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69273</xdr:rowOff>
    </xdr:from>
    <xdr:to>
      <xdr:col>6</xdr:col>
      <xdr:colOff>38100</xdr:colOff>
      <xdr:row>99</xdr:row>
      <xdr:rowOff>170873</xdr:rowOff>
    </xdr:to>
    <xdr:sp macro="" textlink="">
      <xdr:nvSpPr>
        <xdr:cNvPr id="263" name="楕円 262"/>
        <xdr:cNvSpPr/>
      </xdr:nvSpPr>
      <xdr:spPr>
        <a:xfrm>
          <a:off x="1079500" y="17042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162000</xdr:rowOff>
    </xdr:from>
    <xdr:ext cx="534377" cy="259045"/>
    <xdr:sp macro="" textlink="">
      <xdr:nvSpPr>
        <xdr:cNvPr id="264" name="テキスト ボックス 263"/>
        <xdr:cNvSpPr txBox="1"/>
      </xdr:nvSpPr>
      <xdr:spPr>
        <a:xfrm>
          <a:off x="863111" y="17135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5" name="直線コネクタ 274"/>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6" name="テキスト ボックス 275"/>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7" name="直線コネクタ 276"/>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8" name="テキスト ボックス 277"/>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9" name="直線コネクタ 278"/>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0" name="テキスト ボックス 279"/>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1" name="直線コネクタ 280"/>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2" name="テキスト ボックス 281"/>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51003</xdr:rowOff>
    </xdr:from>
    <xdr:to>
      <xdr:col>54</xdr:col>
      <xdr:colOff>189865</xdr:colOff>
      <xdr:row>38</xdr:row>
      <xdr:rowOff>139700</xdr:rowOff>
    </xdr:to>
    <xdr:cxnSp macro="">
      <xdr:nvCxnSpPr>
        <xdr:cNvPr id="286" name="直線コネクタ 285"/>
        <xdr:cNvCxnSpPr/>
      </xdr:nvCxnSpPr>
      <xdr:spPr>
        <a:xfrm flipV="1">
          <a:off x="10475595" y="5365953"/>
          <a:ext cx="1270" cy="12888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7"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8" name="直線コネクタ 287"/>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169130</xdr:rowOff>
    </xdr:from>
    <xdr:ext cx="469744" cy="259045"/>
    <xdr:sp macro="" textlink="">
      <xdr:nvSpPr>
        <xdr:cNvPr id="289" name="労働費最大値テキスト"/>
        <xdr:cNvSpPr txBox="1"/>
      </xdr:nvSpPr>
      <xdr:spPr>
        <a:xfrm>
          <a:off x="10528300" y="5141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51003</xdr:rowOff>
    </xdr:from>
    <xdr:to>
      <xdr:col>55</xdr:col>
      <xdr:colOff>88900</xdr:colOff>
      <xdr:row>31</xdr:row>
      <xdr:rowOff>51003</xdr:rowOff>
    </xdr:to>
    <xdr:cxnSp macro="">
      <xdr:nvCxnSpPr>
        <xdr:cNvPr id="290" name="直線コネクタ 289"/>
        <xdr:cNvCxnSpPr/>
      </xdr:nvCxnSpPr>
      <xdr:spPr>
        <a:xfrm>
          <a:off x="10388600" y="53659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100381</xdr:rowOff>
    </xdr:from>
    <xdr:to>
      <xdr:col>55</xdr:col>
      <xdr:colOff>0</xdr:colOff>
      <xdr:row>37</xdr:row>
      <xdr:rowOff>111354</xdr:rowOff>
    </xdr:to>
    <xdr:cxnSp macro="">
      <xdr:nvCxnSpPr>
        <xdr:cNvPr id="291" name="直線コネクタ 290"/>
        <xdr:cNvCxnSpPr/>
      </xdr:nvCxnSpPr>
      <xdr:spPr>
        <a:xfrm flipV="1">
          <a:off x="9639300" y="6444031"/>
          <a:ext cx="83820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137837</xdr:rowOff>
    </xdr:from>
    <xdr:ext cx="378565" cy="259045"/>
    <xdr:sp macro="" textlink="">
      <xdr:nvSpPr>
        <xdr:cNvPr id="292" name="労働費平均値テキスト"/>
        <xdr:cNvSpPr txBox="1"/>
      </xdr:nvSpPr>
      <xdr:spPr>
        <a:xfrm>
          <a:off x="10528300" y="613858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114960</xdr:rowOff>
    </xdr:from>
    <xdr:to>
      <xdr:col>55</xdr:col>
      <xdr:colOff>50800</xdr:colOff>
      <xdr:row>37</xdr:row>
      <xdr:rowOff>45110</xdr:rowOff>
    </xdr:to>
    <xdr:sp macro="" textlink="">
      <xdr:nvSpPr>
        <xdr:cNvPr id="293" name="フローチャート: 判断 292"/>
        <xdr:cNvSpPr/>
      </xdr:nvSpPr>
      <xdr:spPr>
        <a:xfrm>
          <a:off x="10426700" y="62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81178</xdr:rowOff>
    </xdr:from>
    <xdr:to>
      <xdr:col>50</xdr:col>
      <xdr:colOff>114300</xdr:colOff>
      <xdr:row>37</xdr:row>
      <xdr:rowOff>111354</xdr:rowOff>
    </xdr:to>
    <xdr:cxnSp macro="">
      <xdr:nvCxnSpPr>
        <xdr:cNvPr id="294" name="直線コネクタ 293"/>
        <xdr:cNvCxnSpPr/>
      </xdr:nvCxnSpPr>
      <xdr:spPr>
        <a:xfrm>
          <a:off x="8750300" y="6424828"/>
          <a:ext cx="889000" cy="30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99873</xdr:rowOff>
    </xdr:from>
    <xdr:to>
      <xdr:col>50</xdr:col>
      <xdr:colOff>165100</xdr:colOff>
      <xdr:row>37</xdr:row>
      <xdr:rowOff>30023</xdr:rowOff>
    </xdr:to>
    <xdr:sp macro="" textlink="">
      <xdr:nvSpPr>
        <xdr:cNvPr id="295" name="フローチャート: 判断 294"/>
        <xdr:cNvSpPr/>
      </xdr:nvSpPr>
      <xdr:spPr>
        <a:xfrm>
          <a:off x="9588500" y="6272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46550</xdr:rowOff>
    </xdr:from>
    <xdr:ext cx="378565" cy="259045"/>
    <xdr:sp macro="" textlink="">
      <xdr:nvSpPr>
        <xdr:cNvPr id="296" name="テキスト ボックス 295"/>
        <xdr:cNvSpPr txBox="1"/>
      </xdr:nvSpPr>
      <xdr:spPr>
        <a:xfrm>
          <a:off x="9450017" y="60473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81178</xdr:rowOff>
    </xdr:from>
    <xdr:to>
      <xdr:col>45</xdr:col>
      <xdr:colOff>177800</xdr:colOff>
      <xdr:row>37</xdr:row>
      <xdr:rowOff>132385</xdr:rowOff>
    </xdr:to>
    <xdr:cxnSp macro="">
      <xdr:nvCxnSpPr>
        <xdr:cNvPr id="297" name="直線コネクタ 296"/>
        <xdr:cNvCxnSpPr/>
      </xdr:nvCxnSpPr>
      <xdr:spPr>
        <a:xfrm flipV="1">
          <a:off x="7861300" y="6424828"/>
          <a:ext cx="889000" cy="51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96672</xdr:rowOff>
    </xdr:from>
    <xdr:to>
      <xdr:col>46</xdr:col>
      <xdr:colOff>38100</xdr:colOff>
      <xdr:row>37</xdr:row>
      <xdr:rowOff>26822</xdr:rowOff>
    </xdr:to>
    <xdr:sp macro="" textlink="">
      <xdr:nvSpPr>
        <xdr:cNvPr id="298" name="フローチャート: 判断 297"/>
        <xdr:cNvSpPr/>
      </xdr:nvSpPr>
      <xdr:spPr>
        <a:xfrm>
          <a:off x="8699500" y="62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43349</xdr:rowOff>
    </xdr:from>
    <xdr:ext cx="378565" cy="259045"/>
    <xdr:sp macro="" textlink="">
      <xdr:nvSpPr>
        <xdr:cNvPr id="299" name="テキスト ボックス 298"/>
        <xdr:cNvSpPr txBox="1"/>
      </xdr:nvSpPr>
      <xdr:spPr>
        <a:xfrm>
          <a:off x="8561017" y="60440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117297</xdr:rowOff>
    </xdr:from>
    <xdr:to>
      <xdr:col>41</xdr:col>
      <xdr:colOff>50800</xdr:colOff>
      <xdr:row>37</xdr:row>
      <xdr:rowOff>132385</xdr:rowOff>
    </xdr:to>
    <xdr:cxnSp macro="">
      <xdr:nvCxnSpPr>
        <xdr:cNvPr id="300" name="直線コネクタ 299"/>
        <xdr:cNvCxnSpPr/>
      </xdr:nvCxnSpPr>
      <xdr:spPr>
        <a:xfrm>
          <a:off x="6972300" y="6460947"/>
          <a:ext cx="889000" cy="15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110846</xdr:rowOff>
    </xdr:from>
    <xdr:to>
      <xdr:col>41</xdr:col>
      <xdr:colOff>101600</xdr:colOff>
      <xdr:row>37</xdr:row>
      <xdr:rowOff>40996</xdr:rowOff>
    </xdr:to>
    <xdr:sp macro="" textlink="">
      <xdr:nvSpPr>
        <xdr:cNvPr id="301" name="フローチャート: 判断 300"/>
        <xdr:cNvSpPr/>
      </xdr:nvSpPr>
      <xdr:spPr>
        <a:xfrm>
          <a:off x="7810500" y="6283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57523</xdr:rowOff>
    </xdr:from>
    <xdr:ext cx="378565" cy="259045"/>
    <xdr:sp macro="" textlink="">
      <xdr:nvSpPr>
        <xdr:cNvPr id="302" name="テキスト ボックス 301"/>
        <xdr:cNvSpPr txBox="1"/>
      </xdr:nvSpPr>
      <xdr:spPr>
        <a:xfrm>
          <a:off x="7672017" y="60582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134620</xdr:rowOff>
    </xdr:from>
    <xdr:to>
      <xdr:col>36</xdr:col>
      <xdr:colOff>165100</xdr:colOff>
      <xdr:row>37</xdr:row>
      <xdr:rowOff>64770</xdr:rowOff>
    </xdr:to>
    <xdr:sp macro="" textlink="">
      <xdr:nvSpPr>
        <xdr:cNvPr id="303" name="フローチャート: 判断 302"/>
        <xdr:cNvSpPr/>
      </xdr:nvSpPr>
      <xdr:spPr>
        <a:xfrm>
          <a:off x="6921500" y="630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81297</xdr:rowOff>
    </xdr:from>
    <xdr:ext cx="378565" cy="259045"/>
    <xdr:sp macro="" textlink="">
      <xdr:nvSpPr>
        <xdr:cNvPr id="304" name="テキスト ボックス 303"/>
        <xdr:cNvSpPr txBox="1"/>
      </xdr:nvSpPr>
      <xdr:spPr>
        <a:xfrm>
          <a:off x="6783017" y="60820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49581</xdr:rowOff>
    </xdr:from>
    <xdr:to>
      <xdr:col>55</xdr:col>
      <xdr:colOff>50800</xdr:colOff>
      <xdr:row>37</xdr:row>
      <xdr:rowOff>151181</xdr:rowOff>
    </xdr:to>
    <xdr:sp macro="" textlink="">
      <xdr:nvSpPr>
        <xdr:cNvPr id="310" name="楕円 309"/>
        <xdr:cNvSpPr/>
      </xdr:nvSpPr>
      <xdr:spPr>
        <a:xfrm>
          <a:off x="10426700" y="6393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28008</xdr:rowOff>
    </xdr:from>
    <xdr:ext cx="378565" cy="259045"/>
    <xdr:sp macro="" textlink="">
      <xdr:nvSpPr>
        <xdr:cNvPr id="311" name="労働費該当値テキスト"/>
        <xdr:cNvSpPr txBox="1"/>
      </xdr:nvSpPr>
      <xdr:spPr>
        <a:xfrm>
          <a:off x="10528300" y="63716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60554</xdr:rowOff>
    </xdr:from>
    <xdr:to>
      <xdr:col>50</xdr:col>
      <xdr:colOff>165100</xdr:colOff>
      <xdr:row>37</xdr:row>
      <xdr:rowOff>162154</xdr:rowOff>
    </xdr:to>
    <xdr:sp macro="" textlink="">
      <xdr:nvSpPr>
        <xdr:cNvPr id="312" name="楕円 311"/>
        <xdr:cNvSpPr/>
      </xdr:nvSpPr>
      <xdr:spPr>
        <a:xfrm>
          <a:off x="9588500" y="6404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153281</xdr:rowOff>
    </xdr:from>
    <xdr:ext cx="378565" cy="259045"/>
    <xdr:sp macro="" textlink="">
      <xdr:nvSpPr>
        <xdr:cNvPr id="313" name="テキスト ボックス 312"/>
        <xdr:cNvSpPr txBox="1"/>
      </xdr:nvSpPr>
      <xdr:spPr>
        <a:xfrm>
          <a:off x="9450017" y="64969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30378</xdr:rowOff>
    </xdr:from>
    <xdr:to>
      <xdr:col>46</xdr:col>
      <xdr:colOff>38100</xdr:colOff>
      <xdr:row>37</xdr:row>
      <xdr:rowOff>131978</xdr:rowOff>
    </xdr:to>
    <xdr:sp macro="" textlink="">
      <xdr:nvSpPr>
        <xdr:cNvPr id="314" name="楕円 313"/>
        <xdr:cNvSpPr/>
      </xdr:nvSpPr>
      <xdr:spPr>
        <a:xfrm>
          <a:off x="8699500" y="637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123105</xdr:rowOff>
    </xdr:from>
    <xdr:ext cx="378565" cy="259045"/>
    <xdr:sp macro="" textlink="">
      <xdr:nvSpPr>
        <xdr:cNvPr id="315" name="テキスト ボックス 314"/>
        <xdr:cNvSpPr txBox="1"/>
      </xdr:nvSpPr>
      <xdr:spPr>
        <a:xfrm>
          <a:off x="8561017" y="64667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81585</xdr:rowOff>
    </xdr:from>
    <xdr:to>
      <xdr:col>41</xdr:col>
      <xdr:colOff>101600</xdr:colOff>
      <xdr:row>38</xdr:row>
      <xdr:rowOff>11735</xdr:rowOff>
    </xdr:to>
    <xdr:sp macro="" textlink="">
      <xdr:nvSpPr>
        <xdr:cNvPr id="316" name="楕円 315"/>
        <xdr:cNvSpPr/>
      </xdr:nvSpPr>
      <xdr:spPr>
        <a:xfrm>
          <a:off x="7810500" y="642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2862</xdr:rowOff>
    </xdr:from>
    <xdr:ext cx="378565" cy="259045"/>
    <xdr:sp macro="" textlink="">
      <xdr:nvSpPr>
        <xdr:cNvPr id="317" name="テキスト ボックス 316"/>
        <xdr:cNvSpPr txBox="1"/>
      </xdr:nvSpPr>
      <xdr:spPr>
        <a:xfrm>
          <a:off x="7672017" y="65179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66497</xdr:rowOff>
    </xdr:from>
    <xdr:to>
      <xdr:col>36</xdr:col>
      <xdr:colOff>165100</xdr:colOff>
      <xdr:row>37</xdr:row>
      <xdr:rowOff>168097</xdr:rowOff>
    </xdr:to>
    <xdr:sp macro="" textlink="">
      <xdr:nvSpPr>
        <xdr:cNvPr id="318" name="楕円 317"/>
        <xdr:cNvSpPr/>
      </xdr:nvSpPr>
      <xdr:spPr>
        <a:xfrm>
          <a:off x="6921500" y="6410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159224</xdr:rowOff>
    </xdr:from>
    <xdr:ext cx="378565" cy="259045"/>
    <xdr:sp macro="" textlink="">
      <xdr:nvSpPr>
        <xdr:cNvPr id="319" name="テキスト ボックス 318"/>
        <xdr:cNvSpPr txBox="1"/>
      </xdr:nvSpPr>
      <xdr:spPr>
        <a:xfrm>
          <a:off x="6783017" y="65028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0" name="直線コネクタ 329"/>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1" name="テキスト ボックス 330"/>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3" name="テキスト ボックス 332"/>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4" name="直線コネクタ 333"/>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50</xdr:row>
      <xdr:rowOff>111777</xdr:rowOff>
    </xdr:from>
    <xdr:ext cx="531299" cy="259045"/>
    <xdr:sp macro="" textlink="">
      <xdr:nvSpPr>
        <xdr:cNvPr id="335" name="テキスト ボックス 334"/>
        <xdr:cNvSpPr txBox="1"/>
      </xdr:nvSpPr>
      <xdr:spPr>
        <a:xfrm>
          <a:off x="6072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7" name="テキスト ボックス 336"/>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54946</xdr:rowOff>
    </xdr:from>
    <xdr:to>
      <xdr:col>54</xdr:col>
      <xdr:colOff>189865</xdr:colOff>
      <xdr:row>58</xdr:row>
      <xdr:rowOff>18999</xdr:rowOff>
    </xdr:to>
    <xdr:cxnSp macro="">
      <xdr:nvCxnSpPr>
        <xdr:cNvPr id="339" name="直線コネクタ 338"/>
        <xdr:cNvCxnSpPr/>
      </xdr:nvCxnSpPr>
      <xdr:spPr>
        <a:xfrm flipV="1">
          <a:off x="10475595" y="8798896"/>
          <a:ext cx="1270" cy="1164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22826</xdr:rowOff>
    </xdr:from>
    <xdr:ext cx="378565" cy="259045"/>
    <xdr:sp macro="" textlink="">
      <xdr:nvSpPr>
        <xdr:cNvPr id="340" name="農林水産業費最小値テキスト"/>
        <xdr:cNvSpPr txBox="1"/>
      </xdr:nvSpPr>
      <xdr:spPr>
        <a:xfrm>
          <a:off x="10528300" y="99669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18999</xdr:rowOff>
    </xdr:from>
    <xdr:to>
      <xdr:col>55</xdr:col>
      <xdr:colOff>88900</xdr:colOff>
      <xdr:row>58</xdr:row>
      <xdr:rowOff>18999</xdr:rowOff>
    </xdr:to>
    <xdr:cxnSp macro="">
      <xdr:nvCxnSpPr>
        <xdr:cNvPr id="341" name="直線コネクタ 340"/>
        <xdr:cNvCxnSpPr/>
      </xdr:nvCxnSpPr>
      <xdr:spPr>
        <a:xfrm>
          <a:off x="10388600" y="9963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1623</xdr:rowOff>
    </xdr:from>
    <xdr:ext cx="534377" cy="259045"/>
    <xdr:sp macro="" textlink="">
      <xdr:nvSpPr>
        <xdr:cNvPr id="342" name="農林水産業費最大値テキスト"/>
        <xdr:cNvSpPr txBox="1"/>
      </xdr:nvSpPr>
      <xdr:spPr>
        <a:xfrm>
          <a:off x="10528300" y="8574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20,483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54946</xdr:rowOff>
    </xdr:from>
    <xdr:to>
      <xdr:col>55</xdr:col>
      <xdr:colOff>88900</xdr:colOff>
      <xdr:row>51</xdr:row>
      <xdr:rowOff>54946</xdr:rowOff>
    </xdr:to>
    <xdr:cxnSp macro="">
      <xdr:nvCxnSpPr>
        <xdr:cNvPr id="343" name="直線コネクタ 342"/>
        <xdr:cNvCxnSpPr/>
      </xdr:nvCxnSpPr>
      <xdr:spPr>
        <a:xfrm>
          <a:off x="10388600" y="8798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115983</xdr:rowOff>
    </xdr:from>
    <xdr:to>
      <xdr:col>55</xdr:col>
      <xdr:colOff>0</xdr:colOff>
      <xdr:row>55</xdr:row>
      <xdr:rowOff>153816</xdr:rowOff>
    </xdr:to>
    <xdr:cxnSp macro="">
      <xdr:nvCxnSpPr>
        <xdr:cNvPr id="344" name="直線コネクタ 343"/>
        <xdr:cNvCxnSpPr/>
      </xdr:nvCxnSpPr>
      <xdr:spPr>
        <a:xfrm flipV="1">
          <a:off x="9639300" y="9545733"/>
          <a:ext cx="838200" cy="37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161682</xdr:rowOff>
    </xdr:from>
    <xdr:ext cx="469744" cy="259045"/>
    <xdr:sp macro="" textlink="">
      <xdr:nvSpPr>
        <xdr:cNvPr id="345" name="農林水産業費平均値テキスト"/>
        <xdr:cNvSpPr txBox="1"/>
      </xdr:nvSpPr>
      <xdr:spPr>
        <a:xfrm>
          <a:off x="10528300" y="95914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11805</xdr:rowOff>
    </xdr:from>
    <xdr:to>
      <xdr:col>55</xdr:col>
      <xdr:colOff>50800</xdr:colOff>
      <xdr:row>56</xdr:row>
      <xdr:rowOff>113405</xdr:rowOff>
    </xdr:to>
    <xdr:sp macro="" textlink="">
      <xdr:nvSpPr>
        <xdr:cNvPr id="346" name="フローチャート: 判断 345"/>
        <xdr:cNvSpPr/>
      </xdr:nvSpPr>
      <xdr:spPr>
        <a:xfrm>
          <a:off x="10426700" y="961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153816</xdr:rowOff>
    </xdr:from>
    <xdr:to>
      <xdr:col>50</xdr:col>
      <xdr:colOff>114300</xdr:colOff>
      <xdr:row>55</xdr:row>
      <xdr:rowOff>159074</xdr:rowOff>
    </xdr:to>
    <xdr:cxnSp macro="">
      <xdr:nvCxnSpPr>
        <xdr:cNvPr id="347" name="直線コネクタ 346"/>
        <xdr:cNvCxnSpPr/>
      </xdr:nvCxnSpPr>
      <xdr:spPr>
        <a:xfrm flipV="1">
          <a:off x="8750300" y="9583566"/>
          <a:ext cx="889000" cy="5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17463</xdr:rowOff>
    </xdr:from>
    <xdr:to>
      <xdr:col>50</xdr:col>
      <xdr:colOff>165100</xdr:colOff>
      <xdr:row>56</xdr:row>
      <xdr:rowOff>119063</xdr:rowOff>
    </xdr:to>
    <xdr:sp macro="" textlink="">
      <xdr:nvSpPr>
        <xdr:cNvPr id="348" name="フローチャート: 判断 347"/>
        <xdr:cNvSpPr/>
      </xdr:nvSpPr>
      <xdr:spPr>
        <a:xfrm>
          <a:off x="9588500" y="9618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110190</xdr:rowOff>
    </xdr:from>
    <xdr:ext cx="469744" cy="259045"/>
    <xdr:sp macro="" textlink="">
      <xdr:nvSpPr>
        <xdr:cNvPr id="349" name="テキスト ボックス 348"/>
        <xdr:cNvSpPr txBox="1"/>
      </xdr:nvSpPr>
      <xdr:spPr>
        <a:xfrm>
          <a:off x="9404428" y="9711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159074</xdr:rowOff>
    </xdr:from>
    <xdr:to>
      <xdr:col>45</xdr:col>
      <xdr:colOff>177800</xdr:colOff>
      <xdr:row>55</xdr:row>
      <xdr:rowOff>166218</xdr:rowOff>
    </xdr:to>
    <xdr:cxnSp macro="">
      <xdr:nvCxnSpPr>
        <xdr:cNvPr id="350" name="直線コネクタ 349"/>
        <xdr:cNvCxnSpPr/>
      </xdr:nvCxnSpPr>
      <xdr:spPr>
        <a:xfrm flipV="1">
          <a:off x="7861300" y="9588824"/>
          <a:ext cx="889000" cy="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165424</xdr:rowOff>
    </xdr:from>
    <xdr:to>
      <xdr:col>46</xdr:col>
      <xdr:colOff>38100</xdr:colOff>
      <xdr:row>56</xdr:row>
      <xdr:rowOff>95574</xdr:rowOff>
    </xdr:to>
    <xdr:sp macro="" textlink="">
      <xdr:nvSpPr>
        <xdr:cNvPr id="351" name="フローチャート: 判断 350"/>
        <xdr:cNvSpPr/>
      </xdr:nvSpPr>
      <xdr:spPr>
        <a:xfrm>
          <a:off x="8699500" y="9595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86701</xdr:rowOff>
    </xdr:from>
    <xdr:ext cx="469744" cy="259045"/>
    <xdr:sp macro="" textlink="">
      <xdr:nvSpPr>
        <xdr:cNvPr id="352" name="テキスト ボックス 351"/>
        <xdr:cNvSpPr txBox="1"/>
      </xdr:nvSpPr>
      <xdr:spPr>
        <a:xfrm>
          <a:off x="8515428" y="9687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166218</xdr:rowOff>
    </xdr:from>
    <xdr:to>
      <xdr:col>41</xdr:col>
      <xdr:colOff>50800</xdr:colOff>
      <xdr:row>56</xdr:row>
      <xdr:rowOff>26657</xdr:rowOff>
    </xdr:to>
    <xdr:cxnSp macro="">
      <xdr:nvCxnSpPr>
        <xdr:cNvPr id="353" name="直線コネクタ 352"/>
        <xdr:cNvCxnSpPr/>
      </xdr:nvCxnSpPr>
      <xdr:spPr>
        <a:xfrm flipV="1">
          <a:off x="6972300" y="9595968"/>
          <a:ext cx="889000" cy="31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11119</xdr:rowOff>
    </xdr:from>
    <xdr:to>
      <xdr:col>41</xdr:col>
      <xdr:colOff>101600</xdr:colOff>
      <xdr:row>56</xdr:row>
      <xdr:rowOff>112719</xdr:rowOff>
    </xdr:to>
    <xdr:sp macro="" textlink="">
      <xdr:nvSpPr>
        <xdr:cNvPr id="354" name="フローチャート: 判断 353"/>
        <xdr:cNvSpPr/>
      </xdr:nvSpPr>
      <xdr:spPr>
        <a:xfrm>
          <a:off x="7810500" y="961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103846</xdr:rowOff>
    </xdr:from>
    <xdr:ext cx="469744" cy="259045"/>
    <xdr:sp macro="" textlink="">
      <xdr:nvSpPr>
        <xdr:cNvPr id="355" name="テキスト ボックス 354"/>
        <xdr:cNvSpPr txBox="1"/>
      </xdr:nvSpPr>
      <xdr:spPr>
        <a:xfrm>
          <a:off x="7626428" y="9705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14548</xdr:rowOff>
    </xdr:from>
    <xdr:to>
      <xdr:col>36</xdr:col>
      <xdr:colOff>165100</xdr:colOff>
      <xdr:row>56</xdr:row>
      <xdr:rowOff>116148</xdr:rowOff>
    </xdr:to>
    <xdr:sp macro="" textlink="">
      <xdr:nvSpPr>
        <xdr:cNvPr id="356" name="フローチャート: 判断 355"/>
        <xdr:cNvSpPr/>
      </xdr:nvSpPr>
      <xdr:spPr>
        <a:xfrm>
          <a:off x="6921500" y="9615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107275</xdr:rowOff>
    </xdr:from>
    <xdr:ext cx="469744" cy="259045"/>
    <xdr:sp macro="" textlink="">
      <xdr:nvSpPr>
        <xdr:cNvPr id="357" name="テキスト ボックス 356"/>
        <xdr:cNvSpPr txBox="1"/>
      </xdr:nvSpPr>
      <xdr:spPr>
        <a:xfrm>
          <a:off x="6737428" y="9708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65183</xdr:rowOff>
    </xdr:from>
    <xdr:to>
      <xdr:col>55</xdr:col>
      <xdr:colOff>50800</xdr:colOff>
      <xdr:row>55</xdr:row>
      <xdr:rowOff>166783</xdr:rowOff>
    </xdr:to>
    <xdr:sp macro="" textlink="">
      <xdr:nvSpPr>
        <xdr:cNvPr id="363" name="楕円 362"/>
        <xdr:cNvSpPr/>
      </xdr:nvSpPr>
      <xdr:spPr>
        <a:xfrm>
          <a:off x="10426700" y="9494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88060</xdr:rowOff>
    </xdr:from>
    <xdr:ext cx="469744" cy="259045"/>
    <xdr:sp macro="" textlink="">
      <xdr:nvSpPr>
        <xdr:cNvPr id="364" name="農林水産業費該当値テキスト"/>
        <xdr:cNvSpPr txBox="1"/>
      </xdr:nvSpPr>
      <xdr:spPr>
        <a:xfrm>
          <a:off x="10528300" y="9346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103016</xdr:rowOff>
    </xdr:from>
    <xdr:to>
      <xdr:col>50</xdr:col>
      <xdr:colOff>165100</xdr:colOff>
      <xdr:row>56</xdr:row>
      <xdr:rowOff>33166</xdr:rowOff>
    </xdr:to>
    <xdr:sp macro="" textlink="">
      <xdr:nvSpPr>
        <xdr:cNvPr id="365" name="楕円 364"/>
        <xdr:cNvSpPr/>
      </xdr:nvSpPr>
      <xdr:spPr>
        <a:xfrm>
          <a:off x="9588500" y="9532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54</xdr:row>
      <xdr:rowOff>49693</xdr:rowOff>
    </xdr:from>
    <xdr:ext cx="469744" cy="259045"/>
    <xdr:sp macro="" textlink="">
      <xdr:nvSpPr>
        <xdr:cNvPr id="366" name="テキスト ボックス 365"/>
        <xdr:cNvSpPr txBox="1"/>
      </xdr:nvSpPr>
      <xdr:spPr>
        <a:xfrm>
          <a:off x="9404428" y="9307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108274</xdr:rowOff>
    </xdr:from>
    <xdr:to>
      <xdr:col>46</xdr:col>
      <xdr:colOff>38100</xdr:colOff>
      <xdr:row>56</xdr:row>
      <xdr:rowOff>38424</xdr:rowOff>
    </xdr:to>
    <xdr:sp macro="" textlink="">
      <xdr:nvSpPr>
        <xdr:cNvPr id="367" name="楕円 366"/>
        <xdr:cNvSpPr/>
      </xdr:nvSpPr>
      <xdr:spPr>
        <a:xfrm>
          <a:off x="8699500" y="9538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54</xdr:row>
      <xdr:rowOff>54951</xdr:rowOff>
    </xdr:from>
    <xdr:ext cx="469744" cy="259045"/>
    <xdr:sp macro="" textlink="">
      <xdr:nvSpPr>
        <xdr:cNvPr id="368" name="テキスト ボックス 367"/>
        <xdr:cNvSpPr txBox="1"/>
      </xdr:nvSpPr>
      <xdr:spPr>
        <a:xfrm>
          <a:off x="8515428" y="9313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115418</xdr:rowOff>
    </xdr:from>
    <xdr:to>
      <xdr:col>41</xdr:col>
      <xdr:colOff>101600</xdr:colOff>
      <xdr:row>56</xdr:row>
      <xdr:rowOff>45568</xdr:rowOff>
    </xdr:to>
    <xdr:sp macro="" textlink="">
      <xdr:nvSpPr>
        <xdr:cNvPr id="369" name="楕円 368"/>
        <xdr:cNvSpPr/>
      </xdr:nvSpPr>
      <xdr:spPr>
        <a:xfrm>
          <a:off x="7810500" y="9545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54</xdr:row>
      <xdr:rowOff>62095</xdr:rowOff>
    </xdr:from>
    <xdr:ext cx="469744" cy="259045"/>
    <xdr:sp macro="" textlink="">
      <xdr:nvSpPr>
        <xdr:cNvPr id="370" name="テキスト ボックス 369"/>
        <xdr:cNvSpPr txBox="1"/>
      </xdr:nvSpPr>
      <xdr:spPr>
        <a:xfrm>
          <a:off x="7626428" y="9320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147307</xdr:rowOff>
    </xdr:from>
    <xdr:to>
      <xdr:col>36</xdr:col>
      <xdr:colOff>165100</xdr:colOff>
      <xdr:row>56</xdr:row>
      <xdr:rowOff>77457</xdr:rowOff>
    </xdr:to>
    <xdr:sp macro="" textlink="">
      <xdr:nvSpPr>
        <xdr:cNvPr id="371" name="楕円 370"/>
        <xdr:cNvSpPr/>
      </xdr:nvSpPr>
      <xdr:spPr>
        <a:xfrm>
          <a:off x="6921500" y="9577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54</xdr:row>
      <xdr:rowOff>93984</xdr:rowOff>
    </xdr:from>
    <xdr:ext cx="469744" cy="259045"/>
    <xdr:sp macro="" textlink="">
      <xdr:nvSpPr>
        <xdr:cNvPr id="372" name="テキスト ボックス 371"/>
        <xdr:cNvSpPr txBox="1"/>
      </xdr:nvSpPr>
      <xdr:spPr>
        <a:xfrm>
          <a:off x="6737428" y="9352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3" name="直線コネクタ 382"/>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4" name="テキスト ボックス 383"/>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5" name="直線コネクタ 384"/>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6" name="テキスト ボックス 385"/>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7" name="直線コネクタ 386"/>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8" name="テキスト ボックス 387"/>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9" name="直線コネクタ 388"/>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0" name="テキスト ボックス 389"/>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1" name="直線コネクタ 390"/>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2" name="テキスト ボックス 391"/>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3" name="直線コネクタ 392"/>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4" name="テキスト ボックス 393"/>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143358</xdr:rowOff>
    </xdr:from>
    <xdr:to>
      <xdr:col>54</xdr:col>
      <xdr:colOff>189865</xdr:colOff>
      <xdr:row>79</xdr:row>
      <xdr:rowOff>82533</xdr:rowOff>
    </xdr:to>
    <xdr:cxnSp macro="">
      <xdr:nvCxnSpPr>
        <xdr:cNvPr id="398" name="直線コネクタ 397"/>
        <xdr:cNvCxnSpPr/>
      </xdr:nvCxnSpPr>
      <xdr:spPr>
        <a:xfrm flipV="1">
          <a:off x="10475595" y="12144858"/>
          <a:ext cx="1270" cy="1482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86360</xdr:rowOff>
    </xdr:from>
    <xdr:ext cx="469744" cy="259045"/>
    <xdr:sp macro="" textlink="">
      <xdr:nvSpPr>
        <xdr:cNvPr id="399" name="商工費最小値テキスト"/>
        <xdr:cNvSpPr txBox="1"/>
      </xdr:nvSpPr>
      <xdr:spPr>
        <a:xfrm>
          <a:off x="10528300" y="13630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82533</xdr:rowOff>
    </xdr:from>
    <xdr:to>
      <xdr:col>55</xdr:col>
      <xdr:colOff>88900</xdr:colOff>
      <xdr:row>79</xdr:row>
      <xdr:rowOff>82533</xdr:rowOff>
    </xdr:to>
    <xdr:cxnSp macro="">
      <xdr:nvCxnSpPr>
        <xdr:cNvPr id="400" name="直線コネクタ 399"/>
        <xdr:cNvCxnSpPr/>
      </xdr:nvCxnSpPr>
      <xdr:spPr>
        <a:xfrm>
          <a:off x="10388600" y="13627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90035</xdr:rowOff>
    </xdr:from>
    <xdr:ext cx="534377" cy="259045"/>
    <xdr:sp macro="" textlink="">
      <xdr:nvSpPr>
        <xdr:cNvPr id="401" name="商工費最大値テキスト"/>
        <xdr:cNvSpPr txBox="1"/>
      </xdr:nvSpPr>
      <xdr:spPr>
        <a:xfrm>
          <a:off x="10528300" y="11920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91,776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143358</xdr:rowOff>
    </xdr:from>
    <xdr:to>
      <xdr:col>55</xdr:col>
      <xdr:colOff>88900</xdr:colOff>
      <xdr:row>70</xdr:row>
      <xdr:rowOff>143358</xdr:rowOff>
    </xdr:to>
    <xdr:cxnSp macro="">
      <xdr:nvCxnSpPr>
        <xdr:cNvPr id="402" name="直線コネクタ 401"/>
        <xdr:cNvCxnSpPr/>
      </xdr:nvCxnSpPr>
      <xdr:spPr>
        <a:xfrm>
          <a:off x="10388600" y="12144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136189</xdr:rowOff>
    </xdr:from>
    <xdr:to>
      <xdr:col>55</xdr:col>
      <xdr:colOff>0</xdr:colOff>
      <xdr:row>75</xdr:row>
      <xdr:rowOff>169418</xdr:rowOff>
    </xdr:to>
    <xdr:cxnSp macro="">
      <xdr:nvCxnSpPr>
        <xdr:cNvPr id="403" name="直線コネクタ 402"/>
        <xdr:cNvCxnSpPr/>
      </xdr:nvCxnSpPr>
      <xdr:spPr>
        <a:xfrm>
          <a:off x="9639300" y="12823489"/>
          <a:ext cx="838200" cy="204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100931</xdr:rowOff>
    </xdr:from>
    <xdr:ext cx="534377" cy="259045"/>
    <xdr:sp macro="" textlink="">
      <xdr:nvSpPr>
        <xdr:cNvPr id="404" name="商工費平均値テキスト"/>
        <xdr:cNvSpPr txBox="1"/>
      </xdr:nvSpPr>
      <xdr:spPr>
        <a:xfrm>
          <a:off x="10528300" y="133025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122504</xdr:rowOff>
    </xdr:from>
    <xdr:to>
      <xdr:col>55</xdr:col>
      <xdr:colOff>50800</xdr:colOff>
      <xdr:row>78</xdr:row>
      <xdr:rowOff>52654</xdr:rowOff>
    </xdr:to>
    <xdr:sp macro="" textlink="">
      <xdr:nvSpPr>
        <xdr:cNvPr id="405" name="フローチャート: 判断 404"/>
        <xdr:cNvSpPr/>
      </xdr:nvSpPr>
      <xdr:spPr>
        <a:xfrm>
          <a:off x="10426700" y="1332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136189</xdr:rowOff>
    </xdr:from>
    <xdr:to>
      <xdr:col>50</xdr:col>
      <xdr:colOff>114300</xdr:colOff>
      <xdr:row>77</xdr:row>
      <xdr:rowOff>27409</xdr:rowOff>
    </xdr:to>
    <xdr:cxnSp macro="">
      <xdr:nvCxnSpPr>
        <xdr:cNvPr id="406" name="直線コネクタ 405"/>
        <xdr:cNvCxnSpPr/>
      </xdr:nvCxnSpPr>
      <xdr:spPr>
        <a:xfrm flipV="1">
          <a:off x="8750300" y="12823489"/>
          <a:ext cx="889000" cy="405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95431</xdr:rowOff>
    </xdr:from>
    <xdr:to>
      <xdr:col>50</xdr:col>
      <xdr:colOff>165100</xdr:colOff>
      <xdr:row>78</xdr:row>
      <xdr:rowOff>25581</xdr:rowOff>
    </xdr:to>
    <xdr:sp macro="" textlink="">
      <xdr:nvSpPr>
        <xdr:cNvPr id="407" name="フローチャート: 判断 406"/>
        <xdr:cNvSpPr/>
      </xdr:nvSpPr>
      <xdr:spPr>
        <a:xfrm>
          <a:off x="9588500" y="1329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16708</xdr:rowOff>
    </xdr:from>
    <xdr:ext cx="534377" cy="259045"/>
    <xdr:sp macro="" textlink="">
      <xdr:nvSpPr>
        <xdr:cNvPr id="408" name="テキスト ボックス 407"/>
        <xdr:cNvSpPr txBox="1"/>
      </xdr:nvSpPr>
      <xdr:spPr>
        <a:xfrm>
          <a:off x="9372111" y="13389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27409</xdr:rowOff>
    </xdr:from>
    <xdr:to>
      <xdr:col>45</xdr:col>
      <xdr:colOff>177800</xdr:colOff>
      <xdr:row>77</xdr:row>
      <xdr:rowOff>118146</xdr:rowOff>
    </xdr:to>
    <xdr:cxnSp macro="">
      <xdr:nvCxnSpPr>
        <xdr:cNvPr id="409" name="直線コネクタ 408"/>
        <xdr:cNvCxnSpPr/>
      </xdr:nvCxnSpPr>
      <xdr:spPr>
        <a:xfrm flipV="1">
          <a:off x="7861300" y="13229059"/>
          <a:ext cx="889000" cy="90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68914</xdr:rowOff>
    </xdr:from>
    <xdr:to>
      <xdr:col>46</xdr:col>
      <xdr:colOff>38100</xdr:colOff>
      <xdr:row>77</xdr:row>
      <xdr:rowOff>170514</xdr:rowOff>
    </xdr:to>
    <xdr:sp macro="" textlink="">
      <xdr:nvSpPr>
        <xdr:cNvPr id="410" name="フローチャート: 判断 409"/>
        <xdr:cNvSpPr/>
      </xdr:nvSpPr>
      <xdr:spPr>
        <a:xfrm>
          <a:off x="8699500" y="13270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161641</xdr:rowOff>
    </xdr:from>
    <xdr:ext cx="534377" cy="259045"/>
    <xdr:sp macro="" textlink="">
      <xdr:nvSpPr>
        <xdr:cNvPr id="411" name="テキスト ボックス 410"/>
        <xdr:cNvSpPr txBox="1"/>
      </xdr:nvSpPr>
      <xdr:spPr>
        <a:xfrm>
          <a:off x="8483111" y="13363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118146</xdr:rowOff>
    </xdr:from>
    <xdr:to>
      <xdr:col>41</xdr:col>
      <xdr:colOff>50800</xdr:colOff>
      <xdr:row>77</xdr:row>
      <xdr:rowOff>145382</xdr:rowOff>
    </xdr:to>
    <xdr:cxnSp macro="">
      <xdr:nvCxnSpPr>
        <xdr:cNvPr id="412" name="直線コネクタ 411"/>
        <xdr:cNvCxnSpPr/>
      </xdr:nvCxnSpPr>
      <xdr:spPr>
        <a:xfrm flipV="1">
          <a:off x="6972300" y="13319796"/>
          <a:ext cx="889000" cy="2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38134</xdr:rowOff>
    </xdr:from>
    <xdr:to>
      <xdr:col>41</xdr:col>
      <xdr:colOff>101600</xdr:colOff>
      <xdr:row>78</xdr:row>
      <xdr:rowOff>139734</xdr:rowOff>
    </xdr:to>
    <xdr:sp macro="" textlink="">
      <xdr:nvSpPr>
        <xdr:cNvPr id="413" name="フローチャート: 判断 412"/>
        <xdr:cNvSpPr/>
      </xdr:nvSpPr>
      <xdr:spPr>
        <a:xfrm>
          <a:off x="7810500" y="1341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130861</xdr:rowOff>
    </xdr:from>
    <xdr:ext cx="534377" cy="259045"/>
    <xdr:sp macro="" textlink="">
      <xdr:nvSpPr>
        <xdr:cNvPr id="414" name="テキスト ボックス 413"/>
        <xdr:cNvSpPr txBox="1"/>
      </xdr:nvSpPr>
      <xdr:spPr>
        <a:xfrm>
          <a:off x="7594111" y="13503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49467</xdr:rowOff>
    </xdr:from>
    <xdr:to>
      <xdr:col>36</xdr:col>
      <xdr:colOff>165100</xdr:colOff>
      <xdr:row>78</xdr:row>
      <xdr:rowOff>151067</xdr:rowOff>
    </xdr:to>
    <xdr:sp macro="" textlink="">
      <xdr:nvSpPr>
        <xdr:cNvPr id="415" name="フローチャート: 判断 414"/>
        <xdr:cNvSpPr/>
      </xdr:nvSpPr>
      <xdr:spPr>
        <a:xfrm>
          <a:off x="6921500" y="13422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142194</xdr:rowOff>
    </xdr:from>
    <xdr:ext cx="534377" cy="259045"/>
    <xdr:sp macro="" textlink="">
      <xdr:nvSpPr>
        <xdr:cNvPr id="416" name="テキスト ボックス 415"/>
        <xdr:cNvSpPr txBox="1"/>
      </xdr:nvSpPr>
      <xdr:spPr>
        <a:xfrm>
          <a:off x="6705111" y="13515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118618</xdr:rowOff>
    </xdr:from>
    <xdr:to>
      <xdr:col>55</xdr:col>
      <xdr:colOff>50800</xdr:colOff>
      <xdr:row>76</xdr:row>
      <xdr:rowOff>48769</xdr:rowOff>
    </xdr:to>
    <xdr:sp macro="" textlink="">
      <xdr:nvSpPr>
        <xdr:cNvPr id="422" name="楕円 421"/>
        <xdr:cNvSpPr/>
      </xdr:nvSpPr>
      <xdr:spPr>
        <a:xfrm>
          <a:off x="10426700" y="1297736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141495</xdr:rowOff>
    </xdr:from>
    <xdr:ext cx="534377" cy="259045"/>
    <xdr:sp macro="" textlink="">
      <xdr:nvSpPr>
        <xdr:cNvPr id="423" name="商工費該当値テキスト"/>
        <xdr:cNvSpPr txBox="1"/>
      </xdr:nvSpPr>
      <xdr:spPr>
        <a:xfrm>
          <a:off x="10528300" y="12828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85389</xdr:rowOff>
    </xdr:from>
    <xdr:to>
      <xdr:col>50</xdr:col>
      <xdr:colOff>165100</xdr:colOff>
      <xdr:row>75</xdr:row>
      <xdr:rowOff>15539</xdr:rowOff>
    </xdr:to>
    <xdr:sp macro="" textlink="">
      <xdr:nvSpPr>
        <xdr:cNvPr id="424" name="楕円 423"/>
        <xdr:cNvSpPr/>
      </xdr:nvSpPr>
      <xdr:spPr>
        <a:xfrm>
          <a:off x="9588500" y="12772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32066</xdr:rowOff>
    </xdr:from>
    <xdr:ext cx="534377" cy="259045"/>
    <xdr:sp macro="" textlink="">
      <xdr:nvSpPr>
        <xdr:cNvPr id="425" name="テキスト ボックス 424"/>
        <xdr:cNvSpPr txBox="1"/>
      </xdr:nvSpPr>
      <xdr:spPr>
        <a:xfrm>
          <a:off x="9372111" y="12547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148059</xdr:rowOff>
    </xdr:from>
    <xdr:to>
      <xdr:col>46</xdr:col>
      <xdr:colOff>38100</xdr:colOff>
      <xdr:row>77</xdr:row>
      <xdr:rowOff>78209</xdr:rowOff>
    </xdr:to>
    <xdr:sp macro="" textlink="">
      <xdr:nvSpPr>
        <xdr:cNvPr id="426" name="楕円 425"/>
        <xdr:cNvSpPr/>
      </xdr:nvSpPr>
      <xdr:spPr>
        <a:xfrm>
          <a:off x="8699500" y="13178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94735</xdr:rowOff>
    </xdr:from>
    <xdr:ext cx="534377" cy="259045"/>
    <xdr:sp macro="" textlink="">
      <xdr:nvSpPr>
        <xdr:cNvPr id="427" name="テキスト ボックス 426"/>
        <xdr:cNvSpPr txBox="1"/>
      </xdr:nvSpPr>
      <xdr:spPr>
        <a:xfrm>
          <a:off x="8483111" y="12953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67346</xdr:rowOff>
    </xdr:from>
    <xdr:to>
      <xdr:col>41</xdr:col>
      <xdr:colOff>101600</xdr:colOff>
      <xdr:row>77</xdr:row>
      <xdr:rowOff>168946</xdr:rowOff>
    </xdr:to>
    <xdr:sp macro="" textlink="">
      <xdr:nvSpPr>
        <xdr:cNvPr id="428" name="楕円 427"/>
        <xdr:cNvSpPr/>
      </xdr:nvSpPr>
      <xdr:spPr>
        <a:xfrm>
          <a:off x="7810500" y="13268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14023</xdr:rowOff>
    </xdr:from>
    <xdr:ext cx="534377" cy="259045"/>
    <xdr:sp macro="" textlink="">
      <xdr:nvSpPr>
        <xdr:cNvPr id="429" name="テキスト ボックス 428"/>
        <xdr:cNvSpPr txBox="1"/>
      </xdr:nvSpPr>
      <xdr:spPr>
        <a:xfrm>
          <a:off x="7594111" y="13044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94582</xdr:rowOff>
    </xdr:from>
    <xdr:to>
      <xdr:col>36</xdr:col>
      <xdr:colOff>165100</xdr:colOff>
      <xdr:row>78</xdr:row>
      <xdr:rowOff>24732</xdr:rowOff>
    </xdr:to>
    <xdr:sp macro="" textlink="">
      <xdr:nvSpPr>
        <xdr:cNvPr id="430" name="楕円 429"/>
        <xdr:cNvSpPr/>
      </xdr:nvSpPr>
      <xdr:spPr>
        <a:xfrm>
          <a:off x="6921500" y="13296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41259</xdr:rowOff>
    </xdr:from>
    <xdr:ext cx="534377" cy="259045"/>
    <xdr:sp macro="" textlink="">
      <xdr:nvSpPr>
        <xdr:cNvPr id="431" name="テキスト ボックス 430"/>
        <xdr:cNvSpPr txBox="1"/>
      </xdr:nvSpPr>
      <xdr:spPr>
        <a:xfrm>
          <a:off x="6705111" y="13071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2" name="テキスト ボックス 441"/>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3" name="直線コネクタ 442"/>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4" name="テキスト ボックス 443"/>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5" name="直線コネクタ 444"/>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6" name="テキスト ボックス 445"/>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7" name="直線コネクタ 446"/>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8" name="テキスト ボックス 447"/>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9" name="直線コネクタ 448"/>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0" name="テキスト ボックス 449"/>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1" name="直線コネクタ 450"/>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2" name="テキスト ボックス 451"/>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3" name="直線コネクタ 452"/>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4" name="テキスト ボックス 453"/>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44227</xdr:rowOff>
    </xdr:from>
    <xdr:to>
      <xdr:col>54</xdr:col>
      <xdr:colOff>189865</xdr:colOff>
      <xdr:row>99</xdr:row>
      <xdr:rowOff>38773</xdr:rowOff>
    </xdr:to>
    <xdr:cxnSp macro="">
      <xdr:nvCxnSpPr>
        <xdr:cNvPr id="458" name="直線コネクタ 457"/>
        <xdr:cNvCxnSpPr/>
      </xdr:nvCxnSpPr>
      <xdr:spPr>
        <a:xfrm flipV="1">
          <a:off x="10475595" y="15474727"/>
          <a:ext cx="1270" cy="1537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42600</xdr:rowOff>
    </xdr:from>
    <xdr:ext cx="534377" cy="259045"/>
    <xdr:sp macro="" textlink="">
      <xdr:nvSpPr>
        <xdr:cNvPr id="459" name="土木費最小値テキスト"/>
        <xdr:cNvSpPr txBox="1"/>
      </xdr:nvSpPr>
      <xdr:spPr>
        <a:xfrm>
          <a:off x="10528300" y="17016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38773</xdr:rowOff>
    </xdr:from>
    <xdr:to>
      <xdr:col>55</xdr:col>
      <xdr:colOff>88900</xdr:colOff>
      <xdr:row>99</xdr:row>
      <xdr:rowOff>38773</xdr:rowOff>
    </xdr:to>
    <xdr:cxnSp macro="">
      <xdr:nvCxnSpPr>
        <xdr:cNvPr id="460" name="直線コネクタ 459"/>
        <xdr:cNvCxnSpPr/>
      </xdr:nvCxnSpPr>
      <xdr:spPr>
        <a:xfrm>
          <a:off x="10388600" y="17012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162354</xdr:rowOff>
    </xdr:from>
    <xdr:ext cx="599010" cy="259045"/>
    <xdr:sp macro="" textlink="">
      <xdr:nvSpPr>
        <xdr:cNvPr id="461" name="土木費最大値テキスト"/>
        <xdr:cNvSpPr txBox="1"/>
      </xdr:nvSpPr>
      <xdr:spPr>
        <a:xfrm>
          <a:off x="10528300" y="15249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44227</xdr:rowOff>
    </xdr:from>
    <xdr:to>
      <xdr:col>55</xdr:col>
      <xdr:colOff>88900</xdr:colOff>
      <xdr:row>90</xdr:row>
      <xdr:rowOff>44227</xdr:rowOff>
    </xdr:to>
    <xdr:cxnSp macro="">
      <xdr:nvCxnSpPr>
        <xdr:cNvPr id="462" name="直線コネクタ 461"/>
        <xdr:cNvCxnSpPr/>
      </xdr:nvCxnSpPr>
      <xdr:spPr>
        <a:xfrm>
          <a:off x="10388600" y="15474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20501</xdr:rowOff>
    </xdr:from>
    <xdr:to>
      <xdr:col>55</xdr:col>
      <xdr:colOff>0</xdr:colOff>
      <xdr:row>96</xdr:row>
      <xdr:rowOff>128825</xdr:rowOff>
    </xdr:to>
    <xdr:cxnSp macro="">
      <xdr:nvCxnSpPr>
        <xdr:cNvPr id="463" name="直線コネクタ 462"/>
        <xdr:cNvCxnSpPr/>
      </xdr:nvCxnSpPr>
      <xdr:spPr>
        <a:xfrm flipV="1">
          <a:off x="9639300" y="16479701"/>
          <a:ext cx="838200" cy="108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143434</xdr:rowOff>
    </xdr:from>
    <xdr:ext cx="534377" cy="259045"/>
    <xdr:sp macro="" textlink="">
      <xdr:nvSpPr>
        <xdr:cNvPr id="464" name="土木費平均値テキスト"/>
        <xdr:cNvSpPr txBox="1"/>
      </xdr:nvSpPr>
      <xdr:spPr>
        <a:xfrm>
          <a:off x="10528300" y="166026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165007</xdr:rowOff>
    </xdr:from>
    <xdr:to>
      <xdr:col>55</xdr:col>
      <xdr:colOff>50800</xdr:colOff>
      <xdr:row>97</xdr:row>
      <xdr:rowOff>95157</xdr:rowOff>
    </xdr:to>
    <xdr:sp macro="" textlink="">
      <xdr:nvSpPr>
        <xdr:cNvPr id="465" name="フローチャート: 判断 464"/>
        <xdr:cNvSpPr/>
      </xdr:nvSpPr>
      <xdr:spPr>
        <a:xfrm>
          <a:off x="10426700" y="16624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153415</xdr:rowOff>
    </xdr:from>
    <xdr:to>
      <xdr:col>50</xdr:col>
      <xdr:colOff>114300</xdr:colOff>
      <xdr:row>96</xdr:row>
      <xdr:rowOff>128825</xdr:rowOff>
    </xdr:to>
    <xdr:cxnSp macro="">
      <xdr:nvCxnSpPr>
        <xdr:cNvPr id="466" name="直線コネクタ 465"/>
        <xdr:cNvCxnSpPr/>
      </xdr:nvCxnSpPr>
      <xdr:spPr>
        <a:xfrm>
          <a:off x="8750300" y="16441165"/>
          <a:ext cx="889000" cy="146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14980</xdr:rowOff>
    </xdr:from>
    <xdr:to>
      <xdr:col>50</xdr:col>
      <xdr:colOff>165100</xdr:colOff>
      <xdr:row>97</xdr:row>
      <xdr:rowOff>116580</xdr:rowOff>
    </xdr:to>
    <xdr:sp macro="" textlink="">
      <xdr:nvSpPr>
        <xdr:cNvPr id="467" name="フローチャート: 判断 466"/>
        <xdr:cNvSpPr/>
      </xdr:nvSpPr>
      <xdr:spPr>
        <a:xfrm>
          <a:off x="9588500" y="16645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107707</xdr:rowOff>
    </xdr:from>
    <xdr:ext cx="534377" cy="259045"/>
    <xdr:sp macro="" textlink="">
      <xdr:nvSpPr>
        <xdr:cNvPr id="468" name="テキスト ボックス 467"/>
        <xdr:cNvSpPr txBox="1"/>
      </xdr:nvSpPr>
      <xdr:spPr>
        <a:xfrm>
          <a:off x="9372111" y="16738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153415</xdr:rowOff>
    </xdr:from>
    <xdr:to>
      <xdr:col>45</xdr:col>
      <xdr:colOff>177800</xdr:colOff>
      <xdr:row>95</xdr:row>
      <xdr:rowOff>156485</xdr:rowOff>
    </xdr:to>
    <xdr:cxnSp macro="">
      <xdr:nvCxnSpPr>
        <xdr:cNvPr id="469" name="直線コネクタ 468"/>
        <xdr:cNvCxnSpPr/>
      </xdr:nvCxnSpPr>
      <xdr:spPr>
        <a:xfrm flipV="1">
          <a:off x="7861300" y="16441165"/>
          <a:ext cx="889000" cy="3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154181</xdr:rowOff>
    </xdr:from>
    <xdr:to>
      <xdr:col>46</xdr:col>
      <xdr:colOff>38100</xdr:colOff>
      <xdr:row>97</xdr:row>
      <xdr:rowOff>84331</xdr:rowOff>
    </xdr:to>
    <xdr:sp macro="" textlink="">
      <xdr:nvSpPr>
        <xdr:cNvPr id="470" name="フローチャート: 判断 469"/>
        <xdr:cNvSpPr/>
      </xdr:nvSpPr>
      <xdr:spPr>
        <a:xfrm>
          <a:off x="8699500" y="16613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75458</xdr:rowOff>
    </xdr:from>
    <xdr:ext cx="534377" cy="259045"/>
    <xdr:sp macro="" textlink="">
      <xdr:nvSpPr>
        <xdr:cNvPr id="471" name="テキスト ボックス 470"/>
        <xdr:cNvSpPr txBox="1"/>
      </xdr:nvSpPr>
      <xdr:spPr>
        <a:xfrm>
          <a:off x="8483111" y="16706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156485</xdr:rowOff>
    </xdr:from>
    <xdr:to>
      <xdr:col>41</xdr:col>
      <xdr:colOff>50800</xdr:colOff>
      <xdr:row>95</xdr:row>
      <xdr:rowOff>168030</xdr:rowOff>
    </xdr:to>
    <xdr:cxnSp macro="">
      <xdr:nvCxnSpPr>
        <xdr:cNvPr id="472" name="直線コネクタ 471"/>
        <xdr:cNvCxnSpPr/>
      </xdr:nvCxnSpPr>
      <xdr:spPr>
        <a:xfrm flipV="1">
          <a:off x="6972300" y="16444235"/>
          <a:ext cx="889000" cy="11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5102</xdr:rowOff>
    </xdr:from>
    <xdr:to>
      <xdr:col>41</xdr:col>
      <xdr:colOff>101600</xdr:colOff>
      <xdr:row>97</xdr:row>
      <xdr:rowOff>106702</xdr:rowOff>
    </xdr:to>
    <xdr:sp macro="" textlink="">
      <xdr:nvSpPr>
        <xdr:cNvPr id="473" name="フローチャート: 判断 472"/>
        <xdr:cNvSpPr/>
      </xdr:nvSpPr>
      <xdr:spPr>
        <a:xfrm>
          <a:off x="7810500" y="16635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97829</xdr:rowOff>
    </xdr:from>
    <xdr:ext cx="534377" cy="259045"/>
    <xdr:sp macro="" textlink="">
      <xdr:nvSpPr>
        <xdr:cNvPr id="474" name="テキスト ボックス 473"/>
        <xdr:cNvSpPr txBox="1"/>
      </xdr:nvSpPr>
      <xdr:spPr>
        <a:xfrm>
          <a:off x="7594111" y="16728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10164</xdr:rowOff>
    </xdr:from>
    <xdr:to>
      <xdr:col>36</xdr:col>
      <xdr:colOff>165100</xdr:colOff>
      <xdr:row>97</xdr:row>
      <xdr:rowOff>111764</xdr:rowOff>
    </xdr:to>
    <xdr:sp macro="" textlink="">
      <xdr:nvSpPr>
        <xdr:cNvPr id="475" name="フローチャート: 判断 474"/>
        <xdr:cNvSpPr/>
      </xdr:nvSpPr>
      <xdr:spPr>
        <a:xfrm>
          <a:off x="6921500" y="16640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102891</xdr:rowOff>
    </xdr:from>
    <xdr:ext cx="534377" cy="259045"/>
    <xdr:sp macro="" textlink="">
      <xdr:nvSpPr>
        <xdr:cNvPr id="476" name="テキスト ボックス 475"/>
        <xdr:cNvSpPr txBox="1"/>
      </xdr:nvSpPr>
      <xdr:spPr>
        <a:xfrm>
          <a:off x="6705111" y="16733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141151</xdr:rowOff>
    </xdr:from>
    <xdr:to>
      <xdr:col>55</xdr:col>
      <xdr:colOff>50800</xdr:colOff>
      <xdr:row>96</xdr:row>
      <xdr:rowOff>71301</xdr:rowOff>
    </xdr:to>
    <xdr:sp macro="" textlink="">
      <xdr:nvSpPr>
        <xdr:cNvPr id="482" name="楕円 481"/>
        <xdr:cNvSpPr/>
      </xdr:nvSpPr>
      <xdr:spPr>
        <a:xfrm>
          <a:off x="10426700" y="16428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164028</xdr:rowOff>
    </xdr:from>
    <xdr:ext cx="534377" cy="259045"/>
    <xdr:sp macro="" textlink="">
      <xdr:nvSpPr>
        <xdr:cNvPr id="483" name="土木費該当値テキスト"/>
        <xdr:cNvSpPr txBox="1"/>
      </xdr:nvSpPr>
      <xdr:spPr>
        <a:xfrm>
          <a:off x="10528300" y="16280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78025</xdr:rowOff>
    </xdr:from>
    <xdr:to>
      <xdr:col>50</xdr:col>
      <xdr:colOff>165100</xdr:colOff>
      <xdr:row>97</xdr:row>
      <xdr:rowOff>8175</xdr:rowOff>
    </xdr:to>
    <xdr:sp macro="" textlink="">
      <xdr:nvSpPr>
        <xdr:cNvPr id="484" name="楕円 483"/>
        <xdr:cNvSpPr/>
      </xdr:nvSpPr>
      <xdr:spPr>
        <a:xfrm>
          <a:off x="9588500" y="16537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24702</xdr:rowOff>
    </xdr:from>
    <xdr:ext cx="534377" cy="259045"/>
    <xdr:sp macro="" textlink="">
      <xdr:nvSpPr>
        <xdr:cNvPr id="485" name="テキスト ボックス 484"/>
        <xdr:cNvSpPr txBox="1"/>
      </xdr:nvSpPr>
      <xdr:spPr>
        <a:xfrm>
          <a:off x="9372111" y="16312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102615</xdr:rowOff>
    </xdr:from>
    <xdr:to>
      <xdr:col>46</xdr:col>
      <xdr:colOff>38100</xdr:colOff>
      <xdr:row>96</xdr:row>
      <xdr:rowOff>32765</xdr:rowOff>
    </xdr:to>
    <xdr:sp macro="" textlink="">
      <xdr:nvSpPr>
        <xdr:cNvPr id="486" name="楕円 485"/>
        <xdr:cNvSpPr/>
      </xdr:nvSpPr>
      <xdr:spPr>
        <a:xfrm>
          <a:off x="8699500" y="16390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49292</xdr:rowOff>
    </xdr:from>
    <xdr:ext cx="534377" cy="259045"/>
    <xdr:sp macro="" textlink="">
      <xdr:nvSpPr>
        <xdr:cNvPr id="487" name="テキスト ボックス 486"/>
        <xdr:cNvSpPr txBox="1"/>
      </xdr:nvSpPr>
      <xdr:spPr>
        <a:xfrm>
          <a:off x="8483111" y="16165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105685</xdr:rowOff>
    </xdr:from>
    <xdr:to>
      <xdr:col>41</xdr:col>
      <xdr:colOff>101600</xdr:colOff>
      <xdr:row>96</xdr:row>
      <xdr:rowOff>35835</xdr:rowOff>
    </xdr:to>
    <xdr:sp macro="" textlink="">
      <xdr:nvSpPr>
        <xdr:cNvPr id="488" name="楕円 487"/>
        <xdr:cNvSpPr/>
      </xdr:nvSpPr>
      <xdr:spPr>
        <a:xfrm>
          <a:off x="7810500" y="1639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52362</xdr:rowOff>
    </xdr:from>
    <xdr:ext cx="534377" cy="259045"/>
    <xdr:sp macro="" textlink="">
      <xdr:nvSpPr>
        <xdr:cNvPr id="489" name="テキスト ボックス 488"/>
        <xdr:cNvSpPr txBox="1"/>
      </xdr:nvSpPr>
      <xdr:spPr>
        <a:xfrm>
          <a:off x="7594111" y="16168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117230</xdr:rowOff>
    </xdr:from>
    <xdr:to>
      <xdr:col>36</xdr:col>
      <xdr:colOff>165100</xdr:colOff>
      <xdr:row>96</xdr:row>
      <xdr:rowOff>47380</xdr:rowOff>
    </xdr:to>
    <xdr:sp macro="" textlink="">
      <xdr:nvSpPr>
        <xdr:cNvPr id="490" name="楕円 489"/>
        <xdr:cNvSpPr/>
      </xdr:nvSpPr>
      <xdr:spPr>
        <a:xfrm>
          <a:off x="6921500" y="1640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63907</xdr:rowOff>
    </xdr:from>
    <xdr:ext cx="534377" cy="259045"/>
    <xdr:sp macro="" textlink="">
      <xdr:nvSpPr>
        <xdr:cNvPr id="491" name="テキスト ボックス 490"/>
        <xdr:cNvSpPr txBox="1"/>
      </xdr:nvSpPr>
      <xdr:spPr>
        <a:xfrm>
          <a:off x="6705111" y="16180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2" name="テキスト ボックス 501"/>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3" name="直線コネクタ 502"/>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4" name="テキスト ボックス 503"/>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5" name="直線コネクタ 504"/>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6" name="テキスト ボックス 505"/>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7" name="直線コネクタ 506"/>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8" name="テキスト ボックス 507"/>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9" name="直線コネクタ 508"/>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0" name="テキスト ボックス 509"/>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1" name="直線コネクタ 510"/>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2" name="テキスト ボックス 511"/>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3" name="直線コネクタ 512"/>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4" name="テキスト ボックス 513"/>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70793</xdr:rowOff>
    </xdr:from>
    <xdr:to>
      <xdr:col>85</xdr:col>
      <xdr:colOff>126364</xdr:colOff>
      <xdr:row>38</xdr:row>
      <xdr:rowOff>157498</xdr:rowOff>
    </xdr:to>
    <xdr:cxnSp macro="">
      <xdr:nvCxnSpPr>
        <xdr:cNvPr id="518" name="直線コネクタ 517"/>
        <xdr:cNvCxnSpPr/>
      </xdr:nvCxnSpPr>
      <xdr:spPr>
        <a:xfrm flipV="1">
          <a:off x="16317595" y="5214293"/>
          <a:ext cx="1269" cy="1458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161325</xdr:rowOff>
    </xdr:from>
    <xdr:ext cx="469744" cy="259045"/>
    <xdr:sp macro="" textlink="">
      <xdr:nvSpPr>
        <xdr:cNvPr id="519" name="消防費最小値テキスト"/>
        <xdr:cNvSpPr txBox="1"/>
      </xdr:nvSpPr>
      <xdr:spPr>
        <a:xfrm>
          <a:off x="16370300" y="6676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157498</xdr:rowOff>
    </xdr:from>
    <xdr:to>
      <xdr:col>86</xdr:col>
      <xdr:colOff>25400</xdr:colOff>
      <xdr:row>38</xdr:row>
      <xdr:rowOff>157498</xdr:rowOff>
    </xdr:to>
    <xdr:cxnSp macro="">
      <xdr:nvCxnSpPr>
        <xdr:cNvPr id="520" name="直線コネクタ 519"/>
        <xdr:cNvCxnSpPr/>
      </xdr:nvCxnSpPr>
      <xdr:spPr>
        <a:xfrm>
          <a:off x="16230600" y="6672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17470</xdr:rowOff>
    </xdr:from>
    <xdr:ext cx="534377" cy="259045"/>
    <xdr:sp macro="" textlink="">
      <xdr:nvSpPr>
        <xdr:cNvPr id="521" name="消防費最大値テキスト"/>
        <xdr:cNvSpPr txBox="1"/>
      </xdr:nvSpPr>
      <xdr:spPr>
        <a:xfrm>
          <a:off x="16370300" y="4989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17,622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70793</xdr:rowOff>
    </xdr:from>
    <xdr:to>
      <xdr:col>86</xdr:col>
      <xdr:colOff>25400</xdr:colOff>
      <xdr:row>30</xdr:row>
      <xdr:rowOff>70793</xdr:rowOff>
    </xdr:to>
    <xdr:cxnSp macro="">
      <xdr:nvCxnSpPr>
        <xdr:cNvPr id="522" name="直線コネクタ 521"/>
        <xdr:cNvCxnSpPr/>
      </xdr:nvCxnSpPr>
      <xdr:spPr>
        <a:xfrm>
          <a:off x="16230600" y="5214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29319</xdr:rowOff>
    </xdr:from>
    <xdr:to>
      <xdr:col>85</xdr:col>
      <xdr:colOff>127000</xdr:colOff>
      <xdr:row>35</xdr:row>
      <xdr:rowOff>152273</xdr:rowOff>
    </xdr:to>
    <xdr:cxnSp macro="">
      <xdr:nvCxnSpPr>
        <xdr:cNvPr id="523" name="直線コネクタ 522"/>
        <xdr:cNvCxnSpPr/>
      </xdr:nvCxnSpPr>
      <xdr:spPr>
        <a:xfrm flipV="1">
          <a:off x="15481300" y="6030069"/>
          <a:ext cx="838200" cy="12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543</xdr:rowOff>
    </xdr:from>
    <xdr:ext cx="534377" cy="259045"/>
    <xdr:sp macro="" textlink="">
      <xdr:nvSpPr>
        <xdr:cNvPr id="524" name="消防費平均値テキスト"/>
        <xdr:cNvSpPr txBox="1"/>
      </xdr:nvSpPr>
      <xdr:spPr>
        <a:xfrm>
          <a:off x="16370300" y="60012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22116</xdr:rowOff>
    </xdr:from>
    <xdr:to>
      <xdr:col>85</xdr:col>
      <xdr:colOff>177800</xdr:colOff>
      <xdr:row>35</xdr:row>
      <xdr:rowOff>123716</xdr:rowOff>
    </xdr:to>
    <xdr:sp macro="" textlink="">
      <xdr:nvSpPr>
        <xdr:cNvPr id="525" name="フローチャート: 判断 524"/>
        <xdr:cNvSpPr/>
      </xdr:nvSpPr>
      <xdr:spPr>
        <a:xfrm>
          <a:off x="16268700" y="602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152273</xdr:rowOff>
    </xdr:from>
    <xdr:to>
      <xdr:col>81</xdr:col>
      <xdr:colOff>50800</xdr:colOff>
      <xdr:row>36</xdr:row>
      <xdr:rowOff>40422</xdr:rowOff>
    </xdr:to>
    <xdr:cxnSp macro="">
      <xdr:nvCxnSpPr>
        <xdr:cNvPr id="526" name="直線コネクタ 525"/>
        <xdr:cNvCxnSpPr/>
      </xdr:nvCxnSpPr>
      <xdr:spPr>
        <a:xfrm flipV="1">
          <a:off x="14592300" y="6153023"/>
          <a:ext cx="889000" cy="59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76490</xdr:rowOff>
    </xdr:from>
    <xdr:to>
      <xdr:col>81</xdr:col>
      <xdr:colOff>101600</xdr:colOff>
      <xdr:row>36</xdr:row>
      <xdr:rowOff>6640</xdr:rowOff>
    </xdr:to>
    <xdr:sp macro="" textlink="">
      <xdr:nvSpPr>
        <xdr:cNvPr id="527" name="フローチャート: 判断 526"/>
        <xdr:cNvSpPr/>
      </xdr:nvSpPr>
      <xdr:spPr>
        <a:xfrm>
          <a:off x="15430500" y="607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23167</xdr:rowOff>
    </xdr:from>
    <xdr:ext cx="534377" cy="259045"/>
    <xdr:sp macro="" textlink="">
      <xdr:nvSpPr>
        <xdr:cNvPr id="528" name="テキスト ボックス 527"/>
        <xdr:cNvSpPr txBox="1"/>
      </xdr:nvSpPr>
      <xdr:spPr>
        <a:xfrm>
          <a:off x="15214111" y="5852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137414</xdr:rowOff>
    </xdr:from>
    <xdr:to>
      <xdr:col>76</xdr:col>
      <xdr:colOff>114300</xdr:colOff>
      <xdr:row>36</xdr:row>
      <xdr:rowOff>40422</xdr:rowOff>
    </xdr:to>
    <xdr:cxnSp macro="">
      <xdr:nvCxnSpPr>
        <xdr:cNvPr id="529" name="直線コネクタ 528"/>
        <xdr:cNvCxnSpPr/>
      </xdr:nvCxnSpPr>
      <xdr:spPr>
        <a:xfrm>
          <a:off x="13703300" y="6138164"/>
          <a:ext cx="889000" cy="74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8727</xdr:rowOff>
    </xdr:from>
    <xdr:to>
      <xdr:col>76</xdr:col>
      <xdr:colOff>165100</xdr:colOff>
      <xdr:row>35</xdr:row>
      <xdr:rowOff>110327</xdr:rowOff>
    </xdr:to>
    <xdr:sp macro="" textlink="">
      <xdr:nvSpPr>
        <xdr:cNvPr id="530" name="フローチャート: 判断 529"/>
        <xdr:cNvSpPr/>
      </xdr:nvSpPr>
      <xdr:spPr>
        <a:xfrm>
          <a:off x="14541500" y="6009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126854</xdr:rowOff>
    </xdr:from>
    <xdr:ext cx="534377" cy="259045"/>
    <xdr:sp macro="" textlink="">
      <xdr:nvSpPr>
        <xdr:cNvPr id="531" name="テキスト ボックス 530"/>
        <xdr:cNvSpPr txBox="1"/>
      </xdr:nvSpPr>
      <xdr:spPr>
        <a:xfrm>
          <a:off x="14325111" y="5784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74549</xdr:rowOff>
    </xdr:from>
    <xdr:to>
      <xdr:col>71</xdr:col>
      <xdr:colOff>177800</xdr:colOff>
      <xdr:row>35</xdr:row>
      <xdr:rowOff>137414</xdr:rowOff>
    </xdr:to>
    <xdr:cxnSp macro="">
      <xdr:nvCxnSpPr>
        <xdr:cNvPr id="532" name="直線コネクタ 531"/>
        <xdr:cNvCxnSpPr/>
      </xdr:nvCxnSpPr>
      <xdr:spPr>
        <a:xfrm>
          <a:off x="12814300" y="6075299"/>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33220</xdr:rowOff>
    </xdr:from>
    <xdr:to>
      <xdr:col>72</xdr:col>
      <xdr:colOff>38100</xdr:colOff>
      <xdr:row>35</xdr:row>
      <xdr:rowOff>134820</xdr:rowOff>
    </xdr:to>
    <xdr:sp macro="" textlink="">
      <xdr:nvSpPr>
        <xdr:cNvPr id="533" name="フローチャート: 判断 532"/>
        <xdr:cNvSpPr/>
      </xdr:nvSpPr>
      <xdr:spPr>
        <a:xfrm>
          <a:off x="13652500" y="603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151347</xdr:rowOff>
    </xdr:from>
    <xdr:ext cx="534377" cy="259045"/>
    <xdr:sp macro="" textlink="">
      <xdr:nvSpPr>
        <xdr:cNvPr id="534" name="テキスト ボックス 533"/>
        <xdr:cNvSpPr txBox="1"/>
      </xdr:nvSpPr>
      <xdr:spPr>
        <a:xfrm>
          <a:off x="13436111" y="5809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84981</xdr:rowOff>
    </xdr:from>
    <xdr:to>
      <xdr:col>67</xdr:col>
      <xdr:colOff>101600</xdr:colOff>
      <xdr:row>36</xdr:row>
      <xdr:rowOff>15131</xdr:rowOff>
    </xdr:to>
    <xdr:sp macro="" textlink="">
      <xdr:nvSpPr>
        <xdr:cNvPr id="535" name="フローチャート: 判断 534"/>
        <xdr:cNvSpPr/>
      </xdr:nvSpPr>
      <xdr:spPr>
        <a:xfrm>
          <a:off x="12763500" y="6085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6258</xdr:rowOff>
    </xdr:from>
    <xdr:ext cx="534377" cy="259045"/>
    <xdr:sp macro="" textlink="">
      <xdr:nvSpPr>
        <xdr:cNvPr id="536" name="テキスト ボックス 535"/>
        <xdr:cNvSpPr txBox="1"/>
      </xdr:nvSpPr>
      <xdr:spPr>
        <a:xfrm>
          <a:off x="12547111" y="6178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149969</xdr:rowOff>
    </xdr:from>
    <xdr:to>
      <xdr:col>85</xdr:col>
      <xdr:colOff>177800</xdr:colOff>
      <xdr:row>35</xdr:row>
      <xdr:rowOff>80119</xdr:rowOff>
    </xdr:to>
    <xdr:sp macro="" textlink="">
      <xdr:nvSpPr>
        <xdr:cNvPr id="542" name="楕円 541"/>
        <xdr:cNvSpPr/>
      </xdr:nvSpPr>
      <xdr:spPr>
        <a:xfrm>
          <a:off x="16268700" y="5979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1396</xdr:rowOff>
    </xdr:from>
    <xdr:ext cx="534377" cy="259045"/>
    <xdr:sp macro="" textlink="">
      <xdr:nvSpPr>
        <xdr:cNvPr id="543" name="消防費該当値テキスト"/>
        <xdr:cNvSpPr txBox="1"/>
      </xdr:nvSpPr>
      <xdr:spPr>
        <a:xfrm>
          <a:off x="16370300" y="5830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101473</xdr:rowOff>
    </xdr:from>
    <xdr:to>
      <xdr:col>81</xdr:col>
      <xdr:colOff>101600</xdr:colOff>
      <xdr:row>36</xdr:row>
      <xdr:rowOff>31623</xdr:rowOff>
    </xdr:to>
    <xdr:sp macro="" textlink="">
      <xdr:nvSpPr>
        <xdr:cNvPr id="544" name="楕円 543"/>
        <xdr:cNvSpPr/>
      </xdr:nvSpPr>
      <xdr:spPr>
        <a:xfrm>
          <a:off x="15430500" y="6102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22750</xdr:rowOff>
    </xdr:from>
    <xdr:ext cx="534377" cy="259045"/>
    <xdr:sp macro="" textlink="">
      <xdr:nvSpPr>
        <xdr:cNvPr id="545" name="テキスト ボックス 544"/>
        <xdr:cNvSpPr txBox="1"/>
      </xdr:nvSpPr>
      <xdr:spPr>
        <a:xfrm>
          <a:off x="15214111" y="6194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161072</xdr:rowOff>
    </xdr:from>
    <xdr:to>
      <xdr:col>76</xdr:col>
      <xdr:colOff>165100</xdr:colOff>
      <xdr:row>36</xdr:row>
      <xdr:rowOff>91222</xdr:rowOff>
    </xdr:to>
    <xdr:sp macro="" textlink="">
      <xdr:nvSpPr>
        <xdr:cNvPr id="546" name="楕円 545"/>
        <xdr:cNvSpPr/>
      </xdr:nvSpPr>
      <xdr:spPr>
        <a:xfrm>
          <a:off x="14541500" y="6161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82349</xdr:rowOff>
    </xdr:from>
    <xdr:ext cx="534377" cy="259045"/>
    <xdr:sp macro="" textlink="">
      <xdr:nvSpPr>
        <xdr:cNvPr id="547" name="テキスト ボックス 546"/>
        <xdr:cNvSpPr txBox="1"/>
      </xdr:nvSpPr>
      <xdr:spPr>
        <a:xfrm>
          <a:off x="14325111" y="6254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86614</xdr:rowOff>
    </xdr:from>
    <xdr:to>
      <xdr:col>72</xdr:col>
      <xdr:colOff>38100</xdr:colOff>
      <xdr:row>36</xdr:row>
      <xdr:rowOff>16764</xdr:rowOff>
    </xdr:to>
    <xdr:sp macro="" textlink="">
      <xdr:nvSpPr>
        <xdr:cNvPr id="548" name="楕円 547"/>
        <xdr:cNvSpPr/>
      </xdr:nvSpPr>
      <xdr:spPr>
        <a:xfrm>
          <a:off x="13652500" y="6087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7891</xdr:rowOff>
    </xdr:from>
    <xdr:ext cx="534377" cy="259045"/>
    <xdr:sp macro="" textlink="">
      <xdr:nvSpPr>
        <xdr:cNvPr id="549" name="テキスト ボックス 548"/>
        <xdr:cNvSpPr txBox="1"/>
      </xdr:nvSpPr>
      <xdr:spPr>
        <a:xfrm>
          <a:off x="13436111" y="6180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23749</xdr:rowOff>
    </xdr:from>
    <xdr:to>
      <xdr:col>67</xdr:col>
      <xdr:colOff>101600</xdr:colOff>
      <xdr:row>35</xdr:row>
      <xdr:rowOff>125349</xdr:rowOff>
    </xdr:to>
    <xdr:sp macro="" textlink="">
      <xdr:nvSpPr>
        <xdr:cNvPr id="550" name="楕円 549"/>
        <xdr:cNvSpPr/>
      </xdr:nvSpPr>
      <xdr:spPr>
        <a:xfrm>
          <a:off x="12763500" y="6024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141876</xdr:rowOff>
    </xdr:from>
    <xdr:ext cx="534377" cy="259045"/>
    <xdr:sp macro="" textlink="">
      <xdr:nvSpPr>
        <xdr:cNvPr id="551" name="テキスト ボックス 550"/>
        <xdr:cNvSpPr txBox="1"/>
      </xdr:nvSpPr>
      <xdr:spPr>
        <a:xfrm>
          <a:off x="12547111" y="5799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2" name="テキスト ボックス 561"/>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3" name="直線コネクタ 562"/>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4" name="テキスト ボックス 563"/>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5" name="直線コネクタ 564"/>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6" name="テキスト ボックス 565"/>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8" name="テキスト ボックス 567"/>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9" name="直線コネクタ 568"/>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70" name="テキスト ボックス 569"/>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1" name="直線コネクタ 570"/>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2" name="テキスト ボックス 571"/>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151568</xdr:rowOff>
    </xdr:from>
    <xdr:to>
      <xdr:col>85</xdr:col>
      <xdr:colOff>126364</xdr:colOff>
      <xdr:row>58</xdr:row>
      <xdr:rowOff>16199</xdr:rowOff>
    </xdr:to>
    <xdr:cxnSp macro="">
      <xdr:nvCxnSpPr>
        <xdr:cNvPr id="576" name="直線コネクタ 575"/>
        <xdr:cNvCxnSpPr/>
      </xdr:nvCxnSpPr>
      <xdr:spPr>
        <a:xfrm flipV="1">
          <a:off x="16317595" y="8895518"/>
          <a:ext cx="1269" cy="1064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20026</xdr:rowOff>
    </xdr:from>
    <xdr:ext cx="534377" cy="259045"/>
    <xdr:sp macro="" textlink="">
      <xdr:nvSpPr>
        <xdr:cNvPr id="577" name="教育費最小値テキスト"/>
        <xdr:cNvSpPr txBox="1"/>
      </xdr:nvSpPr>
      <xdr:spPr>
        <a:xfrm>
          <a:off x="16370300" y="9964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16199</xdr:rowOff>
    </xdr:from>
    <xdr:to>
      <xdr:col>86</xdr:col>
      <xdr:colOff>25400</xdr:colOff>
      <xdr:row>58</xdr:row>
      <xdr:rowOff>16199</xdr:rowOff>
    </xdr:to>
    <xdr:cxnSp macro="">
      <xdr:nvCxnSpPr>
        <xdr:cNvPr id="578" name="直線コネクタ 577"/>
        <xdr:cNvCxnSpPr/>
      </xdr:nvCxnSpPr>
      <xdr:spPr>
        <a:xfrm>
          <a:off x="16230600" y="9960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98245</xdr:rowOff>
    </xdr:from>
    <xdr:ext cx="534377" cy="259045"/>
    <xdr:sp macro="" textlink="">
      <xdr:nvSpPr>
        <xdr:cNvPr id="579" name="教育費最大値テキスト"/>
        <xdr:cNvSpPr txBox="1"/>
      </xdr:nvSpPr>
      <xdr:spPr>
        <a:xfrm>
          <a:off x="16370300" y="867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86,377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151568</xdr:rowOff>
    </xdr:from>
    <xdr:to>
      <xdr:col>86</xdr:col>
      <xdr:colOff>25400</xdr:colOff>
      <xdr:row>51</xdr:row>
      <xdr:rowOff>151568</xdr:rowOff>
    </xdr:to>
    <xdr:cxnSp macro="">
      <xdr:nvCxnSpPr>
        <xdr:cNvPr id="580" name="直線コネクタ 579"/>
        <xdr:cNvCxnSpPr/>
      </xdr:nvCxnSpPr>
      <xdr:spPr>
        <a:xfrm>
          <a:off x="16230600" y="8895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89618</xdr:rowOff>
    </xdr:from>
    <xdr:to>
      <xdr:col>85</xdr:col>
      <xdr:colOff>127000</xdr:colOff>
      <xdr:row>57</xdr:row>
      <xdr:rowOff>42545</xdr:rowOff>
    </xdr:to>
    <xdr:cxnSp macro="">
      <xdr:nvCxnSpPr>
        <xdr:cNvPr id="581" name="直線コネクタ 580"/>
        <xdr:cNvCxnSpPr/>
      </xdr:nvCxnSpPr>
      <xdr:spPr>
        <a:xfrm flipV="1">
          <a:off x="15481300" y="9690818"/>
          <a:ext cx="838200" cy="124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168565</xdr:rowOff>
    </xdr:from>
    <xdr:ext cx="534377" cy="259045"/>
    <xdr:sp macro="" textlink="">
      <xdr:nvSpPr>
        <xdr:cNvPr id="582" name="教育費平均値テキスト"/>
        <xdr:cNvSpPr txBox="1"/>
      </xdr:nvSpPr>
      <xdr:spPr>
        <a:xfrm>
          <a:off x="16370300" y="94268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145688</xdr:rowOff>
    </xdr:from>
    <xdr:to>
      <xdr:col>85</xdr:col>
      <xdr:colOff>177800</xdr:colOff>
      <xdr:row>56</xdr:row>
      <xdr:rowOff>75838</xdr:rowOff>
    </xdr:to>
    <xdr:sp macro="" textlink="">
      <xdr:nvSpPr>
        <xdr:cNvPr id="583" name="フローチャート: 判断 582"/>
        <xdr:cNvSpPr/>
      </xdr:nvSpPr>
      <xdr:spPr>
        <a:xfrm>
          <a:off x="16268700" y="9575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47441</xdr:rowOff>
    </xdr:from>
    <xdr:to>
      <xdr:col>81</xdr:col>
      <xdr:colOff>50800</xdr:colOff>
      <xdr:row>57</xdr:row>
      <xdr:rowOff>42545</xdr:rowOff>
    </xdr:to>
    <xdr:cxnSp macro="">
      <xdr:nvCxnSpPr>
        <xdr:cNvPr id="584" name="直線コネクタ 583"/>
        <xdr:cNvCxnSpPr/>
      </xdr:nvCxnSpPr>
      <xdr:spPr>
        <a:xfrm>
          <a:off x="14592300" y="9648641"/>
          <a:ext cx="889000" cy="166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3766</xdr:rowOff>
    </xdr:from>
    <xdr:to>
      <xdr:col>81</xdr:col>
      <xdr:colOff>101600</xdr:colOff>
      <xdr:row>56</xdr:row>
      <xdr:rowOff>105366</xdr:rowOff>
    </xdr:to>
    <xdr:sp macro="" textlink="">
      <xdr:nvSpPr>
        <xdr:cNvPr id="585" name="フローチャート: 判断 584"/>
        <xdr:cNvSpPr/>
      </xdr:nvSpPr>
      <xdr:spPr>
        <a:xfrm>
          <a:off x="15430500" y="9604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121893</xdr:rowOff>
    </xdr:from>
    <xdr:ext cx="534377" cy="259045"/>
    <xdr:sp macro="" textlink="">
      <xdr:nvSpPr>
        <xdr:cNvPr id="586" name="テキスト ボックス 585"/>
        <xdr:cNvSpPr txBox="1"/>
      </xdr:nvSpPr>
      <xdr:spPr>
        <a:xfrm>
          <a:off x="15214111" y="9380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47441</xdr:rowOff>
    </xdr:from>
    <xdr:to>
      <xdr:col>76</xdr:col>
      <xdr:colOff>114300</xdr:colOff>
      <xdr:row>57</xdr:row>
      <xdr:rowOff>11474</xdr:rowOff>
    </xdr:to>
    <xdr:cxnSp macro="">
      <xdr:nvCxnSpPr>
        <xdr:cNvPr id="587" name="直線コネクタ 586"/>
        <xdr:cNvCxnSpPr/>
      </xdr:nvCxnSpPr>
      <xdr:spPr>
        <a:xfrm flipV="1">
          <a:off x="13703300" y="9648641"/>
          <a:ext cx="889000" cy="135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138525</xdr:rowOff>
    </xdr:from>
    <xdr:to>
      <xdr:col>76</xdr:col>
      <xdr:colOff>165100</xdr:colOff>
      <xdr:row>56</xdr:row>
      <xdr:rowOff>68675</xdr:rowOff>
    </xdr:to>
    <xdr:sp macro="" textlink="">
      <xdr:nvSpPr>
        <xdr:cNvPr id="588" name="フローチャート: 判断 587"/>
        <xdr:cNvSpPr/>
      </xdr:nvSpPr>
      <xdr:spPr>
        <a:xfrm>
          <a:off x="14541500" y="956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85202</xdr:rowOff>
    </xdr:from>
    <xdr:ext cx="534377" cy="259045"/>
    <xdr:sp macro="" textlink="">
      <xdr:nvSpPr>
        <xdr:cNvPr id="589" name="テキスト ボックス 588"/>
        <xdr:cNvSpPr txBox="1"/>
      </xdr:nvSpPr>
      <xdr:spPr>
        <a:xfrm>
          <a:off x="14325111" y="9343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11474</xdr:rowOff>
    </xdr:from>
    <xdr:to>
      <xdr:col>71</xdr:col>
      <xdr:colOff>177800</xdr:colOff>
      <xdr:row>57</xdr:row>
      <xdr:rowOff>32563</xdr:rowOff>
    </xdr:to>
    <xdr:cxnSp macro="">
      <xdr:nvCxnSpPr>
        <xdr:cNvPr id="590" name="直線コネクタ 589"/>
        <xdr:cNvCxnSpPr/>
      </xdr:nvCxnSpPr>
      <xdr:spPr>
        <a:xfrm flipV="1">
          <a:off x="12814300" y="9784124"/>
          <a:ext cx="889000" cy="2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38856</xdr:rowOff>
    </xdr:from>
    <xdr:to>
      <xdr:col>72</xdr:col>
      <xdr:colOff>38100</xdr:colOff>
      <xdr:row>56</xdr:row>
      <xdr:rowOff>140456</xdr:rowOff>
    </xdr:to>
    <xdr:sp macro="" textlink="">
      <xdr:nvSpPr>
        <xdr:cNvPr id="591" name="フローチャート: 判断 590"/>
        <xdr:cNvSpPr/>
      </xdr:nvSpPr>
      <xdr:spPr>
        <a:xfrm>
          <a:off x="13652500" y="9640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156983</xdr:rowOff>
    </xdr:from>
    <xdr:ext cx="534377" cy="259045"/>
    <xdr:sp macro="" textlink="">
      <xdr:nvSpPr>
        <xdr:cNvPr id="592" name="テキスト ボックス 591"/>
        <xdr:cNvSpPr txBox="1"/>
      </xdr:nvSpPr>
      <xdr:spPr>
        <a:xfrm>
          <a:off x="13436111" y="9415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127305</xdr:rowOff>
    </xdr:from>
    <xdr:to>
      <xdr:col>67</xdr:col>
      <xdr:colOff>101600</xdr:colOff>
      <xdr:row>57</xdr:row>
      <xdr:rowOff>57455</xdr:rowOff>
    </xdr:to>
    <xdr:sp macro="" textlink="">
      <xdr:nvSpPr>
        <xdr:cNvPr id="593" name="フローチャート: 判断 592"/>
        <xdr:cNvSpPr/>
      </xdr:nvSpPr>
      <xdr:spPr>
        <a:xfrm>
          <a:off x="12763500" y="972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73982</xdr:rowOff>
    </xdr:from>
    <xdr:ext cx="534377" cy="259045"/>
    <xdr:sp macro="" textlink="">
      <xdr:nvSpPr>
        <xdr:cNvPr id="594" name="テキスト ボックス 593"/>
        <xdr:cNvSpPr txBox="1"/>
      </xdr:nvSpPr>
      <xdr:spPr>
        <a:xfrm>
          <a:off x="12547111" y="9503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38818</xdr:rowOff>
    </xdr:from>
    <xdr:to>
      <xdr:col>85</xdr:col>
      <xdr:colOff>177800</xdr:colOff>
      <xdr:row>56</xdr:row>
      <xdr:rowOff>140418</xdr:rowOff>
    </xdr:to>
    <xdr:sp macro="" textlink="">
      <xdr:nvSpPr>
        <xdr:cNvPr id="600" name="楕円 599"/>
        <xdr:cNvSpPr/>
      </xdr:nvSpPr>
      <xdr:spPr>
        <a:xfrm>
          <a:off x="16268700" y="9640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17245</xdr:rowOff>
    </xdr:from>
    <xdr:ext cx="534377" cy="259045"/>
    <xdr:sp macro="" textlink="">
      <xdr:nvSpPr>
        <xdr:cNvPr id="601" name="教育費該当値テキスト"/>
        <xdr:cNvSpPr txBox="1"/>
      </xdr:nvSpPr>
      <xdr:spPr>
        <a:xfrm>
          <a:off x="16370300" y="9618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163195</xdr:rowOff>
    </xdr:from>
    <xdr:to>
      <xdr:col>81</xdr:col>
      <xdr:colOff>101600</xdr:colOff>
      <xdr:row>57</xdr:row>
      <xdr:rowOff>93345</xdr:rowOff>
    </xdr:to>
    <xdr:sp macro="" textlink="">
      <xdr:nvSpPr>
        <xdr:cNvPr id="602" name="楕円 601"/>
        <xdr:cNvSpPr/>
      </xdr:nvSpPr>
      <xdr:spPr>
        <a:xfrm>
          <a:off x="15430500" y="9764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84472</xdr:rowOff>
    </xdr:from>
    <xdr:ext cx="534377" cy="259045"/>
    <xdr:sp macro="" textlink="">
      <xdr:nvSpPr>
        <xdr:cNvPr id="603" name="テキスト ボックス 602"/>
        <xdr:cNvSpPr txBox="1"/>
      </xdr:nvSpPr>
      <xdr:spPr>
        <a:xfrm>
          <a:off x="15214111" y="9857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168091</xdr:rowOff>
    </xdr:from>
    <xdr:to>
      <xdr:col>76</xdr:col>
      <xdr:colOff>165100</xdr:colOff>
      <xdr:row>56</xdr:row>
      <xdr:rowOff>98241</xdr:rowOff>
    </xdr:to>
    <xdr:sp macro="" textlink="">
      <xdr:nvSpPr>
        <xdr:cNvPr id="604" name="楕円 603"/>
        <xdr:cNvSpPr/>
      </xdr:nvSpPr>
      <xdr:spPr>
        <a:xfrm>
          <a:off x="14541500" y="9597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89368</xdr:rowOff>
    </xdr:from>
    <xdr:ext cx="534377" cy="259045"/>
    <xdr:sp macro="" textlink="">
      <xdr:nvSpPr>
        <xdr:cNvPr id="605" name="テキスト ボックス 604"/>
        <xdr:cNvSpPr txBox="1"/>
      </xdr:nvSpPr>
      <xdr:spPr>
        <a:xfrm>
          <a:off x="14325111" y="9690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132124</xdr:rowOff>
    </xdr:from>
    <xdr:to>
      <xdr:col>72</xdr:col>
      <xdr:colOff>38100</xdr:colOff>
      <xdr:row>57</xdr:row>
      <xdr:rowOff>62274</xdr:rowOff>
    </xdr:to>
    <xdr:sp macro="" textlink="">
      <xdr:nvSpPr>
        <xdr:cNvPr id="606" name="楕円 605"/>
        <xdr:cNvSpPr/>
      </xdr:nvSpPr>
      <xdr:spPr>
        <a:xfrm>
          <a:off x="13652500" y="9733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53401</xdr:rowOff>
    </xdr:from>
    <xdr:ext cx="534377" cy="259045"/>
    <xdr:sp macro="" textlink="">
      <xdr:nvSpPr>
        <xdr:cNvPr id="607" name="テキスト ボックス 606"/>
        <xdr:cNvSpPr txBox="1"/>
      </xdr:nvSpPr>
      <xdr:spPr>
        <a:xfrm>
          <a:off x="13436111" y="9826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153213</xdr:rowOff>
    </xdr:from>
    <xdr:to>
      <xdr:col>67</xdr:col>
      <xdr:colOff>101600</xdr:colOff>
      <xdr:row>57</xdr:row>
      <xdr:rowOff>83363</xdr:rowOff>
    </xdr:to>
    <xdr:sp macro="" textlink="">
      <xdr:nvSpPr>
        <xdr:cNvPr id="608" name="楕円 607"/>
        <xdr:cNvSpPr/>
      </xdr:nvSpPr>
      <xdr:spPr>
        <a:xfrm>
          <a:off x="12763500" y="9754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74490</xdr:rowOff>
    </xdr:from>
    <xdr:ext cx="534377" cy="259045"/>
    <xdr:sp macro="" textlink="">
      <xdr:nvSpPr>
        <xdr:cNvPr id="609" name="テキスト ボックス 608"/>
        <xdr:cNvSpPr txBox="1"/>
      </xdr:nvSpPr>
      <xdr:spPr>
        <a:xfrm>
          <a:off x="12547111" y="9847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0" name="直線コネクタ 61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1" name="テキスト ボックス 62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2" name="直線コネクタ 62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3" name="テキスト ボックス 622"/>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4" name="直線コネクタ 62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25" name="テキスト ボックス 624"/>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6" name="直線コネクタ 62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27" name="テキスト ボックス 626"/>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8" name="直線コネクタ 62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9" name="テキスト ボックス 628"/>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1" name="テキスト ボックス 630"/>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57785</xdr:rowOff>
    </xdr:from>
    <xdr:to>
      <xdr:col>85</xdr:col>
      <xdr:colOff>126364</xdr:colOff>
      <xdr:row>79</xdr:row>
      <xdr:rowOff>44450</xdr:rowOff>
    </xdr:to>
    <xdr:cxnSp macro="">
      <xdr:nvCxnSpPr>
        <xdr:cNvPr id="633" name="直線コネクタ 632"/>
        <xdr:cNvCxnSpPr/>
      </xdr:nvCxnSpPr>
      <xdr:spPr>
        <a:xfrm flipV="1">
          <a:off x="16317595" y="12059285"/>
          <a:ext cx="1269" cy="1529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4"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5" name="直線コネクタ 634"/>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4462</xdr:rowOff>
    </xdr:from>
    <xdr:ext cx="534377" cy="259045"/>
    <xdr:sp macro="" textlink="">
      <xdr:nvSpPr>
        <xdr:cNvPr id="636" name="災害復旧費最大値テキスト"/>
        <xdr:cNvSpPr txBox="1"/>
      </xdr:nvSpPr>
      <xdr:spPr>
        <a:xfrm>
          <a:off x="16370300" y="11834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12,045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57785</xdr:rowOff>
    </xdr:from>
    <xdr:to>
      <xdr:col>86</xdr:col>
      <xdr:colOff>25400</xdr:colOff>
      <xdr:row>70</xdr:row>
      <xdr:rowOff>57785</xdr:rowOff>
    </xdr:to>
    <xdr:cxnSp macro="">
      <xdr:nvCxnSpPr>
        <xdr:cNvPr id="637" name="直線コネクタ 636"/>
        <xdr:cNvCxnSpPr/>
      </xdr:nvCxnSpPr>
      <xdr:spPr>
        <a:xfrm>
          <a:off x="16230600" y="12059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38" name="直線コネクタ 637"/>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89933</xdr:rowOff>
    </xdr:from>
    <xdr:ext cx="378565" cy="259045"/>
    <xdr:sp macro="" textlink="">
      <xdr:nvSpPr>
        <xdr:cNvPr id="639" name="災害復旧費平均値テキスト"/>
        <xdr:cNvSpPr txBox="1"/>
      </xdr:nvSpPr>
      <xdr:spPr>
        <a:xfrm>
          <a:off x="16370300" y="1329158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67056</xdr:rowOff>
    </xdr:from>
    <xdr:to>
      <xdr:col>85</xdr:col>
      <xdr:colOff>177800</xdr:colOff>
      <xdr:row>78</xdr:row>
      <xdr:rowOff>168656</xdr:rowOff>
    </xdr:to>
    <xdr:sp macro="" textlink="">
      <xdr:nvSpPr>
        <xdr:cNvPr id="640" name="フローチャート: 判断 639"/>
        <xdr:cNvSpPr/>
      </xdr:nvSpPr>
      <xdr:spPr>
        <a:xfrm>
          <a:off x="16268700" y="13440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44323</xdr:rowOff>
    </xdr:from>
    <xdr:to>
      <xdr:col>81</xdr:col>
      <xdr:colOff>50800</xdr:colOff>
      <xdr:row>79</xdr:row>
      <xdr:rowOff>44450</xdr:rowOff>
    </xdr:to>
    <xdr:cxnSp macro="">
      <xdr:nvCxnSpPr>
        <xdr:cNvPr id="641" name="直線コネクタ 640"/>
        <xdr:cNvCxnSpPr/>
      </xdr:nvCxnSpPr>
      <xdr:spPr>
        <a:xfrm>
          <a:off x="14592300" y="13588873"/>
          <a:ext cx="889000" cy="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165608</xdr:rowOff>
    </xdr:from>
    <xdr:to>
      <xdr:col>81</xdr:col>
      <xdr:colOff>101600</xdr:colOff>
      <xdr:row>78</xdr:row>
      <xdr:rowOff>95758</xdr:rowOff>
    </xdr:to>
    <xdr:sp macro="" textlink="">
      <xdr:nvSpPr>
        <xdr:cNvPr id="642" name="フローチャート: 判断 641"/>
        <xdr:cNvSpPr/>
      </xdr:nvSpPr>
      <xdr:spPr>
        <a:xfrm>
          <a:off x="15430500" y="13367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112285</xdr:rowOff>
    </xdr:from>
    <xdr:ext cx="469744" cy="259045"/>
    <xdr:sp macro="" textlink="">
      <xdr:nvSpPr>
        <xdr:cNvPr id="643" name="テキスト ボックス 642"/>
        <xdr:cNvSpPr txBox="1"/>
      </xdr:nvSpPr>
      <xdr:spPr>
        <a:xfrm>
          <a:off x="15246428" y="13142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153415</xdr:rowOff>
    </xdr:from>
    <xdr:to>
      <xdr:col>76</xdr:col>
      <xdr:colOff>114300</xdr:colOff>
      <xdr:row>79</xdr:row>
      <xdr:rowOff>44323</xdr:rowOff>
    </xdr:to>
    <xdr:cxnSp macro="">
      <xdr:nvCxnSpPr>
        <xdr:cNvPr id="644" name="直線コネクタ 643"/>
        <xdr:cNvCxnSpPr/>
      </xdr:nvCxnSpPr>
      <xdr:spPr>
        <a:xfrm>
          <a:off x="13703300" y="13526515"/>
          <a:ext cx="889000" cy="62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127254</xdr:rowOff>
    </xdr:from>
    <xdr:to>
      <xdr:col>76</xdr:col>
      <xdr:colOff>165100</xdr:colOff>
      <xdr:row>77</xdr:row>
      <xdr:rowOff>57404</xdr:rowOff>
    </xdr:to>
    <xdr:sp macro="" textlink="">
      <xdr:nvSpPr>
        <xdr:cNvPr id="645" name="フローチャート: 判断 644"/>
        <xdr:cNvSpPr/>
      </xdr:nvSpPr>
      <xdr:spPr>
        <a:xfrm>
          <a:off x="14541500" y="13157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73931</xdr:rowOff>
    </xdr:from>
    <xdr:ext cx="469744" cy="259045"/>
    <xdr:sp macro="" textlink="">
      <xdr:nvSpPr>
        <xdr:cNvPr id="646" name="テキスト ボックス 645"/>
        <xdr:cNvSpPr txBox="1"/>
      </xdr:nvSpPr>
      <xdr:spPr>
        <a:xfrm>
          <a:off x="14357428" y="12932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19558</xdr:rowOff>
    </xdr:from>
    <xdr:to>
      <xdr:col>71</xdr:col>
      <xdr:colOff>177800</xdr:colOff>
      <xdr:row>78</xdr:row>
      <xdr:rowOff>153415</xdr:rowOff>
    </xdr:to>
    <xdr:cxnSp macro="">
      <xdr:nvCxnSpPr>
        <xdr:cNvPr id="647" name="直線コネクタ 646"/>
        <xdr:cNvCxnSpPr/>
      </xdr:nvCxnSpPr>
      <xdr:spPr>
        <a:xfrm>
          <a:off x="12814300" y="13392658"/>
          <a:ext cx="889000" cy="133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9017</xdr:rowOff>
    </xdr:from>
    <xdr:to>
      <xdr:col>72</xdr:col>
      <xdr:colOff>38100</xdr:colOff>
      <xdr:row>77</xdr:row>
      <xdr:rowOff>110617</xdr:rowOff>
    </xdr:to>
    <xdr:sp macro="" textlink="">
      <xdr:nvSpPr>
        <xdr:cNvPr id="648" name="フローチャート: 判断 647"/>
        <xdr:cNvSpPr/>
      </xdr:nvSpPr>
      <xdr:spPr>
        <a:xfrm>
          <a:off x="13652500" y="13210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127144</xdr:rowOff>
    </xdr:from>
    <xdr:ext cx="469744" cy="259045"/>
    <xdr:sp macro="" textlink="">
      <xdr:nvSpPr>
        <xdr:cNvPr id="649" name="テキスト ボックス 648"/>
        <xdr:cNvSpPr txBox="1"/>
      </xdr:nvSpPr>
      <xdr:spPr>
        <a:xfrm>
          <a:off x="13468428" y="12985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64263</xdr:rowOff>
    </xdr:from>
    <xdr:to>
      <xdr:col>67</xdr:col>
      <xdr:colOff>101600</xdr:colOff>
      <xdr:row>77</xdr:row>
      <xdr:rowOff>165863</xdr:rowOff>
    </xdr:to>
    <xdr:sp macro="" textlink="">
      <xdr:nvSpPr>
        <xdr:cNvPr id="650" name="フローチャート: 判断 649"/>
        <xdr:cNvSpPr/>
      </xdr:nvSpPr>
      <xdr:spPr>
        <a:xfrm>
          <a:off x="12763500" y="13265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10940</xdr:rowOff>
    </xdr:from>
    <xdr:ext cx="469744" cy="259045"/>
    <xdr:sp macro="" textlink="">
      <xdr:nvSpPr>
        <xdr:cNvPr id="651" name="テキスト ボックス 650"/>
        <xdr:cNvSpPr txBox="1"/>
      </xdr:nvSpPr>
      <xdr:spPr>
        <a:xfrm>
          <a:off x="12579428" y="13041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7" name="楕円 656"/>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58" name="災害復旧費該当値テキスト"/>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9" name="楕円 658"/>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60" name="テキスト ボックス 659"/>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164973</xdr:rowOff>
    </xdr:from>
    <xdr:to>
      <xdr:col>76</xdr:col>
      <xdr:colOff>165100</xdr:colOff>
      <xdr:row>79</xdr:row>
      <xdr:rowOff>95123</xdr:rowOff>
    </xdr:to>
    <xdr:sp macro="" textlink="">
      <xdr:nvSpPr>
        <xdr:cNvPr id="661" name="楕円 660"/>
        <xdr:cNvSpPr/>
      </xdr:nvSpPr>
      <xdr:spPr>
        <a:xfrm>
          <a:off x="14541500" y="13538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86250</xdr:rowOff>
    </xdr:from>
    <xdr:ext cx="249299" cy="259045"/>
    <xdr:sp macro="" textlink="">
      <xdr:nvSpPr>
        <xdr:cNvPr id="662" name="テキスト ボックス 661"/>
        <xdr:cNvSpPr txBox="1"/>
      </xdr:nvSpPr>
      <xdr:spPr>
        <a:xfrm>
          <a:off x="14467650" y="1363080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102615</xdr:rowOff>
    </xdr:from>
    <xdr:to>
      <xdr:col>72</xdr:col>
      <xdr:colOff>38100</xdr:colOff>
      <xdr:row>79</xdr:row>
      <xdr:rowOff>32765</xdr:rowOff>
    </xdr:to>
    <xdr:sp macro="" textlink="">
      <xdr:nvSpPr>
        <xdr:cNvPr id="663" name="楕円 662"/>
        <xdr:cNvSpPr/>
      </xdr:nvSpPr>
      <xdr:spPr>
        <a:xfrm>
          <a:off x="13652500" y="1347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23892</xdr:rowOff>
    </xdr:from>
    <xdr:ext cx="378565" cy="259045"/>
    <xdr:sp macro="" textlink="">
      <xdr:nvSpPr>
        <xdr:cNvPr id="664" name="テキスト ボックス 663"/>
        <xdr:cNvSpPr txBox="1"/>
      </xdr:nvSpPr>
      <xdr:spPr>
        <a:xfrm>
          <a:off x="13514017" y="135684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140208</xdr:rowOff>
    </xdr:from>
    <xdr:to>
      <xdr:col>67</xdr:col>
      <xdr:colOff>101600</xdr:colOff>
      <xdr:row>78</xdr:row>
      <xdr:rowOff>70358</xdr:rowOff>
    </xdr:to>
    <xdr:sp macro="" textlink="">
      <xdr:nvSpPr>
        <xdr:cNvPr id="665" name="楕円 664"/>
        <xdr:cNvSpPr/>
      </xdr:nvSpPr>
      <xdr:spPr>
        <a:xfrm>
          <a:off x="12763500" y="13341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61485</xdr:rowOff>
    </xdr:from>
    <xdr:ext cx="469744" cy="259045"/>
    <xdr:sp macro="" textlink="">
      <xdr:nvSpPr>
        <xdr:cNvPr id="666" name="テキスト ボックス 665"/>
        <xdr:cNvSpPr txBox="1"/>
      </xdr:nvSpPr>
      <xdr:spPr>
        <a:xfrm>
          <a:off x="12579428" y="13434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7" name="テキスト ボックス 676"/>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78" name="直線コネクタ 677"/>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79" name="テキスト ボックス 678"/>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0" name="直線コネクタ 679"/>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1" name="テキスト ボックス 680"/>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2" name="直線コネクタ 681"/>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3" name="テキスト ボックス 682"/>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4" name="直線コネクタ 683"/>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5" name="テキスト ボックス 684"/>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6" name="直線コネクタ 685"/>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7" name="テキスト ボックス 686"/>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8" name="直線コネクタ 687"/>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89" name="テキスト ボックス 688"/>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0" name="直線コネクタ 68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1" name="テキスト ボックス 690"/>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108153</xdr:rowOff>
    </xdr:from>
    <xdr:to>
      <xdr:col>85</xdr:col>
      <xdr:colOff>126364</xdr:colOff>
      <xdr:row>98</xdr:row>
      <xdr:rowOff>38398</xdr:rowOff>
    </xdr:to>
    <xdr:cxnSp macro="">
      <xdr:nvCxnSpPr>
        <xdr:cNvPr id="693" name="直線コネクタ 692"/>
        <xdr:cNvCxnSpPr/>
      </xdr:nvCxnSpPr>
      <xdr:spPr>
        <a:xfrm flipV="1">
          <a:off x="16317595" y="15367203"/>
          <a:ext cx="1269" cy="1473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42225</xdr:rowOff>
    </xdr:from>
    <xdr:ext cx="534377" cy="259045"/>
    <xdr:sp macro="" textlink="">
      <xdr:nvSpPr>
        <xdr:cNvPr id="694" name="公債費最小値テキスト"/>
        <xdr:cNvSpPr txBox="1"/>
      </xdr:nvSpPr>
      <xdr:spPr>
        <a:xfrm>
          <a:off x="16370300" y="1684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38398</xdr:rowOff>
    </xdr:from>
    <xdr:to>
      <xdr:col>86</xdr:col>
      <xdr:colOff>25400</xdr:colOff>
      <xdr:row>98</xdr:row>
      <xdr:rowOff>38398</xdr:rowOff>
    </xdr:to>
    <xdr:cxnSp macro="">
      <xdr:nvCxnSpPr>
        <xdr:cNvPr id="695" name="直線コネクタ 694"/>
        <xdr:cNvCxnSpPr/>
      </xdr:nvCxnSpPr>
      <xdr:spPr>
        <a:xfrm>
          <a:off x="16230600" y="16840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54830</xdr:rowOff>
    </xdr:from>
    <xdr:ext cx="534377" cy="259045"/>
    <xdr:sp macro="" textlink="">
      <xdr:nvSpPr>
        <xdr:cNvPr id="696" name="公債費最大値テキスト"/>
        <xdr:cNvSpPr txBox="1"/>
      </xdr:nvSpPr>
      <xdr:spPr>
        <a:xfrm>
          <a:off x="16370300" y="15142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62,216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108153</xdr:rowOff>
    </xdr:from>
    <xdr:to>
      <xdr:col>86</xdr:col>
      <xdr:colOff>25400</xdr:colOff>
      <xdr:row>89</xdr:row>
      <xdr:rowOff>108153</xdr:rowOff>
    </xdr:to>
    <xdr:cxnSp macro="">
      <xdr:nvCxnSpPr>
        <xdr:cNvPr id="697" name="直線コネクタ 696"/>
        <xdr:cNvCxnSpPr/>
      </xdr:nvCxnSpPr>
      <xdr:spPr>
        <a:xfrm>
          <a:off x="16230600" y="15367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41729</xdr:rowOff>
    </xdr:from>
    <xdr:to>
      <xdr:col>85</xdr:col>
      <xdr:colOff>127000</xdr:colOff>
      <xdr:row>91</xdr:row>
      <xdr:rowOff>68050</xdr:rowOff>
    </xdr:to>
    <xdr:cxnSp macro="">
      <xdr:nvCxnSpPr>
        <xdr:cNvPr id="698" name="直線コネクタ 697"/>
        <xdr:cNvCxnSpPr/>
      </xdr:nvCxnSpPr>
      <xdr:spPr>
        <a:xfrm flipV="1">
          <a:off x="15481300" y="15643679"/>
          <a:ext cx="838200" cy="26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153607</xdr:rowOff>
    </xdr:from>
    <xdr:ext cx="534377" cy="259045"/>
    <xdr:sp macro="" textlink="">
      <xdr:nvSpPr>
        <xdr:cNvPr id="699" name="公債費平均値テキスト"/>
        <xdr:cNvSpPr txBox="1"/>
      </xdr:nvSpPr>
      <xdr:spPr>
        <a:xfrm>
          <a:off x="16370300" y="160984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3730</xdr:rowOff>
    </xdr:from>
    <xdr:to>
      <xdr:col>85</xdr:col>
      <xdr:colOff>177800</xdr:colOff>
      <xdr:row>94</xdr:row>
      <xdr:rowOff>105330</xdr:rowOff>
    </xdr:to>
    <xdr:sp macro="" textlink="">
      <xdr:nvSpPr>
        <xdr:cNvPr id="700" name="フローチャート: 判断 699"/>
        <xdr:cNvSpPr/>
      </xdr:nvSpPr>
      <xdr:spPr>
        <a:xfrm>
          <a:off x="16268700" y="1612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68050</xdr:rowOff>
    </xdr:from>
    <xdr:to>
      <xdr:col>81</xdr:col>
      <xdr:colOff>50800</xdr:colOff>
      <xdr:row>91</xdr:row>
      <xdr:rowOff>80493</xdr:rowOff>
    </xdr:to>
    <xdr:cxnSp macro="">
      <xdr:nvCxnSpPr>
        <xdr:cNvPr id="701" name="直線コネクタ 700"/>
        <xdr:cNvCxnSpPr/>
      </xdr:nvCxnSpPr>
      <xdr:spPr>
        <a:xfrm flipV="1">
          <a:off x="14592300" y="15670000"/>
          <a:ext cx="889000" cy="12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8727</xdr:rowOff>
    </xdr:from>
    <xdr:to>
      <xdr:col>81</xdr:col>
      <xdr:colOff>101600</xdr:colOff>
      <xdr:row>94</xdr:row>
      <xdr:rowOff>110327</xdr:rowOff>
    </xdr:to>
    <xdr:sp macro="" textlink="">
      <xdr:nvSpPr>
        <xdr:cNvPr id="702" name="フローチャート: 判断 701"/>
        <xdr:cNvSpPr/>
      </xdr:nvSpPr>
      <xdr:spPr>
        <a:xfrm>
          <a:off x="15430500" y="16125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101454</xdr:rowOff>
    </xdr:from>
    <xdr:ext cx="534377" cy="259045"/>
    <xdr:sp macro="" textlink="">
      <xdr:nvSpPr>
        <xdr:cNvPr id="703" name="テキスト ボックス 702"/>
        <xdr:cNvSpPr txBox="1"/>
      </xdr:nvSpPr>
      <xdr:spPr>
        <a:xfrm>
          <a:off x="15214111" y="16217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7406</xdr:rowOff>
    </xdr:from>
    <xdr:to>
      <xdr:col>76</xdr:col>
      <xdr:colOff>114300</xdr:colOff>
      <xdr:row>91</xdr:row>
      <xdr:rowOff>80493</xdr:rowOff>
    </xdr:to>
    <xdr:cxnSp macro="">
      <xdr:nvCxnSpPr>
        <xdr:cNvPr id="704" name="直線コネクタ 703"/>
        <xdr:cNvCxnSpPr/>
      </xdr:nvCxnSpPr>
      <xdr:spPr>
        <a:xfrm>
          <a:off x="13703300" y="15609356"/>
          <a:ext cx="889000" cy="73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32338</xdr:rowOff>
    </xdr:from>
    <xdr:to>
      <xdr:col>76</xdr:col>
      <xdr:colOff>165100</xdr:colOff>
      <xdr:row>94</xdr:row>
      <xdr:rowOff>133938</xdr:rowOff>
    </xdr:to>
    <xdr:sp macro="" textlink="">
      <xdr:nvSpPr>
        <xdr:cNvPr id="705" name="フローチャート: 判断 704"/>
        <xdr:cNvSpPr/>
      </xdr:nvSpPr>
      <xdr:spPr>
        <a:xfrm>
          <a:off x="14541500" y="16148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125065</xdr:rowOff>
    </xdr:from>
    <xdr:ext cx="534377" cy="259045"/>
    <xdr:sp macro="" textlink="">
      <xdr:nvSpPr>
        <xdr:cNvPr id="706" name="テキスト ボックス 705"/>
        <xdr:cNvSpPr txBox="1"/>
      </xdr:nvSpPr>
      <xdr:spPr>
        <a:xfrm>
          <a:off x="14325111" y="16241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91</xdr:row>
      <xdr:rowOff>7406</xdr:rowOff>
    </xdr:from>
    <xdr:to>
      <xdr:col>71</xdr:col>
      <xdr:colOff>177800</xdr:colOff>
      <xdr:row>91</xdr:row>
      <xdr:rowOff>74941</xdr:rowOff>
    </xdr:to>
    <xdr:cxnSp macro="">
      <xdr:nvCxnSpPr>
        <xdr:cNvPr id="707" name="直線コネクタ 706"/>
        <xdr:cNvCxnSpPr/>
      </xdr:nvCxnSpPr>
      <xdr:spPr>
        <a:xfrm flipV="1">
          <a:off x="12814300" y="15609356"/>
          <a:ext cx="889000" cy="67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10131</xdr:rowOff>
    </xdr:from>
    <xdr:to>
      <xdr:col>72</xdr:col>
      <xdr:colOff>38100</xdr:colOff>
      <xdr:row>94</xdr:row>
      <xdr:rowOff>111731</xdr:rowOff>
    </xdr:to>
    <xdr:sp macro="" textlink="">
      <xdr:nvSpPr>
        <xdr:cNvPr id="708" name="フローチャート: 判断 707"/>
        <xdr:cNvSpPr/>
      </xdr:nvSpPr>
      <xdr:spPr>
        <a:xfrm>
          <a:off x="13652500" y="16126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102858</xdr:rowOff>
    </xdr:from>
    <xdr:ext cx="534377" cy="259045"/>
    <xdr:sp macro="" textlink="">
      <xdr:nvSpPr>
        <xdr:cNvPr id="709" name="テキスト ボックス 708"/>
        <xdr:cNvSpPr txBox="1"/>
      </xdr:nvSpPr>
      <xdr:spPr>
        <a:xfrm>
          <a:off x="13436111" y="16219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162085</xdr:rowOff>
    </xdr:from>
    <xdr:to>
      <xdr:col>67</xdr:col>
      <xdr:colOff>101600</xdr:colOff>
      <xdr:row>94</xdr:row>
      <xdr:rowOff>92235</xdr:rowOff>
    </xdr:to>
    <xdr:sp macro="" textlink="">
      <xdr:nvSpPr>
        <xdr:cNvPr id="710" name="フローチャート: 判断 709"/>
        <xdr:cNvSpPr/>
      </xdr:nvSpPr>
      <xdr:spPr>
        <a:xfrm>
          <a:off x="12763500" y="1610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83362</xdr:rowOff>
    </xdr:from>
    <xdr:ext cx="534377" cy="259045"/>
    <xdr:sp macro="" textlink="">
      <xdr:nvSpPr>
        <xdr:cNvPr id="711" name="テキスト ボックス 710"/>
        <xdr:cNvSpPr txBox="1"/>
      </xdr:nvSpPr>
      <xdr:spPr>
        <a:xfrm>
          <a:off x="12547111" y="16199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2" name="テキスト ボックス 71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3" name="テキスト ボックス 71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4" name="テキスト ボックス 71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5" name="テキスト ボックス 71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6" name="テキスト ボックス 71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90</xdr:row>
      <xdr:rowOff>162379</xdr:rowOff>
    </xdr:from>
    <xdr:to>
      <xdr:col>85</xdr:col>
      <xdr:colOff>177800</xdr:colOff>
      <xdr:row>91</xdr:row>
      <xdr:rowOff>92529</xdr:rowOff>
    </xdr:to>
    <xdr:sp macro="" textlink="">
      <xdr:nvSpPr>
        <xdr:cNvPr id="717" name="楕円 716"/>
        <xdr:cNvSpPr/>
      </xdr:nvSpPr>
      <xdr:spPr>
        <a:xfrm>
          <a:off x="16268700" y="15592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13806</xdr:rowOff>
    </xdr:from>
    <xdr:ext cx="534377" cy="259045"/>
    <xdr:sp macro="" textlink="">
      <xdr:nvSpPr>
        <xdr:cNvPr id="718" name="公債費該当値テキスト"/>
        <xdr:cNvSpPr txBox="1"/>
      </xdr:nvSpPr>
      <xdr:spPr>
        <a:xfrm>
          <a:off x="16370300" y="15444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17250</xdr:rowOff>
    </xdr:from>
    <xdr:to>
      <xdr:col>81</xdr:col>
      <xdr:colOff>101600</xdr:colOff>
      <xdr:row>91</xdr:row>
      <xdr:rowOff>118850</xdr:rowOff>
    </xdr:to>
    <xdr:sp macro="" textlink="">
      <xdr:nvSpPr>
        <xdr:cNvPr id="719" name="楕円 718"/>
        <xdr:cNvSpPr/>
      </xdr:nvSpPr>
      <xdr:spPr>
        <a:xfrm>
          <a:off x="15430500" y="1561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89</xdr:row>
      <xdr:rowOff>135377</xdr:rowOff>
    </xdr:from>
    <xdr:ext cx="534377" cy="259045"/>
    <xdr:sp macro="" textlink="">
      <xdr:nvSpPr>
        <xdr:cNvPr id="720" name="テキスト ボックス 719"/>
        <xdr:cNvSpPr txBox="1"/>
      </xdr:nvSpPr>
      <xdr:spPr>
        <a:xfrm>
          <a:off x="15214111" y="15394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91</xdr:row>
      <xdr:rowOff>29693</xdr:rowOff>
    </xdr:from>
    <xdr:to>
      <xdr:col>76</xdr:col>
      <xdr:colOff>165100</xdr:colOff>
      <xdr:row>91</xdr:row>
      <xdr:rowOff>131293</xdr:rowOff>
    </xdr:to>
    <xdr:sp macro="" textlink="">
      <xdr:nvSpPr>
        <xdr:cNvPr id="721" name="楕円 720"/>
        <xdr:cNvSpPr/>
      </xdr:nvSpPr>
      <xdr:spPr>
        <a:xfrm>
          <a:off x="14541500" y="15631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89</xdr:row>
      <xdr:rowOff>147820</xdr:rowOff>
    </xdr:from>
    <xdr:ext cx="534377" cy="259045"/>
    <xdr:sp macro="" textlink="">
      <xdr:nvSpPr>
        <xdr:cNvPr id="722" name="テキスト ボックス 721"/>
        <xdr:cNvSpPr txBox="1"/>
      </xdr:nvSpPr>
      <xdr:spPr>
        <a:xfrm>
          <a:off x="14325111" y="15406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90</xdr:row>
      <xdr:rowOff>128056</xdr:rowOff>
    </xdr:from>
    <xdr:to>
      <xdr:col>72</xdr:col>
      <xdr:colOff>38100</xdr:colOff>
      <xdr:row>91</xdr:row>
      <xdr:rowOff>58206</xdr:rowOff>
    </xdr:to>
    <xdr:sp macro="" textlink="">
      <xdr:nvSpPr>
        <xdr:cNvPr id="723" name="楕円 722"/>
        <xdr:cNvSpPr/>
      </xdr:nvSpPr>
      <xdr:spPr>
        <a:xfrm>
          <a:off x="13652500" y="1555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89</xdr:row>
      <xdr:rowOff>74733</xdr:rowOff>
    </xdr:from>
    <xdr:ext cx="534377" cy="259045"/>
    <xdr:sp macro="" textlink="">
      <xdr:nvSpPr>
        <xdr:cNvPr id="724" name="テキスト ボックス 723"/>
        <xdr:cNvSpPr txBox="1"/>
      </xdr:nvSpPr>
      <xdr:spPr>
        <a:xfrm>
          <a:off x="13436111" y="15333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91</xdr:row>
      <xdr:rowOff>24141</xdr:rowOff>
    </xdr:from>
    <xdr:to>
      <xdr:col>67</xdr:col>
      <xdr:colOff>101600</xdr:colOff>
      <xdr:row>91</xdr:row>
      <xdr:rowOff>125741</xdr:rowOff>
    </xdr:to>
    <xdr:sp macro="" textlink="">
      <xdr:nvSpPr>
        <xdr:cNvPr id="725" name="楕円 724"/>
        <xdr:cNvSpPr/>
      </xdr:nvSpPr>
      <xdr:spPr>
        <a:xfrm>
          <a:off x="12763500" y="15626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89</xdr:row>
      <xdr:rowOff>142268</xdr:rowOff>
    </xdr:from>
    <xdr:ext cx="534377" cy="259045"/>
    <xdr:sp macro="" textlink="">
      <xdr:nvSpPr>
        <xdr:cNvPr id="726" name="テキスト ボックス 725"/>
        <xdr:cNvSpPr txBox="1"/>
      </xdr:nvSpPr>
      <xdr:spPr>
        <a:xfrm>
          <a:off x="12547111" y="15401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7" name="正方形/長方形 72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8" name="正方形/長方形 72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9" name="正方形/長方形 72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0" name="正方形/長方形 72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1" name="正方形/長方形 73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2" name="正方形/長方形 73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3" name="正方形/長方形 73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4" name="正方形/長方形 73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5" name="テキスト ボックス 73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6" name="直線コネクタ 73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7" name="直線コネクタ 73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8" name="テキスト ボックス 73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9" name="直線コネクタ 73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40" name="テキスト ボックス 739"/>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1" name="直線コネクタ 74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42" name="テキスト ボックス 741"/>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3" name="直線コネクタ 74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44" name="テキスト ボックス 743"/>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5" name="直線コネクタ 74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6" name="テキスト ボックス 745"/>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7" name="直線コネクタ 74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8" name="テキスト ボックス 74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52756</xdr:rowOff>
    </xdr:from>
    <xdr:to>
      <xdr:col>116</xdr:col>
      <xdr:colOff>62864</xdr:colOff>
      <xdr:row>39</xdr:row>
      <xdr:rowOff>44450</xdr:rowOff>
    </xdr:to>
    <xdr:cxnSp macro="">
      <xdr:nvCxnSpPr>
        <xdr:cNvPr id="750" name="直線コネクタ 749"/>
        <xdr:cNvCxnSpPr/>
      </xdr:nvCxnSpPr>
      <xdr:spPr>
        <a:xfrm flipV="1">
          <a:off x="22159595" y="5367706"/>
          <a:ext cx="1269" cy="1363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60482</xdr:rowOff>
    </xdr:from>
    <xdr:ext cx="249299" cy="259045"/>
    <xdr:sp macro="" textlink="">
      <xdr:nvSpPr>
        <xdr:cNvPr id="751" name="諸支出金最小値テキスト"/>
        <xdr:cNvSpPr txBox="1"/>
      </xdr:nvSpPr>
      <xdr:spPr>
        <a:xfrm>
          <a:off x="22212300" y="67470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2" name="直線コネクタ 75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170883</xdr:rowOff>
    </xdr:from>
    <xdr:ext cx="534377" cy="259045"/>
    <xdr:sp macro="" textlink="">
      <xdr:nvSpPr>
        <xdr:cNvPr id="753" name="諸支出金最大値テキスト"/>
        <xdr:cNvSpPr txBox="1"/>
      </xdr:nvSpPr>
      <xdr:spPr>
        <a:xfrm>
          <a:off x="22212300" y="5142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35,782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52756</xdr:rowOff>
    </xdr:from>
    <xdr:to>
      <xdr:col>116</xdr:col>
      <xdr:colOff>152400</xdr:colOff>
      <xdr:row>31</xdr:row>
      <xdr:rowOff>52756</xdr:rowOff>
    </xdr:to>
    <xdr:cxnSp macro="">
      <xdr:nvCxnSpPr>
        <xdr:cNvPr id="754" name="直線コネクタ 753"/>
        <xdr:cNvCxnSpPr/>
      </xdr:nvCxnSpPr>
      <xdr:spPr>
        <a:xfrm>
          <a:off x="22072600" y="5367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5" name="直線コネクタ 754"/>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149382</xdr:rowOff>
    </xdr:from>
    <xdr:ext cx="469744" cy="259045"/>
    <xdr:sp macro="" textlink="">
      <xdr:nvSpPr>
        <xdr:cNvPr id="756" name="諸支出金平均値テキスト"/>
        <xdr:cNvSpPr txBox="1"/>
      </xdr:nvSpPr>
      <xdr:spPr>
        <a:xfrm>
          <a:off x="22212300" y="64930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126505</xdr:rowOff>
    </xdr:from>
    <xdr:to>
      <xdr:col>116</xdr:col>
      <xdr:colOff>114300</xdr:colOff>
      <xdr:row>39</xdr:row>
      <xdr:rowOff>56655</xdr:rowOff>
    </xdr:to>
    <xdr:sp macro="" textlink="">
      <xdr:nvSpPr>
        <xdr:cNvPr id="757" name="フローチャート: 判断 756"/>
        <xdr:cNvSpPr/>
      </xdr:nvSpPr>
      <xdr:spPr>
        <a:xfrm>
          <a:off x="22110700" y="6641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8" name="直線コネクタ 757"/>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154089</xdr:rowOff>
    </xdr:from>
    <xdr:to>
      <xdr:col>112</xdr:col>
      <xdr:colOff>38100</xdr:colOff>
      <xdr:row>39</xdr:row>
      <xdr:rowOff>84239</xdr:rowOff>
    </xdr:to>
    <xdr:sp macro="" textlink="">
      <xdr:nvSpPr>
        <xdr:cNvPr id="759" name="フローチャート: 判断 758"/>
        <xdr:cNvSpPr/>
      </xdr:nvSpPr>
      <xdr:spPr>
        <a:xfrm>
          <a:off x="21272500" y="6669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100766</xdr:rowOff>
    </xdr:from>
    <xdr:ext cx="378565" cy="259045"/>
    <xdr:sp macro="" textlink="">
      <xdr:nvSpPr>
        <xdr:cNvPr id="760" name="テキスト ボックス 759"/>
        <xdr:cNvSpPr txBox="1"/>
      </xdr:nvSpPr>
      <xdr:spPr>
        <a:xfrm>
          <a:off x="21134017" y="64444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1" name="直線コネクタ 760"/>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154356</xdr:rowOff>
    </xdr:from>
    <xdr:to>
      <xdr:col>107</xdr:col>
      <xdr:colOff>101600</xdr:colOff>
      <xdr:row>39</xdr:row>
      <xdr:rowOff>84506</xdr:rowOff>
    </xdr:to>
    <xdr:sp macro="" textlink="">
      <xdr:nvSpPr>
        <xdr:cNvPr id="762" name="フローチャート: 判断 761"/>
        <xdr:cNvSpPr/>
      </xdr:nvSpPr>
      <xdr:spPr>
        <a:xfrm>
          <a:off x="20383500" y="666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101033</xdr:rowOff>
    </xdr:from>
    <xdr:ext cx="378565" cy="259045"/>
    <xdr:sp macro="" textlink="">
      <xdr:nvSpPr>
        <xdr:cNvPr id="763" name="テキスト ボックス 762"/>
        <xdr:cNvSpPr txBox="1"/>
      </xdr:nvSpPr>
      <xdr:spPr>
        <a:xfrm>
          <a:off x="20245017" y="6444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4" name="直線コネクタ 763"/>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156756</xdr:rowOff>
    </xdr:from>
    <xdr:to>
      <xdr:col>102</xdr:col>
      <xdr:colOff>165100</xdr:colOff>
      <xdr:row>39</xdr:row>
      <xdr:rowOff>86906</xdr:rowOff>
    </xdr:to>
    <xdr:sp macro="" textlink="">
      <xdr:nvSpPr>
        <xdr:cNvPr id="765" name="フローチャート: 判断 764"/>
        <xdr:cNvSpPr/>
      </xdr:nvSpPr>
      <xdr:spPr>
        <a:xfrm>
          <a:off x="19494500" y="6671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103433</xdr:rowOff>
    </xdr:from>
    <xdr:ext cx="378565" cy="259045"/>
    <xdr:sp macro="" textlink="">
      <xdr:nvSpPr>
        <xdr:cNvPr id="766" name="テキスト ボックス 765"/>
        <xdr:cNvSpPr txBox="1"/>
      </xdr:nvSpPr>
      <xdr:spPr>
        <a:xfrm>
          <a:off x="19356017" y="64470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153975</xdr:rowOff>
    </xdr:from>
    <xdr:to>
      <xdr:col>98</xdr:col>
      <xdr:colOff>38100</xdr:colOff>
      <xdr:row>39</xdr:row>
      <xdr:rowOff>84125</xdr:rowOff>
    </xdr:to>
    <xdr:sp macro="" textlink="">
      <xdr:nvSpPr>
        <xdr:cNvPr id="767" name="フローチャート: 判断 766"/>
        <xdr:cNvSpPr/>
      </xdr:nvSpPr>
      <xdr:spPr>
        <a:xfrm>
          <a:off x="18605500" y="666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100652</xdr:rowOff>
    </xdr:from>
    <xdr:ext cx="378565" cy="259045"/>
    <xdr:sp macro="" textlink="">
      <xdr:nvSpPr>
        <xdr:cNvPr id="768" name="テキスト ボックス 767"/>
        <xdr:cNvSpPr txBox="1"/>
      </xdr:nvSpPr>
      <xdr:spPr>
        <a:xfrm>
          <a:off x="18467017" y="64443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9" name="テキスト ボックス 76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0" name="テキスト ボックス 76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1" name="テキスト ボックス 77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2" name="テキスト ボックス 77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3" name="テキスト ボックス 77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4" name="楕円 773"/>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104932</xdr:rowOff>
    </xdr:from>
    <xdr:ext cx="249299" cy="259045"/>
    <xdr:sp macro="" textlink="">
      <xdr:nvSpPr>
        <xdr:cNvPr id="775" name="諸支出金該当値テキスト"/>
        <xdr:cNvSpPr txBox="1"/>
      </xdr:nvSpPr>
      <xdr:spPr>
        <a:xfrm>
          <a:off x="22212300" y="66200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6" name="楕円 77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7" name="テキスト ボックス 776"/>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8" name="楕円 777"/>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9" name="テキスト ボックス 778"/>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0" name="楕円 779"/>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1" name="テキスト ボックス 780"/>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2" name="楕円 781"/>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3" name="テキスト ボックス 782"/>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4" name="正方形/長方形 78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5" name="正方形/長方形 78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6" name="正方形/長方形 78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7" name="正方形/長方形 78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8" name="正方形/長方形 78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9" name="正方形/長方形 78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0" name="正方形/長方形 78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1" name="正方形/長方形 79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2" name="テキスト ボックス 79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3" name="直線コネクタ 79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5" name="テキスト ボックス 79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7" name="テキスト ボックス 79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9" name="直線コネクタ 79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4" name="直線コネクタ 80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フローチャート: 判断 80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7" name="直線コネクタ 80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8" name="フローチャート: 判断 80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9" name="テキスト ボックス 808"/>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0" name="直線コネクタ 80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1" name="フローチャート: 判断 81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2" name="テキスト ボックス 811"/>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3" name="直線コネクタ 81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4" name="フローチャート: 判断 81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5" name="テキスト ボックス 814"/>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フローチャート: 判断 81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7" name="テキスト ボックス 816"/>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3" name="楕円 82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5" name="楕円 82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6" name="テキスト ボックス 825"/>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7" name="楕円 82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8" name="テキスト ボックス 827"/>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9" name="楕円 82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0" name="テキスト ボックス 829"/>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1" name="楕円 83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2" name="テキスト ボックス 831"/>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3" name="正方形/長方形 83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4" name="正方形/長方形 83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5" name="テキスト ボックス 83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住民一人当たりのコストが最も高いのは民生費で</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257,046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円となっており，類似団体平均を上回っている主な要因は生活保護費が多いためである。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このほか，住民一人当たりのコストが類似団体平均を上回るものとして，土木費や公債費がある。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この主な要因は，土木費では主に道路の維持・除排雪に係る経費が多いためで，公債費では，市債残高が類似団体と比較して多いためである。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商工費は，新型コロナウイルス感染拡大防止に伴う，事業者への休業等要請支援金により，令和３年度，令和４年度が増加している。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衛生費は，新型コロナウイルス感染症対策に伴うワクチン接種などの経費が増加したことにより，令和３年度，令和４年度と増加している。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北海道旭川市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令和４年度は，歳入では地方交付税や地方消費税交付金が予算を上回ったこと，歳出では扶助費や繰出金で不用額が生じたこと等により，一般会計の実質収支が３８億８千２００万円となった</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財政調整基金は，令和２年度から３年連続で取崩しがなく，毎年，一般会計の実質収支の２分の１を基金に積み立てているため，基金残高が増加している。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引き続き，一定の基金残高を維持できるよう努める。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北海道旭川市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特に，一般会計，病院事業会計の黒字額が大きい。</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一般会計については，歳入では，市税や地方交付税で予算を上回ったこと，歳出では扶助費で不用額が生じたこと等により，令和３年度よりは減少したものの大きな実質収支額となった。今後は，物価高騰や人件費の増加による経常的経費の増加が見込まれることから，事務事業の見直し等による歳出削減と合わせて，税収入の向上に繋がる取組やふるさと納税による寄附金の獲得など財源確保にも努め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病院事業会計については，新型コロナウイルス感染症に係る国庫補助金及び道支出金が減少したことなどにより，令和４年度の純利益は，令和３年度よりは減となったものの，約６億円の当年度純利益が生じたが，安定した経営を続けていくため，今後も引き続き経営強化を図る必要があ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1" zeroHeight="1" x14ac:dyDescent="0.2"/>
  <cols>
    <col min="1" max="11" width="2.08984375" style="180" customWidth="1"/>
    <col min="12" max="12" width="2.26953125" style="180" customWidth="1"/>
    <col min="13" max="17" width="2.36328125" style="180" customWidth="1"/>
    <col min="18" max="119" width="2.08984375" style="180" customWidth="1"/>
    <col min="120" max="16384" width="0" style="180" hidden="1"/>
  </cols>
  <sheetData>
    <row r="1" spans="1:119" ht="33" customHeight="1" x14ac:dyDescent="0.2">
      <c r="B1" s="415" t="s">
        <v>82</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 thickBot="1" x14ac:dyDescent="0.25">
      <c r="B2" s="182" t="s">
        <v>83</v>
      </c>
      <c r="C2" s="182"/>
      <c r="D2" s="183"/>
    </row>
    <row r="3" spans="1:119" ht="18.75" customHeight="1" thickBot="1" x14ac:dyDescent="0.25">
      <c r="A3" s="181"/>
      <c r="B3" s="416" t="s">
        <v>84</v>
      </c>
      <c r="C3" s="417"/>
      <c r="D3" s="417"/>
      <c r="E3" s="418"/>
      <c r="F3" s="418"/>
      <c r="G3" s="418"/>
      <c r="H3" s="418"/>
      <c r="I3" s="418"/>
      <c r="J3" s="418"/>
      <c r="K3" s="418"/>
      <c r="L3" s="418" t="s">
        <v>85</v>
      </c>
      <c r="M3" s="418"/>
      <c r="N3" s="418"/>
      <c r="O3" s="418"/>
      <c r="P3" s="418"/>
      <c r="Q3" s="418"/>
      <c r="R3" s="425"/>
      <c r="S3" s="425"/>
      <c r="T3" s="425"/>
      <c r="U3" s="425"/>
      <c r="V3" s="426"/>
      <c r="W3" s="400" t="s">
        <v>86</v>
      </c>
      <c r="X3" s="401"/>
      <c r="Y3" s="401"/>
      <c r="Z3" s="401"/>
      <c r="AA3" s="401"/>
      <c r="AB3" s="417"/>
      <c r="AC3" s="425" t="s">
        <v>87</v>
      </c>
      <c r="AD3" s="401"/>
      <c r="AE3" s="401"/>
      <c r="AF3" s="401"/>
      <c r="AG3" s="401"/>
      <c r="AH3" s="401"/>
      <c r="AI3" s="401"/>
      <c r="AJ3" s="401"/>
      <c r="AK3" s="401"/>
      <c r="AL3" s="402"/>
      <c r="AM3" s="400" t="s">
        <v>88</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89</v>
      </c>
      <c r="BO3" s="401"/>
      <c r="BP3" s="401"/>
      <c r="BQ3" s="401"/>
      <c r="BR3" s="401"/>
      <c r="BS3" s="401"/>
      <c r="BT3" s="401"/>
      <c r="BU3" s="402"/>
      <c r="BV3" s="400" t="s">
        <v>90</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91</v>
      </c>
      <c r="CU3" s="401"/>
      <c r="CV3" s="401"/>
      <c r="CW3" s="401"/>
      <c r="CX3" s="401"/>
      <c r="CY3" s="401"/>
      <c r="CZ3" s="401"/>
      <c r="DA3" s="402"/>
      <c r="DB3" s="400" t="s">
        <v>92</v>
      </c>
      <c r="DC3" s="401"/>
      <c r="DD3" s="401"/>
      <c r="DE3" s="401"/>
      <c r="DF3" s="401"/>
      <c r="DG3" s="401"/>
      <c r="DH3" s="401"/>
      <c r="DI3" s="402"/>
    </row>
    <row r="4" spans="1:119" ht="18.75" customHeight="1" x14ac:dyDescent="0.2">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93</v>
      </c>
      <c r="AZ4" s="404"/>
      <c r="BA4" s="404"/>
      <c r="BB4" s="404"/>
      <c r="BC4" s="404"/>
      <c r="BD4" s="404"/>
      <c r="BE4" s="404"/>
      <c r="BF4" s="404"/>
      <c r="BG4" s="404"/>
      <c r="BH4" s="404"/>
      <c r="BI4" s="404"/>
      <c r="BJ4" s="404"/>
      <c r="BK4" s="404"/>
      <c r="BL4" s="404"/>
      <c r="BM4" s="405"/>
      <c r="BN4" s="406">
        <v>192603474</v>
      </c>
      <c r="BO4" s="407"/>
      <c r="BP4" s="407"/>
      <c r="BQ4" s="407"/>
      <c r="BR4" s="407"/>
      <c r="BS4" s="407"/>
      <c r="BT4" s="407"/>
      <c r="BU4" s="408"/>
      <c r="BV4" s="406">
        <v>193121176</v>
      </c>
      <c r="BW4" s="407"/>
      <c r="BX4" s="407"/>
      <c r="BY4" s="407"/>
      <c r="BZ4" s="407"/>
      <c r="CA4" s="407"/>
      <c r="CB4" s="407"/>
      <c r="CC4" s="408"/>
      <c r="CD4" s="409" t="s">
        <v>94</v>
      </c>
      <c r="CE4" s="410"/>
      <c r="CF4" s="410"/>
      <c r="CG4" s="410"/>
      <c r="CH4" s="410"/>
      <c r="CI4" s="410"/>
      <c r="CJ4" s="410"/>
      <c r="CK4" s="410"/>
      <c r="CL4" s="410"/>
      <c r="CM4" s="410"/>
      <c r="CN4" s="410"/>
      <c r="CO4" s="410"/>
      <c r="CP4" s="410"/>
      <c r="CQ4" s="410"/>
      <c r="CR4" s="410"/>
      <c r="CS4" s="411"/>
      <c r="CT4" s="412">
        <v>4.7</v>
      </c>
      <c r="CU4" s="413"/>
      <c r="CV4" s="413"/>
      <c r="CW4" s="413"/>
      <c r="CX4" s="413"/>
      <c r="CY4" s="413"/>
      <c r="CZ4" s="413"/>
      <c r="DA4" s="414"/>
      <c r="DB4" s="412">
        <v>7.7</v>
      </c>
      <c r="DC4" s="413"/>
      <c r="DD4" s="413"/>
      <c r="DE4" s="413"/>
      <c r="DF4" s="413"/>
      <c r="DG4" s="413"/>
      <c r="DH4" s="413"/>
      <c r="DI4" s="414"/>
    </row>
    <row r="5" spans="1:119" ht="18.75" customHeight="1" x14ac:dyDescent="0.2">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95</v>
      </c>
      <c r="AN5" s="473"/>
      <c r="AO5" s="473"/>
      <c r="AP5" s="473"/>
      <c r="AQ5" s="473"/>
      <c r="AR5" s="473"/>
      <c r="AS5" s="473"/>
      <c r="AT5" s="474"/>
      <c r="AU5" s="475" t="s">
        <v>96</v>
      </c>
      <c r="AV5" s="476"/>
      <c r="AW5" s="476"/>
      <c r="AX5" s="476"/>
      <c r="AY5" s="477" t="s">
        <v>97</v>
      </c>
      <c r="AZ5" s="478"/>
      <c r="BA5" s="478"/>
      <c r="BB5" s="478"/>
      <c r="BC5" s="478"/>
      <c r="BD5" s="478"/>
      <c r="BE5" s="478"/>
      <c r="BF5" s="478"/>
      <c r="BG5" s="478"/>
      <c r="BH5" s="478"/>
      <c r="BI5" s="478"/>
      <c r="BJ5" s="478"/>
      <c r="BK5" s="478"/>
      <c r="BL5" s="478"/>
      <c r="BM5" s="479"/>
      <c r="BN5" s="443">
        <v>188381368</v>
      </c>
      <c r="BO5" s="444"/>
      <c r="BP5" s="444"/>
      <c r="BQ5" s="444"/>
      <c r="BR5" s="444"/>
      <c r="BS5" s="444"/>
      <c r="BT5" s="444"/>
      <c r="BU5" s="445"/>
      <c r="BV5" s="443">
        <v>185661269</v>
      </c>
      <c r="BW5" s="444"/>
      <c r="BX5" s="444"/>
      <c r="BY5" s="444"/>
      <c r="BZ5" s="444"/>
      <c r="CA5" s="444"/>
      <c r="CB5" s="444"/>
      <c r="CC5" s="445"/>
      <c r="CD5" s="446" t="s">
        <v>98</v>
      </c>
      <c r="CE5" s="447"/>
      <c r="CF5" s="447"/>
      <c r="CG5" s="447"/>
      <c r="CH5" s="447"/>
      <c r="CI5" s="447"/>
      <c r="CJ5" s="447"/>
      <c r="CK5" s="447"/>
      <c r="CL5" s="447"/>
      <c r="CM5" s="447"/>
      <c r="CN5" s="447"/>
      <c r="CO5" s="447"/>
      <c r="CP5" s="447"/>
      <c r="CQ5" s="447"/>
      <c r="CR5" s="447"/>
      <c r="CS5" s="448"/>
      <c r="CT5" s="440">
        <v>93.3</v>
      </c>
      <c r="CU5" s="441"/>
      <c r="CV5" s="441"/>
      <c r="CW5" s="441"/>
      <c r="CX5" s="441"/>
      <c r="CY5" s="441"/>
      <c r="CZ5" s="441"/>
      <c r="DA5" s="442"/>
      <c r="DB5" s="440">
        <v>89.3</v>
      </c>
      <c r="DC5" s="441"/>
      <c r="DD5" s="441"/>
      <c r="DE5" s="441"/>
      <c r="DF5" s="441"/>
      <c r="DG5" s="441"/>
      <c r="DH5" s="441"/>
      <c r="DI5" s="442"/>
    </row>
    <row r="6" spans="1:119" ht="18.75" customHeight="1" x14ac:dyDescent="0.2">
      <c r="A6" s="181"/>
      <c r="B6" s="449" t="s">
        <v>99</v>
      </c>
      <c r="C6" s="450"/>
      <c r="D6" s="450"/>
      <c r="E6" s="451"/>
      <c r="F6" s="451"/>
      <c r="G6" s="451"/>
      <c r="H6" s="451"/>
      <c r="I6" s="451"/>
      <c r="J6" s="451"/>
      <c r="K6" s="451"/>
      <c r="L6" s="451" t="s">
        <v>100</v>
      </c>
      <c r="M6" s="451"/>
      <c r="N6" s="451"/>
      <c r="O6" s="451"/>
      <c r="P6" s="451"/>
      <c r="Q6" s="451"/>
      <c r="R6" s="455"/>
      <c r="S6" s="455"/>
      <c r="T6" s="455"/>
      <c r="U6" s="455"/>
      <c r="V6" s="456"/>
      <c r="W6" s="459" t="s">
        <v>101</v>
      </c>
      <c r="X6" s="460"/>
      <c r="Y6" s="460"/>
      <c r="Z6" s="460"/>
      <c r="AA6" s="460"/>
      <c r="AB6" s="450"/>
      <c r="AC6" s="463" t="s">
        <v>102</v>
      </c>
      <c r="AD6" s="464"/>
      <c r="AE6" s="464"/>
      <c r="AF6" s="464"/>
      <c r="AG6" s="464"/>
      <c r="AH6" s="464"/>
      <c r="AI6" s="464"/>
      <c r="AJ6" s="464"/>
      <c r="AK6" s="464"/>
      <c r="AL6" s="465"/>
      <c r="AM6" s="472" t="s">
        <v>103</v>
      </c>
      <c r="AN6" s="473"/>
      <c r="AO6" s="473"/>
      <c r="AP6" s="473"/>
      <c r="AQ6" s="473"/>
      <c r="AR6" s="473"/>
      <c r="AS6" s="473"/>
      <c r="AT6" s="474"/>
      <c r="AU6" s="475" t="s">
        <v>96</v>
      </c>
      <c r="AV6" s="476"/>
      <c r="AW6" s="476"/>
      <c r="AX6" s="476"/>
      <c r="AY6" s="477" t="s">
        <v>104</v>
      </c>
      <c r="AZ6" s="478"/>
      <c r="BA6" s="478"/>
      <c r="BB6" s="478"/>
      <c r="BC6" s="478"/>
      <c r="BD6" s="478"/>
      <c r="BE6" s="478"/>
      <c r="BF6" s="478"/>
      <c r="BG6" s="478"/>
      <c r="BH6" s="478"/>
      <c r="BI6" s="478"/>
      <c r="BJ6" s="478"/>
      <c r="BK6" s="478"/>
      <c r="BL6" s="478"/>
      <c r="BM6" s="479"/>
      <c r="BN6" s="443">
        <v>4222106</v>
      </c>
      <c r="BO6" s="444"/>
      <c r="BP6" s="444"/>
      <c r="BQ6" s="444"/>
      <c r="BR6" s="444"/>
      <c r="BS6" s="444"/>
      <c r="BT6" s="444"/>
      <c r="BU6" s="445"/>
      <c r="BV6" s="443">
        <v>7459907</v>
      </c>
      <c r="BW6" s="444"/>
      <c r="BX6" s="444"/>
      <c r="BY6" s="444"/>
      <c r="BZ6" s="444"/>
      <c r="CA6" s="444"/>
      <c r="CB6" s="444"/>
      <c r="CC6" s="445"/>
      <c r="CD6" s="446" t="s">
        <v>105</v>
      </c>
      <c r="CE6" s="447"/>
      <c r="CF6" s="447"/>
      <c r="CG6" s="447"/>
      <c r="CH6" s="447"/>
      <c r="CI6" s="447"/>
      <c r="CJ6" s="447"/>
      <c r="CK6" s="447"/>
      <c r="CL6" s="447"/>
      <c r="CM6" s="447"/>
      <c r="CN6" s="447"/>
      <c r="CO6" s="447"/>
      <c r="CP6" s="447"/>
      <c r="CQ6" s="447"/>
      <c r="CR6" s="447"/>
      <c r="CS6" s="448"/>
      <c r="CT6" s="480">
        <v>96.2</v>
      </c>
      <c r="CU6" s="481"/>
      <c r="CV6" s="481"/>
      <c r="CW6" s="481"/>
      <c r="CX6" s="481"/>
      <c r="CY6" s="481"/>
      <c r="CZ6" s="481"/>
      <c r="DA6" s="482"/>
      <c r="DB6" s="480">
        <v>95.2</v>
      </c>
      <c r="DC6" s="481"/>
      <c r="DD6" s="481"/>
      <c r="DE6" s="481"/>
      <c r="DF6" s="481"/>
      <c r="DG6" s="481"/>
      <c r="DH6" s="481"/>
      <c r="DI6" s="482"/>
    </row>
    <row r="7" spans="1:119" ht="18.75" customHeight="1" x14ac:dyDescent="0.2">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106</v>
      </c>
      <c r="AN7" s="473"/>
      <c r="AO7" s="473"/>
      <c r="AP7" s="473"/>
      <c r="AQ7" s="473"/>
      <c r="AR7" s="473"/>
      <c r="AS7" s="473"/>
      <c r="AT7" s="474"/>
      <c r="AU7" s="475" t="s">
        <v>107</v>
      </c>
      <c r="AV7" s="476"/>
      <c r="AW7" s="476"/>
      <c r="AX7" s="476"/>
      <c r="AY7" s="477" t="s">
        <v>108</v>
      </c>
      <c r="AZ7" s="478"/>
      <c r="BA7" s="478"/>
      <c r="BB7" s="478"/>
      <c r="BC7" s="478"/>
      <c r="BD7" s="478"/>
      <c r="BE7" s="478"/>
      <c r="BF7" s="478"/>
      <c r="BG7" s="478"/>
      <c r="BH7" s="478"/>
      <c r="BI7" s="478"/>
      <c r="BJ7" s="478"/>
      <c r="BK7" s="478"/>
      <c r="BL7" s="478"/>
      <c r="BM7" s="479"/>
      <c r="BN7" s="443">
        <v>337105</v>
      </c>
      <c r="BO7" s="444"/>
      <c r="BP7" s="444"/>
      <c r="BQ7" s="444"/>
      <c r="BR7" s="444"/>
      <c r="BS7" s="444"/>
      <c r="BT7" s="444"/>
      <c r="BU7" s="445"/>
      <c r="BV7" s="443">
        <v>950295</v>
      </c>
      <c r="BW7" s="444"/>
      <c r="BX7" s="444"/>
      <c r="BY7" s="444"/>
      <c r="BZ7" s="444"/>
      <c r="CA7" s="444"/>
      <c r="CB7" s="444"/>
      <c r="CC7" s="445"/>
      <c r="CD7" s="446" t="s">
        <v>109</v>
      </c>
      <c r="CE7" s="447"/>
      <c r="CF7" s="447"/>
      <c r="CG7" s="447"/>
      <c r="CH7" s="447"/>
      <c r="CI7" s="447"/>
      <c r="CJ7" s="447"/>
      <c r="CK7" s="447"/>
      <c r="CL7" s="447"/>
      <c r="CM7" s="447"/>
      <c r="CN7" s="447"/>
      <c r="CO7" s="447"/>
      <c r="CP7" s="447"/>
      <c r="CQ7" s="447"/>
      <c r="CR7" s="447"/>
      <c r="CS7" s="448"/>
      <c r="CT7" s="443">
        <v>83119681</v>
      </c>
      <c r="CU7" s="444"/>
      <c r="CV7" s="444"/>
      <c r="CW7" s="444"/>
      <c r="CX7" s="444"/>
      <c r="CY7" s="444"/>
      <c r="CZ7" s="444"/>
      <c r="DA7" s="445"/>
      <c r="DB7" s="443">
        <v>84408471</v>
      </c>
      <c r="DC7" s="444"/>
      <c r="DD7" s="444"/>
      <c r="DE7" s="444"/>
      <c r="DF7" s="444"/>
      <c r="DG7" s="444"/>
      <c r="DH7" s="444"/>
      <c r="DI7" s="445"/>
    </row>
    <row r="8" spans="1:119" ht="18.75" customHeight="1" thickBot="1" x14ac:dyDescent="0.25">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110</v>
      </c>
      <c r="AN8" s="473"/>
      <c r="AO8" s="473"/>
      <c r="AP8" s="473"/>
      <c r="AQ8" s="473"/>
      <c r="AR8" s="473"/>
      <c r="AS8" s="473"/>
      <c r="AT8" s="474"/>
      <c r="AU8" s="475" t="s">
        <v>111</v>
      </c>
      <c r="AV8" s="476"/>
      <c r="AW8" s="476"/>
      <c r="AX8" s="476"/>
      <c r="AY8" s="477" t="s">
        <v>112</v>
      </c>
      <c r="AZ8" s="478"/>
      <c r="BA8" s="478"/>
      <c r="BB8" s="478"/>
      <c r="BC8" s="478"/>
      <c r="BD8" s="478"/>
      <c r="BE8" s="478"/>
      <c r="BF8" s="478"/>
      <c r="BG8" s="478"/>
      <c r="BH8" s="478"/>
      <c r="BI8" s="478"/>
      <c r="BJ8" s="478"/>
      <c r="BK8" s="478"/>
      <c r="BL8" s="478"/>
      <c r="BM8" s="479"/>
      <c r="BN8" s="443">
        <v>3885001</v>
      </c>
      <c r="BO8" s="444"/>
      <c r="BP8" s="444"/>
      <c r="BQ8" s="444"/>
      <c r="BR8" s="444"/>
      <c r="BS8" s="444"/>
      <c r="BT8" s="444"/>
      <c r="BU8" s="445"/>
      <c r="BV8" s="443">
        <v>6509612</v>
      </c>
      <c r="BW8" s="444"/>
      <c r="BX8" s="444"/>
      <c r="BY8" s="444"/>
      <c r="BZ8" s="444"/>
      <c r="CA8" s="444"/>
      <c r="CB8" s="444"/>
      <c r="CC8" s="445"/>
      <c r="CD8" s="446" t="s">
        <v>113</v>
      </c>
      <c r="CE8" s="447"/>
      <c r="CF8" s="447"/>
      <c r="CG8" s="447"/>
      <c r="CH8" s="447"/>
      <c r="CI8" s="447"/>
      <c r="CJ8" s="447"/>
      <c r="CK8" s="447"/>
      <c r="CL8" s="447"/>
      <c r="CM8" s="447"/>
      <c r="CN8" s="447"/>
      <c r="CO8" s="447"/>
      <c r="CP8" s="447"/>
      <c r="CQ8" s="447"/>
      <c r="CR8" s="447"/>
      <c r="CS8" s="448"/>
      <c r="CT8" s="483">
        <v>0.54</v>
      </c>
      <c r="CU8" s="484"/>
      <c r="CV8" s="484"/>
      <c r="CW8" s="484"/>
      <c r="CX8" s="484"/>
      <c r="CY8" s="484"/>
      <c r="CZ8" s="484"/>
      <c r="DA8" s="485"/>
      <c r="DB8" s="483">
        <v>0.53</v>
      </c>
      <c r="DC8" s="484"/>
      <c r="DD8" s="484"/>
      <c r="DE8" s="484"/>
      <c r="DF8" s="484"/>
      <c r="DG8" s="484"/>
      <c r="DH8" s="484"/>
      <c r="DI8" s="485"/>
    </row>
    <row r="9" spans="1:119" ht="18.75" customHeight="1" thickBot="1" x14ac:dyDescent="0.25">
      <c r="A9" s="181"/>
      <c r="B9" s="437" t="s">
        <v>114</v>
      </c>
      <c r="C9" s="438"/>
      <c r="D9" s="438"/>
      <c r="E9" s="438"/>
      <c r="F9" s="438"/>
      <c r="G9" s="438"/>
      <c r="H9" s="438"/>
      <c r="I9" s="438"/>
      <c r="J9" s="438"/>
      <c r="K9" s="486"/>
      <c r="L9" s="487" t="s">
        <v>115</v>
      </c>
      <c r="M9" s="488"/>
      <c r="N9" s="488"/>
      <c r="O9" s="488"/>
      <c r="P9" s="488"/>
      <c r="Q9" s="489"/>
      <c r="R9" s="490">
        <v>329306</v>
      </c>
      <c r="S9" s="491"/>
      <c r="T9" s="491"/>
      <c r="U9" s="491"/>
      <c r="V9" s="492"/>
      <c r="W9" s="400" t="s">
        <v>116</v>
      </c>
      <c r="X9" s="401"/>
      <c r="Y9" s="401"/>
      <c r="Z9" s="401"/>
      <c r="AA9" s="401"/>
      <c r="AB9" s="401"/>
      <c r="AC9" s="401"/>
      <c r="AD9" s="401"/>
      <c r="AE9" s="401"/>
      <c r="AF9" s="401"/>
      <c r="AG9" s="401"/>
      <c r="AH9" s="401"/>
      <c r="AI9" s="401"/>
      <c r="AJ9" s="401"/>
      <c r="AK9" s="401"/>
      <c r="AL9" s="402"/>
      <c r="AM9" s="472" t="s">
        <v>117</v>
      </c>
      <c r="AN9" s="473"/>
      <c r="AO9" s="473"/>
      <c r="AP9" s="473"/>
      <c r="AQ9" s="473"/>
      <c r="AR9" s="473"/>
      <c r="AS9" s="473"/>
      <c r="AT9" s="474"/>
      <c r="AU9" s="475" t="s">
        <v>118</v>
      </c>
      <c r="AV9" s="476"/>
      <c r="AW9" s="476"/>
      <c r="AX9" s="476"/>
      <c r="AY9" s="477" t="s">
        <v>119</v>
      </c>
      <c r="AZ9" s="478"/>
      <c r="BA9" s="478"/>
      <c r="BB9" s="478"/>
      <c r="BC9" s="478"/>
      <c r="BD9" s="478"/>
      <c r="BE9" s="478"/>
      <c r="BF9" s="478"/>
      <c r="BG9" s="478"/>
      <c r="BH9" s="478"/>
      <c r="BI9" s="478"/>
      <c r="BJ9" s="478"/>
      <c r="BK9" s="478"/>
      <c r="BL9" s="478"/>
      <c r="BM9" s="479"/>
      <c r="BN9" s="443">
        <v>-2624611</v>
      </c>
      <c r="BO9" s="444"/>
      <c r="BP9" s="444"/>
      <c r="BQ9" s="444"/>
      <c r="BR9" s="444"/>
      <c r="BS9" s="444"/>
      <c r="BT9" s="444"/>
      <c r="BU9" s="445"/>
      <c r="BV9" s="443">
        <v>4113224</v>
      </c>
      <c r="BW9" s="444"/>
      <c r="BX9" s="444"/>
      <c r="BY9" s="444"/>
      <c r="BZ9" s="444"/>
      <c r="CA9" s="444"/>
      <c r="CB9" s="444"/>
      <c r="CC9" s="445"/>
      <c r="CD9" s="446" t="s">
        <v>120</v>
      </c>
      <c r="CE9" s="447"/>
      <c r="CF9" s="447"/>
      <c r="CG9" s="447"/>
      <c r="CH9" s="447"/>
      <c r="CI9" s="447"/>
      <c r="CJ9" s="447"/>
      <c r="CK9" s="447"/>
      <c r="CL9" s="447"/>
      <c r="CM9" s="447"/>
      <c r="CN9" s="447"/>
      <c r="CO9" s="447"/>
      <c r="CP9" s="447"/>
      <c r="CQ9" s="447"/>
      <c r="CR9" s="447"/>
      <c r="CS9" s="448"/>
      <c r="CT9" s="440">
        <v>16.899999999999999</v>
      </c>
      <c r="CU9" s="441"/>
      <c r="CV9" s="441"/>
      <c r="CW9" s="441"/>
      <c r="CX9" s="441"/>
      <c r="CY9" s="441"/>
      <c r="CZ9" s="441"/>
      <c r="DA9" s="442"/>
      <c r="DB9" s="440">
        <v>16.5</v>
      </c>
      <c r="DC9" s="441"/>
      <c r="DD9" s="441"/>
      <c r="DE9" s="441"/>
      <c r="DF9" s="441"/>
      <c r="DG9" s="441"/>
      <c r="DH9" s="441"/>
      <c r="DI9" s="442"/>
    </row>
    <row r="10" spans="1:119" ht="18.75" customHeight="1" thickBot="1" x14ac:dyDescent="0.25">
      <c r="A10" s="181"/>
      <c r="B10" s="437"/>
      <c r="C10" s="438"/>
      <c r="D10" s="438"/>
      <c r="E10" s="438"/>
      <c r="F10" s="438"/>
      <c r="G10" s="438"/>
      <c r="H10" s="438"/>
      <c r="I10" s="438"/>
      <c r="J10" s="438"/>
      <c r="K10" s="486"/>
      <c r="L10" s="493" t="s">
        <v>121</v>
      </c>
      <c r="M10" s="473"/>
      <c r="N10" s="473"/>
      <c r="O10" s="473"/>
      <c r="P10" s="473"/>
      <c r="Q10" s="474"/>
      <c r="R10" s="494">
        <v>339605</v>
      </c>
      <c r="S10" s="495"/>
      <c r="T10" s="495"/>
      <c r="U10" s="495"/>
      <c r="V10" s="496"/>
      <c r="W10" s="431"/>
      <c r="X10" s="432"/>
      <c r="Y10" s="432"/>
      <c r="Z10" s="432"/>
      <c r="AA10" s="432"/>
      <c r="AB10" s="432"/>
      <c r="AC10" s="432"/>
      <c r="AD10" s="432"/>
      <c r="AE10" s="432"/>
      <c r="AF10" s="432"/>
      <c r="AG10" s="432"/>
      <c r="AH10" s="432"/>
      <c r="AI10" s="432"/>
      <c r="AJ10" s="432"/>
      <c r="AK10" s="432"/>
      <c r="AL10" s="435"/>
      <c r="AM10" s="472" t="s">
        <v>122</v>
      </c>
      <c r="AN10" s="473"/>
      <c r="AO10" s="473"/>
      <c r="AP10" s="473"/>
      <c r="AQ10" s="473"/>
      <c r="AR10" s="473"/>
      <c r="AS10" s="473"/>
      <c r="AT10" s="474"/>
      <c r="AU10" s="475" t="s">
        <v>123</v>
      </c>
      <c r="AV10" s="476"/>
      <c r="AW10" s="476"/>
      <c r="AX10" s="476"/>
      <c r="AY10" s="477" t="s">
        <v>124</v>
      </c>
      <c r="AZ10" s="478"/>
      <c r="BA10" s="478"/>
      <c r="BB10" s="478"/>
      <c r="BC10" s="478"/>
      <c r="BD10" s="478"/>
      <c r="BE10" s="478"/>
      <c r="BF10" s="478"/>
      <c r="BG10" s="478"/>
      <c r="BH10" s="478"/>
      <c r="BI10" s="478"/>
      <c r="BJ10" s="478"/>
      <c r="BK10" s="478"/>
      <c r="BL10" s="478"/>
      <c r="BM10" s="479"/>
      <c r="BN10" s="443">
        <v>13068</v>
      </c>
      <c r="BO10" s="444"/>
      <c r="BP10" s="444"/>
      <c r="BQ10" s="444"/>
      <c r="BR10" s="444"/>
      <c r="BS10" s="444"/>
      <c r="BT10" s="444"/>
      <c r="BU10" s="445"/>
      <c r="BV10" s="443">
        <v>6682</v>
      </c>
      <c r="BW10" s="444"/>
      <c r="BX10" s="444"/>
      <c r="BY10" s="444"/>
      <c r="BZ10" s="444"/>
      <c r="CA10" s="444"/>
      <c r="CB10" s="444"/>
      <c r="CC10" s="445"/>
      <c r="CD10" s="184" t="s">
        <v>125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437"/>
      <c r="C11" s="438"/>
      <c r="D11" s="438"/>
      <c r="E11" s="438"/>
      <c r="F11" s="438"/>
      <c r="G11" s="438"/>
      <c r="H11" s="438"/>
      <c r="I11" s="438"/>
      <c r="J11" s="438"/>
      <c r="K11" s="486"/>
      <c r="L11" s="497" t="s">
        <v>126</v>
      </c>
      <c r="M11" s="498"/>
      <c r="N11" s="498"/>
      <c r="O11" s="498"/>
      <c r="P11" s="498"/>
      <c r="Q11" s="499"/>
      <c r="R11" s="500" t="s">
        <v>127</v>
      </c>
      <c r="S11" s="501"/>
      <c r="T11" s="501"/>
      <c r="U11" s="501"/>
      <c r="V11" s="502"/>
      <c r="W11" s="431"/>
      <c r="X11" s="432"/>
      <c r="Y11" s="432"/>
      <c r="Z11" s="432"/>
      <c r="AA11" s="432"/>
      <c r="AB11" s="432"/>
      <c r="AC11" s="432"/>
      <c r="AD11" s="432"/>
      <c r="AE11" s="432"/>
      <c r="AF11" s="432"/>
      <c r="AG11" s="432"/>
      <c r="AH11" s="432"/>
      <c r="AI11" s="432"/>
      <c r="AJ11" s="432"/>
      <c r="AK11" s="432"/>
      <c r="AL11" s="435"/>
      <c r="AM11" s="472" t="s">
        <v>128</v>
      </c>
      <c r="AN11" s="473"/>
      <c r="AO11" s="473"/>
      <c r="AP11" s="473"/>
      <c r="AQ11" s="473"/>
      <c r="AR11" s="473"/>
      <c r="AS11" s="473"/>
      <c r="AT11" s="474"/>
      <c r="AU11" s="475" t="s">
        <v>129</v>
      </c>
      <c r="AV11" s="476"/>
      <c r="AW11" s="476"/>
      <c r="AX11" s="476"/>
      <c r="AY11" s="477" t="s">
        <v>130</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131</v>
      </c>
      <c r="CE11" s="447"/>
      <c r="CF11" s="447"/>
      <c r="CG11" s="447"/>
      <c r="CH11" s="447"/>
      <c r="CI11" s="447"/>
      <c r="CJ11" s="447"/>
      <c r="CK11" s="447"/>
      <c r="CL11" s="447"/>
      <c r="CM11" s="447"/>
      <c r="CN11" s="447"/>
      <c r="CO11" s="447"/>
      <c r="CP11" s="447"/>
      <c r="CQ11" s="447"/>
      <c r="CR11" s="447"/>
      <c r="CS11" s="448"/>
      <c r="CT11" s="483" t="s">
        <v>132</v>
      </c>
      <c r="CU11" s="484"/>
      <c r="CV11" s="484"/>
      <c r="CW11" s="484"/>
      <c r="CX11" s="484"/>
      <c r="CY11" s="484"/>
      <c r="CZ11" s="484"/>
      <c r="DA11" s="485"/>
      <c r="DB11" s="483" t="s">
        <v>133</v>
      </c>
      <c r="DC11" s="484"/>
      <c r="DD11" s="484"/>
      <c r="DE11" s="484"/>
      <c r="DF11" s="484"/>
      <c r="DG11" s="484"/>
      <c r="DH11" s="484"/>
      <c r="DI11" s="485"/>
    </row>
    <row r="12" spans="1:119" ht="18.75" customHeight="1" x14ac:dyDescent="0.2">
      <c r="A12" s="181"/>
      <c r="B12" s="503" t="s">
        <v>134</v>
      </c>
      <c r="C12" s="504"/>
      <c r="D12" s="504"/>
      <c r="E12" s="504"/>
      <c r="F12" s="504"/>
      <c r="G12" s="504"/>
      <c r="H12" s="504"/>
      <c r="I12" s="504"/>
      <c r="J12" s="504"/>
      <c r="K12" s="505"/>
      <c r="L12" s="512" t="s">
        <v>135</v>
      </c>
      <c r="M12" s="513"/>
      <c r="N12" s="513"/>
      <c r="O12" s="513"/>
      <c r="P12" s="513"/>
      <c r="Q12" s="514"/>
      <c r="R12" s="515">
        <v>324186</v>
      </c>
      <c r="S12" s="516"/>
      <c r="T12" s="516"/>
      <c r="U12" s="516"/>
      <c r="V12" s="517"/>
      <c r="W12" s="518" t="s">
        <v>1</v>
      </c>
      <c r="X12" s="476"/>
      <c r="Y12" s="476"/>
      <c r="Z12" s="476"/>
      <c r="AA12" s="476"/>
      <c r="AB12" s="519"/>
      <c r="AC12" s="520" t="s">
        <v>136</v>
      </c>
      <c r="AD12" s="521"/>
      <c r="AE12" s="521"/>
      <c r="AF12" s="521"/>
      <c r="AG12" s="522"/>
      <c r="AH12" s="520" t="s">
        <v>137</v>
      </c>
      <c r="AI12" s="521"/>
      <c r="AJ12" s="521"/>
      <c r="AK12" s="521"/>
      <c r="AL12" s="523"/>
      <c r="AM12" s="472" t="s">
        <v>138</v>
      </c>
      <c r="AN12" s="473"/>
      <c r="AO12" s="473"/>
      <c r="AP12" s="473"/>
      <c r="AQ12" s="473"/>
      <c r="AR12" s="473"/>
      <c r="AS12" s="473"/>
      <c r="AT12" s="474"/>
      <c r="AU12" s="475" t="s">
        <v>123</v>
      </c>
      <c r="AV12" s="476"/>
      <c r="AW12" s="476"/>
      <c r="AX12" s="476"/>
      <c r="AY12" s="477" t="s">
        <v>139</v>
      </c>
      <c r="AZ12" s="478"/>
      <c r="BA12" s="478"/>
      <c r="BB12" s="478"/>
      <c r="BC12" s="478"/>
      <c r="BD12" s="478"/>
      <c r="BE12" s="478"/>
      <c r="BF12" s="478"/>
      <c r="BG12" s="478"/>
      <c r="BH12" s="478"/>
      <c r="BI12" s="478"/>
      <c r="BJ12" s="478"/>
      <c r="BK12" s="478"/>
      <c r="BL12" s="478"/>
      <c r="BM12" s="479"/>
      <c r="BN12" s="443">
        <v>0</v>
      </c>
      <c r="BO12" s="444"/>
      <c r="BP12" s="444"/>
      <c r="BQ12" s="444"/>
      <c r="BR12" s="444"/>
      <c r="BS12" s="444"/>
      <c r="BT12" s="444"/>
      <c r="BU12" s="445"/>
      <c r="BV12" s="443">
        <v>0</v>
      </c>
      <c r="BW12" s="444"/>
      <c r="BX12" s="444"/>
      <c r="BY12" s="444"/>
      <c r="BZ12" s="444"/>
      <c r="CA12" s="444"/>
      <c r="CB12" s="444"/>
      <c r="CC12" s="445"/>
      <c r="CD12" s="446" t="s">
        <v>140</v>
      </c>
      <c r="CE12" s="447"/>
      <c r="CF12" s="447"/>
      <c r="CG12" s="447"/>
      <c r="CH12" s="447"/>
      <c r="CI12" s="447"/>
      <c r="CJ12" s="447"/>
      <c r="CK12" s="447"/>
      <c r="CL12" s="447"/>
      <c r="CM12" s="447"/>
      <c r="CN12" s="447"/>
      <c r="CO12" s="447"/>
      <c r="CP12" s="447"/>
      <c r="CQ12" s="447"/>
      <c r="CR12" s="447"/>
      <c r="CS12" s="448"/>
      <c r="CT12" s="483" t="s">
        <v>132</v>
      </c>
      <c r="CU12" s="484"/>
      <c r="CV12" s="484"/>
      <c r="CW12" s="484"/>
      <c r="CX12" s="484"/>
      <c r="CY12" s="484"/>
      <c r="CZ12" s="484"/>
      <c r="DA12" s="485"/>
      <c r="DB12" s="483" t="s">
        <v>141</v>
      </c>
      <c r="DC12" s="484"/>
      <c r="DD12" s="484"/>
      <c r="DE12" s="484"/>
      <c r="DF12" s="484"/>
      <c r="DG12" s="484"/>
      <c r="DH12" s="484"/>
      <c r="DI12" s="485"/>
    </row>
    <row r="13" spans="1:119" ht="18.75" customHeight="1" x14ac:dyDescent="0.2">
      <c r="A13" s="181"/>
      <c r="B13" s="506"/>
      <c r="C13" s="507"/>
      <c r="D13" s="507"/>
      <c r="E13" s="507"/>
      <c r="F13" s="507"/>
      <c r="G13" s="507"/>
      <c r="H13" s="507"/>
      <c r="I13" s="507"/>
      <c r="J13" s="507"/>
      <c r="K13" s="508"/>
      <c r="L13" s="190"/>
      <c r="M13" s="534" t="s">
        <v>142</v>
      </c>
      <c r="N13" s="535"/>
      <c r="O13" s="535"/>
      <c r="P13" s="535"/>
      <c r="Q13" s="536"/>
      <c r="R13" s="527">
        <v>322894</v>
      </c>
      <c r="S13" s="528"/>
      <c r="T13" s="528"/>
      <c r="U13" s="528"/>
      <c r="V13" s="529"/>
      <c r="W13" s="459" t="s">
        <v>143</v>
      </c>
      <c r="X13" s="460"/>
      <c r="Y13" s="460"/>
      <c r="Z13" s="460"/>
      <c r="AA13" s="460"/>
      <c r="AB13" s="450"/>
      <c r="AC13" s="494">
        <v>3761</v>
      </c>
      <c r="AD13" s="495"/>
      <c r="AE13" s="495"/>
      <c r="AF13" s="495"/>
      <c r="AG13" s="537"/>
      <c r="AH13" s="494">
        <v>4069</v>
      </c>
      <c r="AI13" s="495"/>
      <c r="AJ13" s="495"/>
      <c r="AK13" s="495"/>
      <c r="AL13" s="496"/>
      <c r="AM13" s="472" t="s">
        <v>144</v>
      </c>
      <c r="AN13" s="473"/>
      <c r="AO13" s="473"/>
      <c r="AP13" s="473"/>
      <c r="AQ13" s="473"/>
      <c r="AR13" s="473"/>
      <c r="AS13" s="473"/>
      <c r="AT13" s="474"/>
      <c r="AU13" s="475" t="s">
        <v>129</v>
      </c>
      <c r="AV13" s="476"/>
      <c r="AW13" s="476"/>
      <c r="AX13" s="476"/>
      <c r="AY13" s="477" t="s">
        <v>145</v>
      </c>
      <c r="AZ13" s="478"/>
      <c r="BA13" s="478"/>
      <c r="BB13" s="478"/>
      <c r="BC13" s="478"/>
      <c r="BD13" s="478"/>
      <c r="BE13" s="478"/>
      <c r="BF13" s="478"/>
      <c r="BG13" s="478"/>
      <c r="BH13" s="478"/>
      <c r="BI13" s="478"/>
      <c r="BJ13" s="478"/>
      <c r="BK13" s="478"/>
      <c r="BL13" s="478"/>
      <c r="BM13" s="479"/>
      <c r="BN13" s="443">
        <v>-2611543</v>
      </c>
      <c r="BO13" s="444"/>
      <c r="BP13" s="444"/>
      <c r="BQ13" s="444"/>
      <c r="BR13" s="444"/>
      <c r="BS13" s="444"/>
      <c r="BT13" s="444"/>
      <c r="BU13" s="445"/>
      <c r="BV13" s="443">
        <v>4119906</v>
      </c>
      <c r="BW13" s="444"/>
      <c r="BX13" s="444"/>
      <c r="BY13" s="444"/>
      <c r="BZ13" s="444"/>
      <c r="CA13" s="444"/>
      <c r="CB13" s="444"/>
      <c r="CC13" s="445"/>
      <c r="CD13" s="446" t="s">
        <v>146</v>
      </c>
      <c r="CE13" s="447"/>
      <c r="CF13" s="447"/>
      <c r="CG13" s="447"/>
      <c r="CH13" s="447"/>
      <c r="CI13" s="447"/>
      <c r="CJ13" s="447"/>
      <c r="CK13" s="447"/>
      <c r="CL13" s="447"/>
      <c r="CM13" s="447"/>
      <c r="CN13" s="447"/>
      <c r="CO13" s="447"/>
      <c r="CP13" s="447"/>
      <c r="CQ13" s="447"/>
      <c r="CR13" s="447"/>
      <c r="CS13" s="448"/>
      <c r="CT13" s="440">
        <v>8.5</v>
      </c>
      <c r="CU13" s="441"/>
      <c r="CV13" s="441"/>
      <c r="CW13" s="441"/>
      <c r="CX13" s="441"/>
      <c r="CY13" s="441"/>
      <c r="CZ13" s="441"/>
      <c r="DA13" s="442"/>
      <c r="DB13" s="440">
        <v>8.3000000000000007</v>
      </c>
      <c r="DC13" s="441"/>
      <c r="DD13" s="441"/>
      <c r="DE13" s="441"/>
      <c r="DF13" s="441"/>
      <c r="DG13" s="441"/>
      <c r="DH13" s="441"/>
      <c r="DI13" s="442"/>
    </row>
    <row r="14" spans="1:119" ht="18.75" customHeight="1" thickBot="1" x14ac:dyDescent="0.25">
      <c r="A14" s="181"/>
      <c r="B14" s="506"/>
      <c r="C14" s="507"/>
      <c r="D14" s="507"/>
      <c r="E14" s="507"/>
      <c r="F14" s="507"/>
      <c r="G14" s="507"/>
      <c r="H14" s="507"/>
      <c r="I14" s="507"/>
      <c r="J14" s="507"/>
      <c r="K14" s="508"/>
      <c r="L14" s="524" t="s">
        <v>147</v>
      </c>
      <c r="M14" s="525"/>
      <c r="N14" s="525"/>
      <c r="O14" s="525"/>
      <c r="P14" s="525"/>
      <c r="Q14" s="526"/>
      <c r="R14" s="527">
        <v>327960</v>
      </c>
      <c r="S14" s="528"/>
      <c r="T14" s="528"/>
      <c r="U14" s="528"/>
      <c r="V14" s="529"/>
      <c r="W14" s="433"/>
      <c r="X14" s="434"/>
      <c r="Y14" s="434"/>
      <c r="Z14" s="434"/>
      <c r="AA14" s="434"/>
      <c r="AB14" s="423"/>
      <c r="AC14" s="530">
        <v>2.6</v>
      </c>
      <c r="AD14" s="531"/>
      <c r="AE14" s="531"/>
      <c r="AF14" s="531"/>
      <c r="AG14" s="532"/>
      <c r="AH14" s="530">
        <v>2.8</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148</v>
      </c>
      <c r="CE14" s="539"/>
      <c r="CF14" s="539"/>
      <c r="CG14" s="539"/>
      <c r="CH14" s="539"/>
      <c r="CI14" s="539"/>
      <c r="CJ14" s="539"/>
      <c r="CK14" s="539"/>
      <c r="CL14" s="539"/>
      <c r="CM14" s="539"/>
      <c r="CN14" s="539"/>
      <c r="CO14" s="539"/>
      <c r="CP14" s="539"/>
      <c r="CQ14" s="539"/>
      <c r="CR14" s="539"/>
      <c r="CS14" s="540"/>
      <c r="CT14" s="541">
        <v>82</v>
      </c>
      <c r="CU14" s="542"/>
      <c r="CV14" s="542"/>
      <c r="CW14" s="542"/>
      <c r="CX14" s="542"/>
      <c r="CY14" s="542"/>
      <c r="CZ14" s="542"/>
      <c r="DA14" s="543"/>
      <c r="DB14" s="541">
        <v>81.900000000000006</v>
      </c>
      <c r="DC14" s="542"/>
      <c r="DD14" s="542"/>
      <c r="DE14" s="542"/>
      <c r="DF14" s="542"/>
      <c r="DG14" s="542"/>
      <c r="DH14" s="542"/>
      <c r="DI14" s="543"/>
    </row>
    <row r="15" spans="1:119" ht="18.75" customHeight="1" x14ac:dyDescent="0.2">
      <c r="A15" s="181"/>
      <c r="B15" s="506"/>
      <c r="C15" s="507"/>
      <c r="D15" s="507"/>
      <c r="E15" s="507"/>
      <c r="F15" s="507"/>
      <c r="G15" s="507"/>
      <c r="H15" s="507"/>
      <c r="I15" s="507"/>
      <c r="J15" s="507"/>
      <c r="K15" s="508"/>
      <c r="L15" s="190"/>
      <c r="M15" s="534" t="s">
        <v>149</v>
      </c>
      <c r="N15" s="535"/>
      <c r="O15" s="535"/>
      <c r="P15" s="535"/>
      <c r="Q15" s="536"/>
      <c r="R15" s="527">
        <v>326772</v>
      </c>
      <c r="S15" s="528"/>
      <c r="T15" s="528"/>
      <c r="U15" s="528"/>
      <c r="V15" s="529"/>
      <c r="W15" s="459" t="s">
        <v>150</v>
      </c>
      <c r="X15" s="460"/>
      <c r="Y15" s="460"/>
      <c r="Z15" s="460"/>
      <c r="AA15" s="460"/>
      <c r="AB15" s="450"/>
      <c r="AC15" s="494">
        <v>24253</v>
      </c>
      <c r="AD15" s="495"/>
      <c r="AE15" s="495"/>
      <c r="AF15" s="495"/>
      <c r="AG15" s="537"/>
      <c r="AH15" s="494">
        <v>26028</v>
      </c>
      <c r="AI15" s="495"/>
      <c r="AJ15" s="495"/>
      <c r="AK15" s="495"/>
      <c r="AL15" s="496"/>
      <c r="AM15" s="472"/>
      <c r="AN15" s="473"/>
      <c r="AO15" s="473"/>
      <c r="AP15" s="473"/>
      <c r="AQ15" s="473"/>
      <c r="AR15" s="473"/>
      <c r="AS15" s="473"/>
      <c r="AT15" s="474"/>
      <c r="AU15" s="475"/>
      <c r="AV15" s="476"/>
      <c r="AW15" s="476"/>
      <c r="AX15" s="476"/>
      <c r="AY15" s="403" t="s">
        <v>151</v>
      </c>
      <c r="AZ15" s="404"/>
      <c r="BA15" s="404"/>
      <c r="BB15" s="404"/>
      <c r="BC15" s="404"/>
      <c r="BD15" s="404"/>
      <c r="BE15" s="404"/>
      <c r="BF15" s="404"/>
      <c r="BG15" s="404"/>
      <c r="BH15" s="404"/>
      <c r="BI15" s="404"/>
      <c r="BJ15" s="404"/>
      <c r="BK15" s="404"/>
      <c r="BL15" s="404"/>
      <c r="BM15" s="405"/>
      <c r="BN15" s="406">
        <v>38019114</v>
      </c>
      <c r="BO15" s="407"/>
      <c r="BP15" s="407"/>
      <c r="BQ15" s="407"/>
      <c r="BR15" s="407"/>
      <c r="BS15" s="407"/>
      <c r="BT15" s="407"/>
      <c r="BU15" s="408"/>
      <c r="BV15" s="406">
        <v>36325413</v>
      </c>
      <c r="BW15" s="407"/>
      <c r="BX15" s="407"/>
      <c r="BY15" s="407"/>
      <c r="BZ15" s="407"/>
      <c r="CA15" s="407"/>
      <c r="CB15" s="407"/>
      <c r="CC15" s="408"/>
      <c r="CD15" s="544" t="s">
        <v>152</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06"/>
      <c r="C16" s="507"/>
      <c r="D16" s="507"/>
      <c r="E16" s="507"/>
      <c r="F16" s="507"/>
      <c r="G16" s="507"/>
      <c r="H16" s="507"/>
      <c r="I16" s="507"/>
      <c r="J16" s="507"/>
      <c r="K16" s="508"/>
      <c r="L16" s="524" t="s">
        <v>153</v>
      </c>
      <c r="M16" s="547"/>
      <c r="N16" s="547"/>
      <c r="O16" s="547"/>
      <c r="P16" s="547"/>
      <c r="Q16" s="548"/>
      <c r="R16" s="549" t="s">
        <v>154</v>
      </c>
      <c r="S16" s="550"/>
      <c r="T16" s="550"/>
      <c r="U16" s="550"/>
      <c r="V16" s="551"/>
      <c r="W16" s="433"/>
      <c r="X16" s="434"/>
      <c r="Y16" s="434"/>
      <c r="Z16" s="434"/>
      <c r="AA16" s="434"/>
      <c r="AB16" s="423"/>
      <c r="AC16" s="530">
        <v>17</v>
      </c>
      <c r="AD16" s="531"/>
      <c r="AE16" s="531"/>
      <c r="AF16" s="531"/>
      <c r="AG16" s="532"/>
      <c r="AH16" s="530">
        <v>17.8</v>
      </c>
      <c r="AI16" s="531"/>
      <c r="AJ16" s="531"/>
      <c r="AK16" s="531"/>
      <c r="AL16" s="533"/>
      <c r="AM16" s="472"/>
      <c r="AN16" s="473"/>
      <c r="AO16" s="473"/>
      <c r="AP16" s="473"/>
      <c r="AQ16" s="473"/>
      <c r="AR16" s="473"/>
      <c r="AS16" s="473"/>
      <c r="AT16" s="474"/>
      <c r="AU16" s="475"/>
      <c r="AV16" s="476"/>
      <c r="AW16" s="476"/>
      <c r="AX16" s="476"/>
      <c r="AY16" s="477" t="s">
        <v>155</v>
      </c>
      <c r="AZ16" s="478"/>
      <c r="BA16" s="478"/>
      <c r="BB16" s="478"/>
      <c r="BC16" s="478"/>
      <c r="BD16" s="478"/>
      <c r="BE16" s="478"/>
      <c r="BF16" s="478"/>
      <c r="BG16" s="478"/>
      <c r="BH16" s="478"/>
      <c r="BI16" s="478"/>
      <c r="BJ16" s="478"/>
      <c r="BK16" s="478"/>
      <c r="BL16" s="478"/>
      <c r="BM16" s="479"/>
      <c r="BN16" s="443">
        <v>70658931</v>
      </c>
      <c r="BO16" s="444"/>
      <c r="BP16" s="444"/>
      <c r="BQ16" s="444"/>
      <c r="BR16" s="444"/>
      <c r="BS16" s="444"/>
      <c r="BT16" s="444"/>
      <c r="BU16" s="445"/>
      <c r="BV16" s="443">
        <v>69708432</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5">
      <c r="A17" s="181"/>
      <c r="B17" s="509"/>
      <c r="C17" s="510"/>
      <c r="D17" s="510"/>
      <c r="E17" s="510"/>
      <c r="F17" s="510"/>
      <c r="G17" s="510"/>
      <c r="H17" s="510"/>
      <c r="I17" s="510"/>
      <c r="J17" s="510"/>
      <c r="K17" s="511"/>
      <c r="L17" s="195"/>
      <c r="M17" s="554" t="s">
        <v>156</v>
      </c>
      <c r="N17" s="555"/>
      <c r="O17" s="555"/>
      <c r="P17" s="555"/>
      <c r="Q17" s="556"/>
      <c r="R17" s="549" t="s">
        <v>157</v>
      </c>
      <c r="S17" s="550"/>
      <c r="T17" s="550"/>
      <c r="U17" s="550"/>
      <c r="V17" s="551"/>
      <c r="W17" s="459" t="s">
        <v>158</v>
      </c>
      <c r="X17" s="460"/>
      <c r="Y17" s="460"/>
      <c r="Z17" s="460"/>
      <c r="AA17" s="460"/>
      <c r="AB17" s="450"/>
      <c r="AC17" s="494">
        <v>114977</v>
      </c>
      <c r="AD17" s="495"/>
      <c r="AE17" s="495"/>
      <c r="AF17" s="495"/>
      <c r="AG17" s="537"/>
      <c r="AH17" s="494">
        <v>116152</v>
      </c>
      <c r="AI17" s="495"/>
      <c r="AJ17" s="495"/>
      <c r="AK17" s="495"/>
      <c r="AL17" s="496"/>
      <c r="AM17" s="472"/>
      <c r="AN17" s="473"/>
      <c r="AO17" s="473"/>
      <c r="AP17" s="473"/>
      <c r="AQ17" s="473"/>
      <c r="AR17" s="473"/>
      <c r="AS17" s="473"/>
      <c r="AT17" s="474"/>
      <c r="AU17" s="475"/>
      <c r="AV17" s="476"/>
      <c r="AW17" s="476"/>
      <c r="AX17" s="476"/>
      <c r="AY17" s="477" t="s">
        <v>159</v>
      </c>
      <c r="AZ17" s="478"/>
      <c r="BA17" s="478"/>
      <c r="BB17" s="478"/>
      <c r="BC17" s="478"/>
      <c r="BD17" s="478"/>
      <c r="BE17" s="478"/>
      <c r="BF17" s="478"/>
      <c r="BG17" s="478"/>
      <c r="BH17" s="478"/>
      <c r="BI17" s="478"/>
      <c r="BJ17" s="478"/>
      <c r="BK17" s="478"/>
      <c r="BL17" s="478"/>
      <c r="BM17" s="479"/>
      <c r="BN17" s="443">
        <v>47811274</v>
      </c>
      <c r="BO17" s="444"/>
      <c r="BP17" s="444"/>
      <c r="BQ17" s="444"/>
      <c r="BR17" s="444"/>
      <c r="BS17" s="444"/>
      <c r="BT17" s="444"/>
      <c r="BU17" s="445"/>
      <c r="BV17" s="443">
        <v>45623671</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5">
      <c r="A18" s="181"/>
      <c r="B18" s="565" t="s">
        <v>160</v>
      </c>
      <c r="C18" s="486"/>
      <c r="D18" s="486"/>
      <c r="E18" s="566"/>
      <c r="F18" s="566"/>
      <c r="G18" s="566"/>
      <c r="H18" s="566"/>
      <c r="I18" s="566"/>
      <c r="J18" s="566"/>
      <c r="K18" s="566"/>
      <c r="L18" s="567">
        <v>747.66</v>
      </c>
      <c r="M18" s="567"/>
      <c r="N18" s="567"/>
      <c r="O18" s="567"/>
      <c r="P18" s="567"/>
      <c r="Q18" s="567"/>
      <c r="R18" s="568"/>
      <c r="S18" s="568"/>
      <c r="T18" s="568"/>
      <c r="U18" s="568"/>
      <c r="V18" s="569"/>
      <c r="W18" s="461"/>
      <c r="X18" s="462"/>
      <c r="Y18" s="462"/>
      <c r="Z18" s="462"/>
      <c r="AA18" s="462"/>
      <c r="AB18" s="453"/>
      <c r="AC18" s="570">
        <v>80.400000000000006</v>
      </c>
      <c r="AD18" s="571"/>
      <c r="AE18" s="571"/>
      <c r="AF18" s="571"/>
      <c r="AG18" s="572"/>
      <c r="AH18" s="570">
        <v>79.400000000000006</v>
      </c>
      <c r="AI18" s="571"/>
      <c r="AJ18" s="571"/>
      <c r="AK18" s="571"/>
      <c r="AL18" s="573"/>
      <c r="AM18" s="472"/>
      <c r="AN18" s="473"/>
      <c r="AO18" s="473"/>
      <c r="AP18" s="473"/>
      <c r="AQ18" s="473"/>
      <c r="AR18" s="473"/>
      <c r="AS18" s="473"/>
      <c r="AT18" s="474"/>
      <c r="AU18" s="475"/>
      <c r="AV18" s="476"/>
      <c r="AW18" s="476"/>
      <c r="AX18" s="476"/>
      <c r="AY18" s="477" t="s">
        <v>161</v>
      </c>
      <c r="AZ18" s="478"/>
      <c r="BA18" s="478"/>
      <c r="BB18" s="478"/>
      <c r="BC18" s="478"/>
      <c r="BD18" s="478"/>
      <c r="BE18" s="478"/>
      <c r="BF18" s="478"/>
      <c r="BG18" s="478"/>
      <c r="BH18" s="478"/>
      <c r="BI18" s="478"/>
      <c r="BJ18" s="478"/>
      <c r="BK18" s="478"/>
      <c r="BL18" s="478"/>
      <c r="BM18" s="479"/>
      <c r="BN18" s="443">
        <v>78992571</v>
      </c>
      <c r="BO18" s="444"/>
      <c r="BP18" s="444"/>
      <c r="BQ18" s="444"/>
      <c r="BR18" s="444"/>
      <c r="BS18" s="444"/>
      <c r="BT18" s="444"/>
      <c r="BU18" s="445"/>
      <c r="BV18" s="443">
        <v>78594718</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5">
      <c r="A19" s="181"/>
      <c r="B19" s="565" t="s">
        <v>162</v>
      </c>
      <c r="C19" s="486"/>
      <c r="D19" s="486"/>
      <c r="E19" s="566"/>
      <c r="F19" s="566"/>
      <c r="G19" s="566"/>
      <c r="H19" s="566"/>
      <c r="I19" s="566"/>
      <c r="J19" s="566"/>
      <c r="K19" s="566"/>
      <c r="L19" s="574">
        <v>440</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163</v>
      </c>
      <c r="AZ19" s="478"/>
      <c r="BA19" s="478"/>
      <c r="BB19" s="478"/>
      <c r="BC19" s="478"/>
      <c r="BD19" s="478"/>
      <c r="BE19" s="478"/>
      <c r="BF19" s="478"/>
      <c r="BG19" s="478"/>
      <c r="BH19" s="478"/>
      <c r="BI19" s="478"/>
      <c r="BJ19" s="478"/>
      <c r="BK19" s="478"/>
      <c r="BL19" s="478"/>
      <c r="BM19" s="479"/>
      <c r="BN19" s="443">
        <v>99734331</v>
      </c>
      <c r="BO19" s="444"/>
      <c r="BP19" s="444"/>
      <c r="BQ19" s="444"/>
      <c r="BR19" s="444"/>
      <c r="BS19" s="444"/>
      <c r="BT19" s="444"/>
      <c r="BU19" s="445"/>
      <c r="BV19" s="443">
        <v>101186670</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5">
      <c r="A20" s="181"/>
      <c r="B20" s="565" t="s">
        <v>164</v>
      </c>
      <c r="C20" s="486"/>
      <c r="D20" s="486"/>
      <c r="E20" s="566"/>
      <c r="F20" s="566"/>
      <c r="G20" s="566"/>
      <c r="H20" s="566"/>
      <c r="I20" s="566"/>
      <c r="J20" s="566"/>
      <c r="K20" s="566"/>
      <c r="L20" s="574">
        <v>156195</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5">
      <c r="A21" s="181"/>
      <c r="B21" s="583" t="s">
        <v>165</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2">
      <c r="A22" s="181"/>
      <c r="B22" s="613" t="s">
        <v>166</v>
      </c>
      <c r="C22" s="587"/>
      <c r="D22" s="588"/>
      <c r="E22" s="455" t="s">
        <v>1</v>
      </c>
      <c r="F22" s="460"/>
      <c r="G22" s="460"/>
      <c r="H22" s="460"/>
      <c r="I22" s="460"/>
      <c r="J22" s="460"/>
      <c r="K22" s="450"/>
      <c r="L22" s="455" t="s">
        <v>167</v>
      </c>
      <c r="M22" s="460"/>
      <c r="N22" s="460"/>
      <c r="O22" s="460"/>
      <c r="P22" s="450"/>
      <c r="Q22" s="618" t="s">
        <v>168</v>
      </c>
      <c r="R22" s="619"/>
      <c r="S22" s="619"/>
      <c r="T22" s="619"/>
      <c r="U22" s="619"/>
      <c r="V22" s="620"/>
      <c r="W22" s="586" t="s">
        <v>169</v>
      </c>
      <c r="X22" s="587"/>
      <c r="Y22" s="588"/>
      <c r="Z22" s="455" t="s">
        <v>1</v>
      </c>
      <c r="AA22" s="460"/>
      <c r="AB22" s="460"/>
      <c r="AC22" s="460"/>
      <c r="AD22" s="460"/>
      <c r="AE22" s="460"/>
      <c r="AF22" s="460"/>
      <c r="AG22" s="450"/>
      <c r="AH22" s="624" t="s">
        <v>170</v>
      </c>
      <c r="AI22" s="460"/>
      <c r="AJ22" s="460"/>
      <c r="AK22" s="460"/>
      <c r="AL22" s="450"/>
      <c r="AM22" s="624" t="s">
        <v>171</v>
      </c>
      <c r="AN22" s="625"/>
      <c r="AO22" s="625"/>
      <c r="AP22" s="625"/>
      <c r="AQ22" s="625"/>
      <c r="AR22" s="626"/>
      <c r="AS22" s="618" t="s">
        <v>168</v>
      </c>
      <c r="AT22" s="619"/>
      <c r="AU22" s="619"/>
      <c r="AV22" s="619"/>
      <c r="AW22" s="619"/>
      <c r="AX22" s="630"/>
      <c r="AY22" s="403" t="s">
        <v>172</v>
      </c>
      <c r="AZ22" s="404"/>
      <c r="BA22" s="404"/>
      <c r="BB22" s="404"/>
      <c r="BC22" s="404"/>
      <c r="BD22" s="404"/>
      <c r="BE22" s="404"/>
      <c r="BF22" s="404"/>
      <c r="BG22" s="404"/>
      <c r="BH22" s="404"/>
      <c r="BI22" s="404"/>
      <c r="BJ22" s="404"/>
      <c r="BK22" s="404"/>
      <c r="BL22" s="404"/>
      <c r="BM22" s="405"/>
      <c r="BN22" s="406">
        <v>170741183</v>
      </c>
      <c r="BO22" s="407"/>
      <c r="BP22" s="407"/>
      <c r="BQ22" s="407"/>
      <c r="BR22" s="407"/>
      <c r="BS22" s="407"/>
      <c r="BT22" s="407"/>
      <c r="BU22" s="408"/>
      <c r="BV22" s="406">
        <v>171798245</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2">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173</v>
      </c>
      <c r="AZ23" s="478"/>
      <c r="BA23" s="478"/>
      <c r="BB23" s="478"/>
      <c r="BC23" s="478"/>
      <c r="BD23" s="478"/>
      <c r="BE23" s="478"/>
      <c r="BF23" s="478"/>
      <c r="BG23" s="478"/>
      <c r="BH23" s="478"/>
      <c r="BI23" s="478"/>
      <c r="BJ23" s="478"/>
      <c r="BK23" s="478"/>
      <c r="BL23" s="478"/>
      <c r="BM23" s="479"/>
      <c r="BN23" s="443">
        <v>110449503</v>
      </c>
      <c r="BO23" s="444"/>
      <c r="BP23" s="444"/>
      <c r="BQ23" s="444"/>
      <c r="BR23" s="444"/>
      <c r="BS23" s="444"/>
      <c r="BT23" s="444"/>
      <c r="BU23" s="445"/>
      <c r="BV23" s="443">
        <v>108294286</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5">
      <c r="A24" s="181"/>
      <c r="B24" s="614"/>
      <c r="C24" s="590"/>
      <c r="D24" s="591"/>
      <c r="E24" s="493" t="s">
        <v>174</v>
      </c>
      <c r="F24" s="473"/>
      <c r="G24" s="473"/>
      <c r="H24" s="473"/>
      <c r="I24" s="473"/>
      <c r="J24" s="473"/>
      <c r="K24" s="474"/>
      <c r="L24" s="494">
        <v>1</v>
      </c>
      <c r="M24" s="495"/>
      <c r="N24" s="495"/>
      <c r="O24" s="495"/>
      <c r="P24" s="537"/>
      <c r="Q24" s="494">
        <v>8610</v>
      </c>
      <c r="R24" s="495"/>
      <c r="S24" s="495"/>
      <c r="T24" s="495"/>
      <c r="U24" s="495"/>
      <c r="V24" s="537"/>
      <c r="W24" s="589"/>
      <c r="X24" s="590"/>
      <c r="Y24" s="591"/>
      <c r="Z24" s="493" t="s">
        <v>175</v>
      </c>
      <c r="AA24" s="473"/>
      <c r="AB24" s="473"/>
      <c r="AC24" s="473"/>
      <c r="AD24" s="473"/>
      <c r="AE24" s="473"/>
      <c r="AF24" s="473"/>
      <c r="AG24" s="474"/>
      <c r="AH24" s="494">
        <v>2186</v>
      </c>
      <c r="AI24" s="495"/>
      <c r="AJ24" s="495"/>
      <c r="AK24" s="495"/>
      <c r="AL24" s="537"/>
      <c r="AM24" s="494">
        <v>7056408</v>
      </c>
      <c r="AN24" s="495"/>
      <c r="AO24" s="495"/>
      <c r="AP24" s="495"/>
      <c r="AQ24" s="495"/>
      <c r="AR24" s="537"/>
      <c r="AS24" s="494">
        <v>3228</v>
      </c>
      <c r="AT24" s="495"/>
      <c r="AU24" s="495"/>
      <c r="AV24" s="495"/>
      <c r="AW24" s="495"/>
      <c r="AX24" s="496"/>
      <c r="AY24" s="559" t="s">
        <v>176</v>
      </c>
      <c r="AZ24" s="560"/>
      <c r="BA24" s="560"/>
      <c r="BB24" s="560"/>
      <c r="BC24" s="560"/>
      <c r="BD24" s="560"/>
      <c r="BE24" s="560"/>
      <c r="BF24" s="560"/>
      <c r="BG24" s="560"/>
      <c r="BH24" s="560"/>
      <c r="BI24" s="560"/>
      <c r="BJ24" s="560"/>
      <c r="BK24" s="560"/>
      <c r="BL24" s="560"/>
      <c r="BM24" s="561"/>
      <c r="BN24" s="443">
        <v>113683764</v>
      </c>
      <c r="BO24" s="444"/>
      <c r="BP24" s="444"/>
      <c r="BQ24" s="444"/>
      <c r="BR24" s="444"/>
      <c r="BS24" s="444"/>
      <c r="BT24" s="444"/>
      <c r="BU24" s="445"/>
      <c r="BV24" s="443">
        <v>112362115</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2">
      <c r="A25" s="181"/>
      <c r="B25" s="614"/>
      <c r="C25" s="590"/>
      <c r="D25" s="591"/>
      <c r="E25" s="493" t="s">
        <v>177</v>
      </c>
      <c r="F25" s="473"/>
      <c r="G25" s="473"/>
      <c r="H25" s="473"/>
      <c r="I25" s="473"/>
      <c r="J25" s="473"/>
      <c r="K25" s="474"/>
      <c r="L25" s="494">
        <v>2</v>
      </c>
      <c r="M25" s="495"/>
      <c r="N25" s="495"/>
      <c r="O25" s="495"/>
      <c r="P25" s="537"/>
      <c r="Q25" s="494">
        <v>7872</v>
      </c>
      <c r="R25" s="495"/>
      <c r="S25" s="495"/>
      <c r="T25" s="495"/>
      <c r="U25" s="495"/>
      <c r="V25" s="537"/>
      <c r="W25" s="589"/>
      <c r="X25" s="590"/>
      <c r="Y25" s="591"/>
      <c r="Z25" s="493" t="s">
        <v>178</v>
      </c>
      <c r="AA25" s="473"/>
      <c r="AB25" s="473"/>
      <c r="AC25" s="473"/>
      <c r="AD25" s="473"/>
      <c r="AE25" s="473"/>
      <c r="AF25" s="473"/>
      <c r="AG25" s="474"/>
      <c r="AH25" s="494">
        <v>405</v>
      </c>
      <c r="AI25" s="495"/>
      <c r="AJ25" s="495"/>
      <c r="AK25" s="495"/>
      <c r="AL25" s="537"/>
      <c r="AM25" s="494">
        <v>1261980</v>
      </c>
      <c r="AN25" s="495"/>
      <c r="AO25" s="495"/>
      <c r="AP25" s="495"/>
      <c r="AQ25" s="495"/>
      <c r="AR25" s="537"/>
      <c r="AS25" s="494">
        <v>3116</v>
      </c>
      <c r="AT25" s="495"/>
      <c r="AU25" s="495"/>
      <c r="AV25" s="495"/>
      <c r="AW25" s="495"/>
      <c r="AX25" s="496"/>
      <c r="AY25" s="403" t="s">
        <v>179</v>
      </c>
      <c r="AZ25" s="404"/>
      <c r="BA25" s="404"/>
      <c r="BB25" s="404"/>
      <c r="BC25" s="404"/>
      <c r="BD25" s="404"/>
      <c r="BE25" s="404"/>
      <c r="BF25" s="404"/>
      <c r="BG25" s="404"/>
      <c r="BH25" s="404"/>
      <c r="BI25" s="404"/>
      <c r="BJ25" s="404"/>
      <c r="BK25" s="404"/>
      <c r="BL25" s="404"/>
      <c r="BM25" s="405"/>
      <c r="BN25" s="406">
        <v>30927193</v>
      </c>
      <c r="BO25" s="407"/>
      <c r="BP25" s="407"/>
      <c r="BQ25" s="407"/>
      <c r="BR25" s="407"/>
      <c r="BS25" s="407"/>
      <c r="BT25" s="407"/>
      <c r="BU25" s="408"/>
      <c r="BV25" s="406">
        <v>31324015</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2">
      <c r="A26" s="181"/>
      <c r="B26" s="614"/>
      <c r="C26" s="590"/>
      <c r="D26" s="591"/>
      <c r="E26" s="493" t="s">
        <v>180</v>
      </c>
      <c r="F26" s="473"/>
      <c r="G26" s="473"/>
      <c r="H26" s="473"/>
      <c r="I26" s="473"/>
      <c r="J26" s="473"/>
      <c r="K26" s="474"/>
      <c r="L26" s="494">
        <v>1</v>
      </c>
      <c r="M26" s="495"/>
      <c r="N26" s="495"/>
      <c r="O26" s="495"/>
      <c r="P26" s="537"/>
      <c r="Q26" s="494">
        <v>6916</v>
      </c>
      <c r="R26" s="495"/>
      <c r="S26" s="495"/>
      <c r="T26" s="495"/>
      <c r="U26" s="495"/>
      <c r="V26" s="537"/>
      <c r="W26" s="589"/>
      <c r="X26" s="590"/>
      <c r="Y26" s="591"/>
      <c r="Z26" s="493" t="s">
        <v>181</v>
      </c>
      <c r="AA26" s="595"/>
      <c r="AB26" s="595"/>
      <c r="AC26" s="595"/>
      <c r="AD26" s="595"/>
      <c r="AE26" s="595"/>
      <c r="AF26" s="595"/>
      <c r="AG26" s="596"/>
      <c r="AH26" s="494" t="s">
        <v>141</v>
      </c>
      <c r="AI26" s="495"/>
      <c r="AJ26" s="495"/>
      <c r="AK26" s="495"/>
      <c r="AL26" s="537"/>
      <c r="AM26" s="494" t="s">
        <v>133</v>
      </c>
      <c r="AN26" s="495"/>
      <c r="AO26" s="495"/>
      <c r="AP26" s="495"/>
      <c r="AQ26" s="495"/>
      <c r="AR26" s="537"/>
      <c r="AS26" s="494" t="s">
        <v>141</v>
      </c>
      <c r="AT26" s="495"/>
      <c r="AU26" s="495"/>
      <c r="AV26" s="495"/>
      <c r="AW26" s="495"/>
      <c r="AX26" s="496"/>
      <c r="AY26" s="446" t="s">
        <v>182</v>
      </c>
      <c r="AZ26" s="447"/>
      <c r="BA26" s="447"/>
      <c r="BB26" s="447"/>
      <c r="BC26" s="447"/>
      <c r="BD26" s="447"/>
      <c r="BE26" s="447"/>
      <c r="BF26" s="447"/>
      <c r="BG26" s="447"/>
      <c r="BH26" s="447"/>
      <c r="BI26" s="447"/>
      <c r="BJ26" s="447"/>
      <c r="BK26" s="447"/>
      <c r="BL26" s="447"/>
      <c r="BM26" s="448"/>
      <c r="BN26" s="443" t="s">
        <v>183</v>
      </c>
      <c r="BO26" s="444"/>
      <c r="BP26" s="444"/>
      <c r="BQ26" s="444"/>
      <c r="BR26" s="444"/>
      <c r="BS26" s="444"/>
      <c r="BT26" s="444"/>
      <c r="BU26" s="445"/>
      <c r="BV26" s="443" t="s">
        <v>133</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5">
      <c r="A27" s="181"/>
      <c r="B27" s="614"/>
      <c r="C27" s="590"/>
      <c r="D27" s="591"/>
      <c r="E27" s="493" t="s">
        <v>184</v>
      </c>
      <c r="F27" s="473"/>
      <c r="G27" s="473"/>
      <c r="H27" s="473"/>
      <c r="I27" s="473"/>
      <c r="J27" s="473"/>
      <c r="K27" s="474"/>
      <c r="L27" s="494">
        <v>1</v>
      </c>
      <c r="M27" s="495"/>
      <c r="N27" s="495"/>
      <c r="O27" s="495"/>
      <c r="P27" s="537"/>
      <c r="Q27" s="494">
        <v>6250</v>
      </c>
      <c r="R27" s="495"/>
      <c r="S27" s="495"/>
      <c r="T27" s="495"/>
      <c r="U27" s="495"/>
      <c r="V27" s="537"/>
      <c r="W27" s="589"/>
      <c r="X27" s="590"/>
      <c r="Y27" s="591"/>
      <c r="Z27" s="493" t="s">
        <v>185</v>
      </c>
      <c r="AA27" s="473"/>
      <c r="AB27" s="473"/>
      <c r="AC27" s="473"/>
      <c r="AD27" s="473"/>
      <c r="AE27" s="473"/>
      <c r="AF27" s="473"/>
      <c r="AG27" s="474"/>
      <c r="AH27" s="494" t="s">
        <v>183</v>
      </c>
      <c r="AI27" s="495"/>
      <c r="AJ27" s="495"/>
      <c r="AK27" s="495"/>
      <c r="AL27" s="537"/>
      <c r="AM27" s="494" t="s">
        <v>141</v>
      </c>
      <c r="AN27" s="495"/>
      <c r="AO27" s="495"/>
      <c r="AP27" s="495"/>
      <c r="AQ27" s="495"/>
      <c r="AR27" s="537"/>
      <c r="AS27" s="494" t="s">
        <v>183</v>
      </c>
      <c r="AT27" s="495"/>
      <c r="AU27" s="495"/>
      <c r="AV27" s="495"/>
      <c r="AW27" s="495"/>
      <c r="AX27" s="496"/>
      <c r="AY27" s="538" t="s">
        <v>186</v>
      </c>
      <c r="AZ27" s="539"/>
      <c r="BA27" s="539"/>
      <c r="BB27" s="539"/>
      <c r="BC27" s="539"/>
      <c r="BD27" s="539"/>
      <c r="BE27" s="539"/>
      <c r="BF27" s="539"/>
      <c r="BG27" s="539"/>
      <c r="BH27" s="539"/>
      <c r="BI27" s="539"/>
      <c r="BJ27" s="539"/>
      <c r="BK27" s="539"/>
      <c r="BL27" s="539"/>
      <c r="BM27" s="540"/>
      <c r="BN27" s="562" t="s">
        <v>133</v>
      </c>
      <c r="BO27" s="563"/>
      <c r="BP27" s="563"/>
      <c r="BQ27" s="563"/>
      <c r="BR27" s="563"/>
      <c r="BS27" s="563"/>
      <c r="BT27" s="563"/>
      <c r="BU27" s="564"/>
      <c r="BV27" s="562" t="s">
        <v>141</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2">
      <c r="A28" s="181"/>
      <c r="B28" s="614"/>
      <c r="C28" s="590"/>
      <c r="D28" s="591"/>
      <c r="E28" s="493" t="s">
        <v>187</v>
      </c>
      <c r="F28" s="473"/>
      <c r="G28" s="473"/>
      <c r="H28" s="473"/>
      <c r="I28" s="473"/>
      <c r="J28" s="473"/>
      <c r="K28" s="474"/>
      <c r="L28" s="494">
        <v>1</v>
      </c>
      <c r="M28" s="495"/>
      <c r="N28" s="495"/>
      <c r="O28" s="495"/>
      <c r="P28" s="537"/>
      <c r="Q28" s="494">
        <v>5550</v>
      </c>
      <c r="R28" s="495"/>
      <c r="S28" s="495"/>
      <c r="T28" s="495"/>
      <c r="U28" s="495"/>
      <c r="V28" s="537"/>
      <c r="W28" s="589"/>
      <c r="X28" s="590"/>
      <c r="Y28" s="591"/>
      <c r="Z28" s="493" t="s">
        <v>188</v>
      </c>
      <c r="AA28" s="473"/>
      <c r="AB28" s="473"/>
      <c r="AC28" s="473"/>
      <c r="AD28" s="473"/>
      <c r="AE28" s="473"/>
      <c r="AF28" s="473"/>
      <c r="AG28" s="474"/>
      <c r="AH28" s="494" t="s">
        <v>141</v>
      </c>
      <c r="AI28" s="495"/>
      <c r="AJ28" s="495"/>
      <c r="AK28" s="495"/>
      <c r="AL28" s="537"/>
      <c r="AM28" s="494" t="s">
        <v>141</v>
      </c>
      <c r="AN28" s="495"/>
      <c r="AO28" s="495"/>
      <c r="AP28" s="495"/>
      <c r="AQ28" s="495"/>
      <c r="AR28" s="537"/>
      <c r="AS28" s="494" t="s">
        <v>141</v>
      </c>
      <c r="AT28" s="495"/>
      <c r="AU28" s="495"/>
      <c r="AV28" s="495"/>
      <c r="AW28" s="495"/>
      <c r="AX28" s="496"/>
      <c r="AY28" s="597" t="s">
        <v>189</v>
      </c>
      <c r="AZ28" s="598"/>
      <c r="BA28" s="598"/>
      <c r="BB28" s="599"/>
      <c r="BC28" s="403" t="s">
        <v>50</v>
      </c>
      <c r="BD28" s="404"/>
      <c r="BE28" s="404"/>
      <c r="BF28" s="404"/>
      <c r="BG28" s="404"/>
      <c r="BH28" s="404"/>
      <c r="BI28" s="404"/>
      <c r="BJ28" s="404"/>
      <c r="BK28" s="404"/>
      <c r="BL28" s="404"/>
      <c r="BM28" s="405"/>
      <c r="BN28" s="406">
        <v>8850418</v>
      </c>
      <c r="BO28" s="407"/>
      <c r="BP28" s="407"/>
      <c r="BQ28" s="407"/>
      <c r="BR28" s="407"/>
      <c r="BS28" s="407"/>
      <c r="BT28" s="407"/>
      <c r="BU28" s="408"/>
      <c r="BV28" s="406">
        <v>5584861</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2">
      <c r="A29" s="181"/>
      <c r="B29" s="614"/>
      <c r="C29" s="590"/>
      <c r="D29" s="591"/>
      <c r="E29" s="493" t="s">
        <v>190</v>
      </c>
      <c r="F29" s="473"/>
      <c r="G29" s="473"/>
      <c r="H29" s="473"/>
      <c r="I29" s="473"/>
      <c r="J29" s="473"/>
      <c r="K29" s="474"/>
      <c r="L29" s="494">
        <v>32</v>
      </c>
      <c r="M29" s="495"/>
      <c r="N29" s="495"/>
      <c r="O29" s="495"/>
      <c r="P29" s="537"/>
      <c r="Q29" s="494">
        <v>5150</v>
      </c>
      <c r="R29" s="495"/>
      <c r="S29" s="495"/>
      <c r="T29" s="495"/>
      <c r="U29" s="495"/>
      <c r="V29" s="537"/>
      <c r="W29" s="592"/>
      <c r="X29" s="593"/>
      <c r="Y29" s="594"/>
      <c r="Z29" s="493" t="s">
        <v>191</v>
      </c>
      <c r="AA29" s="473"/>
      <c r="AB29" s="473"/>
      <c r="AC29" s="473"/>
      <c r="AD29" s="473"/>
      <c r="AE29" s="473"/>
      <c r="AF29" s="473"/>
      <c r="AG29" s="474"/>
      <c r="AH29" s="494">
        <v>2186</v>
      </c>
      <c r="AI29" s="495"/>
      <c r="AJ29" s="495"/>
      <c r="AK29" s="495"/>
      <c r="AL29" s="537"/>
      <c r="AM29" s="494">
        <v>7056408</v>
      </c>
      <c r="AN29" s="495"/>
      <c r="AO29" s="495"/>
      <c r="AP29" s="495"/>
      <c r="AQ29" s="495"/>
      <c r="AR29" s="537"/>
      <c r="AS29" s="494">
        <v>3228</v>
      </c>
      <c r="AT29" s="495"/>
      <c r="AU29" s="495"/>
      <c r="AV29" s="495"/>
      <c r="AW29" s="495"/>
      <c r="AX29" s="496"/>
      <c r="AY29" s="600"/>
      <c r="AZ29" s="601"/>
      <c r="BA29" s="601"/>
      <c r="BB29" s="602"/>
      <c r="BC29" s="477" t="s">
        <v>192</v>
      </c>
      <c r="BD29" s="478"/>
      <c r="BE29" s="478"/>
      <c r="BF29" s="478"/>
      <c r="BG29" s="478"/>
      <c r="BH29" s="478"/>
      <c r="BI29" s="478"/>
      <c r="BJ29" s="478"/>
      <c r="BK29" s="478"/>
      <c r="BL29" s="478"/>
      <c r="BM29" s="479"/>
      <c r="BN29" s="443">
        <v>2156897</v>
      </c>
      <c r="BO29" s="444"/>
      <c r="BP29" s="444"/>
      <c r="BQ29" s="444"/>
      <c r="BR29" s="444"/>
      <c r="BS29" s="444"/>
      <c r="BT29" s="444"/>
      <c r="BU29" s="445"/>
      <c r="BV29" s="443">
        <v>2553844</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5">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193</v>
      </c>
      <c r="X30" s="611"/>
      <c r="Y30" s="611"/>
      <c r="Z30" s="611"/>
      <c r="AA30" s="611"/>
      <c r="AB30" s="611"/>
      <c r="AC30" s="611"/>
      <c r="AD30" s="611"/>
      <c r="AE30" s="611"/>
      <c r="AF30" s="611"/>
      <c r="AG30" s="612"/>
      <c r="AH30" s="570">
        <v>98.6</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52</v>
      </c>
      <c r="BD30" s="560"/>
      <c r="BE30" s="560"/>
      <c r="BF30" s="560"/>
      <c r="BG30" s="560"/>
      <c r="BH30" s="560"/>
      <c r="BI30" s="560"/>
      <c r="BJ30" s="560"/>
      <c r="BK30" s="560"/>
      <c r="BL30" s="560"/>
      <c r="BM30" s="561"/>
      <c r="BN30" s="562">
        <v>4355355</v>
      </c>
      <c r="BO30" s="563"/>
      <c r="BP30" s="563"/>
      <c r="BQ30" s="563"/>
      <c r="BR30" s="563"/>
      <c r="BS30" s="563"/>
      <c r="BT30" s="563"/>
      <c r="BU30" s="564"/>
      <c r="BV30" s="562">
        <v>5536248</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606" t="s">
        <v>194</v>
      </c>
      <c r="D32" s="606"/>
      <c r="E32" s="606"/>
      <c r="F32" s="606"/>
      <c r="G32" s="606"/>
      <c r="H32" s="606"/>
      <c r="I32" s="606"/>
      <c r="J32" s="606"/>
      <c r="K32" s="606"/>
      <c r="L32" s="606"/>
      <c r="M32" s="606"/>
      <c r="N32" s="606"/>
      <c r="O32" s="606"/>
      <c r="P32" s="606"/>
      <c r="Q32" s="606"/>
      <c r="R32" s="606"/>
      <c r="S32" s="606"/>
      <c r="U32" s="447" t="s">
        <v>195</v>
      </c>
      <c r="V32" s="447"/>
      <c r="W32" s="447"/>
      <c r="X32" s="447"/>
      <c r="Y32" s="447"/>
      <c r="Z32" s="447"/>
      <c r="AA32" s="447"/>
      <c r="AB32" s="447"/>
      <c r="AC32" s="447"/>
      <c r="AD32" s="447"/>
      <c r="AE32" s="447"/>
      <c r="AF32" s="447"/>
      <c r="AG32" s="447"/>
      <c r="AH32" s="447"/>
      <c r="AI32" s="447"/>
      <c r="AJ32" s="447"/>
      <c r="AK32" s="447"/>
      <c r="AM32" s="447" t="s">
        <v>196</v>
      </c>
      <c r="AN32" s="447"/>
      <c r="AO32" s="447"/>
      <c r="AP32" s="447"/>
      <c r="AQ32" s="447"/>
      <c r="AR32" s="447"/>
      <c r="AS32" s="447"/>
      <c r="AT32" s="447"/>
      <c r="AU32" s="447"/>
      <c r="AV32" s="447"/>
      <c r="AW32" s="447"/>
      <c r="AX32" s="447"/>
      <c r="AY32" s="447"/>
      <c r="AZ32" s="447"/>
      <c r="BA32" s="447"/>
      <c r="BB32" s="447"/>
      <c r="BC32" s="447"/>
      <c r="BE32" s="447" t="s">
        <v>197</v>
      </c>
      <c r="BF32" s="447"/>
      <c r="BG32" s="447"/>
      <c r="BH32" s="447"/>
      <c r="BI32" s="447"/>
      <c r="BJ32" s="447"/>
      <c r="BK32" s="447"/>
      <c r="BL32" s="447"/>
      <c r="BM32" s="447"/>
      <c r="BN32" s="447"/>
      <c r="BO32" s="447"/>
      <c r="BP32" s="447"/>
      <c r="BQ32" s="447"/>
      <c r="BR32" s="447"/>
      <c r="BS32" s="447"/>
      <c r="BT32" s="447"/>
      <c r="BU32" s="447"/>
      <c r="BW32" s="447" t="s">
        <v>198</v>
      </c>
      <c r="BX32" s="447"/>
      <c r="BY32" s="447"/>
      <c r="BZ32" s="447"/>
      <c r="CA32" s="447"/>
      <c r="CB32" s="447"/>
      <c r="CC32" s="447"/>
      <c r="CD32" s="447"/>
      <c r="CE32" s="447"/>
      <c r="CF32" s="447"/>
      <c r="CG32" s="447"/>
      <c r="CH32" s="447"/>
      <c r="CI32" s="447"/>
      <c r="CJ32" s="447"/>
      <c r="CK32" s="447"/>
      <c r="CL32" s="447"/>
      <c r="CM32" s="447"/>
      <c r="CO32" s="447" t="s">
        <v>199</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2">
      <c r="A33" s="181"/>
      <c r="B33" s="205"/>
      <c r="C33" s="467" t="s">
        <v>200</v>
      </c>
      <c r="D33" s="467"/>
      <c r="E33" s="432" t="s">
        <v>201</v>
      </c>
      <c r="F33" s="432"/>
      <c r="G33" s="432"/>
      <c r="H33" s="432"/>
      <c r="I33" s="432"/>
      <c r="J33" s="432"/>
      <c r="K33" s="432"/>
      <c r="L33" s="432"/>
      <c r="M33" s="432"/>
      <c r="N33" s="432"/>
      <c r="O33" s="432"/>
      <c r="P33" s="432"/>
      <c r="Q33" s="432"/>
      <c r="R33" s="432"/>
      <c r="S33" s="432"/>
      <c r="T33" s="206"/>
      <c r="U33" s="467" t="s">
        <v>200</v>
      </c>
      <c r="V33" s="467"/>
      <c r="W33" s="432" t="s">
        <v>201</v>
      </c>
      <c r="X33" s="432"/>
      <c r="Y33" s="432"/>
      <c r="Z33" s="432"/>
      <c r="AA33" s="432"/>
      <c r="AB33" s="432"/>
      <c r="AC33" s="432"/>
      <c r="AD33" s="432"/>
      <c r="AE33" s="432"/>
      <c r="AF33" s="432"/>
      <c r="AG33" s="432"/>
      <c r="AH33" s="432"/>
      <c r="AI33" s="432"/>
      <c r="AJ33" s="432"/>
      <c r="AK33" s="432"/>
      <c r="AL33" s="206"/>
      <c r="AM33" s="467" t="s">
        <v>200</v>
      </c>
      <c r="AN33" s="467"/>
      <c r="AO33" s="432" t="s">
        <v>201</v>
      </c>
      <c r="AP33" s="432"/>
      <c r="AQ33" s="432"/>
      <c r="AR33" s="432"/>
      <c r="AS33" s="432"/>
      <c r="AT33" s="432"/>
      <c r="AU33" s="432"/>
      <c r="AV33" s="432"/>
      <c r="AW33" s="432"/>
      <c r="AX33" s="432"/>
      <c r="AY33" s="432"/>
      <c r="AZ33" s="432"/>
      <c r="BA33" s="432"/>
      <c r="BB33" s="432"/>
      <c r="BC33" s="432"/>
      <c r="BD33" s="207"/>
      <c r="BE33" s="432" t="s">
        <v>202</v>
      </c>
      <c r="BF33" s="432"/>
      <c r="BG33" s="432" t="s">
        <v>203</v>
      </c>
      <c r="BH33" s="432"/>
      <c r="BI33" s="432"/>
      <c r="BJ33" s="432"/>
      <c r="BK33" s="432"/>
      <c r="BL33" s="432"/>
      <c r="BM33" s="432"/>
      <c r="BN33" s="432"/>
      <c r="BO33" s="432"/>
      <c r="BP33" s="432"/>
      <c r="BQ33" s="432"/>
      <c r="BR33" s="432"/>
      <c r="BS33" s="432"/>
      <c r="BT33" s="432"/>
      <c r="BU33" s="432"/>
      <c r="BV33" s="207"/>
      <c r="BW33" s="467" t="s">
        <v>202</v>
      </c>
      <c r="BX33" s="467"/>
      <c r="BY33" s="432" t="s">
        <v>204</v>
      </c>
      <c r="BZ33" s="432"/>
      <c r="CA33" s="432"/>
      <c r="CB33" s="432"/>
      <c r="CC33" s="432"/>
      <c r="CD33" s="432"/>
      <c r="CE33" s="432"/>
      <c r="CF33" s="432"/>
      <c r="CG33" s="432"/>
      <c r="CH33" s="432"/>
      <c r="CI33" s="432"/>
      <c r="CJ33" s="432"/>
      <c r="CK33" s="432"/>
      <c r="CL33" s="432"/>
      <c r="CM33" s="432"/>
      <c r="CN33" s="206"/>
      <c r="CO33" s="467" t="s">
        <v>200</v>
      </c>
      <c r="CP33" s="467"/>
      <c r="CQ33" s="432" t="s">
        <v>205</v>
      </c>
      <c r="CR33" s="432"/>
      <c r="CS33" s="432"/>
      <c r="CT33" s="432"/>
      <c r="CU33" s="432"/>
      <c r="CV33" s="432"/>
      <c r="CW33" s="432"/>
      <c r="CX33" s="432"/>
      <c r="CY33" s="432"/>
      <c r="CZ33" s="432"/>
      <c r="DA33" s="432"/>
      <c r="DB33" s="432"/>
      <c r="DC33" s="432"/>
      <c r="DD33" s="432"/>
      <c r="DE33" s="432"/>
      <c r="DF33" s="206"/>
      <c r="DG33" s="632" t="s">
        <v>206</v>
      </c>
      <c r="DH33" s="632"/>
      <c r="DI33" s="208"/>
    </row>
    <row r="34" spans="1:113" ht="32.25" customHeight="1" x14ac:dyDescent="0.2">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5</v>
      </c>
      <c r="V34" s="633"/>
      <c r="W34" s="634" t="str">
        <f>IF('各会計、関係団体の財政状況及び健全化判断比率'!B28="","",'各会計、関係団体の財政状況及び健全化判断比率'!B28)</f>
        <v>国民健康保険事業特別会計</v>
      </c>
      <c r="X34" s="634"/>
      <c r="Y34" s="634"/>
      <c r="Z34" s="634"/>
      <c r="AA34" s="634"/>
      <c r="AB34" s="634"/>
      <c r="AC34" s="634"/>
      <c r="AD34" s="634"/>
      <c r="AE34" s="634"/>
      <c r="AF34" s="634"/>
      <c r="AG34" s="634"/>
      <c r="AH34" s="634"/>
      <c r="AI34" s="634"/>
      <c r="AJ34" s="634"/>
      <c r="AK34" s="634"/>
      <c r="AL34" s="181"/>
      <c r="AM34" s="633">
        <f>IF(AO34="","",MAX(C34:D43,U34:V43)+1)</f>
        <v>9</v>
      </c>
      <c r="AN34" s="633"/>
      <c r="AO34" s="634" t="str">
        <f>IF('各会計、関係団体の財政状況及び健全化判断比率'!B32="","",'各会計、関係団体の財政状況及び健全化判断比率'!B32)</f>
        <v>水道事業会計</v>
      </c>
      <c r="AP34" s="634"/>
      <c r="AQ34" s="634"/>
      <c r="AR34" s="634"/>
      <c r="AS34" s="634"/>
      <c r="AT34" s="634"/>
      <c r="AU34" s="634"/>
      <c r="AV34" s="634"/>
      <c r="AW34" s="634"/>
      <c r="AX34" s="634"/>
      <c r="AY34" s="634"/>
      <c r="AZ34" s="634"/>
      <c r="BA34" s="634"/>
      <c r="BB34" s="634"/>
      <c r="BC34" s="634"/>
      <c r="BD34" s="181"/>
      <c r="BE34" s="633" t="str">
        <f>IF(BG34="","",MAX(C34:D43,U34:V43,AM34:AN43)+1)</f>
        <v/>
      </c>
      <c r="BF34" s="633"/>
      <c r="BG34" s="634"/>
      <c r="BH34" s="634"/>
      <c r="BI34" s="634"/>
      <c r="BJ34" s="634"/>
      <c r="BK34" s="634"/>
      <c r="BL34" s="634"/>
      <c r="BM34" s="634"/>
      <c r="BN34" s="634"/>
      <c r="BO34" s="634"/>
      <c r="BP34" s="634"/>
      <c r="BQ34" s="634"/>
      <c r="BR34" s="634"/>
      <c r="BS34" s="634"/>
      <c r="BT34" s="634"/>
      <c r="BU34" s="634"/>
      <c r="BV34" s="181"/>
      <c r="BW34" s="633">
        <f>IF(BY34="","",MAX(C34:D43,U34:V43,AM34:AN43,BE34:BF43)+1)</f>
        <v>12</v>
      </c>
      <c r="BX34" s="633"/>
      <c r="BY34" s="634" t="str">
        <f>IF('各会計、関係団体の財政状況及び健全化判断比率'!B68="","",'各会計、関係団体の財政状況及び健全化判断比率'!B68)</f>
        <v>上川教育研修センター組合</v>
      </c>
      <c r="BZ34" s="634"/>
      <c r="CA34" s="634"/>
      <c r="CB34" s="634"/>
      <c r="CC34" s="634"/>
      <c r="CD34" s="634"/>
      <c r="CE34" s="634"/>
      <c r="CF34" s="634"/>
      <c r="CG34" s="634"/>
      <c r="CH34" s="634"/>
      <c r="CI34" s="634"/>
      <c r="CJ34" s="634"/>
      <c r="CK34" s="634"/>
      <c r="CL34" s="634"/>
      <c r="CM34" s="634"/>
      <c r="CN34" s="181"/>
      <c r="CO34" s="633">
        <f>IF(CQ34="","",MAX(C34:D43,U34:V43,AM34:AN43,BE34:BF43,BW34:BX43)+1)</f>
        <v>13</v>
      </c>
      <c r="CP34" s="633"/>
      <c r="CQ34" s="634" t="str">
        <f>IF('各会計、関係団体の財政状況及び健全化判断比率'!BS7="","",'各会計、関係団体の財政状況及び健全化判断比率'!BS7)</f>
        <v>旭川振興公社</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2">
      <c r="A35" s="181"/>
      <c r="B35" s="205"/>
      <c r="C35" s="633">
        <f>IF(E35="","",C34+1)</f>
        <v>2</v>
      </c>
      <c r="D35" s="633"/>
      <c r="E35" s="634" t="str">
        <f>IF('各会計、関係団体の財政状況及び健全化判断比率'!B8="","",'各会計、関係団体の財政状況及び健全化判断比率'!B8)</f>
        <v>動物園事業特別会計</v>
      </c>
      <c r="F35" s="634"/>
      <c r="G35" s="634"/>
      <c r="H35" s="634"/>
      <c r="I35" s="634"/>
      <c r="J35" s="634"/>
      <c r="K35" s="634"/>
      <c r="L35" s="634"/>
      <c r="M35" s="634"/>
      <c r="N35" s="634"/>
      <c r="O35" s="634"/>
      <c r="P35" s="634"/>
      <c r="Q35" s="634"/>
      <c r="R35" s="634"/>
      <c r="S35" s="634"/>
      <c r="T35" s="181"/>
      <c r="U35" s="633">
        <f>IF(W35="","",U34+1)</f>
        <v>6</v>
      </c>
      <c r="V35" s="633"/>
      <c r="W35" s="634" t="str">
        <f>IF('各会計、関係団体の財政状況及び健全化判断比率'!B29="","",'各会計、関係団体の財政状況及び健全化判断比率'!B29)</f>
        <v>公共駐車場事業特別会計</v>
      </c>
      <c r="X35" s="634"/>
      <c r="Y35" s="634"/>
      <c r="Z35" s="634"/>
      <c r="AA35" s="634"/>
      <c r="AB35" s="634"/>
      <c r="AC35" s="634"/>
      <c r="AD35" s="634"/>
      <c r="AE35" s="634"/>
      <c r="AF35" s="634"/>
      <c r="AG35" s="634"/>
      <c r="AH35" s="634"/>
      <c r="AI35" s="634"/>
      <c r="AJ35" s="634"/>
      <c r="AK35" s="634"/>
      <c r="AL35" s="181"/>
      <c r="AM35" s="633">
        <f t="shared" ref="AM35:AM43" si="0">IF(AO35="","",AM34+1)</f>
        <v>10</v>
      </c>
      <c r="AN35" s="633"/>
      <c r="AO35" s="634" t="str">
        <f>IF('各会計、関係団体の財政状況及び健全化判断比率'!B33="","",'各会計、関係団体の財政状況及び健全化判断比率'!B33)</f>
        <v>下水道事業会計</v>
      </c>
      <c r="AP35" s="634"/>
      <c r="AQ35" s="634"/>
      <c r="AR35" s="634"/>
      <c r="AS35" s="634"/>
      <c r="AT35" s="634"/>
      <c r="AU35" s="634"/>
      <c r="AV35" s="634"/>
      <c r="AW35" s="634"/>
      <c r="AX35" s="634"/>
      <c r="AY35" s="634"/>
      <c r="AZ35" s="634"/>
      <c r="BA35" s="634"/>
      <c r="BB35" s="634"/>
      <c r="BC35" s="634"/>
      <c r="BD35" s="181"/>
      <c r="BE35" s="633" t="str">
        <f t="shared" ref="BE35:BE43" si="1">IF(BG35="","",BE34+1)</f>
        <v/>
      </c>
      <c r="BF35" s="633"/>
      <c r="BG35" s="634"/>
      <c r="BH35" s="634"/>
      <c r="BI35" s="634"/>
      <c r="BJ35" s="634"/>
      <c r="BK35" s="634"/>
      <c r="BL35" s="634"/>
      <c r="BM35" s="634"/>
      <c r="BN35" s="634"/>
      <c r="BO35" s="634"/>
      <c r="BP35" s="634"/>
      <c r="BQ35" s="634"/>
      <c r="BR35" s="634"/>
      <c r="BS35" s="634"/>
      <c r="BT35" s="634"/>
      <c r="BU35" s="634"/>
      <c r="BV35" s="181"/>
      <c r="BW35" s="633" t="str">
        <f t="shared" ref="BW35:BW43" si="2">IF(BY35="","",BW34+1)</f>
        <v/>
      </c>
      <c r="BX35" s="633"/>
      <c r="BY35" s="634" t="str">
        <f>IF('各会計、関係団体の財政状況及び健全化判断比率'!B69="","",'各会計、関係団体の財政状況及び健全化判断比率'!B69)</f>
        <v/>
      </c>
      <c r="BZ35" s="634"/>
      <c r="CA35" s="634"/>
      <c r="CB35" s="634"/>
      <c r="CC35" s="634"/>
      <c r="CD35" s="634"/>
      <c r="CE35" s="634"/>
      <c r="CF35" s="634"/>
      <c r="CG35" s="634"/>
      <c r="CH35" s="634"/>
      <c r="CI35" s="634"/>
      <c r="CJ35" s="634"/>
      <c r="CK35" s="634"/>
      <c r="CL35" s="634"/>
      <c r="CM35" s="634"/>
      <c r="CN35" s="181"/>
      <c r="CO35" s="633">
        <f t="shared" ref="CO35:CO43" si="3">IF(CQ35="","",CO34+1)</f>
        <v>14</v>
      </c>
      <c r="CP35" s="633"/>
      <c r="CQ35" s="634" t="str">
        <f>IF('各会計、関係団体の財政状況及び健全化判断比率'!BS8="","",'各会計、関係団体の財政状況及び健全化判断比率'!BS8)</f>
        <v>旭川産業創造プラザ</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2">
      <c r="A36" s="181"/>
      <c r="B36" s="205"/>
      <c r="C36" s="633">
        <f>IF(E36="","",C35+1)</f>
        <v>3</v>
      </c>
      <c r="D36" s="633"/>
      <c r="E36" s="634" t="str">
        <f>IF('各会計、関係団体の財政状況及び健全化判断比率'!B9="","",'各会計、関係団体の財政状況及び健全化判断比率'!B9)</f>
        <v>育英事業特別会計</v>
      </c>
      <c r="F36" s="634"/>
      <c r="G36" s="634"/>
      <c r="H36" s="634"/>
      <c r="I36" s="634"/>
      <c r="J36" s="634"/>
      <c r="K36" s="634"/>
      <c r="L36" s="634"/>
      <c r="M36" s="634"/>
      <c r="N36" s="634"/>
      <c r="O36" s="634"/>
      <c r="P36" s="634"/>
      <c r="Q36" s="634"/>
      <c r="R36" s="634"/>
      <c r="S36" s="634"/>
      <c r="T36" s="181"/>
      <c r="U36" s="633">
        <f t="shared" ref="U36:U43" si="4">IF(W36="","",U35+1)</f>
        <v>7</v>
      </c>
      <c r="V36" s="633"/>
      <c r="W36" s="634" t="str">
        <f>IF('各会計、関係団体の財政状況及び健全化判断比率'!B30="","",'各会計、関係団体の財政状況及び健全化判断比率'!B30)</f>
        <v>介護保険事業特別会計</v>
      </c>
      <c r="X36" s="634"/>
      <c r="Y36" s="634"/>
      <c r="Z36" s="634"/>
      <c r="AA36" s="634"/>
      <c r="AB36" s="634"/>
      <c r="AC36" s="634"/>
      <c r="AD36" s="634"/>
      <c r="AE36" s="634"/>
      <c r="AF36" s="634"/>
      <c r="AG36" s="634"/>
      <c r="AH36" s="634"/>
      <c r="AI36" s="634"/>
      <c r="AJ36" s="634"/>
      <c r="AK36" s="634"/>
      <c r="AL36" s="181"/>
      <c r="AM36" s="633">
        <f t="shared" si="0"/>
        <v>11</v>
      </c>
      <c r="AN36" s="633"/>
      <c r="AO36" s="634" t="str">
        <f>IF('各会計、関係団体の財政状況及び健全化判断比率'!B34="","",'各会計、関係団体の財政状況及び健全化判断比率'!B34)</f>
        <v>病院事業会計</v>
      </c>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t="str">
        <f t="shared" si="2"/>
        <v/>
      </c>
      <c r="BX36" s="633"/>
      <c r="BY36" s="634" t="str">
        <f>IF('各会計、関係団体の財政状況及び健全化判断比率'!B70="","",'各会計、関係団体の財政状況及び健全化判断比率'!B70)</f>
        <v/>
      </c>
      <c r="BZ36" s="634"/>
      <c r="CA36" s="634"/>
      <c r="CB36" s="634"/>
      <c r="CC36" s="634"/>
      <c r="CD36" s="634"/>
      <c r="CE36" s="634"/>
      <c r="CF36" s="634"/>
      <c r="CG36" s="634"/>
      <c r="CH36" s="634"/>
      <c r="CI36" s="634"/>
      <c r="CJ36" s="634"/>
      <c r="CK36" s="634"/>
      <c r="CL36" s="634"/>
      <c r="CM36" s="634"/>
      <c r="CN36" s="181"/>
      <c r="CO36" s="633">
        <f t="shared" si="3"/>
        <v>15</v>
      </c>
      <c r="CP36" s="633"/>
      <c r="CQ36" s="634" t="str">
        <f>IF('各会計、関係団体の財政状況及び健全化判断比率'!BS9="","",'各会計、関係団体の財政状況及び健全化判断比率'!BS9)</f>
        <v>道北地域旭川地場産業振興センター</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2">
      <c r="A37" s="181"/>
      <c r="B37" s="205"/>
      <c r="C37" s="633">
        <f>IF(E37="","",C36+1)</f>
        <v>4</v>
      </c>
      <c r="D37" s="633"/>
      <c r="E37" s="634" t="str">
        <f>IF('各会計、関係団体の財政状況及び健全化判断比率'!B10="","",'各会計、関係団体の財政状況及び健全化判断比率'!B10)</f>
        <v>母子福祉資金等貸付事業特別会計</v>
      </c>
      <c r="F37" s="634"/>
      <c r="G37" s="634"/>
      <c r="H37" s="634"/>
      <c r="I37" s="634"/>
      <c r="J37" s="634"/>
      <c r="K37" s="634"/>
      <c r="L37" s="634"/>
      <c r="M37" s="634"/>
      <c r="N37" s="634"/>
      <c r="O37" s="634"/>
      <c r="P37" s="634"/>
      <c r="Q37" s="634"/>
      <c r="R37" s="634"/>
      <c r="S37" s="634"/>
      <c r="T37" s="181"/>
      <c r="U37" s="633">
        <f t="shared" si="4"/>
        <v>8</v>
      </c>
      <c r="V37" s="633"/>
      <c r="W37" s="634" t="str">
        <f>IF('各会計、関係団体の財政状況及び健全化判断比率'!B31="","",'各会計、関係団体の財政状況及び健全化判断比率'!B31)</f>
        <v>後期高齢者医療事業特別会計</v>
      </c>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t="str">
        <f t="shared" si="2"/>
        <v/>
      </c>
      <c r="BX37" s="633"/>
      <c r="BY37" s="634" t="str">
        <f>IF('各会計、関係団体の財政状況及び健全化判断比率'!B71="","",'各会計、関係団体の財政状況及び健全化判断比率'!B71)</f>
        <v/>
      </c>
      <c r="BZ37" s="634"/>
      <c r="CA37" s="634"/>
      <c r="CB37" s="634"/>
      <c r="CC37" s="634"/>
      <c r="CD37" s="634"/>
      <c r="CE37" s="634"/>
      <c r="CF37" s="634"/>
      <c r="CG37" s="634"/>
      <c r="CH37" s="634"/>
      <c r="CI37" s="634"/>
      <c r="CJ37" s="634"/>
      <c r="CK37" s="634"/>
      <c r="CL37" s="634"/>
      <c r="CM37" s="634"/>
      <c r="CN37" s="181"/>
      <c r="CO37" s="633">
        <f t="shared" si="3"/>
        <v>16</v>
      </c>
      <c r="CP37" s="633"/>
      <c r="CQ37" s="634" t="str">
        <f>IF('各会計、関係団体の財政状況及び健全化判断比率'!BS10="","",'各会計、関係団体の財政状況及び健全化判断比率'!BS10)</f>
        <v>旭川市勤労者共済センター</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2">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t="str">
        <f t="shared" si="2"/>
        <v/>
      </c>
      <c r="BX38" s="633"/>
      <c r="BY38" s="634" t="str">
        <f>IF('各会計、関係団体の財政状況及び健全化判断比率'!B72="","",'各会計、関係団体の財政状況及び健全化判断比率'!B72)</f>
        <v/>
      </c>
      <c r="BZ38" s="634"/>
      <c r="CA38" s="634"/>
      <c r="CB38" s="634"/>
      <c r="CC38" s="634"/>
      <c r="CD38" s="634"/>
      <c r="CE38" s="634"/>
      <c r="CF38" s="634"/>
      <c r="CG38" s="634"/>
      <c r="CH38" s="634"/>
      <c r="CI38" s="634"/>
      <c r="CJ38" s="634"/>
      <c r="CK38" s="634"/>
      <c r="CL38" s="634"/>
      <c r="CM38" s="634"/>
      <c r="CN38" s="181"/>
      <c r="CO38" s="633">
        <f t="shared" si="3"/>
        <v>17</v>
      </c>
      <c r="CP38" s="633"/>
      <c r="CQ38" s="634" t="str">
        <f>IF('各会計、関係団体の財政状況及び健全化判断比率'!BS11="","",'各会計、関係団体の財政状況及び健全化判断比率'!BS11)</f>
        <v>旭川市水道協会</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2">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t="str">
        <f t="shared" si="2"/>
        <v/>
      </c>
      <c r="BX39" s="633"/>
      <c r="BY39" s="634" t="str">
        <f>IF('各会計、関係団体の財政状況及び健全化判断比率'!B73="","",'各会計、関係団体の財政状況及び健全化判断比率'!B73)</f>
        <v/>
      </c>
      <c r="BZ39" s="634"/>
      <c r="CA39" s="634"/>
      <c r="CB39" s="634"/>
      <c r="CC39" s="634"/>
      <c r="CD39" s="634"/>
      <c r="CE39" s="634"/>
      <c r="CF39" s="634"/>
      <c r="CG39" s="634"/>
      <c r="CH39" s="634"/>
      <c r="CI39" s="634"/>
      <c r="CJ39" s="634"/>
      <c r="CK39" s="634"/>
      <c r="CL39" s="634"/>
      <c r="CM39" s="634"/>
      <c r="CN39" s="181"/>
      <c r="CO39" s="633">
        <f t="shared" si="3"/>
        <v>18</v>
      </c>
      <c r="CP39" s="633"/>
      <c r="CQ39" s="634" t="str">
        <f>IF('各会計、関係団体の財政状況及び健全化判断比率'!BS12="","",'各会計、関係団体の財政状況及び健全化判断比率'!BS12)</f>
        <v>旭川市公園緑地協会</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2">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t="str">
        <f t="shared" si="2"/>
        <v/>
      </c>
      <c r="BX40" s="633"/>
      <c r="BY40" s="634" t="str">
        <f>IF('各会計、関係団体の財政状況及び健全化判断比率'!B74="","",'各会計、関係団体の財政状況及び健全化判断比率'!B74)</f>
        <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2">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t="str">
        <f t="shared" si="2"/>
        <v/>
      </c>
      <c r="BX41" s="633"/>
      <c r="BY41" s="634" t="str">
        <f>IF('各会計、関係団体の財政状況及び健全化判断比率'!B75="","",'各会計、関係団体の財政状況及び健全化判断比率'!B75)</f>
        <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2">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t="str">
        <f t="shared" si="2"/>
        <v/>
      </c>
      <c r="BX42" s="633"/>
      <c r="BY42" s="634" t="str">
        <f>IF('各会計、関係団体の財政状況及び健全化判断比率'!B76="","",'各会計、関係団体の財政状況及び健全化判断比率'!B76)</f>
        <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2">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t="str">
        <f t="shared" si="2"/>
        <v/>
      </c>
      <c r="BX43" s="633"/>
      <c r="BY43" s="634" t="str">
        <f>IF('各会計、関係団体の財政状況及び健全化判断比率'!B77="","",'各会計、関係団体の財政状況及び健全化判断比率'!B77)</f>
        <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207</v>
      </c>
      <c r="E46" s="636" t="s">
        <v>208</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2">
      <c r="E47" s="636" t="s">
        <v>209</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2">
      <c r="E48" s="636" t="s">
        <v>210</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2">
      <c r="E49" s="637" t="s">
        <v>211</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2">
      <c r="E50" s="636" t="s">
        <v>212</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2">
      <c r="E51" s="636" t="s">
        <v>213</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2">
      <c r="E52" s="636" t="s">
        <v>214</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2">
      <c r="E53" s="636" t="s">
        <v>215</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2"/>
    <row r="55" spans="5:113" x14ac:dyDescent="0.2"/>
    <row r="56" spans="5:113" x14ac:dyDescent="0.2"/>
  </sheetData>
  <sheetProtection algorithmName="SHA-512" hashValue="FlX8cxhZR2xraKgN3pcWKiP6MNrQ0MtLjxZx/hZL7yDfK4y66YzhOaDGdR283+OavKh549tgmnAsjIr32h1AJQ==" saltValue="9yyv3tfD9z8vyJo8O7Y/Y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3">
      <c r="A33" s="22"/>
      <c r="B33" s="25" t="s">
        <v>7</v>
      </c>
      <c r="C33" s="26"/>
      <c r="D33" s="26"/>
      <c r="E33" s="27" t="s">
        <v>2</v>
      </c>
      <c r="F33" s="28" t="s">
        <v>558</v>
      </c>
      <c r="G33" s="29" t="s">
        <v>559</v>
      </c>
      <c r="H33" s="29" t="s">
        <v>560</v>
      </c>
      <c r="I33" s="29" t="s">
        <v>561</v>
      </c>
      <c r="J33" s="30" t="s">
        <v>562</v>
      </c>
      <c r="K33" s="22"/>
      <c r="L33" s="22"/>
      <c r="M33" s="22"/>
      <c r="N33" s="22"/>
      <c r="O33" s="22"/>
      <c r="P33" s="22"/>
    </row>
    <row r="34" spans="1:16" ht="39" customHeight="1" x14ac:dyDescent="0.2">
      <c r="A34" s="22"/>
      <c r="B34" s="31"/>
      <c r="C34" s="1180" t="s">
        <v>566</v>
      </c>
      <c r="D34" s="1180"/>
      <c r="E34" s="1181"/>
      <c r="F34" s="32">
        <v>1.1200000000000001</v>
      </c>
      <c r="G34" s="33">
        <v>1.49</v>
      </c>
      <c r="H34" s="33">
        <v>2.9</v>
      </c>
      <c r="I34" s="33">
        <v>7.7</v>
      </c>
      <c r="J34" s="34">
        <v>4.67</v>
      </c>
      <c r="K34" s="22"/>
      <c r="L34" s="22"/>
      <c r="M34" s="22"/>
      <c r="N34" s="22"/>
      <c r="O34" s="22"/>
      <c r="P34" s="22"/>
    </row>
    <row r="35" spans="1:16" ht="39" customHeight="1" x14ac:dyDescent="0.2">
      <c r="A35" s="22"/>
      <c r="B35" s="35"/>
      <c r="C35" s="1174" t="s">
        <v>567</v>
      </c>
      <c r="D35" s="1175"/>
      <c r="E35" s="1176"/>
      <c r="F35" s="36" t="s">
        <v>568</v>
      </c>
      <c r="G35" s="37" t="s">
        <v>569</v>
      </c>
      <c r="H35" s="37">
        <v>0.25</v>
      </c>
      <c r="I35" s="37">
        <v>1.97</v>
      </c>
      <c r="J35" s="38">
        <v>2.48</v>
      </c>
      <c r="K35" s="22"/>
      <c r="L35" s="22"/>
      <c r="M35" s="22"/>
      <c r="N35" s="22"/>
      <c r="O35" s="22"/>
      <c r="P35" s="22"/>
    </row>
    <row r="36" spans="1:16" ht="39" customHeight="1" x14ac:dyDescent="0.2">
      <c r="A36" s="22"/>
      <c r="B36" s="35"/>
      <c r="C36" s="1174" t="s">
        <v>570</v>
      </c>
      <c r="D36" s="1175"/>
      <c r="E36" s="1176"/>
      <c r="F36" s="36">
        <v>0.88</v>
      </c>
      <c r="G36" s="37">
        <v>0.83</v>
      </c>
      <c r="H36" s="37">
        <v>1.0900000000000001</v>
      </c>
      <c r="I36" s="37">
        <v>0.84</v>
      </c>
      <c r="J36" s="38">
        <v>0.91</v>
      </c>
      <c r="K36" s="22"/>
      <c r="L36" s="22"/>
      <c r="M36" s="22"/>
      <c r="N36" s="22"/>
      <c r="O36" s="22"/>
      <c r="P36" s="22"/>
    </row>
    <row r="37" spans="1:16" ht="39" customHeight="1" x14ac:dyDescent="0.2">
      <c r="A37" s="22"/>
      <c r="B37" s="35"/>
      <c r="C37" s="1174" t="s">
        <v>571</v>
      </c>
      <c r="D37" s="1175"/>
      <c r="E37" s="1176"/>
      <c r="F37" s="36">
        <v>1.46</v>
      </c>
      <c r="G37" s="37">
        <v>1.0900000000000001</v>
      </c>
      <c r="H37" s="37">
        <v>0.81</v>
      </c>
      <c r="I37" s="37">
        <v>0.51</v>
      </c>
      <c r="J37" s="38">
        <v>0.61</v>
      </c>
      <c r="K37" s="22"/>
      <c r="L37" s="22"/>
      <c r="M37" s="22"/>
      <c r="N37" s="22"/>
      <c r="O37" s="22"/>
      <c r="P37" s="22"/>
    </row>
    <row r="38" spans="1:16" ht="39" customHeight="1" x14ac:dyDescent="0.2">
      <c r="A38" s="22"/>
      <c r="B38" s="35"/>
      <c r="C38" s="1174" t="s">
        <v>572</v>
      </c>
      <c r="D38" s="1175"/>
      <c r="E38" s="1176"/>
      <c r="F38" s="36">
        <v>1.98</v>
      </c>
      <c r="G38" s="37">
        <v>1.55</v>
      </c>
      <c r="H38" s="37">
        <v>1.06</v>
      </c>
      <c r="I38" s="37">
        <v>0.51</v>
      </c>
      <c r="J38" s="38">
        <v>0.55000000000000004</v>
      </c>
      <c r="K38" s="22"/>
      <c r="L38" s="22"/>
      <c r="M38" s="22"/>
      <c r="N38" s="22"/>
      <c r="O38" s="22"/>
      <c r="P38" s="22"/>
    </row>
    <row r="39" spans="1:16" ht="39" customHeight="1" x14ac:dyDescent="0.2">
      <c r="A39" s="22"/>
      <c r="B39" s="35"/>
      <c r="C39" s="1174" t="s">
        <v>573</v>
      </c>
      <c r="D39" s="1175"/>
      <c r="E39" s="1176"/>
      <c r="F39" s="36">
        <v>0.21</v>
      </c>
      <c r="G39" s="37">
        <v>0.27</v>
      </c>
      <c r="H39" s="37">
        <v>0.63</v>
      </c>
      <c r="I39" s="37">
        <v>0.54</v>
      </c>
      <c r="J39" s="38">
        <v>0.39</v>
      </c>
      <c r="K39" s="22"/>
      <c r="L39" s="22"/>
      <c r="M39" s="22"/>
      <c r="N39" s="22"/>
      <c r="O39" s="22"/>
      <c r="P39" s="22"/>
    </row>
    <row r="40" spans="1:16" ht="39" customHeight="1" x14ac:dyDescent="0.2">
      <c r="A40" s="22"/>
      <c r="B40" s="35"/>
      <c r="C40" s="1174" t="s">
        <v>574</v>
      </c>
      <c r="D40" s="1175"/>
      <c r="E40" s="1176"/>
      <c r="F40" s="36">
        <v>0</v>
      </c>
      <c r="G40" s="37">
        <v>0</v>
      </c>
      <c r="H40" s="37">
        <v>0</v>
      </c>
      <c r="I40" s="37">
        <v>0</v>
      </c>
      <c r="J40" s="38">
        <v>0</v>
      </c>
      <c r="K40" s="22"/>
      <c r="L40" s="22"/>
      <c r="M40" s="22"/>
      <c r="N40" s="22"/>
      <c r="O40" s="22"/>
      <c r="P40" s="22"/>
    </row>
    <row r="41" spans="1:16" ht="39" customHeight="1" x14ac:dyDescent="0.2">
      <c r="A41" s="22"/>
      <c r="B41" s="35"/>
      <c r="C41" s="1174" t="s">
        <v>575</v>
      </c>
      <c r="D41" s="1175"/>
      <c r="E41" s="1176"/>
      <c r="F41" s="36">
        <v>0.03</v>
      </c>
      <c r="G41" s="37">
        <v>0.02</v>
      </c>
      <c r="H41" s="37">
        <v>0.01</v>
      </c>
      <c r="I41" s="37">
        <v>0</v>
      </c>
      <c r="J41" s="38">
        <v>0</v>
      </c>
      <c r="K41" s="22"/>
      <c r="L41" s="22"/>
      <c r="M41" s="22"/>
      <c r="N41" s="22"/>
      <c r="O41" s="22"/>
      <c r="P41" s="22"/>
    </row>
    <row r="42" spans="1:16" ht="39" customHeight="1" x14ac:dyDescent="0.2">
      <c r="A42" s="22"/>
      <c r="B42" s="39"/>
      <c r="C42" s="1174" t="s">
        <v>576</v>
      </c>
      <c r="D42" s="1175"/>
      <c r="E42" s="1176"/>
      <c r="F42" s="36" t="s">
        <v>517</v>
      </c>
      <c r="G42" s="37" t="s">
        <v>517</v>
      </c>
      <c r="H42" s="37" t="s">
        <v>517</v>
      </c>
      <c r="I42" s="37" t="s">
        <v>517</v>
      </c>
      <c r="J42" s="38" t="s">
        <v>517</v>
      </c>
      <c r="K42" s="22"/>
      <c r="L42" s="22"/>
      <c r="M42" s="22"/>
      <c r="N42" s="22"/>
      <c r="O42" s="22"/>
      <c r="P42" s="22"/>
    </row>
    <row r="43" spans="1:16" ht="39" customHeight="1" thickBot="1" x14ac:dyDescent="0.25">
      <c r="A43" s="22"/>
      <c r="B43" s="40"/>
      <c r="C43" s="1177" t="s">
        <v>577</v>
      </c>
      <c r="D43" s="1178"/>
      <c r="E43" s="1179"/>
      <c r="F43" s="41">
        <v>0.11</v>
      </c>
      <c r="G43" s="42">
        <v>0</v>
      </c>
      <c r="H43" s="42">
        <v>0</v>
      </c>
      <c r="I43" s="42">
        <v>0</v>
      </c>
      <c r="J43" s="43">
        <v>0</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I20bqj8PdlT2Rw/DO+U+o9oSHHMqWCzMuGMXRekGp8o5lpQiChLFAguNLP0fO6lCiuoFlSxSOvCdDjnyxG2MnQ==" saltValue="/dSjdAIJV606ZCxEDNmYS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topLeftCell="A46" zoomScaleNormal="10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3">
      <c r="A44" s="48"/>
      <c r="B44" s="51" t="s">
        <v>10</v>
      </c>
      <c r="C44" s="52"/>
      <c r="D44" s="52"/>
      <c r="E44" s="53"/>
      <c r="F44" s="53"/>
      <c r="G44" s="53"/>
      <c r="H44" s="53"/>
      <c r="I44" s="53"/>
      <c r="J44" s="54" t="s">
        <v>2</v>
      </c>
      <c r="K44" s="55" t="s">
        <v>558</v>
      </c>
      <c r="L44" s="56" t="s">
        <v>559</v>
      </c>
      <c r="M44" s="56" t="s">
        <v>560</v>
      </c>
      <c r="N44" s="56" t="s">
        <v>561</v>
      </c>
      <c r="O44" s="57" t="s">
        <v>562</v>
      </c>
      <c r="P44" s="48"/>
      <c r="Q44" s="48"/>
      <c r="R44" s="48"/>
      <c r="S44" s="48"/>
      <c r="T44" s="48"/>
      <c r="U44" s="48"/>
    </row>
    <row r="45" spans="1:21" ht="30.75" customHeight="1" x14ac:dyDescent="0.2">
      <c r="A45" s="48"/>
      <c r="B45" s="1182" t="s">
        <v>11</v>
      </c>
      <c r="C45" s="1183"/>
      <c r="D45" s="58"/>
      <c r="E45" s="1188" t="s">
        <v>12</v>
      </c>
      <c r="F45" s="1188"/>
      <c r="G45" s="1188"/>
      <c r="H45" s="1188"/>
      <c r="I45" s="1188"/>
      <c r="J45" s="1189"/>
      <c r="K45" s="59">
        <v>17780</v>
      </c>
      <c r="L45" s="60">
        <v>17596</v>
      </c>
      <c r="M45" s="60">
        <v>17406</v>
      </c>
      <c r="N45" s="60">
        <v>17361</v>
      </c>
      <c r="O45" s="61">
        <v>17460</v>
      </c>
      <c r="P45" s="48"/>
      <c r="Q45" s="48"/>
      <c r="R45" s="48"/>
      <c r="S45" s="48"/>
      <c r="T45" s="48"/>
      <c r="U45" s="48"/>
    </row>
    <row r="46" spans="1:21" ht="30.75" customHeight="1" x14ac:dyDescent="0.2">
      <c r="A46" s="48"/>
      <c r="B46" s="1184"/>
      <c r="C46" s="1185"/>
      <c r="D46" s="62"/>
      <c r="E46" s="1190" t="s">
        <v>13</v>
      </c>
      <c r="F46" s="1190"/>
      <c r="G46" s="1190"/>
      <c r="H46" s="1190"/>
      <c r="I46" s="1190"/>
      <c r="J46" s="1191"/>
      <c r="K46" s="63" t="s">
        <v>517</v>
      </c>
      <c r="L46" s="64" t="s">
        <v>517</v>
      </c>
      <c r="M46" s="64" t="s">
        <v>517</v>
      </c>
      <c r="N46" s="64" t="s">
        <v>517</v>
      </c>
      <c r="O46" s="65" t="s">
        <v>517</v>
      </c>
      <c r="P46" s="48"/>
      <c r="Q46" s="48"/>
      <c r="R46" s="48"/>
      <c r="S46" s="48"/>
      <c r="T46" s="48"/>
      <c r="U46" s="48"/>
    </row>
    <row r="47" spans="1:21" ht="30.75" customHeight="1" x14ac:dyDescent="0.2">
      <c r="A47" s="48"/>
      <c r="B47" s="1184"/>
      <c r="C47" s="1185"/>
      <c r="D47" s="62"/>
      <c r="E47" s="1190" t="s">
        <v>14</v>
      </c>
      <c r="F47" s="1190"/>
      <c r="G47" s="1190"/>
      <c r="H47" s="1190"/>
      <c r="I47" s="1190"/>
      <c r="J47" s="1191"/>
      <c r="K47" s="63" t="s">
        <v>517</v>
      </c>
      <c r="L47" s="64" t="s">
        <v>517</v>
      </c>
      <c r="M47" s="64" t="s">
        <v>517</v>
      </c>
      <c r="N47" s="64" t="s">
        <v>517</v>
      </c>
      <c r="O47" s="65" t="s">
        <v>517</v>
      </c>
      <c r="P47" s="48"/>
      <c r="Q47" s="48"/>
      <c r="R47" s="48"/>
      <c r="S47" s="48"/>
      <c r="T47" s="48"/>
      <c r="U47" s="48"/>
    </row>
    <row r="48" spans="1:21" ht="30.75" customHeight="1" x14ac:dyDescent="0.2">
      <c r="A48" s="48"/>
      <c r="B48" s="1184"/>
      <c r="C48" s="1185"/>
      <c r="D48" s="62"/>
      <c r="E48" s="1190" t="s">
        <v>15</v>
      </c>
      <c r="F48" s="1190"/>
      <c r="G48" s="1190"/>
      <c r="H48" s="1190"/>
      <c r="I48" s="1190"/>
      <c r="J48" s="1191"/>
      <c r="K48" s="63">
        <v>1681</v>
      </c>
      <c r="L48" s="64">
        <v>1479</v>
      </c>
      <c r="M48" s="64">
        <v>1362</v>
      </c>
      <c r="N48" s="64">
        <v>1348</v>
      </c>
      <c r="O48" s="65">
        <v>1389</v>
      </c>
      <c r="P48" s="48"/>
      <c r="Q48" s="48"/>
      <c r="R48" s="48"/>
      <c r="S48" s="48"/>
      <c r="T48" s="48"/>
      <c r="U48" s="48"/>
    </row>
    <row r="49" spans="1:21" ht="30.75" customHeight="1" x14ac:dyDescent="0.2">
      <c r="A49" s="48"/>
      <c r="B49" s="1184"/>
      <c r="C49" s="1185"/>
      <c r="D49" s="62"/>
      <c r="E49" s="1190" t="s">
        <v>16</v>
      </c>
      <c r="F49" s="1190"/>
      <c r="G49" s="1190"/>
      <c r="H49" s="1190"/>
      <c r="I49" s="1190"/>
      <c r="J49" s="1191"/>
      <c r="K49" s="63" t="s">
        <v>517</v>
      </c>
      <c r="L49" s="64" t="s">
        <v>517</v>
      </c>
      <c r="M49" s="64" t="s">
        <v>517</v>
      </c>
      <c r="N49" s="64" t="s">
        <v>517</v>
      </c>
      <c r="O49" s="65" t="s">
        <v>517</v>
      </c>
      <c r="P49" s="48"/>
      <c r="Q49" s="48"/>
      <c r="R49" s="48"/>
      <c r="S49" s="48"/>
      <c r="T49" s="48"/>
      <c r="U49" s="48"/>
    </row>
    <row r="50" spans="1:21" ht="30.75" customHeight="1" x14ac:dyDescent="0.2">
      <c r="A50" s="48"/>
      <c r="B50" s="1184"/>
      <c r="C50" s="1185"/>
      <c r="D50" s="62"/>
      <c r="E50" s="1190" t="s">
        <v>17</v>
      </c>
      <c r="F50" s="1190"/>
      <c r="G50" s="1190"/>
      <c r="H50" s="1190"/>
      <c r="I50" s="1190"/>
      <c r="J50" s="1191"/>
      <c r="K50" s="63">
        <v>451</v>
      </c>
      <c r="L50" s="64">
        <v>465</v>
      </c>
      <c r="M50" s="64">
        <v>448</v>
      </c>
      <c r="N50" s="64">
        <v>407</v>
      </c>
      <c r="O50" s="65">
        <v>385</v>
      </c>
      <c r="P50" s="48"/>
      <c r="Q50" s="48"/>
      <c r="R50" s="48"/>
      <c r="S50" s="48"/>
      <c r="T50" s="48"/>
      <c r="U50" s="48"/>
    </row>
    <row r="51" spans="1:21" ht="30.75" customHeight="1" x14ac:dyDescent="0.2">
      <c r="A51" s="48"/>
      <c r="B51" s="1186"/>
      <c r="C51" s="1187"/>
      <c r="D51" s="66"/>
      <c r="E51" s="1190" t="s">
        <v>18</v>
      </c>
      <c r="F51" s="1190"/>
      <c r="G51" s="1190"/>
      <c r="H51" s="1190"/>
      <c r="I51" s="1190"/>
      <c r="J51" s="1191"/>
      <c r="K51" s="63">
        <v>0</v>
      </c>
      <c r="L51" s="64">
        <v>0</v>
      </c>
      <c r="M51" s="64">
        <v>1</v>
      </c>
      <c r="N51" s="64">
        <v>0</v>
      </c>
      <c r="O51" s="65">
        <v>0</v>
      </c>
      <c r="P51" s="48"/>
      <c r="Q51" s="48"/>
      <c r="R51" s="48"/>
      <c r="S51" s="48"/>
      <c r="T51" s="48"/>
      <c r="U51" s="48"/>
    </row>
    <row r="52" spans="1:21" ht="30.75" customHeight="1" x14ac:dyDescent="0.2">
      <c r="A52" s="48"/>
      <c r="B52" s="1192" t="s">
        <v>19</v>
      </c>
      <c r="C52" s="1193"/>
      <c r="D52" s="66"/>
      <c r="E52" s="1190" t="s">
        <v>20</v>
      </c>
      <c r="F52" s="1190"/>
      <c r="G52" s="1190"/>
      <c r="H52" s="1190"/>
      <c r="I52" s="1190"/>
      <c r="J52" s="1191"/>
      <c r="K52" s="63">
        <v>14110</v>
      </c>
      <c r="L52" s="64">
        <v>13555</v>
      </c>
      <c r="M52" s="64">
        <v>13191</v>
      </c>
      <c r="N52" s="64">
        <v>12893</v>
      </c>
      <c r="O52" s="65">
        <v>12558</v>
      </c>
      <c r="P52" s="48"/>
      <c r="Q52" s="48"/>
      <c r="R52" s="48"/>
      <c r="S52" s="48"/>
      <c r="T52" s="48"/>
      <c r="U52" s="48"/>
    </row>
    <row r="53" spans="1:21" ht="30.75" customHeight="1" thickBot="1" x14ac:dyDescent="0.25">
      <c r="A53" s="48"/>
      <c r="B53" s="1194" t="s">
        <v>21</v>
      </c>
      <c r="C53" s="1195"/>
      <c r="D53" s="67"/>
      <c r="E53" s="1196" t="s">
        <v>22</v>
      </c>
      <c r="F53" s="1196"/>
      <c r="G53" s="1196"/>
      <c r="H53" s="1196"/>
      <c r="I53" s="1196"/>
      <c r="J53" s="1197"/>
      <c r="K53" s="68">
        <v>5802</v>
      </c>
      <c r="L53" s="69">
        <v>5985</v>
      </c>
      <c r="M53" s="69">
        <v>6026</v>
      </c>
      <c r="N53" s="69">
        <v>6223</v>
      </c>
      <c r="O53" s="70">
        <v>6676</v>
      </c>
      <c r="P53" s="48"/>
      <c r="Q53" s="48"/>
      <c r="R53" s="48"/>
      <c r="S53" s="48"/>
      <c r="T53" s="48"/>
      <c r="U53" s="48"/>
    </row>
    <row r="54" spans="1:21" ht="24" customHeight="1" x14ac:dyDescent="0.2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25</v>
      </c>
      <c r="C56" s="73"/>
      <c r="D56" s="73"/>
      <c r="E56" s="73"/>
      <c r="F56" s="73"/>
      <c r="G56" s="73"/>
      <c r="H56" s="73"/>
      <c r="I56" s="73"/>
      <c r="J56" s="73"/>
      <c r="K56" s="74"/>
      <c r="L56" s="74"/>
      <c r="M56" s="74"/>
      <c r="N56" s="74"/>
      <c r="O56" s="75" t="s">
        <v>578</v>
      </c>
      <c r="P56" s="48"/>
      <c r="Q56" s="48"/>
      <c r="R56" s="48"/>
      <c r="S56" s="48"/>
      <c r="T56" s="48"/>
      <c r="U56" s="48"/>
    </row>
    <row r="57" spans="1:21" ht="31.5" customHeight="1" thickBot="1" x14ac:dyDescent="0.3">
      <c r="A57" s="48"/>
      <c r="B57" s="76"/>
      <c r="C57" s="77"/>
      <c r="D57" s="77"/>
      <c r="E57" s="78"/>
      <c r="F57" s="78"/>
      <c r="G57" s="78"/>
      <c r="H57" s="78"/>
      <c r="I57" s="78"/>
      <c r="J57" s="79" t="s">
        <v>2</v>
      </c>
      <c r="K57" s="80" t="s">
        <v>579</v>
      </c>
      <c r="L57" s="81" t="s">
        <v>580</v>
      </c>
      <c r="M57" s="81" t="s">
        <v>581</v>
      </c>
      <c r="N57" s="81" t="s">
        <v>582</v>
      </c>
      <c r="O57" s="82" t="s">
        <v>583</v>
      </c>
      <c r="P57" s="48"/>
      <c r="Q57" s="48"/>
      <c r="R57" s="48"/>
      <c r="S57" s="48"/>
      <c r="T57" s="48"/>
      <c r="U57" s="48"/>
    </row>
    <row r="58" spans="1:21" ht="31.5" customHeight="1" x14ac:dyDescent="0.2">
      <c r="B58" s="1198" t="s">
        <v>26</v>
      </c>
      <c r="C58" s="1199"/>
      <c r="D58" s="1204" t="s">
        <v>27</v>
      </c>
      <c r="E58" s="1205"/>
      <c r="F58" s="1205"/>
      <c r="G58" s="1205"/>
      <c r="H58" s="1205"/>
      <c r="I58" s="1205"/>
      <c r="J58" s="1206"/>
      <c r="K58" s="83" t="s">
        <v>596</v>
      </c>
      <c r="L58" s="84" t="s">
        <v>596</v>
      </c>
      <c r="M58" s="84" t="s">
        <v>596</v>
      </c>
      <c r="N58" s="84" t="s">
        <v>596</v>
      </c>
      <c r="O58" s="85" t="s">
        <v>596</v>
      </c>
    </row>
    <row r="59" spans="1:21" ht="31.5" customHeight="1" x14ac:dyDescent="0.2">
      <c r="B59" s="1200"/>
      <c r="C59" s="1201"/>
      <c r="D59" s="1207" t="s">
        <v>28</v>
      </c>
      <c r="E59" s="1208"/>
      <c r="F59" s="1208"/>
      <c r="G59" s="1208"/>
      <c r="H59" s="1208"/>
      <c r="I59" s="1208"/>
      <c r="J59" s="1209"/>
      <c r="K59" s="86" t="s">
        <v>596</v>
      </c>
      <c r="L59" s="87" t="s">
        <v>596</v>
      </c>
      <c r="M59" s="87" t="s">
        <v>596</v>
      </c>
      <c r="N59" s="87" t="s">
        <v>596</v>
      </c>
      <c r="O59" s="88" t="s">
        <v>596</v>
      </c>
    </row>
    <row r="60" spans="1:21" ht="31.5" customHeight="1" thickBot="1" x14ac:dyDescent="0.25">
      <c r="B60" s="1202"/>
      <c r="C60" s="1203"/>
      <c r="D60" s="1210" t="s">
        <v>29</v>
      </c>
      <c r="E60" s="1211"/>
      <c r="F60" s="1211"/>
      <c r="G60" s="1211"/>
      <c r="H60" s="1211"/>
      <c r="I60" s="1211"/>
      <c r="J60" s="1212"/>
      <c r="K60" s="89" t="s">
        <v>596</v>
      </c>
      <c r="L60" s="90" t="s">
        <v>596</v>
      </c>
      <c r="M60" s="90" t="s">
        <v>596</v>
      </c>
      <c r="N60" s="90" t="s">
        <v>596</v>
      </c>
      <c r="O60" s="91" t="s">
        <v>596</v>
      </c>
    </row>
    <row r="61" spans="1:21" ht="24" customHeight="1" x14ac:dyDescent="0.2">
      <c r="B61" s="92"/>
      <c r="C61" s="92"/>
      <c r="D61" s="93" t="s">
        <v>30</v>
      </c>
      <c r="E61" s="94"/>
      <c r="F61" s="94"/>
      <c r="G61" s="94"/>
      <c r="H61" s="94"/>
      <c r="I61" s="94"/>
      <c r="J61" s="94"/>
      <c r="K61" s="94"/>
      <c r="L61" s="94"/>
      <c r="M61" s="94"/>
      <c r="N61" s="94"/>
      <c r="O61" s="94"/>
    </row>
    <row r="62" spans="1:21" ht="24" customHeight="1" x14ac:dyDescent="0.2">
      <c r="B62" s="95"/>
      <c r="C62" s="95"/>
      <c r="D62" s="93" t="s">
        <v>31</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0TVTazg0gcSxwv2lMFLPl0Iv2V4TnRbrhIQrvYqA/JO5Y9jPz6HKZAPYAbLGHt9RFxP+1uoOdDDY1z40iuUMoQ==" saltValue="WDCPFRKYm2dV/3iUWx9Os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9</v>
      </c>
    </row>
    <row r="40" spans="2:13" ht="27.75" customHeight="1" thickBot="1" x14ac:dyDescent="0.3">
      <c r="B40" s="98" t="s">
        <v>10</v>
      </c>
      <c r="C40" s="99"/>
      <c r="D40" s="99"/>
      <c r="E40" s="100"/>
      <c r="F40" s="100"/>
      <c r="G40" s="100"/>
      <c r="H40" s="101" t="s">
        <v>2</v>
      </c>
      <c r="I40" s="102" t="s">
        <v>558</v>
      </c>
      <c r="J40" s="103" t="s">
        <v>559</v>
      </c>
      <c r="K40" s="103" t="s">
        <v>560</v>
      </c>
      <c r="L40" s="103" t="s">
        <v>561</v>
      </c>
      <c r="M40" s="104" t="s">
        <v>562</v>
      </c>
    </row>
    <row r="41" spans="2:13" ht="27.75" customHeight="1" x14ac:dyDescent="0.2">
      <c r="B41" s="1213" t="s">
        <v>32</v>
      </c>
      <c r="C41" s="1214"/>
      <c r="D41" s="105"/>
      <c r="E41" s="1219" t="s">
        <v>33</v>
      </c>
      <c r="F41" s="1219"/>
      <c r="G41" s="1219"/>
      <c r="H41" s="1220"/>
      <c r="I41" s="355">
        <v>178316</v>
      </c>
      <c r="J41" s="356">
        <v>175740</v>
      </c>
      <c r="K41" s="356">
        <v>174616</v>
      </c>
      <c r="L41" s="356">
        <v>172487</v>
      </c>
      <c r="M41" s="357">
        <v>171367</v>
      </c>
    </row>
    <row r="42" spans="2:13" ht="27.75" customHeight="1" x14ac:dyDescent="0.2">
      <c r="B42" s="1215"/>
      <c r="C42" s="1216"/>
      <c r="D42" s="106"/>
      <c r="E42" s="1221" t="s">
        <v>34</v>
      </c>
      <c r="F42" s="1221"/>
      <c r="G42" s="1221"/>
      <c r="H42" s="1222"/>
      <c r="I42" s="358">
        <v>3358</v>
      </c>
      <c r="J42" s="359">
        <v>3101</v>
      </c>
      <c r="K42" s="359">
        <v>2746</v>
      </c>
      <c r="L42" s="359">
        <v>2443</v>
      </c>
      <c r="M42" s="360">
        <v>2192</v>
      </c>
    </row>
    <row r="43" spans="2:13" ht="27.75" customHeight="1" x14ac:dyDescent="0.2">
      <c r="B43" s="1215"/>
      <c r="C43" s="1216"/>
      <c r="D43" s="106"/>
      <c r="E43" s="1221" t="s">
        <v>35</v>
      </c>
      <c r="F43" s="1221"/>
      <c r="G43" s="1221"/>
      <c r="H43" s="1222"/>
      <c r="I43" s="358">
        <v>13362</v>
      </c>
      <c r="J43" s="359">
        <v>14333</v>
      </c>
      <c r="K43" s="359">
        <v>12854</v>
      </c>
      <c r="L43" s="359">
        <v>13080</v>
      </c>
      <c r="M43" s="360">
        <v>12688</v>
      </c>
    </row>
    <row r="44" spans="2:13" ht="27.75" customHeight="1" x14ac:dyDescent="0.2">
      <c r="B44" s="1215"/>
      <c r="C44" s="1216"/>
      <c r="D44" s="106"/>
      <c r="E44" s="1221" t="s">
        <v>36</v>
      </c>
      <c r="F44" s="1221"/>
      <c r="G44" s="1221"/>
      <c r="H44" s="1222"/>
      <c r="I44" s="358" t="s">
        <v>517</v>
      </c>
      <c r="J44" s="359" t="s">
        <v>517</v>
      </c>
      <c r="K44" s="359" t="s">
        <v>517</v>
      </c>
      <c r="L44" s="359" t="s">
        <v>517</v>
      </c>
      <c r="M44" s="360" t="s">
        <v>517</v>
      </c>
    </row>
    <row r="45" spans="2:13" ht="27.75" customHeight="1" x14ac:dyDescent="0.2">
      <c r="B45" s="1215"/>
      <c r="C45" s="1216"/>
      <c r="D45" s="106"/>
      <c r="E45" s="1221" t="s">
        <v>37</v>
      </c>
      <c r="F45" s="1221"/>
      <c r="G45" s="1221"/>
      <c r="H45" s="1222"/>
      <c r="I45" s="358">
        <v>15252</v>
      </c>
      <c r="J45" s="359">
        <v>15516</v>
      </c>
      <c r="K45" s="359">
        <v>16129</v>
      </c>
      <c r="L45" s="359">
        <v>16931</v>
      </c>
      <c r="M45" s="360">
        <v>17582</v>
      </c>
    </row>
    <row r="46" spans="2:13" ht="27.75" customHeight="1" x14ac:dyDescent="0.2">
      <c r="B46" s="1215"/>
      <c r="C46" s="1216"/>
      <c r="D46" s="107"/>
      <c r="E46" s="1221" t="s">
        <v>38</v>
      </c>
      <c r="F46" s="1221"/>
      <c r="G46" s="1221"/>
      <c r="H46" s="1222"/>
      <c r="I46" s="358">
        <v>721</v>
      </c>
      <c r="J46" s="359">
        <v>813</v>
      </c>
      <c r="K46" s="359">
        <v>747</v>
      </c>
      <c r="L46" s="359">
        <v>676</v>
      </c>
      <c r="M46" s="360">
        <v>620</v>
      </c>
    </row>
    <row r="47" spans="2:13" ht="27.75" customHeight="1" x14ac:dyDescent="0.2">
      <c r="B47" s="1215"/>
      <c r="C47" s="1216"/>
      <c r="D47" s="108"/>
      <c r="E47" s="1223" t="s">
        <v>39</v>
      </c>
      <c r="F47" s="1224"/>
      <c r="G47" s="1224"/>
      <c r="H47" s="1225"/>
      <c r="I47" s="358" t="s">
        <v>517</v>
      </c>
      <c r="J47" s="359" t="s">
        <v>517</v>
      </c>
      <c r="K47" s="359" t="s">
        <v>517</v>
      </c>
      <c r="L47" s="359" t="s">
        <v>517</v>
      </c>
      <c r="M47" s="360" t="s">
        <v>517</v>
      </c>
    </row>
    <row r="48" spans="2:13" ht="27.75" customHeight="1" x14ac:dyDescent="0.2">
      <c r="B48" s="1215"/>
      <c r="C48" s="1216"/>
      <c r="D48" s="106"/>
      <c r="E48" s="1221" t="s">
        <v>40</v>
      </c>
      <c r="F48" s="1221"/>
      <c r="G48" s="1221"/>
      <c r="H48" s="1222"/>
      <c r="I48" s="358" t="s">
        <v>517</v>
      </c>
      <c r="J48" s="359" t="s">
        <v>517</v>
      </c>
      <c r="K48" s="359" t="s">
        <v>517</v>
      </c>
      <c r="L48" s="359" t="s">
        <v>517</v>
      </c>
      <c r="M48" s="360" t="s">
        <v>517</v>
      </c>
    </row>
    <row r="49" spans="2:13" ht="27.75" customHeight="1" x14ac:dyDescent="0.2">
      <c r="B49" s="1217"/>
      <c r="C49" s="1218"/>
      <c r="D49" s="106"/>
      <c r="E49" s="1221" t="s">
        <v>41</v>
      </c>
      <c r="F49" s="1221"/>
      <c r="G49" s="1221"/>
      <c r="H49" s="1222"/>
      <c r="I49" s="358" t="s">
        <v>517</v>
      </c>
      <c r="J49" s="359" t="s">
        <v>517</v>
      </c>
      <c r="K49" s="359" t="s">
        <v>517</v>
      </c>
      <c r="L49" s="359" t="s">
        <v>517</v>
      </c>
      <c r="M49" s="360" t="s">
        <v>517</v>
      </c>
    </row>
    <row r="50" spans="2:13" ht="27.75" customHeight="1" x14ac:dyDescent="0.2">
      <c r="B50" s="1226" t="s">
        <v>42</v>
      </c>
      <c r="C50" s="1227"/>
      <c r="D50" s="109"/>
      <c r="E50" s="1221" t="s">
        <v>43</v>
      </c>
      <c r="F50" s="1221"/>
      <c r="G50" s="1221"/>
      <c r="H50" s="1222"/>
      <c r="I50" s="358">
        <v>11428</v>
      </c>
      <c r="J50" s="359">
        <v>12364</v>
      </c>
      <c r="K50" s="359">
        <v>13895</v>
      </c>
      <c r="L50" s="359">
        <v>17128</v>
      </c>
      <c r="M50" s="360">
        <v>19176</v>
      </c>
    </row>
    <row r="51" spans="2:13" ht="27.75" customHeight="1" x14ac:dyDescent="0.2">
      <c r="B51" s="1215"/>
      <c r="C51" s="1216"/>
      <c r="D51" s="106"/>
      <c r="E51" s="1221" t="s">
        <v>44</v>
      </c>
      <c r="F51" s="1221"/>
      <c r="G51" s="1221"/>
      <c r="H51" s="1222"/>
      <c r="I51" s="358">
        <v>27241</v>
      </c>
      <c r="J51" s="359">
        <v>26475</v>
      </c>
      <c r="K51" s="359">
        <v>25896</v>
      </c>
      <c r="L51" s="359">
        <v>24437</v>
      </c>
      <c r="M51" s="360">
        <v>22905</v>
      </c>
    </row>
    <row r="52" spans="2:13" ht="27.75" customHeight="1" x14ac:dyDescent="0.2">
      <c r="B52" s="1217"/>
      <c r="C52" s="1218"/>
      <c r="D52" s="106"/>
      <c r="E52" s="1221" t="s">
        <v>45</v>
      </c>
      <c r="F52" s="1221"/>
      <c r="G52" s="1221"/>
      <c r="H52" s="1222"/>
      <c r="I52" s="358">
        <v>108409</v>
      </c>
      <c r="J52" s="359">
        <v>105856</v>
      </c>
      <c r="K52" s="359">
        <v>105032</v>
      </c>
      <c r="L52" s="359">
        <v>102580</v>
      </c>
      <c r="M52" s="360">
        <v>101671</v>
      </c>
    </row>
    <row r="53" spans="2:13" ht="27.75" customHeight="1" thickBot="1" x14ac:dyDescent="0.25">
      <c r="B53" s="1228" t="s">
        <v>46</v>
      </c>
      <c r="C53" s="1229"/>
      <c r="D53" s="110"/>
      <c r="E53" s="1230" t="s">
        <v>47</v>
      </c>
      <c r="F53" s="1230"/>
      <c r="G53" s="1230"/>
      <c r="H53" s="1231"/>
      <c r="I53" s="361">
        <v>63932</v>
      </c>
      <c r="J53" s="362">
        <v>64807</v>
      </c>
      <c r="K53" s="362">
        <v>62269</v>
      </c>
      <c r="L53" s="362">
        <v>61472</v>
      </c>
      <c r="M53" s="363">
        <v>60697</v>
      </c>
    </row>
    <row r="54" spans="2:13" ht="27.75" customHeight="1" x14ac:dyDescent="0.25">
      <c r="B54" s="111" t="s">
        <v>48</v>
      </c>
      <c r="C54" s="112"/>
      <c r="D54" s="112"/>
      <c r="E54" s="113"/>
      <c r="F54" s="113"/>
      <c r="G54" s="113"/>
      <c r="H54" s="113"/>
      <c r="I54" s="114"/>
      <c r="J54" s="114"/>
      <c r="K54" s="114"/>
      <c r="L54" s="114"/>
      <c r="M54" s="114"/>
    </row>
    <row r="55" spans="2:13" ht="13" x14ac:dyDescent="0.2"/>
  </sheetData>
  <sheetProtection algorithmName="SHA-512" hashValue="aEXAdCUVY1hNVFqmaL7iJxTCa1yIWO+3N0TNbfPO8SnnwzgdTh6Lf7UVeCgZ43ZK/hmT40m0kDQAjbmnNYNfAg==" saltValue="Is3co8IwKs8DXzxL8uB9J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A31" zoomScale="60" zoomScaleNormal="6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49</v>
      </c>
    </row>
    <row r="54" spans="2:8" ht="29.25" customHeight="1" thickBot="1" x14ac:dyDescent="0.35">
      <c r="B54" s="116" t="s">
        <v>1</v>
      </c>
      <c r="C54" s="117"/>
      <c r="D54" s="117"/>
      <c r="E54" s="118" t="s">
        <v>2</v>
      </c>
      <c r="F54" s="119" t="s">
        <v>560</v>
      </c>
      <c r="G54" s="119" t="s">
        <v>561</v>
      </c>
      <c r="H54" s="120" t="s">
        <v>562</v>
      </c>
    </row>
    <row r="55" spans="2:8" ht="52.5" customHeight="1" x14ac:dyDescent="0.2">
      <c r="B55" s="121"/>
      <c r="C55" s="1240" t="s">
        <v>50</v>
      </c>
      <c r="D55" s="1240"/>
      <c r="E55" s="1241"/>
      <c r="F55" s="122">
        <v>4384</v>
      </c>
      <c r="G55" s="122">
        <v>5585</v>
      </c>
      <c r="H55" s="123">
        <v>8850</v>
      </c>
    </row>
    <row r="56" spans="2:8" ht="52.5" customHeight="1" x14ac:dyDescent="0.2">
      <c r="B56" s="124"/>
      <c r="C56" s="1242" t="s">
        <v>51</v>
      </c>
      <c r="D56" s="1242"/>
      <c r="E56" s="1243"/>
      <c r="F56" s="125">
        <v>472</v>
      </c>
      <c r="G56" s="125">
        <v>2554</v>
      </c>
      <c r="H56" s="126">
        <v>2157</v>
      </c>
    </row>
    <row r="57" spans="2:8" ht="53.25" customHeight="1" x14ac:dyDescent="0.2">
      <c r="B57" s="124"/>
      <c r="C57" s="1244" t="s">
        <v>52</v>
      </c>
      <c r="D57" s="1244"/>
      <c r="E57" s="1245"/>
      <c r="F57" s="127">
        <v>6335</v>
      </c>
      <c r="G57" s="127">
        <v>5536</v>
      </c>
      <c r="H57" s="128">
        <v>4355</v>
      </c>
    </row>
    <row r="58" spans="2:8" ht="45.75" customHeight="1" x14ac:dyDescent="0.2">
      <c r="B58" s="129"/>
      <c r="C58" s="1232" t="s">
        <v>591</v>
      </c>
      <c r="D58" s="1233"/>
      <c r="E58" s="1234"/>
      <c r="F58" s="130">
        <v>802</v>
      </c>
      <c r="G58" s="130">
        <v>852</v>
      </c>
      <c r="H58" s="131">
        <v>898</v>
      </c>
    </row>
    <row r="59" spans="2:8" ht="45.75" customHeight="1" x14ac:dyDescent="0.2">
      <c r="B59" s="129"/>
      <c r="C59" s="1232" t="s">
        <v>592</v>
      </c>
      <c r="D59" s="1233"/>
      <c r="E59" s="1234"/>
      <c r="F59" s="130">
        <v>2462</v>
      </c>
      <c r="G59" s="130">
        <v>2196</v>
      </c>
      <c r="H59" s="131">
        <v>829</v>
      </c>
    </row>
    <row r="60" spans="2:8" ht="45.75" customHeight="1" x14ac:dyDescent="0.2">
      <c r="B60" s="129"/>
      <c r="C60" s="1232" t="s">
        <v>593</v>
      </c>
      <c r="D60" s="1233"/>
      <c r="E60" s="1234"/>
      <c r="F60" s="130">
        <v>827</v>
      </c>
      <c r="G60" s="130">
        <v>381</v>
      </c>
      <c r="H60" s="131">
        <v>634</v>
      </c>
    </row>
    <row r="61" spans="2:8" ht="45.75" customHeight="1" x14ac:dyDescent="0.2">
      <c r="B61" s="129"/>
      <c r="C61" s="1232" t="s">
        <v>594</v>
      </c>
      <c r="D61" s="1233"/>
      <c r="E61" s="1234"/>
      <c r="F61" s="130">
        <v>429</v>
      </c>
      <c r="G61" s="130">
        <v>444</v>
      </c>
      <c r="H61" s="131">
        <v>510</v>
      </c>
    </row>
    <row r="62" spans="2:8" ht="45.75" customHeight="1" thickBot="1" x14ac:dyDescent="0.25">
      <c r="B62" s="132"/>
      <c r="C62" s="1235" t="s">
        <v>595</v>
      </c>
      <c r="D62" s="1236"/>
      <c r="E62" s="1237"/>
      <c r="F62" s="133">
        <v>425</v>
      </c>
      <c r="G62" s="133">
        <v>408</v>
      </c>
      <c r="H62" s="134">
        <v>339</v>
      </c>
    </row>
    <row r="63" spans="2:8" ht="52.5" customHeight="1" thickBot="1" x14ac:dyDescent="0.25">
      <c r="B63" s="135"/>
      <c r="C63" s="1238" t="s">
        <v>53</v>
      </c>
      <c r="D63" s="1238"/>
      <c r="E63" s="1239"/>
      <c r="F63" s="136">
        <v>11191</v>
      </c>
      <c r="G63" s="136">
        <v>13675</v>
      </c>
      <c r="H63" s="137">
        <v>15363</v>
      </c>
    </row>
    <row r="64" spans="2:8" ht="13" x14ac:dyDescent="0.2"/>
  </sheetData>
  <sheetProtection algorithmName="SHA-512" hashValue="xDqT1SFY+UUs15DucBauieCNqT1r0O0XFR96aA8LdXzb3rL8B0ueFbVJKTbBCF2RmwOd6eGK4hftVAfkrVf8AA==" saltValue="FWG6Vq2d7/pAYXpudtCxt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topLeftCell="I6" zoomScaleNormal="100" zoomScaleSheetLayoutView="55" workbookViewId="0">
      <selection activeCell="AN43" sqref="AN43:DC47"/>
    </sheetView>
  </sheetViews>
  <sheetFormatPr defaultColWidth="0" defaultRowHeight="13.5" customHeight="1" zeroHeight="1" x14ac:dyDescent="0.2"/>
  <cols>
    <col min="1" max="1" width="6.36328125" style="366" customWidth="1"/>
    <col min="2" max="107" width="2.453125" style="366" customWidth="1"/>
    <col min="108" max="108" width="6.08984375" style="373" customWidth="1"/>
    <col min="109" max="109" width="5.90625" style="372" customWidth="1"/>
    <col min="110" max="16384" width="8.6328125" style="366" hidden="1"/>
  </cols>
  <sheetData>
    <row r="1" spans="1:109" ht="42.75" customHeight="1" x14ac:dyDescent="0.2">
      <c r="A1" s="364"/>
      <c r="B1" s="365"/>
      <c r="DD1" s="366"/>
      <c r="DE1" s="366"/>
    </row>
    <row r="2" spans="1:109" ht="25.5" customHeight="1" x14ac:dyDescent="0.2">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2">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ht="13" x14ac:dyDescent="0.2">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ht="13" x14ac:dyDescent="0.2">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ht="13" x14ac:dyDescent="0.2">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ht="13" x14ac:dyDescent="0.2">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ht="13" x14ac:dyDescent="0.2">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ht="13" x14ac:dyDescent="0.2">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ht="13" x14ac:dyDescent="0.2">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ht="13" x14ac:dyDescent="0.2">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ht="13" x14ac:dyDescent="0.2">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ht="13" x14ac:dyDescent="0.2">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ht="13" x14ac:dyDescent="0.2">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ht="13" x14ac:dyDescent="0.2">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ht="13" x14ac:dyDescent="0.2">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ht="13" x14ac:dyDescent="0.2">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ht="13" x14ac:dyDescent="0.2">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3" x14ac:dyDescent="0.2">
      <c r="DD19" s="366"/>
      <c r="DE19" s="366"/>
    </row>
    <row r="20" spans="1:109" ht="13" x14ac:dyDescent="0.2">
      <c r="DD20" s="366"/>
      <c r="DE20" s="366"/>
    </row>
    <row r="21" spans="1:109" ht="17.25" customHeight="1" x14ac:dyDescent="0.2">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2">
      <c r="B22" s="372"/>
    </row>
    <row r="23" spans="1:109" ht="13" x14ac:dyDescent="0.2">
      <c r="B23" s="372"/>
    </row>
    <row r="24" spans="1:109" ht="13" x14ac:dyDescent="0.2">
      <c r="B24" s="372"/>
    </row>
    <row r="25" spans="1:109" ht="13" x14ac:dyDescent="0.2">
      <c r="B25" s="372"/>
    </row>
    <row r="26" spans="1:109" ht="13" x14ac:dyDescent="0.2">
      <c r="B26" s="372"/>
    </row>
    <row r="27" spans="1:109" ht="13" x14ac:dyDescent="0.2">
      <c r="B27" s="372"/>
    </row>
    <row r="28" spans="1:109" ht="13" x14ac:dyDescent="0.2">
      <c r="B28" s="372"/>
    </row>
    <row r="29" spans="1:109" ht="13" x14ac:dyDescent="0.2">
      <c r="B29" s="372"/>
    </row>
    <row r="30" spans="1:109" ht="13" x14ac:dyDescent="0.2">
      <c r="B30" s="372"/>
    </row>
    <row r="31" spans="1:109" ht="13" x14ac:dyDescent="0.2">
      <c r="B31" s="372"/>
    </row>
    <row r="32" spans="1:109" ht="13" x14ac:dyDescent="0.2">
      <c r="B32" s="372"/>
    </row>
    <row r="33" spans="2:109" ht="13" x14ac:dyDescent="0.2">
      <c r="B33" s="372"/>
    </row>
    <row r="34" spans="2:109" ht="13" x14ac:dyDescent="0.2">
      <c r="B34" s="372"/>
    </row>
    <row r="35" spans="2:109" ht="13" x14ac:dyDescent="0.2">
      <c r="B35" s="372"/>
    </row>
    <row r="36" spans="2:109" ht="13" x14ac:dyDescent="0.2">
      <c r="B36" s="372"/>
    </row>
    <row r="37" spans="2:109" ht="13" x14ac:dyDescent="0.2">
      <c r="B37" s="372"/>
    </row>
    <row r="38" spans="2:109" ht="13" x14ac:dyDescent="0.2">
      <c r="B38" s="372"/>
    </row>
    <row r="39" spans="2:109" ht="13" x14ac:dyDescent="0.2">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ht="13" x14ac:dyDescent="0.2">
      <c r="B40" s="377"/>
      <c r="DD40" s="377"/>
      <c r="DE40" s="366"/>
    </row>
    <row r="41" spans="2:109" ht="16.5" x14ac:dyDescent="0.2">
      <c r="B41" s="378" t="s">
        <v>597</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ht="13" x14ac:dyDescent="0.2">
      <c r="B42" s="372"/>
      <c r="G42" s="379"/>
      <c r="I42" s="380"/>
      <c r="J42" s="380"/>
      <c r="K42" s="380"/>
      <c r="AM42" s="379"/>
      <c r="AN42" s="379" t="s">
        <v>598</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2">
      <c r="B43" s="372"/>
      <c r="AN43" s="1253" t="s">
        <v>606</v>
      </c>
      <c r="AO43" s="1254"/>
      <c r="AP43" s="1254"/>
      <c r="AQ43" s="1254"/>
      <c r="AR43" s="1254"/>
      <c r="AS43" s="1254"/>
      <c r="AT43" s="1254"/>
      <c r="AU43" s="1254"/>
      <c r="AV43" s="1254"/>
      <c r="AW43" s="1254"/>
      <c r="AX43" s="1254"/>
      <c r="AY43" s="1254"/>
      <c r="AZ43" s="1254"/>
      <c r="BA43" s="1254"/>
      <c r="BB43" s="1254"/>
      <c r="BC43" s="1254"/>
      <c r="BD43" s="1254"/>
      <c r="BE43" s="1254"/>
      <c r="BF43" s="1254"/>
      <c r="BG43" s="1254"/>
      <c r="BH43" s="1254"/>
      <c r="BI43" s="1254"/>
      <c r="BJ43" s="1254"/>
      <c r="BK43" s="1254"/>
      <c r="BL43" s="1254"/>
      <c r="BM43" s="1254"/>
      <c r="BN43" s="1254"/>
      <c r="BO43" s="1254"/>
      <c r="BP43" s="1254"/>
      <c r="BQ43" s="1254"/>
      <c r="BR43" s="1254"/>
      <c r="BS43" s="1254"/>
      <c r="BT43" s="1254"/>
      <c r="BU43" s="1254"/>
      <c r="BV43" s="1254"/>
      <c r="BW43" s="1254"/>
      <c r="BX43" s="1254"/>
      <c r="BY43" s="1254"/>
      <c r="BZ43" s="1254"/>
      <c r="CA43" s="1254"/>
      <c r="CB43" s="1254"/>
      <c r="CC43" s="1254"/>
      <c r="CD43" s="1254"/>
      <c r="CE43" s="1254"/>
      <c r="CF43" s="1254"/>
      <c r="CG43" s="1254"/>
      <c r="CH43" s="1254"/>
      <c r="CI43" s="1254"/>
      <c r="CJ43" s="1254"/>
      <c r="CK43" s="1254"/>
      <c r="CL43" s="1254"/>
      <c r="CM43" s="1254"/>
      <c r="CN43" s="1254"/>
      <c r="CO43" s="1254"/>
      <c r="CP43" s="1254"/>
      <c r="CQ43" s="1254"/>
      <c r="CR43" s="1254"/>
      <c r="CS43" s="1254"/>
      <c r="CT43" s="1254"/>
      <c r="CU43" s="1254"/>
      <c r="CV43" s="1254"/>
      <c r="CW43" s="1254"/>
      <c r="CX43" s="1254"/>
      <c r="CY43" s="1254"/>
      <c r="CZ43" s="1254"/>
      <c r="DA43" s="1254"/>
      <c r="DB43" s="1254"/>
      <c r="DC43" s="1255"/>
    </row>
    <row r="44" spans="2:109" ht="13" x14ac:dyDescent="0.2">
      <c r="B44" s="372"/>
      <c r="AN44" s="1256"/>
      <c r="AO44" s="1257"/>
      <c r="AP44" s="1257"/>
      <c r="AQ44" s="1257"/>
      <c r="AR44" s="1257"/>
      <c r="AS44" s="1257"/>
      <c r="AT44" s="1257"/>
      <c r="AU44" s="1257"/>
      <c r="AV44" s="1257"/>
      <c r="AW44" s="1257"/>
      <c r="AX44" s="1257"/>
      <c r="AY44" s="1257"/>
      <c r="AZ44" s="1257"/>
      <c r="BA44" s="1257"/>
      <c r="BB44" s="1257"/>
      <c r="BC44" s="1257"/>
      <c r="BD44" s="1257"/>
      <c r="BE44" s="1257"/>
      <c r="BF44" s="1257"/>
      <c r="BG44" s="1257"/>
      <c r="BH44" s="1257"/>
      <c r="BI44" s="1257"/>
      <c r="BJ44" s="1257"/>
      <c r="BK44" s="1257"/>
      <c r="BL44" s="1257"/>
      <c r="BM44" s="1257"/>
      <c r="BN44" s="1257"/>
      <c r="BO44" s="1257"/>
      <c r="BP44" s="1257"/>
      <c r="BQ44" s="1257"/>
      <c r="BR44" s="1257"/>
      <c r="BS44" s="1257"/>
      <c r="BT44" s="1257"/>
      <c r="BU44" s="1257"/>
      <c r="BV44" s="1257"/>
      <c r="BW44" s="1257"/>
      <c r="BX44" s="1257"/>
      <c r="BY44" s="1257"/>
      <c r="BZ44" s="1257"/>
      <c r="CA44" s="1257"/>
      <c r="CB44" s="1257"/>
      <c r="CC44" s="1257"/>
      <c r="CD44" s="1257"/>
      <c r="CE44" s="1257"/>
      <c r="CF44" s="1257"/>
      <c r="CG44" s="1257"/>
      <c r="CH44" s="1257"/>
      <c r="CI44" s="1257"/>
      <c r="CJ44" s="1257"/>
      <c r="CK44" s="1257"/>
      <c r="CL44" s="1257"/>
      <c r="CM44" s="1257"/>
      <c r="CN44" s="1257"/>
      <c r="CO44" s="1257"/>
      <c r="CP44" s="1257"/>
      <c r="CQ44" s="1257"/>
      <c r="CR44" s="1257"/>
      <c r="CS44" s="1257"/>
      <c r="CT44" s="1257"/>
      <c r="CU44" s="1257"/>
      <c r="CV44" s="1257"/>
      <c r="CW44" s="1257"/>
      <c r="CX44" s="1257"/>
      <c r="CY44" s="1257"/>
      <c r="CZ44" s="1257"/>
      <c r="DA44" s="1257"/>
      <c r="DB44" s="1257"/>
      <c r="DC44" s="1258"/>
    </row>
    <row r="45" spans="2:109" ht="13" x14ac:dyDescent="0.2">
      <c r="B45" s="372"/>
      <c r="AN45" s="1256"/>
      <c r="AO45" s="1257"/>
      <c r="AP45" s="1257"/>
      <c r="AQ45" s="1257"/>
      <c r="AR45" s="1257"/>
      <c r="AS45" s="1257"/>
      <c r="AT45" s="1257"/>
      <c r="AU45" s="1257"/>
      <c r="AV45" s="1257"/>
      <c r="AW45" s="1257"/>
      <c r="AX45" s="1257"/>
      <c r="AY45" s="1257"/>
      <c r="AZ45" s="1257"/>
      <c r="BA45" s="1257"/>
      <c r="BB45" s="1257"/>
      <c r="BC45" s="1257"/>
      <c r="BD45" s="1257"/>
      <c r="BE45" s="1257"/>
      <c r="BF45" s="1257"/>
      <c r="BG45" s="1257"/>
      <c r="BH45" s="1257"/>
      <c r="BI45" s="1257"/>
      <c r="BJ45" s="1257"/>
      <c r="BK45" s="1257"/>
      <c r="BL45" s="1257"/>
      <c r="BM45" s="1257"/>
      <c r="BN45" s="1257"/>
      <c r="BO45" s="1257"/>
      <c r="BP45" s="1257"/>
      <c r="BQ45" s="1257"/>
      <c r="BR45" s="1257"/>
      <c r="BS45" s="1257"/>
      <c r="BT45" s="1257"/>
      <c r="BU45" s="1257"/>
      <c r="BV45" s="1257"/>
      <c r="BW45" s="1257"/>
      <c r="BX45" s="1257"/>
      <c r="BY45" s="1257"/>
      <c r="BZ45" s="1257"/>
      <c r="CA45" s="1257"/>
      <c r="CB45" s="1257"/>
      <c r="CC45" s="1257"/>
      <c r="CD45" s="1257"/>
      <c r="CE45" s="1257"/>
      <c r="CF45" s="1257"/>
      <c r="CG45" s="1257"/>
      <c r="CH45" s="1257"/>
      <c r="CI45" s="1257"/>
      <c r="CJ45" s="1257"/>
      <c r="CK45" s="1257"/>
      <c r="CL45" s="1257"/>
      <c r="CM45" s="1257"/>
      <c r="CN45" s="1257"/>
      <c r="CO45" s="1257"/>
      <c r="CP45" s="1257"/>
      <c r="CQ45" s="1257"/>
      <c r="CR45" s="1257"/>
      <c r="CS45" s="1257"/>
      <c r="CT45" s="1257"/>
      <c r="CU45" s="1257"/>
      <c r="CV45" s="1257"/>
      <c r="CW45" s="1257"/>
      <c r="CX45" s="1257"/>
      <c r="CY45" s="1257"/>
      <c r="CZ45" s="1257"/>
      <c r="DA45" s="1257"/>
      <c r="DB45" s="1257"/>
      <c r="DC45" s="1258"/>
    </row>
    <row r="46" spans="2:109" ht="13" x14ac:dyDescent="0.2">
      <c r="B46" s="372"/>
      <c r="AN46" s="1256"/>
      <c r="AO46" s="1257"/>
      <c r="AP46" s="1257"/>
      <c r="AQ46" s="1257"/>
      <c r="AR46" s="1257"/>
      <c r="AS46" s="1257"/>
      <c r="AT46" s="1257"/>
      <c r="AU46" s="1257"/>
      <c r="AV46" s="1257"/>
      <c r="AW46" s="1257"/>
      <c r="AX46" s="1257"/>
      <c r="AY46" s="1257"/>
      <c r="AZ46" s="1257"/>
      <c r="BA46" s="1257"/>
      <c r="BB46" s="1257"/>
      <c r="BC46" s="1257"/>
      <c r="BD46" s="1257"/>
      <c r="BE46" s="1257"/>
      <c r="BF46" s="1257"/>
      <c r="BG46" s="1257"/>
      <c r="BH46" s="1257"/>
      <c r="BI46" s="1257"/>
      <c r="BJ46" s="1257"/>
      <c r="BK46" s="1257"/>
      <c r="BL46" s="1257"/>
      <c r="BM46" s="1257"/>
      <c r="BN46" s="1257"/>
      <c r="BO46" s="1257"/>
      <c r="BP46" s="1257"/>
      <c r="BQ46" s="1257"/>
      <c r="BR46" s="1257"/>
      <c r="BS46" s="1257"/>
      <c r="BT46" s="1257"/>
      <c r="BU46" s="1257"/>
      <c r="BV46" s="1257"/>
      <c r="BW46" s="1257"/>
      <c r="BX46" s="1257"/>
      <c r="BY46" s="1257"/>
      <c r="BZ46" s="1257"/>
      <c r="CA46" s="1257"/>
      <c r="CB46" s="1257"/>
      <c r="CC46" s="1257"/>
      <c r="CD46" s="1257"/>
      <c r="CE46" s="1257"/>
      <c r="CF46" s="1257"/>
      <c r="CG46" s="1257"/>
      <c r="CH46" s="1257"/>
      <c r="CI46" s="1257"/>
      <c r="CJ46" s="1257"/>
      <c r="CK46" s="1257"/>
      <c r="CL46" s="1257"/>
      <c r="CM46" s="1257"/>
      <c r="CN46" s="1257"/>
      <c r="CO46" s="1257"/>
      <c r="CP46" s="1257"/>
      <c r="CQ46" s="1257"/>
      <c r="CR46" s="1257"/>
      <c r="CS46" s="1257"/>
      <c r="CT46" s="1257"/>
      <c r="CU46" s="1257"/>
      <c r="CV46" s="1257"/>
      <c r="CW46" s="1257"/>
      <c r="CX46" s="1257"/>
      <c r="CY46" s="1257"/>
      <c r="CZ46" s="1257"/>
      <c r="DA46" s="1257"/>
      <c r="DB46" s="1257"/>
      <c r="DC46" s="1258"/>
    </row>
    <row r="47" spans="2:109" ht="13" x14ac:dyDescent="0.2">
      <c r="B47" s="372"/>
      <c r="AN47" s="1259"/>
      <c r="AO47" s="1260"/>
      <c r="AP47" s="1260"/>
      <c r="AQ47" s="1260"/>
      <c r="AR47" s="1260"/>
      <c r="AS47" s="1260"/>
      <c r="AT47" s="1260"/>
      <c r="AU47" s="1260"/>
      <c r="AV47" s="1260"/>
      <c r="AW47" s="1260"/>
      <c r="AX47" s="1260"/>
      <c r="AY47" s="1260"/>
      <c r="AZ47" s="1260"/>
      <c r="BA47" s="1260"/>
      <c r="BB47" s="1260"/>
      <c r="BC47" s="1260"/>
      <c r="BD47" s="1260"/>
      <c r="BE47" s="1260"/>
      <c r="BF47" s="1260"/>
      <c r="BG47" s="1260"/>
      <c r="BH47" s="1260"/>
      <c r="BI47" s="1260"/>
      <c r="BJ47" s="1260"/>
      <c r="BK47" s="1260"/>
      <c r="BL47" s="1260"/>
      <c r="BM47" s="1260"/>
      <c r="BN47" s="1260"/>
      <c r="BO47" s="1260"/>
      <c r="BP47" s="1260"/>
      <c r="BQ47" s="1260"/>
      <c r="BR47" s="1260"/>
      <c r="BS47" s="1260"/>
      <c r="BT47" s="1260"/>
      <c r="BU47" s="1260"/>
      <c r="BV47" s="1260"/>
      <c r="BW47" s="1260"/>
      <c r="BX47" s="1260"/>
      <c r="BY47" s="1260"/>
      <c r="BZ47" s="1260"/>
      <c r="CA47" s="1260"/>
      <c r="CB47" s="1260"/>
      <c r="CC47" s="1260"/>
      <c r="CD47" s="1260"/>
      <c r="CE47" s="1260"/>
      <c r="CF47" s="1260"/>
      <c r="CG47" s="1260"/>
      <c r="CH47" s="1260"/>
      <c r="CI47" s="1260"/>
      <c r="CJ47" s="1260"/>
      <c r="CK47" s="1260"/>
      <c r="CL47" s="1260"/>
      <c r="CM47" s="1260"/>
      <c r="CN47" s="1260"/>
      <c r="CO47" s="1260"/>
      <c r="CP47" s="1260"/>
      <c r="CQ47" s="1260"/>
      <c r="CR47" s="1260"/>
      <c r="CS47" s="1260"/>
      <c r="CT47" s="1260"/>
      <c r="CU47" s="1260"/>
      <c r="CV47" s="1260"/>
      <c r="CW47" s="1260"/>
      <c r="CX47" s="1260"/>
      <c r="CY47" s="1260"/>
      <c r="CZ47" s="1260"/>
      <c r="DA47" s="1260"/>
      <c r="DB47" s="1260"/>
      <c r="DC47" s="1261"/>
    </row>
    <row r="48" spans="2:109" ht="13" x14ac:dyDescent="0.2">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ht="13" x14ac:dyDescent="0.2">
      <c r="B49" s="372"/>
      <c r="AN49" s="366" t="s">
        <v>599</v>
      </c>
    </row>
    <row r="50" spans="1:109" ht="13" x14ac:dyDescent="0.2">
      <c r="B50" s="372"/>
      <c r="G50" s="1246"/>
      <c r="H50" s="1246"/>
      <c r="I50" s="1246"/>
      <c r="J50" s="1246"/>
      <c r="K50" s="382"/>
      <c r="L50" s="382"/>
      <c r="M50" s="383"/>
      <c r="N50" s="383"/>
      <c r="AN50" s="1247"/>
      <c r="AO50" s="1248"/>
      <c r="AP50" s="1248"/>
      <c r="AQ50" s="1248"/>
      <c r="AR50" s="1248"/>
      <c r="AS50" s="1248"/>
      <c r="AT50" s="1248"/>
      <c r="AU50" s="1248"/>
      <c r="AV50" s="1248"/>
      <c r="AW50" s="1248"/>
      <c r="AX50" s="1248"/>
      <c r="AY50" s="1248"/>
      <c r="AZ50" s="1248"/>
      <c r="BA50" s="1248"/>
      <c r="BB50" s="1248"/>
      <c r="BC50" s="1248"/>
      <c r="BD50" s="1248"/>
      <c r="BE50" s="1248"/>
      <c r="BF50" s="1248"/>
      <c r="BG50" s="1248"/>
      <c r="BH50" s="1248"/>
      <c r="BI50" s="1248"/>
      <c r="BJ50" s="1248"/>
      <c r="BK50" s="1248"/>
      <c r="BL50" s="1248"/>
      <c r="BM50" s="1248"/>
      <c r="BN50" s="1248"/>
      <c r="BO50" s="1249"/>
      <c r="BP50" s="1250" t="s">
        <v>558</v>
      </c>
      <c r="BQ50" s="1250"/>
      <c r="BR50" s="1250"/>
      <c r="BS50" s="1250"/>
      <c r="BT50" s="1250"/>
      <c r="BU50" s="1250"/>
      <c r="BV50" s="1250"/>
      <c r="BW50" s="1250"/>
      <c r="BX50" s="1250" t="s">
        <v>559</v>
      </c>
      <c r="BY50" s="1250"/>
      <c r="BZ50" s="1250"/>
      <c r="CA50" s="1250"/>
      <c r="CB50" s="1250"/>
      <c r="CC50" s="1250"/>
      <c r="CD50" s="1250"/>
      <c r="CE50" s="1250"/>
      <c r="CF50" s="1250" t="s">
        <v>560</v>
      </c>
      <c r="CG50" s="1250"/>
      <c r="CH50" s="1250"/>
      <c r="CI50" s="1250"/>
      <c r="CJ50" s="1250"/>
      <c r="CK50" s="1250"/>
      <c r="CL50" s="1250"/>
      <c r="CM50" s="1250"/>
      <c r="CN50" s="1250" t="s">
        <v>561</v>
      </c>
      <c r="CO50" s="1250"/>
      <c r="CP50" s="1250"/>
      <c r="CQ50" s="1250"/>
      <c r="CR50" s="1250"/>
      <c r="CS50" s="1250"/>
      <c r="CT50" s="1250"/>
      <c r="CU50" s="1250"/>
      <c r="CV50" s="1250" t="s">
        <v>562</v>
      </c>
      <c r="CW50" s="1250"/>
      <c r="CX50" s="1250"/>
      <c r="CY50" s="1250"/>
      <c r="CZ50" s="1250"/>
      <c r="DA50" s="1250"/>
      <c r="DB50" s="1250"/>
      <c r="DC50" s="1250"/>
    </row>
    <row r="51" spans="1:109" ht="13.5" customHeight="1" x14ac:dyDescent="0.2">
      <c r="B51" s="372"/>
      <c r="G51" s="1263"/>
      <c r="H51" s="1263"/>
      <c r="I51" s="1264"/>
      <c r="J51" s="1264"/>
      <c r="K51" s="1262"/>
      <c r="L51" s="1262"/>
      <c r="M51" s="1262"/>
      <c r="N51" s="1262"/>
      <c r="AM51" s="381"/>
      <c r="AN51" s="1252" t="s">
        <v>600</v>
      </c>
      <c r="AO51" s="1252"/>
      <c r="AP51" s="1252"/>
      <c r="AQ51" s="1252"/>
      <c r="AR51" s="1252"/>
      <c r="AS51" s="1252"/>
      <c r="AT51" s="1252"/>
      <c r="AU51" s="1252"/>
      <c r="AV51" s="1252"/>
      <c r="AW51" s="1252"/>
      <c r="AX51" s="1252"/>
      <c r="AY51" s="1252"/>
      <c r="AZ51" s="1252"/>
      <c r="BA51" s="1252"/>
      <c r="BB51" s="1252" t="s">
        <v>601</v>
      </c>
      <c r="BC51" s="1252"/>
      <c r="BD51" s="1252"/>
      <c r="BE51" s="1252"/>
      <c r="BF51" s="1252"/>
      <c r="BG51" s="1252"/>
      <c r="BH51" s="1252"/>
      <c r="BI51" s="1252"/>
      <c r="BJ51" s="1252"/>
      <c r="BK51" s="1252"/>
      <c r="BL51" s="1252"/>
      <c r="BM51" s="1252"/>
      <c r="BN51" s="1252"/>
      <c r="BO51" s="1252"/>
      <c r="BP51" s="1251">
        <v>89.5</v>
      </c>
      <c r="BQ51" s="1251"/>
      <c r="BR51" s="1251"/>
      <c r="BS51" s="1251"/>
      <c r="BT51" s="1251"/>
      <c r="BU51" s="1251"/>
      <c r="BV51" s="1251"/>
      <c r="BW51" s="1251"/>
      <c r="BX51" s="1251">
        <v>90.7</v>
      </c>
      <c r="BY51" s="1251"/>
      <c r="BZ51" s="1251"/>
      <c r="CA51" s="1251"/>
      <c r="CB51" s="1251"/>
      <c r="CC51" s="1251"/>
      <c r="CD51" s="1251"/>
      <c r="CE51" s="1251"/>
      <c r="CF51" s="1251">
        <v>85.8</v>
      </c>
      <c r="CG51" s="1251"/>
      <c r="CH51" s="1251"/>
      <c r="CI51" s="1251"/>
      <c r="CJ51" s="1251"/>
      <c r="CK51" s="1251"/>
      <c r="CL51" s="1251"/>
      <c r="CM51" s="1251"/>
      <c r="CN51" s="1251">
        <v>81.900000000000006</v>
      </c>
      <c r="CO51" s="1251"/>
      <c r="CP51" s="1251"/>
      <c r="CQ51" s="1251"/>
      <c r="CR51" s="1251"/>
      <c r="CS51" s="1251"/>
      <c r="CT51" s="1251"/>
      <c r="CU51" s="1251"/>
      <c r="CV51" s="1251">
        <v>82</v>
      </c>
      <c r="CW51" s="1251"/>
      <c r="CX51" s="1251"/>
      <c r="CY51" s="1251"/>
      <c r="CZ51" s="1251"/>
      <c r="DA51" s="1251"/>
      <c r="DB51" s="1251"/>
      <c r="DC51" s="1251"/>
    </row>
    <row r="52" spans="1:109" ht="13" x14ac:dyDescent="0.2">
      <c r="B52" s="372"/>
      <c r="G52" s="1263"/>
      <c r="H52" s="1263"/>
      <c r="I52" s="1264"/>
      <c r="J52" s="1264"/>
      <c r="K52" s="1262"/>
      <c r="L52" s="1262"/>
      <c r="M52" s="1262"/>
      <c r="N52" s="1262"/>
      <c r="AM52" s="381"/>
      <c r="AN52" s="1252"/>
      <c r="AO52" s="1252"/>
      <c r="AP52" s="1252"/>
      <c r="AQ52" s="1252"/>
      <c r="AR52" s="1252"/>
      <c r="AS52" s="1252"/>
      <c r="AT52" s="1252"/>
      <c r="AU52" s="1252"/>
      <c r="AV52" s="1252"/>
      <c r="AW52" s="1252"/>
      <c r="AX52" s="1252"/>
      <c r="AY52" s="1252"/>
      <c r="AZ52" s="1252"/>
      <c r="BA52" s="1252"/>
      <c r="BB52" s="1252"/>
      <c r="BC52" s="1252"/>
      <c r="BD52" s="1252"/>
      <c r="BE52" s="1252"/>
      <c r="BF52" s="1252"/>
      <c r="BG52" s="1252"/>
      <c r="BH52" s="1252"/>
      <c r="BI52" s="1252"/>
      <c r="BJ52" s="1252"/>
      <c r="BK52" s="1252"/>
      <c r="BL52" s="1252"/>
      <c r="BM52" s="1252"/>
      <c r="BN52" s="1252"/>
      <c r="BO52" s="1252"/>
      <c r="BP52" s="1251"/>
      <c r="BQ52" s="1251"/>
      <c r="BR52" s="1251"/>
      <c r="BS52" s="1251"/>
      <c r="BT52" s="1251"/>
      <c r="BU52" s="1251"/>
      <c r="BV52" s="1251"/>
      <c r="BW52" s="1251"/>
      <c r="BX52" s="1251"/>
      <c r="BY52" s="1251"/>
      <c r="BZ52" s="1251"/>
      <c r="CA52" s="1251"/>
      <c r="CB52" s="1251"/>
      <c r="CC52" s="1251"/>
      <c r="CD52" s="1251"/>
      <c r="CE52" s="1251"/>
      <c r="CF52" s="1251"/>
      <c r="CG52" s="1251"/>
      <c r="CH52" s="1251"/>
      <c r="CI52" s="1251"/>
      <c r="CJ52" s="1251"/>
      <c r="CK52" s="1251"/>
      <c r="CL52" s="1251"/>
      <c r="CM52" s="1251"/>
      <c r="CN52" s="1251"/>
      <c r="CO52" s="1251"/>
      <c r="CP52" s="1251"/>
      <c r="CQ52" s="1251"/>
      <c r="CR52" s="1251"/>
      <c r="CS52" s="1251"/>
      <c r="CT52" s="1251"/>
      <c r="CU52" s="1251"/>
      <c r="CV52" s="1251"/>
      <c r="CW52" s="1251"/>
      <c r="CX52" s="1251"/>
      <c r="CY52" s="1251"/>
      <c r="CZ52" s="1251"/>
      <c r="DA52" s="1251"/>
      <c r="DB52" s="1251"/>
      <c r="DC52" s="1251"/>
    </row>
    <row r="53" spans="1:109" ht="13" x14ac:dyDescent="0.2">
      <c r="A53" s="380"/>
      <c r="B53" s="372"/>
      <c r="G53" s="1263"/>
      <c r="H53" s="1263"/>
      <c r="I53" s="1246"/>
      <c r="J53" s="1246"/>
      <c r="K53" s="1262"/>
      <c r="L53" s="1262"/>
      <c r="M53" s="1262"/>
      <c r="N53" s="1262"/>
      <c r="AM53" s="381"/>
      <c r="AN53" s="1252"/>
      <c r="AO53" s="1252"/>
      <c r="AP53" s="1252"/>
      <c r="AQ53" s="1252"/>
      <c r="AR53" s="1252"/>
      <c r="AS53" s="1252"/>
      <c r="AT53" s="1252"/>
      <c r="AU53" s="1252"/>
      <c r="AV53" s="1252"/>
      <c r="AW53" s="1252"/>
      <c r="AX53" s="1252"/>
      <c r="AY53" s="1252"/>
      <c r="AZ53" s="1252"/>
      <c r="BA53" s="1252"/>
      <c r="BB53" s="1252" t="s">
        <v>602</v>
      </c>
      <c r="BC53" s="1252"/>
      <c r="BD53" s="1252"/>
      <c r="BE53" s="1252"/>
      <c r="BF53" s="1252"/>
      <c r="BG53" s="1252"/>
      <c r="BH53" s="1252"/>
      <c r="BI53" s="1252"/>
      <c r="BJ53" s="1252"/>
      <c r="BK53" s="1252"/>
      <c r="BL53" s="1252"/>
      <c r="BM53" s="1252"/>
      <c r="BN53" s="1252"/>
      <c r="BO53" s="1252"/>
      <c r="BP53" s="1251">
        <v>66.099999999999994</v>
      </c>
      <c r="BQ53" s="1251"/>
      <c r="BR53" s="1251"/>
      <c r="BS53" s="1251"/>
      <c r="BT53" s="1251"/>
      <c r="BU53" s="1251"/>
      <c r="BV53" s="1251"/>
      <c r="BW53" s="1251"/>
      <c r="BX53" s="1251">
        <v>66.599999999999994</v>
      </c>
      <c r="BY53" s="1251"/>
      <c r="BZ53" s="1251"/>
      <c r="CA53" s="1251"/>
      <c r="CB53" s="1251"/>
      <c r="CC53" s="1251"/>
      <c r="CD53" s="1251"/>
      <c r="CE53" s="1251"/>
      <c r="CF53" s="1251">
        <v>67.2</v>
      </c>
      <c r="CG53" s="1251"/>
      <c r="CH53" s="1251"/>
      <c r="CI53" s="1251"/>
      <c r="CJ53" s="1251"/>
      <c r="CK53" s="1251"/>
      <c r="CL53" s="1251"/>
      <c r="CM53" s="1251"/>
      <c r="CN53" s="1251">
        <v>68.2</v>
      </c>
      <c r="CO53" s="1251"/>
      <c r="CP53" s="1251"/>
      <c r="CQ53" s="1251"/>
      <c r="CR53" s="1251"/>
      <c r="CS53" s="1251"/>
      <c r="CT53" s="1251"/>
      <c r="CU53" s="1251"/>
      <c r="CV53" s="1251">
        <v>68.900000000000006</v>
      </c>
      <c r="CW53" s="1251"/>
      <c r="CX53" s="1251"/>
      <c r="CY53" s="1251"/>
      <c r="CZ53" s="1251"/>
      <c r="DA53" s="1251"/>
      <c r="DB53" s="1251"/>
      <c r="DC53" s="1251"/>
    </row>
    <row r="54" spans="1:109" ht="13" x14ac:dyDescent="0.2">
      <c r="A54" s="380"/>
      <c r="B54" s="372"/>
      <c r="G54" s="1263"/>
      <c r="H54" s="1263"/>
      <c r="I54" s="1246"/>
      <c r="J54" s="1246"/>
      <c r="K54" s="1262"/>
      <c r="L54" s="1262"/>
      <c r="M54" s="1262"/>
      <c r="N54" s="1262"/>
      <c r="AM54" s="381"/>
      <c r="AN54" s="1252"/>
      <c r="AO54" s="1252"/>
      <c r="AP54" s="1252"/>
      <c r="AQ54" s="1252"/>
      <c r="AR54" s="1252"/>
      <c r="AS54" s="1252"/>
      <c r="AT54" s="1252"/>
      <c r="AU54" s="1252"/>
      <c r="AV54" s="1252"/>
      <c r="AW54" s="1252"/>
      <c r="AX54" s="1252"/>
      <c r="AY54" s="1252"/>
      <c r="AZ54" s="1252"/>
      <c r="BA54" s="1252"/>
      <c r="BB54" s="1252"/>
      <c r="BC54" s="1252"/>
      <c r="BD54" s="1252"/>
      <c r="BE54" s="1252"/>
      <c r="BF54" s="1252"/>
      <c r="BG54" s="1252"/>
      <c r="BH54" s="1252"/>
      <c r="BI54" s="1252"/>
      <c r="BJ54" s="1252"/>
      <c r="BK54" s="1252"/>
      <c r="BL54" s="1252"/>
      <c r="BM54" s="1252"/>
      <c r="BN54" s="1252"/>
      <c r="BO54" s="1252"/>
      <c r="BP54" s="1251"/>
      <c r="BQ54" s="1251"/>
      <c r="BR54" s="1251"/>
      <c r="BS54" s="1251"/>
      <c r="BT54" s="1251"/>
      <c r="BU54" s="1251"/>
      <c r="BV54" s="1251"/>
      <c r="BW54" s="1251"/>
      <c r="BX54" s="1251"/>
      <c r="BY54" s="1251"/>
      <c r="BZ54" s="1251"/>
      <c r="CA54" s="1251"/>
      <c r="CB54" s="1251"/>
      <c r="CC54" s="1251"/>
      <c r="CD54" s="1251"/>
      <c r="CE54" s="1251"/>
      <c r="CF54" s="1251"/>
      <c r="CG54" s="1251"/>
      <c r="CH54" s="1251"/>
      <c r="CI54" s="1251"/>
      <c r="CJ54" s="1251"/>
      <c r="CK54" s="1251"/>
      <c r="CL54" s="1251"/>
      <c r="CM54" s="1251"/>
      <c r="CN54" s="1251"/>
      <c r="CO54" s="1251"/>
      <c r="CP54" s="1251"/>
      <c r="CQ54" s="1251"/>
      <c r="CR54" s="1251"/>
      <c r="CS54" s="1251"/>
      <c r="CT54" s="1251"/>
      <c r="CU54" s="1251"/>
      <c r="CV54" s="1251"/>
      <c r="CW54" s="1251"/>
      <c r="CX54" s="1251"/>
      <c r="CY54" s="1251"/>
      <c r="CZ54" s="1251"/>
      <c r="DA54" s="1251"/>
      <c r="DB54" s="1251"/>
      <c r="DC54" s="1251"/>
    </row>
    <row r="55" spans="1:109" ht="13" x14ac:dyDescent="0.2">
      <c r="A55" s="380"/>
      <c r="B55" s="372"/>
      <c r="G55" s="1246"/>
      <c r="H55" s="1246"/>
      <c r="I55" s="1246"/>
      <c r="J55" s="1246"/>
      <c r="K55" s="1262"/>
      <c r="L55" s="1262"/>
      <c r="M55" s="1262"/>
      <c r="N55" s="1262"/>
      <c r="AN55" s="1250" t="s">
        <v>603</v>
      </c>
      <c r="AO55" s="1250"/>
      <c r="AP55" s="1250"/>
      <c r="AQ55" s="1250"/>
      <c r="AR55" s="1250"/>
      <c r="AS55" s="1250"/>
      <c r="AT55" s="1250"/>
      <c r="AU55" s="1250"/>
      <c r="AV55" s="1250"/>
      <c r="AW55" s="1250"/>
      <c r="AX55" s="1250"/>
      <c r="AY55" s="1250"/>
      <c r="AZ55" s="1250"/>
      <c r="BA55" s="1250"/>
      <c r="BB55" s="1252" t="s">
        <v>601</v>
      </c>
      <c r="BC55" s="1252"/>
      <c r="BD55" s="1252"/>
      <c r="BE55" s="1252"/>
      <c r="BF55" s="1252"/>
      <c r="BG55" s="1252"/>
      <c r="BH55" s="1252"/>
      <c r="BI55" s="1252"/>
      <c r="BJ55" s="1252"/>
      <c r="BK55" s="1252"/>
      <c r="BL55" s="1252"/>
      <c r="BM55" s="1252"/>
      <c r="BN55" s="1252"/>
      <c r="BO55" s="1252"/>
      <c r="BP55" s="1251">
        <v>34</v>
      </c>
      <c r="BQ55" s="1251"/>
      <c r="BR55" s="1251"/>
      <c r="BS55" s="1251"/>
      <c r="BT55" s="1251"/>
      <c r="BU55" s="1251"/>
      <c r="BV55" s="1251"/>
      <c r="BW55" s="1251"/>
      <c r="BX55" s="1251">
        <v>33.9</v>
      </c>
      <c r="BY55" s="1251"/>
      <c r="BZ55" s="1251"/>
      <c r="CA55" s="1251"/>
      <c r="CB55" s="1251"/>
      <c r="CC55" s="1251"/>
      <c r="CD55" s="1251"/>
      <c r="CE55" s="1251"/>
      <c r="CF55" s="1251">
        <v>31.5</v>
      </c>
      <c r="CG55" s="1251"/>
      <c r="CH55" s="1251"/>
      <c r="CI55" s="1251"/>
      <c r="CJ55" s="1251"/>
      <c r="CK55" s="1251"/>
      <c r="CL55" s="1251"/>
      <c r="CM55" s="1251"/>
      <c r="CN55" s="1251">
        <v>23.4</v>
      </c>
      <c r="CO55" s="1251"/>
      <c r="CP55" s="1251"/>
      <c r="CQ55" s="1251"/>
      <c r="CR55" s="1251"/>
      <c r="CS55" s="1251"/>
      <c r="CT55" s="1251"/>
      <c r="CU55" s="1251"/>
      <c r="CV55" s="1251">
        <v>18.2</v>
      </c>
      <c r="CW55" s="1251"/>
      <c r="CX55" s="1251"/>
      <c r="CY55" s="1251"/>
      <c r="CZ55" s="1251"/>
      <c r="DA55" s="1251"/>
      <c r="DB55" s="1251"/>
      <c r="DC55" s="1251"/>
    </row>
    <row r="56" spans="1:109" ht="13" x14ac:dyDescent="0.2">
      <c r="A56" s="380"/>
      <c r="B56" s="372"/>
      <c r="G56" s="1246"/>
      <c r="H56" s="1246"/>
      <c r="I56" s="1246"/>
      <c r="J56" s="1246"/>
      <c r="K56" s="1262"/>
      <c r="L56" s="1262"/>
      <c r="M56" s="1262"/>
      <c r="N56" s="1262"/>
      <c r="AN56" s="1250"/>
      <c r="AO56" s="1250"/>
      <c r="AP56" s="1250"/>
      <c r="AQ56" s="1250"/>
      <c r="AR56" s="1250"/>
      <c r="AS56" s="1250"/>
      <c r="AT56" s="1250"/>
      <c r="AU56" s="1250"/>
      <c r="AV56" s="1250"/>
      <c r="AW56" s="1250"/>
      <c r="AX56" s="1250"/>
      <c r="AY56" s="1250"/>
      <c r="AZ56" s="1250"/>
      <c r="BA56" s="1250"/>
      <c r="BB56" s="1252"/>
      <c r="BC56" s="1252"/>
      <c r="BD56" s="1252"/>
      <c r="BE56" s="1252"/>
      <c r="BF56" s="1252"/>
      <c r="BG56" s="1252"/>
      <c r="BH56" s="1252"/>
      <c r="BI56" s="1252"/>
      <c r="BJ56" s="1252"/>
      <c r="BK56" s="1252"/>
      <c r="BL56" s="1252"/>
      <c r="BM56" s="1252"/>
      <c r="BN56" s="1252"/>
      <c r="BO56" s="1252"/>
      <c r="BP56" s="1251"/>
      <c r="BQ56" s="1251"/>
      <c r="BR56" s="1251"/>
      <c r="BS56" s="1251"/>
      <c r="BT56" s="1251"/>
      <c r="BU56" s="1251"/>
      <c r="BV56" s="1251"/>
      <c r="BW56" s="1251"/>
      <c r="BX56" s="1251"/>
      <c r="BY56" s="1251"/>
      <c r="BZ56" s="1251"/>
      <c r="CA56" s="1251"/>
      <c r="CB56" s="1251"/>
      <c r="CC56" s="1251"/>
      <c r="CD56" s="1251"/>
      <c r="CE56" s="1251"/>
      <c r="CF56" s="1251"/>
      <c r="CG56" s="1251"/>
      <c r="CH56" s="1251"/>
      <c r="CI56" s="1251"/>
      <c r="CJ56" s="1251"/>
      <c r="CK56" s="1251"/>
      <c r="CL56" s="1251"/>
      <c r="CM56" s="1251"/>
      <c r="CN56" s="1251"/>
      <c r="CO56" s="1251"/>
      <c r="CP56" s="1251"/>
      <c r="CQ56" s="1251"/>
      <c r="CR56" s="1251"/>
      <c r="CS56" s="1251"/>
      <c r="CT56" s="1251"/>
      <c r="CU56" s="1251"/>
      <c r="CV56" s="1251"/>
      <c r="CW56" s="1251"/>
      <c r="CX56" s="1251"/>
      <c r="CY56" s="1251"/>
      <c r="CZ56" s="1251"/>
      <c r="DA56" s="1251"/>
      <c r="DB56" s="1251"/>
      <c r="DC56" s="1251"/>
    </row>
    <row r="57" spans="1:109" s="380" customFormat="1" ht="13" x14ac:dyDescent="0.2">
      <c r="B57" s="384"/>
      <c r="G57" s="1246"/>
      <c r="H57" s="1246"/>
      <c r="I57" s="1265"/>
      <c r="J57" s="1265"/>
      <c r="K57" s="1262"/>
      <c r="L57" s="1262"/>
      <c r="M57" s="1262"/>
      <c r="N57" s="1262"/>
      <c r="AM57" s="366"/>
      <c r="AN57" s="1250"/>
      <c r="AO57" s="1250"/>
      <c r="AP57" s="1250"/>
      <c r="AQ57" s="1250"/>
      <c r="AR57" s="1250"/>
      <c r="AS57" s="1250"/>
      <c r="AT57" s="1250"/>
      <c r="AU57" s="1250"/>
      <c r="AV57" s="1250"/>
      <c r="AW57" s="1250"/>
      <c r="AX57" s="1250"/>
      <c r="AY57" s="1250"/>
      <c r="AZ57" s="1250"/>
      <c r="BA57" s="1250"/>
      <c r="BB57" s="1252" t="s">
        <v>602</v>
      </c>
      <c r="BC57" s="1252"/>
      <c r="BD57" s="1252"/>
      <c r="BE57" s="1252"/>
      <c r="BF57" s="1252"/>
      <c r="BG57" s="1252"/>
      <c r="BH57" s="1252"/>
      <c r="BI57" s="1252"/>
      <c r="BJ57" s="1252"/>
      <c r="BK57" s="1252"/>
      <c r="BL57" s="1252"/>
      <c r="BM57" s="1252"/>
      <c r="BN57" s="1252"/>
      <c r="BO57" s="1252"/>
      <c r="BP57" s="1251">
        <v>61.1</v>
      </c>
      <c r="BQ57" s="1251"/>
      <c r="BR57" s="1251"/>
      <c r="BS57" s="1251"/>
      <c r="BT57" s="1251"/>
      <c r="BU57" s="1251"/>
      <c r="BV57" s="1251"/>
      <c r="BW57" s="1251"/>
      <c r="BX57" s="1251">
        <v>61.9</v>
      </c>
      <c r="BY57" s="1251"/>
      <c r="BZ57" s="1251"/>
      <c r="CA57" s="1251"/>
      <c r="CB57" s="1251"/>
      <c r="CC57" s="1251"/>
      <c r="CD57" s="1251"/>
      <c r="CE57" s="1251"/>
      <c r="CF57" s="1251">
        <v>62.7</v>
      </c>
      <c r="CG57" s="1251"/>
      <c r="CH57" s="1251"/>
      <c r="CI57" s="1251"/>
      <c r="CJ57" s="1251"/>
      <c r="CK57" s="1251"/>
      <c r="CL57" s="1251"/>
      <c r="CM57" s="1251"/>
      <c r="CN57" s="1251">
        <v>63.9</v>
      </c>
      <c r="CO57" s="1251"/>
      <c r="CP57" s="1251"/>
      <c r="CQ57" s="1251"/>
      <c r="CR57" s="1251"/>
      <c r="CS57" s="1251"/>
      <c r="CT57" s="1251"/>
      <c r="CU57" s="1251"/>
      <c r="CV57" s="1251">
        <v>64.8</v>
      </c>
      <c r="CW57" s="1251"/>
      <c r="CX57" s="1251"/>
      <c r="CY57" s="1251"/>
      <c r="CZ57" s="1251"/>
      <c r="DA57" s="1251"/>
      <c r="DB57" s="1251"/>
      <c r="DC57" s="1251"/>
      <c r="DD57" s="385"/>
      <c r="DE57" s="384"/>
    </row>
    <row r="58" spans="1:109" s="380" customFormat="1" ht="13" x14ac:dyDescent="0.2">
      <c r="A58" s="366"/>
      <c r="B58" s="384"/>
      <c r="G58" s="1246"/>
      <c r="H58" s="1246"/>
      <c r="I58" s="1265"/>
      <c r="J58" s="1265"/>
      <c r="K58" s="1262"/>
      <c r="L58" s="1262"/>
      <c r="M58" s="1262"/>
      <c r="N58" s="1262"/>
      <c r="AM58" s="366"/>
      <c r="AN58" s="1250"/>
      <c r="AO58" s="1250"/>
      <c r="AP58" s="1250"/>
      <c r="AQ58" s="1250"/>
      <c r="AR58" s="1250"/>
      <c r="AS58" s="1250"/>
      <c r="AT58" s="1250"/>
      <c r="AU58" s="1250"/>
      <c r="AV58" s="1250"/>
      <c r="AW58" s="1250"/>
      <c r="AX58" s="1250"/>
      <c r="AY58" s="1250"/>
      <c r="AZ58" s="1250"/>
      <c r="BA58" s="1250"/>
      <c r="BB58" s="1252"/>
      <c r="BC58" s="1252"/>
      <c r="BD58" s="1252"/>
      <c r="BE58" s="1252"/>
      <c r="BF58" s="1252"/>
      <c r="BG58" s="1252"/>
      <c r="BH58" s="1252"/>
      <c r="BI58" s="1252"/>
      <c r="BJ58" s="1252"/>
      <c r="BK58" s="1252"/>
      <c r="BL58" s="1252"/>
      <c r="BM58" s="1252"/>
      <c r="BN58" s="1252"/>
      <c r="BO58" s="1252"/>
      <c r="BP58" s="1251"/>
      <c r="BQ58" s="1251"/>
      <c r="BR58" s="1251"/>
      <c r="BS58" s="1251"/>
      <c r="BT58" s="1251"/>
      <c r="BU58" s="1251"/>
      <c r="BV58" s="1251"/>
      <c r="BW58" s="1251"/>
      <c r="BX58" s="1251"/>
      <c r="BY58" s="1251"/>
      <c r="BZ58" s="1251"/>
      <c r="CA58" s="1251"/>
      <c r="CB58" s="1251"/>
      <c r="CC58" s="1251"/>
      <c r="CD58" s="1251"/>
      <c r="CE58" s="1251"/>
      <c r="CF58" s="1251"/>
      <c r="CG58" s="1251"/>
      <c r="CH58" s="1251"/>
      <c r="CI58" s="1251"/>
      <c r="CJ58" s="1251"/>
      <c r="CK58" s="1251"/>
      <c r="CL58" s="1251"/>
      <c r="CM58" s="1251"/>
      <c r="CN58" s="1251"/>
      <c r="CO58" s="1251"/>
      <c r="CP58" s="1251"/>
      <c r="CQ58" s="1251"/>
      <c r="CR58" s="1251"/>
      <c r="CS58" s="1251"/>
      <c r="CT58" s="1251"/>
      <c r="CU58" s="1251"/>
      <c r="CV58" s="1251"/>
      <c r="CW58" s="1251"/>
      <c r="CX58" s="1251"/>
      <c r="CY58" s="1251"/>
      <c r="CZ58" s="1251"/>
      <c r="DA58" s="1251"/>
      <c r="DB58" s="1251"/>
      <c r="DC58" s="1251"/>
      <c r="DD58" s="385"/>
      <c r="DE58" s="384"/>
    </row>
    <row r="59" spans="1:109" s="380" customFormat="1" ht="13" x14ac:dyDescent="0.2">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ht="13" x14ac:dyDescent="0.2">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ht="13" x14ac:dyDescent="0.2">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ht="13" x14ac:dyDescent="0.2">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6.5" x14ac:dyDescent="0.2">
      <c r="B63" s="391" t="s">
        <v>604</v>
      </c>
    </row>
    <row r="64" spans="1:109" ht="13" x14ac:dyDescent="0.2">
      <c r="B64" s="372"/>
      <c r="G64" s="379"/>
      <c r="I64" s="392"/>
      <c r="J64" s="392"/>
      <c r="K64" s="392"/>
      <c r="L64" s="392"/>
      <c r="M64" s="392"/>
      <c r="N64" s="393"/>
      <c r="AM64" s="379"/>
      <c r="AN64" s="379" t="s">
        <v>598</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 x14ac:dyDescent="0.2">
      <c r="B65" s="372"/>
      <c r="AN65" s="1266" t="s">
        <v>607</v>
      </c>
      <c r="AO65" s="1267"/>
      <c r="AP65" s="1267"/>
      <c r="AQ65" s="1267"/>
      <c r="AR65" s="1267"/>
      <c r="AS65" s="1267"/>
      <c r="AT65" s="1267"/>
      <c r="AU65" s="1267"/>
      <c r="AV65" s="1267"/>
      <c r="AW65" s="1267"/>
      <c r="AX65" s="1267"/>
      <c r="AY65" s="1267"/>
      <c r="AZ65" s="1267"/>
      <c r="BA65" s="1267"/>
      <c r="BB65" s="1267"/>
      <c r="BC65" s="1267"/>
      <c r="BD65" s="1267"/>
      <c r="BE65" s="1267"/>
      <c r="BF65" s="1267"/>
      <c r="BG65" s="1267"/>
      <c r="BH65" s="1267"/>
      <c r="BI65" s="1267"/>
      <c r="BJ65" s="1267"/>
      <c r="BK65" s="1267"/>
      <c r="BL65" s="1267"/>
      <c r="BM65" s="1267"/>
      <c r="BN65" s="1267"/>
      <c r="BO65" s="1267"/>
      <c r="BP65" s="1267"/>
      <c r="BQ65" s="1267"/>
      <c r="BR65" s="1267"/>
      <c r="BS65" s="1267"/>
      <c r="BT65" s="1267"/>
      <c r="BU65" s="1267"/>
      <c r="BV65" s="1267"/>
      <c r="BW65" s="1267"/>
      <c r="BX65" s="1267"/>
      <c r="BY65" s="1267"/>
      <c r="BZ65" s="1267"/>
      <c r="CA65" s="1267"/>
      <c r="CB65" s="1267"/>
      <c r="CC65" s="1267"/>
      <c r="CD65" s="1267"/>
      <c r="CE65" s="1267"/>
      <c r="CF65" s="1267"/>
      <c r="CG65" s="1267"/>
      <c r="CH65" s="1267"/>
      <c r="CI65" s="1267"/>
      <c r="CJ65" s="1267"/>
      <c r="CK65" s="1267"/>
      <c r="CL65" s="1267"/>
      <c r="CM65" s="1267"/>
      <c r="CN65" s="1267"/>
      <c r="CO65" s="1267"/>
      <c r="CP65" s="1267"/>
      <c r="CQ65" s="1267"/>
      <c r="CR65" s="1267"/>
      <c r="CS65" s="1267"/>
      <c r="CT65" s="1267"/>
      <c r="CU65" s="1267"/>
      <c r="CV65" s="1267"/>
      <c r="CW65" s="1267"/>
      <c r="CX65" s="1267"/>
      <c r="CY65" s="1267"/>
      <c r="CZ65" s="1267"/>
      <c r="DA65" s="1267"/>
      <c r="DB65" s="1267"/>
      <c r="DC65" s="1268"/>
    </row>
    <row r="66" spans="2:107" ht="13" x14ac:dyDescent="0.2">
      <c r="B66" s="372"/>
      <c r="AN66" s="1269"/>
      <c r="AO66" s="1270"/>
      <c r="AP66" s="1270"/>
      <c r="AQ66" s="1270"/>
      <c r="AR66" s="1270"/>
      <c r="AS66" s="1270"/>
      <c r="AT66" s="1270"/>
      <c r="AU66" s="1270"/>
      <c r="AV66" s="1270"/>
      <c r="AW66" s="1270"/>
      <c r="AX66" s="1270"/>
      <c r="AY66" s="1270"/>
      <c r="AZ66" s="1270"/>
      <c r="BA66" s="1270"/>
      <c r="BB66" s="1270"/>
      <c r="BC66" s="1270"/>
      <c r="BD66" s="1270"/>
      <c r="BE66" s="1270"/>
      <c r="BF66" s="1270"/>
      <c r="BG66" s="1270"/>
      <c r="BH66" s="1270"/>
      <c r="BI66" s="1270"/>
      <c r="BJ66" s="1270"/>
      <c r="BK66" s="1270"/>
      <c r="BL66" s="1270"/>
      <c r="BM66" s="1270"/>
      <c r="BN66" s="1270"/>
      <c r="BO66" s="1270"/>
      <c r="BP66" s="1270"/>
      <c r="BQ66" s="1270"/>
      <c r="BR66" s="1270"/>
      <c r="BS66" s="1270"/>
      <c r="BT66" s="1270"/>
      <c r="BU66" s="1270"/>
      <c r="BV66" s="1270"/>
      <c r="BW66" s="1270"/>
      <c r="BX66" s="1270"/>
      <c r="BY66" s="1270"/>
      <c r="BZ66" s="1270"/>
      <c r="CA66" s="1270"/>
      <c r="CB66" s="1270"/>
      <c r="CC66" s="1270"/>
      <c r="CD66" s="1270"/>
      <c r="CE66" s="1270"/>
      <c r="CF66" s="1270"/>
      <c r="CG66" s="1270"/>
      <c r="CH66" s="1270"/>
      <c r="CI66" s="1270"/>
      <c r="CJ66" s="1270"/>
      <c r="CK66" s="1270"/>
      <c r="CL66" s="1270"/>
      <c r="CM66" s="1270"/>
      <c r="CN66" s="1270"/>
      <c r="CO66" s="1270"/>
      <c r="CP66" s="1270"/>
      <c r="CQ66" s="1270"/>
      <c r="CR66" s="1270"/>
      <c r="CS66" s="1270"/>
      <c r="CT66" s="1270"/>
      <c r="CU66" s="1270"/>
      <c r="CV66" s="1270"/>
      <c r="CW66" s="1270"/>
      <c r="CX66" s="1270"/>
      <c r="CY66" s="1270"/>
      <c r="CZ66" s="1270"/>
      <c r="DA66" s="1270"/>
      <c r="DB66" s="1270"/>
      <c r="DC66" s="1271"/>
    </row>
    <row r="67" spans="2:107" ht="13" x14ac:dyDescent="0.2">
      <c r="B67" s="372"/>
      <c r="AN67" s="1269"/>
      <c r="AO67" s="1270"/>
      <c r="AP67" s="1270"/>
      <c r="AQ67" s="1270"/>
      <c r="AR67" s="1270"/>
      <c r="AS67" s="1270"/>
      <c r="AT67" s="1270"/>
      <c r="AU67" s="1270"/>
      <c r="AV67" s="1270"/>
      <c r="AW67" s="1270"/>
      <c r="AX67" s="1270"/>
      <c r="AY67" s="1270"/>
      <c r="AZ67" s="1270"/>
      <c r="BA67" s="1270"/>
      <c r="BB67" s="1270"/>
      <c r="BC67" s="1270"/>
      <c r="BD67" s="1270"/>
      <c r="BE67" s="1270"/>
      <c r="BF67" s="1270"/>
      <c r="BG67" s="1270"/>
      <c r="BH67" s="1270"/>
      <c r="BI67" s="1270"/>
      <c r="BJ67" s="1270"/>
      <c r="BK67" s="1270"/>
      <c r="BL67" s="1270"/>
      <c r="BM67" s="1270"/>
      <c r="BN67" s="1270"/>
      <c r="BO67" s="1270"/>
      <c r="BP67" s="1270"/>
      <c r="BQ67" s="1270"/>
      <c r="BR67" s="1270"/>
      <c r="BS67" s="1270"/>
      <c r="BT67" s="1270"/>
      <c r="BU67" s="1270"/>
      <c r="BV67" s="1270"/>
      <c r="BW67" s="1270"/>
      <c r="BX67" s="1270"/>
      <c r="BY67" s="1270"/>
      <c r="BZ67" s="1270"/>
      <c r="CA67" s="1270"/>
      <c r="CB67" s="1270"/>
      <c r="CC67" s="1270"/>
      <c r="CD67" s="1270"/>
      <c r="CE67" s="1270"/>
      <c r="CF67" s="1270"/>
      <c r="CG67" s="1270"/>
      <c r="CH67" s="1270"/>
      <c r="CI67" s="1270"/>
      <c r="CJ67" s="1270"/>
      <c r="CK67" s="1270"/>
      <c r="CL67" s="1270"/>
      <c r="CM67" s="1270"/>
      <c r="CN67" s="1270"/>
      <c r="CO67" s="1270"/>
      <c r="CP67" s="1270"/>
      <c r="CQ67" s="1270"/>
      <c r="CR67" s="1270"/>
      <c r="CS67" s="1270"/>
      <c r="CT67" s="1270"/>
      <c r="CU67" s="1270"/>
      <c r="CV67" s="1270"/>
      <c r="CW67" s="1270"/>
      <c r="CX67" s="1270"/>
      <c r="CY67" s="1270"/>
      <c r="CZ67" s="1270"/>
      <c r="DA67" s="1270"/>
      <c r="DB67" s="1270"/>
      <c r="DC67" s="1271"/>
    </row>
    <row r="68" spans="2:107" ht="13" x14ac:dyDescent="0.2">
      <c r="B68" s="372"/>
      <c r="AN68" s="1269"/>
      <c r="AO68" s="1270"/>
      <c r="AP68" s="1270"/>
      <c r="AQ68" s="1270"/>
      <c r="AR68" s="1270"/>
      <c r="AS68" s="1270"/>
      <c r="AT68" s="1270"/>
      <c r="AU68" s="1270"/>
      <c r="AV68" s="1270"/>
      <c r="AW68" s="1270"/>
      <c r="AX68" s="1270"/>
      <c r="AY68" s="1270"/>
      <c r="AZ68" s="1270"/>
      <c r="BA68" s="1270"/>
      <c r="BB68" s="1270"/>
      <c r="BC68" s="1270"/>
      <c r="BD68" s="1270"/>
      <c r="BE68" s="1270"/>
      <c r="BF68" s="1270"/>
      <c r="BG68" s="1270"/>
      <c r="BH68" s="1270"/>
      <c r="BI68" s="1270"/>
      <c r="BJ68" s="1270"/>
      <c r="BK68" s="1270"/>
      <c r="BL68" s="1270"/>
      <c r="BM68" s="1270"/>
      <c r="BN68" s="1270"/>
      <c r="BO68" s="1270"/>
      <c r="BP68" s="1270"/>
      <c r="BQ68" s="1270"/>
      <c r="BR68" s="1270"/>
      <c r="BS68" s="1270"/>
      <c r="BT68" s="1270"/>
      <c r="BU68" s="1270"/>
      <c r="BV68" s="1270"/>
      <c r="BW68" s="1270"/>
      <c r="BX68" s="1270"/>
      <c r="BY68" s="1270"/>
      <c r="BZ68" s="1270"/>
      <c r="CA68" s="1270"/>
      <c r="CB68" s="1270"/>
      <c r="CC68" s="1270"/>
      <c r="CD68" s="1270"/>
      <c r="CE68" s="1270"/>
      <c r="CF68" s="1270"/>
      <c r="CG68" s="1270"/>
      <c r="CH68" s="1270"/>
      <c r="CI68" s="1270"/>
      <c r="CJ68" s="1270"/>
      <c r="CK68" s="1270"/>
      <c r="CL68" s="1270"/>
      <c r="CM68" s="1270"/>
      <c r="CN68" s="1270"/>
      <c r="CO68" s="1270"/>
      <c r="CP68" s="1270"/>
      <c r="CQ68" s="1270"/>
      <c r="CR68" s="1270"/>
      <c r="CS68" s="1270"/>
      <c r="CT68" s="1270"/>
      <c r="CU68" s="1270"/>
      <c r="CV68" s="1270"/>
      <c r="CW68" s="1270"/>
      <c r="CX68" s="1270"/>
      <c r="CY68" s="1270"/>
      <c r="CZ68" s="1270"/>
      <c r="DA68" s="1270"/>
      <c r="DB68" s="1270"/>
      <c r="DC68" s="1271"/>
    </row>
    <row r="69" spans="2:107" ht="13" x14ac:dyDescent="0.2">
      <c r="B69" s="372"/>
      <c r="AN69" s="1272"/>
      <c r="AO69" s="1273"/>
      <c r="AP69" s="1273"/>
      <c r="AQ69" s="1273"/>
      <c r="AR69" s="1273"/>
      <c r="AS69" s="1273"/>
      <c r="AT69" s="1273"/>
      <c r="AU69" s="1273"/>
      <c r="AV69" s="1273"/>
      <c r="AW69" s="1273"/>
      <c r="AX69" s="1273"/>
      <c r="AY69" s="1273"/>
      <c r="AZ69" s="1273"/>
      <c r="BA69" s="1273"/>
      <c r="BB69" s="1273"/>
      <c r="BC69" s="1273"/>
      <c r="BD69" s="1273"/>
      <c r="BE69" s="1273"/>
      <c r="BF69" s="1273"/>
      <c r="BG69" s="1273"/>
      <c r="BH69" s="1273"/>
      <c r="BI69" s="1273"/>
      <c r="BJ69" s="1273"/>
      <c r="BK69" s="1273"/>
      <c r="BL69" s="1273"/>
      <c r="BM69" s="1273"/>
      <c r="BN69" s="1273"/>
      <c r="BO69" s="1273"/>
      <c r="BP69" s="1273"/>
      <c r="BQ69" s="1273"/>
      <c r="BR69" s="1273"/>
      <c r="BS69" s="1273"/>
      <c r="BT69" s="1273"/>
      <c r="BU69" s="1273"/>
      <c r="BV69" s="1273"/>
      <c r="BW69" s="1273"/>
      <c r="BX69" s="1273"/>
      <c r="BY69" s="1273"/>
      <c r="BZ69" s="1273"/>
      <c r="CA69" s="1273"/>
      <c r="CB69" s="1273"/>
      <c r="CC69" s="1273"/>
      <c r="CD69" s="1273"/>
      <c r="CE69" s="1273"/>
      <c r="CF69" s="1273"/>
      <c r="CG69" s="1273"/>
      <c r="CH69" s="1273"/>
      <c r="CI69" s="1273"/>
      <c r="CJ69" s="1273"/>
      <c r="CK69" s="1273"/>
      <c r="CL69" s="1273"/>
      <c r="CM69" s="1273"/>
      <c r="CN69" s="1273"/>
      <c r="CO69" s="1273"/>
      <c r="CP69" s="1273"/>
      <c r="CQ69" s="1273"/>
      <c r="CR69" s="1273"/>
      <c r="CS69" s="1273"/>
      <c r="CT69" s="1273"/>
      <c r="CU69" s="1273"/>
      <c r="CV69" s="1273"/>
      <c r="CW69" s="1273"/>
      <c r="CX69" s="1273"/>
      <c r="CY69" s="1273"/>
      <c r="CZ69" s="1273"/>
      <c r="DA69" s="1273"/>
      <c r="DB69" s="1273"/>
      <c r="DC69" s="1274"/>
    </row>
    <row r="70" spans="2:107" ht="13" x14ac:dyDescent="0.2">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ht="13" x14ac:dyDescent="0.2">
      <c r="B71" s="372"/>
      <c r="G71" s="397"/>
      <c r="I71" s="398"/>
      <c r="J71" s="395"/>
      <c r="K71" s="395"/>
      <c r="L71" s="396"/>
      <c r="M71" s="395"/>
      <c r="N71" s="396"/>
      <c r="AM71" s="397"/>
      <c r="AN71" s="366" t="s">
        <v>599</v>
      </c>
    </row>
    <row r="72" spans="2:107" ht="13" x14ac:dyDescent="0.2">
      <c r="B72" s="372"/>
      <c r="G72" s="1246"/>
      <c r="H72" s="1246"/>
      <c r="I72" s="1246"/>
      <c r="J72" s="1246"/>
      <c r="K72" s="382"/>
      <c r="L72" s="382"/>
      <c r="M72" s="383"/>
      <c r="N72" s="383"/>
      <c r="AN72" s="1247"/>
      <c r="AO72" s="1248"/>
      <c r="AP72" s="1248"/>
      <c r="AQ72" s="1248"/>
      <c r="AR72" s="1248"/>
      <c r="AS72" s="1248"/>
      <c r="AT72" s="1248"/>
      <c r="AU72" s="1248"/>
      <c r="AV72" s="1248"/>
      <c r="AW72" s="1248"/>
      <c r="AX72" s="1248"/>
      <c r="AY72" s="1248"/>
      <c r="AZ72" s="1248"/>
      <c r="BA72" s="1248"/>
      <c r="BB72" s="1248"/>
      <c r="BC72" s="1248"/>
      <c r="BD72" s="1248"/>
      <c r="BE72" s="1248"/>
      <c r="BF72" s="1248"/>
      <c r="BG72" s="1248"/>
      <c r="BH72" s="1248"/>
      <c r="BI72" s="1248"/>
      <c r="BJ72" s="1248"/>
      <c r="BK72" s="1248"/>
      <c r="BL72" s="1248"/>
      <c r="BM72" s="1248"/>
      <c r="BN72" s="1248"/>
      <c r="BO72" s="1249"/>
      <c r="BP72" s="1250" t="s">
        <v>558</v>
      </c>
      <c r="BQ72" s="1250"/>
      <c r="BR72" s="1250"/>
      <c r="BS72" s="1250"/>
      <c r="BT72" s="1250"/>
      <c r="BU72" s="1250"/>
      <c r="BV72" s="1250"/>
      <c r="BW72" s="1250"/>
      <c r="BX72" s="1250" t="s">
        <v>559</v>
      </c>
      <c r="BY72" s="1250"/>
      <c r="BZ72" s="1250"/>
      <c r="CA72" s="1250"/>
      <c r="CB72" s="1250"/>
      <c r="CC72" s="1250"/>
      <c r="CD72" s="1250"/>
      <c r="CE72" s="1250"/>
      <c r="CF72" s="1250" t="s">
        <v>560</v>
      </c>
      <c r="CG72" s="1250"/>
      <c r="CH72" s="1250"/>
      <c r="CI72" s="1250"/>
      <c r="CJ72" s="1250"/>
      <c r="CK72" s="1250"/>
      <c r="CL72" s="1250"/>
      <c r="CM72" s="1250"/>
      <c r="CN72" s="1250" t="s">
        <v>561</v>
      </c>
      <c r="CO72" s="1250"/>
      <c r="CP72" s="1250"/>
      <c r="CQ72" s="1250"/>
      <c r="CR72" s="1250"/>
      <c r="CS72" s="1250"/>
      <c r="CT72" s="1250"/>
      <c r="CU72" s="1250"/>
      <c r="CV72" s="1250" t="s">
        <v>562</v>
      </c>
      <c r="CW72" s="1250"/>
      <c r="CX72" s="1250"/>
      <c r="CY72" s="1250"/>
      <c r="CZ72" s="1250"/>
      <c r="DA72" s="1250"/>
      <c r="DB72" s="1250"/>
      <c r="DC72" s="1250"/>
    </row>
    <row r="73" spans="2:107" ht="13" x14ac:dyDescent="0.2">
      <c r="B73" s="372"/>
      <c r="G73" s="1263"/>
      <c r="H73" s="1263"/>
      <c r="I73" s="1263"/>
      <c r="J73" s="1263"/>
      <c r="K73" s="1275"/>
      <c r="L73" s="1275"/>
      <c r="M73" s="1275"/>
      <c r="N73" s="1275"/>
      <c r="AM73" s="381"/>
      <c r="AN73" s="1252" t="s">
        <v>600</v>
      </c>
      <c r="AO73" s="1252"/>
      <c r="AP73" s="1252"/>
      <c r="AQ73" s="1252"/>
      <c r="AR73" s="1252"/>
      <c r="AS73" s="1252"/>
      <c r="AT73" s="1252"/>
      <c r="AU73" s="1252"/>
      <c r="AV73" s="1252"/>
      <c r="AW73" s="1252"/>
      <c r="AX73" s="1252"/>
      <c r="AY73" s="1252"/>
      <c r="AZ73" s="1252"/>
      <c r="BA73" s="1252"/>
      <c r="BB73" s="1252" t="s">
        <v>601</v>
      </c>
      <c r="BC73" s="1252"/>
      <c r="BD73" s="1252"/>
      <c r="BE73" s="1252"/>
      <c r="BF73" s="1252"/>
      <c r="BG73" s="1252"/>
      <c r="BH73" s="1252"/>
      <c r="BI73" s="1252"/>
      <c r="BJ73" s="1252"/>
      <c r="BK73" s="1252"/>
      <c r="BL73" s="1252"/>
      <c r="BM73" s="1252"/>
      <c r="BN73" s="1252"/>
      <c r="BO73" s="1252"/>
      <c r="BP73" s="1251">
        <v>89.5</v>
      </c>
      <c r="BQ73" s="1251"/>
      <c r="BR73" s="1251"/>
      <c r="BS73" s="1251"/>
      <c r="BT73" s="1251"/>
      <c r="BU73" s="1251"/>
      <c r="BV73" s="1251"/>
      <c r="BW73" s="1251"/>
      <c r="BX73" s="1251">
        <v>90.7</v>
      </c>
      <c r="BY73" s="1251"/>
      <c r="BZ73" s="1251"/>
      <c r="CA73" s="1251"/>
      <c r="CB73" s="1251"/>
      <c r="CC73" s="1251"/>
      <c r="CD73" s="1251"/>
      <c r="CE73" s="1251"/>
      <c r="CF73" s="1251">
        <v>85.8</v>
      </c>
      <c r="CG73" s="1251"/>
      <c r="CH73" s="1251"/>
      <c r="CI73" s="1251"/>
      <c r="CJ73" s="1251"/>
      <c r="CK73" s="1251"/>
      <c r="CL73" s="1251"/>
      <c r="CM73" s="1251"/>
      <c r="CN73" s="1251">
        <v>81.900000000000006</v>
      </c>
      <c r="CO73" s="1251"/>
      <c r="CP73" s="1251"/>
      <c r="CQ73" s="1251"/>
      <c r="CR73" s="1251"/>
      <c r="CS73" s="1251"/>
      <c r="CT73" s="1251"/>
      <c r="CU73" s="1251"/>
      <c r="CV73" s="1251">
        <v>82</v>
      </c>
      <c r="CW73" s="1251"/>
      <c r="CX73" s="1251"/>
      <c r="CY73" s="1251"/>
      <c r="CZ73" s="1251"/>
      <c r="DA73" s="1251"/>
      <c r="DB73" s="1251"/>
      <c r="DC73" s="1251"/>
    </row>
    <row r="74" spans="2:107" ht="13" x14ac:dyDescent="0.2">
      <c r="B74" s="372"/>
      <c r="G74" s="1263"/>
      <c r="H74" s="1263"/>
      <c r="I74" s="1263"/>
      <c r="J74" s="1263"/>
      <c r="K74" s="1275"/>
      <c r="L74" s="1275"/>
      <c r="M74" s="1275"/>
      <c r="N74" s="1275"/>
      <c r="AM74" s="381"/>
      <c r="AN74" s="1252"/>
      <c r="AO74" s="1252"/>
      <c r="AP74" s="1252"/>
      <c r="AQ74" s="1252"/>
      <c r="AR74" s="1252"/>
      <c r="AS74" s="1252"/>
      <c r="AT74" s="1252"/>
      <c r="AU74" s="1252"/>
      <c r="AV74" s="1252"/>
      <c r="AW74" s="1252"/>
      <c r="AX74" s="1252"/>
      <c r="AY74" s="1252"/>
      <c r="AZ74" s="1252"/>
      <c r="BA74" s="1252"/>
      <c r="BB74" s="1252"/>
      <c r="BC74" s="1252"/>
      <c r="BD74" s="1252"/>
      <c r="BE74" s="1252"/>
      <c r="BF74" s="1252"/>
      <c r="BG74" s="1252"/>
      <c r="BH74" s="1252"/>
      <c r="BI74" s="1252"/>
      <c r="BJ74" s="1252"/>
      <c r="BK74" s="1252"/>
      <c r="BL74" s="1252"/>
      <c r="BM74" s="1252"/>
      <c r="BN74" s="1252"/>
      <c r="BO74" s="1252"/>
      <c r="BP74" s="1251"/>
      <c r="BQ74" s="1251"/>
      <c r="BR74" s="1251"/>
      <c r="BS74" s="1251"/>
      <c r="BT74" s="1251"/>
      <c r="BU74" s="1251"/>
      <c r="BV74" s="1251"/>
      <c r="BW74" s="1251"/>
      <c r="BX74" s="1251"/>
      <c r="BY74" s="1251"/>
      <c r="BZ74" s="1251"/>
      <c r="CA74" s="1251"/>
      <c r="CB74" s="1251"/>
      <c r="CC74" s="1251"/>
      <c r="CD74" s="1251"/>
      <c r="CE74" s="1251"/>
      <c r="CF74" s="1251"/>
      <c r="CG74" s="1251"/>
      <c r="CH74" s="1251"/>
      <c r="CI74" s="1251"/>
      <c r="CJ74" s="1251"/>
      <c r="CK74" s="1251"/>
      <c r="CL74" s="1251"/>
      <c r="CM74" s="1251"/>
      <c r="CN74" s="1251"/>
      <c r="CO74" s="1251"/>
      <c r="CP74" s="1251"/>
      <c r="CQ74" s="1251"/>
      <c r="CR74" s="1251"/>
      <c r="CS74" s="1251"/>
      <c r="CT74" s="1251"/>
      <c r="CU74" s="1251"/>
      <c r="CV74" s="1251"/>
      <c r="CW74" s="1251"/>
      <c r="CX74" s="1251"/>
      <c r="CY74" s="1251"/>
      <c r="CZ74" s="1251"/>
      <c r="DA74" s="1251"/>
      <c r="DB74" s="1251"/>
      <c r="DC74" s="1251"/>
    </row>
    <row r="75" spans="2:107" ht="13" x14ac:dyDescent="0.2">
      <c r="B75" s="372"/>
      <c r="G75" s="1263"/>
      <c r="H75" s="1263"/>
      <c r="I75" s="1246"/>
      <c r="J75" s="1246"/>
      <c r="K75" s="1262"/>
      <c r="L75" s="1262"/>
      <c r="M75" s="1262"/>
      <c r="N75" s="1262"/>
      <c r="AM75" s="381"/>
      <c r="AN75" s="1252"/>
      <c r="AO75" s="1252"/>
      <c r="AP75" s="1252"/>
      <c r="AQ75" s="1252"/>
      <c r="AR75" s="1252"/>
      <c r="AS75" s="1252"/>
      <c r="AT75" s="1252"/>
      <c r="AU75" s="1252"/>
      <c r="AV75" s="1252"/>
      <c r="AW75" s="1252"/>
      <c r="AX75" s="1252"/>
      <c r="AY75" s="1252"/>
      <c r="AZ75" s="1252"/>
      <c r="BA75" s="1252"/>
      <c r="BB75" s="1252" t="s">
        <v>605</v>
      </c>
      <c r="BC75" s="1252"/>
      <c r="BD75" s="1252"/>
      <c r="BE75" s="1252"/>
      <c r="BF75" s="1252"/>
      <c r="BG75" s="1252"/>
      <c r="BH75" s="1252"/>
      <c r="BI75" s="1252"/>
      <c r="BJ75" s="1252"/>
      <c r="BK75" s="1252"/>
      <c r="BL75" s="1252"/>
      <c r="BM75" s="1252"/>
      <c r="BN75" s="1252"/>
      <c r="BO75" s="1252"/>
      <c r="BP75" s="1251">
        <v>7.8</v>
      </c>
      <c r="BQ75" s="1251"/>
      <c r="BR75" s="1251"/>
      <c r="BS75" s="1251"/>
      <c r="BT75" s="1251"/>
      <c r="BU75" s="1251"/>
      <c r="BV75" s="1251"/>
      <c r="BW75" s="1251"/>
      <c r="BX75" s="1251">
        <v>8.1</v>
      </c>
      <c r="BY75" s="1251"/>
      <c r="BZ75" s="1251"/>
      <c r="CA75" s="1251"/>
      <c r="CB75" s="1251"/>
      <c r="CC75" s="1251"/>
      <c r="CD75" s="1251"/>
      <c r="CE75" s="1251"/>
      <c r="CF75" s="1251">
        <v>8.1999999999999993</v>
      </c>
      <c r="CG75" s="1251"/>
      <c r="CH75" s="1251"/>
      <c r="CI75" s="1251"/>
      <c r="CJ75" s="1251"/>
      <c r="CK75" s="1251"/>
      <c r="CL75" s="1251"/>
      <c r="CM75" s="1251"/>
      <c r="CN75" s="1251">
        <v>8.3000000000000007</v>
      </c>
      <c r="CO75" s="1251"/>
      <c r="CP75" s="1251"/>
      <c r="CQ75" s="1251"/>
      <c r="CR75" s="1251"/>
      <c r="CS75" s="1251"/>
      <c r="CT75" s="1251"/>
      <c r="CU75" s="1251"/>
      <c r="CV75" s="1251">
        <v>8.5</v>
      </c>
      <c r="CW75" s="1251"/>
      <c r="CX75" s="1251"/>
      <c r="CY75" s="1251"/>
      <c r="CZ75" s="1251"/>
      <c r="DA75" s="1251"/>
      <c r="DB75" s="1251"/>
      <c r="DC75" s="1251"/>
    </row>
    <row r="76" spans="2:107" ht="13" x14ac:dyDescent="0.2">
      <c r="B76" s="372"/>
      <c r="G76" s="1263"/>
      <c r="H76" s="1263"/>
      <c r="I76" s="1246"/>
      <c r="J76" s="1246"/>
      <c r="K76" s="1262"/>
      <c r="L76" s="1262"/>
      <c r="M76" s="1262"/>
      <c r="N76" s="1262"/>
      <c r="AM76" s="381"/>
      <c r="AN76" s="1252"/>
      <c r="AO76" s="1252"/>
      <c r="AP76" s="1252"/>
      <c r="AQ76" s="1252"/>
      <c r="AR76" s="1252"/>
      <c r="AS76" s="1252"/>
      <c r="AT76" s="1252"/>
      <c r="AU76" s="1252"/>
      <c r="AV76" s="1252"/>
      <c r="AW76" s="1252"/>
      <c r="AX76" s="1252"/>
      <c r="AY76" s="1252"/>
      <c r="AZ76" s="1252"/>
      <c r="BA76" s="1252"/>
      <c r="BB76" s="1252"/>
      <c r="BC76" s="1252"/>
      <c r="BD76" s="1252"/>
      <c r="BE76" s="1252"/>
      <c r="BF76" s="1252"/>
      <c r="BG76" s="1252"/>
      <c r="BH76" s="1252"/>
      <c r="BI76" s="1252"/>
      <c r="BJ76" s="1252"/>
      <c r="BK76" s="1252"/>
      <c r="BL76" s="1252"/>
      <c r="BM76" s="1252"/>
      <c r="BN76" s="1252"/>
      <c r="BO76" s="1252"/>
      <c r="BP76" s="1251"/>
      <c r="BQ76" s="1251"/>
      <c r="BR76" s="1251"/>
      <c r="BS76" s="1251"/>
      <c r="BT76" s="1251"/>
      <c r="BU76" s="1251"/>
      <c r="BV76" s="1251"/>
      <c r="BW76" s="1251"/>
      <c r="BX76" s="1251"/>
      <c r="BY76" s="1251"/>
      <c r="BZ76" s="1251"/>
      <c r="CA76" s="1251"/>
      <c r="CB76" s="1251"/>
      <c r="CC76" s="1251"/>
      <c r="CD76" s="1251"/>
      <c r="CE76" s="1251"/>
      <c r="CF76" s="1251"/>
      <c r="CG76" s="1251"/>
      <c r="CH76" s="1251"/>
      <c r="CI76" s="1251"/>
      <c r="CJ76" s="1251"/>
      <c r="CK76" s="1251"/>
      <c r="CL76" s="1251"/>
      <c r="CM76" s="1251"/>
      <c r="CN76" s="1251"/>
      <c r="CO76" s="1251"/>
      <c r="CP76" s="1251"/>
      <c r="CQ76" s="1251"/>
      <c r="CR76" s="1251"/>
      <c r="CS76" s="1251"/>
      <c r="CT76" s="1251"/>
      <c r="CU76" s="1251"/>
      <c r="CV76" s="1251"/>
      <c r="CW76" s="1251"/>
      <c r="CX76" s="1251"/>
      <c r="CY76" s="1251"/>
      <c r="CZ76" s="1251"/>
      <c r="DA76" s="1251"/>
      <c r="DB76" s="1251"/>
      <c r="DC76" s="1251"/>
    </row>
    <row r="77" spans="2:107" ht="13" x14ac:dyDescent="0.2">
      <c r="B77" s="372"/>
      <c r="G77" s="1246"/>
      <c r="H77" s="1246"/>
      <c r="I77" s="1246"/>
      <c r="J77" s="1246"/>
      <c r="K77" s="1275"/>
      <c r="L77" s="1275"/>
      <c r="M77" s="1275"/>
      <c r="N77" s="1275"/>
      <c r="AN77" s="1250" t="s">
        <v>603</v>
      </c>
      <c r="AO77" s="1250"/>
      <c r="AP77" s="1250"/>
      <c r="AQ77" s="1250"/>
      <c r="AR77" s="1250"/>
      <c r="AS77" s="1250"/>
      <c r="AT77" s="1250"/>
      <c r="AU77" s="1250"/>
      <c r="AV77" s="1250"/>
      <c r="AW77" s="1250"/>
      <c r="AX77" s="1250"/>
      <c r="AY77" s="1250"/>
      <c r="AZ77" s="1250"/>
      <c r="BA77" s="1250"/>
      <c r="BB77" s="1252" t="s">
        <v>601</v>
      </c>
      <c r="BC77" s="1252"/>
      <c r="BD77" s="1252"/>
      <c r="BE77" s="1252"/>
      <c r="BF77" s="1252"/>
      <c r="BG77" s="1252"/>
      <c r="BH77" s="1252"/>
      <c r="BI77" s="1252"/>
      <c r="BJ77" s="1252"/>
      <c r="BK77" s="1252"/>
      <c r="BL77" s="1252"/>
      <c r="BM77" s="1252"/>
      <c r="BN77" s="1252"/>
      <c r="BO77" s="1252"/>
      <c r="BP77" s="1251">
        <v>34</v>
      </c>
      <c r="BQ77" s="1251"/>
      <c r="BR77" s="1251"/>
      <c r="BS77" s="1251"/>
      <c r="BT77" s="1251"/>
      <c r="BU77" s="1251"/>
      <c r="BV77" s="1251"/>
      <c r="BW77" s="1251"/>
      <c r="BX77" s="1251">
        <v>33.9</v>
      </c>
      <c r="BY77" s="1251"/>
      <c r="BZ77" s="1251"/>
      <c r="CA77" s="1251"/>
      <c r="CB77" s="1251"/>
      <c r="CC77" s="1251"/>
      <c r="CD77" s="1251"/>
      <c r="CE77" s="1251"/>
      <c r="CF77" s="1251">
        <v>31.5</v>
      </c>
      <c r="CG77" s="1251"/>
      <c r="CH77" s="1251"/>
      <c r="CI77" s="1251"/>
      <c r="CJ77" s="1251"/>
      <c r="CK77" s="1251"/>
      <c r="CL77" s="1251"/>
      <c r="CM77" s="1251"/>
      <c r="CN77" s="1251">
        <v>23.4</v>
      </c>
      <c r="CO77" s="1251"/>
      <c r="CP77" s="1251"/>
      <c r="CQ77" s="1251"/>
      <c r="CR77" s="1251"/>
      <c r="CS77" s="1251"/>
      <c r="CT77" s="1251"/>
      <c r="CU77" s="1251"/>
      <c r="CV77" s="1251">
        <v>18.2</v>
      </c>
      <c r="CW77" s="1251"/>
      <c r="CX77" s="1251"/>
      <c r="CY77" s="1251"/>
      <c r="CZ77" s="1251"/>
      <c r="DA77" s="1251"/>
      <c r="DB77" s="1251"/>
      <c r="DC77" s="1251"/>
    </row>
    <row r="78" spans="2:107" ht="13" x14ac:dyDescent="0.2">
      <c r="B78" s="372"/>
      <c r="G78" s="1246"/>
      <c r="H78" s="1246"/>
      <c r="I78" s="1246"/>
      <c r="J78" s="1246"/>
      <c r="K78" s="1275"/>
      <c r="L78" s="1275"/>
      <c r="M78" s="1275"/>
      <c r="N78" s="1275"/>
      <c r="AN78" s="1250"/>
      <c r="AO78" s="1250"/>
      <c r="AP78" s="1250"/>
      <c r="AQ78" s="1250"/>
      <c r="AR78" s="1250"/>
      <c r="AS78" s="1250"/>
      <c r="AT78" s="1250"/>
      <c r="AU78" s="1250"/>
      <c r="AV78" s="1250"/>
      <c r="AW78" s="1250"/>
      <c r="AX78" s="1250"/>
      <c r="AY78" s="1250"/>
      <c r="AZ78" s="1250"/>
      <c r="BA78" s="1250"/>
      <c r="BB78" s="1252"/>
      <c r="BC78" s="1252"/>
      <c r="BD78" s="1252"/>
      <c r="BE78" s="1252"/>
      <c r="BF78" s="1252"/>
      <c r="BG78" s="1252"/>
      <c r="BH78" s="1252"/>
      <c r="BI78" s="1252"/>
      <c r="BJ78" s="1252"/>
      <c r="BK78" s="1252"/>
      <c r="BL78" s="1252"/>
      <c r="BM78" s="1252"/>
      <c r="BN78" s="1252"/>
      <c r="BO78" s="1252"/>
      <c r="BP78" s="1251"/>
      <c r="BQ78" s="1251"/>
      <c r="BR78" s="1251"/>
      <c r="BS78" s="1251"/>
      <c r="BT78" s="1251"/>
      <c r="BU78" s="1251"/>
      <c r="BV78" s="1251"/>
      <c r="BW78" s="1251"/>
      <c r="BX78" s="1251"/>
      <c r="BY78" s="1251"/>
      <c r="BZ78" s="1251"/>
      <c r="CA78" s="1251"/>
      <c r="CB78" s="1251"/>
      <c r="CC78" s="1251"/>
      <c r="CD78" s="1251"/>
      <c r="CE78" s="1251"/>
      <c r="CF78" s="1251"/>
      <c r="CG78" s="1251"/>
      <c r="CH78" s="1251"/>
      <c r="CI78" s="1251"/>
      <c r="CJ78" s="1251"/>
      <c r="CK78" s="1251"/>
      <c r="CL78" s="1251"/>
      <c r="CM78" s="1251"/>
      <c r="CN78" s="1251"/>
      <c r="CO78" s="1251"/>
      <c r="CP78" s="1251"/>
      <c r="CQ78" s="1251"/>
      <c r="CR78" s="1251"/>
      <c r="CS78" s="1251"/>
      <c r="CT78" s="1251"/>
      <c r="CU78" s="1251"/>
      <c r="CV78" s="1251"/>
      <c r="CW78" s="1251"/>
      <c r="CX78" s="1251"/>
      <c r="CY78" s="1251"/>
      <c r="CZ78" s="1251"/>
      <c r="DA78" s="1251"/>
      <c r="DB78" s="1251"/>
      <c r="DC78" s="1251"/>
    </row>
    <row r="79" spans="2:107" ht="13" x14ac:dyDescent="0.2">
      <c r="B79" s="372"/>
      <c r="G79" s="1246"/>
      <c r="H79" s="1246"/>
      <c r="I79" s="1265"/>
      <c r="J79" s="1265"/>
      <c r="K79" s="1276"/>
      <c r="L79" s="1276"/>
      <c r="M79" s="1276"/>
      <c r="N79" s="1276"/>
      <c r="AN79" s="1250"/>
      <c r="AO79" s="1250"/>
      <c r="AP79" s="1250"/>
      <c r="AQ79" s="1250"/>
      <c r="AR79" s="1250"/>
      <c r="AS79" s="1250"/>
      <c r="AT79" s="1250"/>
      <c r="AU79" s="1250"/>
      <c r="AV79" s="1250"/>
      <c r="AW79" s="1250"/>
      <c r="AX79" s="1250"/>
      <c r="AY79" s="1250"/>
      <c r="AZ79" s="1250"/>
      <c r="BA79" s="1250"/>
      <c r="BB79" s="1252" t="s">
        <v>605</v>
      </c>
      <c r="BC79" s="1252"/>
      <c r="BD79" s="1252"/>
      <c r="BE79" s="1252"/>
      <c r="BF79" s="1252"/>
      <c r="BG79" s="1252"/>
      <c r="BH79" s="1252"/>
      <c r="BI79" s="1252"/>
      <c r="BJ79" s="1252"/>
      <c r="BK79" s="1252"/>
      <c r="BL79" s="1252"/>
      <c r="BM79" s="1252"/>
      <c r="BN79" s="1252"/>
      <c r="BO79" s="1252"/>
      <c r="BP79" s="1251">
        <v>5.9</v>
      </c>
      <c r="BQ79" s="1251"/>
      <c r="BR79" s="1251"/>
      <c r="BS79" s="1251"/>
      <c r="BT79" s="1251"/>
      <c r="BU79" s="1251"/>
      <c r="BV79" s="1251"/>
      <c r="BW79" s="1251"/>
      <c r="BX79" s="1251">
        <v>5.7</v>
      </c>
      <c r="BY79" s="1251"/>
      <c r="BZ79" s="1251"/>
      <c r="CA79" s="1251"/>
      <c r="CB79" s="1251"/>
      <c r="CC79" s="1251"/>
      <c r="CD79" s="1251"/>
      <c r="CE79" s="1251"/>
      <c r="CF79" s="1251">
        <v>5.4</v>
      </c>
      <c r="CG79" s="1251"/>
      <c r="CH79" s="1251"/>
      <c r="CI79" s="1251"/>
      <c r="CJ79" s="1251"/>
      <c r="CK79" s="1251"/>
      <c r="CL79" s="1251"/>
      <c r="CM79" s="1251"/>
      <c r="CN79" s="1251">
        <v>5.2</v>
      </c>
      <c r="CO79" s="1251"/>
      <c r="CP79" s="1251"/>
      <c r="CQ79" s="1251"/>
      <c r="CR79" s="1251"/>
      <c r="CS79" s="1251"/>
      <c r="CT79" s="1251"/>
      <c r="CU79" s="1251"/>
      <c r="CV79" s="1251">
        <v>5.2</v>
      </c>
      <c r="CW79" s="1251"/>
      <c r="CX79" s="1251"/>
      <c r="CY79" s="1251"/>
      <c r="CZ79" s="1251"/>
      <c r="DA79" s="1251"/>
      <c r="DB79" s="1251"/>
      <c r="DC79" s="1251"/>
    </row>
    <row r="80" spans="2:107" ht="13" x14ac:dyDescent="0.2">
      <c r="B80" s="372"/>
      <c r="G80" s="1246"/>
      <c r="H80" s="1246"/>
      <c r="I80" s="1265"/>
      <c r="J80" s="1265"/>
      <c r="K80" s="1276"/>
      <c r="L80" s="1276"/>
      <c r="M80" s="1276"/>
      <c r="N80" s="1276"/>
      <c r="AN80" s="1250"/>
      <c r="AO80" s="1250"/>
      <c r="AP80" s="1250"/>
      <c r="AQ80" s="1250"/>
      <c r="AR80" s="1250"/>
      <c r="AS80" s="1250"/>
      <c r="AT80" s="1250"/>
      <c r="AU80" s="1250"/>
      <c r="AV80" s="1250"/>
      <c r="AW80" s="1250"/>
      <c r="AX80" s="1250"/>
      <c r="AY80" s="1250"/>
      <c r="AZ80" s="1250"/>
      <c r="BA80" s="1250"/>
      <c r="BB80" s="1252"/>
      <c r="BC80" s="1252"/>
      <c r="BD80" s="1252"/>
      <c r="BE80" s="1252"/>
      <c r="BF80" s="1252"/>
      <c r="BG80" s="1252"/>
      <c r="BH80" s="1252"/>
      <c r="BI80" s="1252"/>
      <c r="BJ80" s="1252"/>
      <c r="BK80" s="1252"/>
      <c r="BL80" s="1252"/>
      <c r="BM80" s="1252"/>
      <c r="BN80" s="1252"/>
      <c r="BO80" s="1252"/>
      <c r="BP80" s="1251"/>
      <c r="BQ80" s="1251"/>
      <c r="BR80" s="1251"/>
      <c r="BS80" s="1251"/>
      <c r="BT80" s="1251"/>
      <c r="BU80" s="1251"/>
      <c r="BV80" s="1251"/>
      <c r="BW80" s="1251"/>
      <c r="BX80" s="1251"/>
      <c r="BY80" s="1251"/>
      <c r="BZ80" s="1251"/>
      <c r="CA80" s="1251"/>
      <c r="CB80" s="1251"/>
      <c r="CC80" s="1251"/>
      <c r="CD80" s="1251"/>
      <c r="CE80" s="1251"/>
      <c r="CF80" s="1251"/>
      <c r="CG80" s="1251"/>
      <c r="CH80" s="1251"/>
      <c r="CI80" s="1251"/>
      <c r="CJ80" s="1251"/>
      <c r="CK80" s="1251"/>
      <c r="CL80" s="1251"/>
      <c r="CM80" s="1251"/>
      <c r="CN80" s="1251"/>
      <c r="CO80" s="1251"/>
      <c r="CP80" s="1251"/>
      <c r="CQ80" s="1251"/>
      <c r="CR80" s="1251"/>
      <c r="CS80" s="1251"/>
      <c r="CT80" s="1251"/>
      <c r="CU80" s="1251"/>
      <c r="CV80" s="1251"/>
      <c r="CW80" s="1251"/>
      <c r="CX80" s="1251"/>
      <c r="CY80" s="1251"/>
      <c r="CZ80" s="1251"/>
      <c r="DA80" s="1251"/>
      <c r="DB80" s="1251"/>
      <c r="DC80" s="1251"/>
    </row>
    <row r="81" spans="2:109" ht="13" x14ac:dyDescent="0.2">
      <c r="B81" s="372"/>
    </row>
    <row r="82" spans="2:109" ht="16.5" x14ac:dyDescent="0.2">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ht="13" x14ac:dyDescent="0.2">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ht="13" x14ac:dyDescent="0.2">
      <c r="DD84" s="366"/>
      <c r="DE84" s="366"/>
    </row>
    <row r="85" spans="2:109" ht="13" x14ac:dyDescent="0.2">
      <c r="DD85" s="366"/>
      <c r="DE85" s="366"/>
    </row>
  </sheetData>
  <sheetProtection algorithmName="SHA-512" hashValue="wMVm1ar8ad6lAN/V2ZQ/VRg5cxla89yOzJkBw0pfyEuve0Hkw1vVaTxSa3i3STf2NpVuDN3lofd7R3KqiIEmLw==" saltValue="8b7rYWKuxgd3kajzsevYT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1"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69" zoomScale="77" zoomScaleNormal="77" zoomScaleSheetLayoutView="70" workbookViewId="0">
      <selection activeCell="AN43" sqref="AN43:DC47"/>
    </sheetView>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 x14ac:dyDescent="0.2">
      <c r="S2" s="259"/>
      <c r="AH2" s="259"/>
    </row>
    <row r="3" spans="1: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 x14ac:dyDescent="0.2"/>
    <row r="5" spans="1:34" ht="13" x14ac:dyDescent="0.2"/>
    <row r="6" spans="1:34" ht="13" x14ac:dyDescent="0.2"/>
    <row r="7" spans="1:34" ht="13" x14ac:dyDescent="0.2"/>
    <row r="8" spans="1:34" ht="13" x14ac:dyDescent="0.2"/>
    <row r="9" spans="1:34" ht="13" x14ac:dyDescent="0.2">
      <c r="AH9" s="259"/>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505</v>
      </c>
    </row>
  </sheetData>
  <sheetProtection algorithmName="SHA-512" hashValue="aD8BPRqS++f+4gKQzPm91iOvDLsXXVstt62I96IS/WaHo3ggvy31puIsbs0dNMF5mk/nUfdrxfUE7SkIRwInDg==" saltValue="XHWBE+HY477SY5uz57nl2A=="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72" zoomScale="80" zoomScaleNormal="80" zoomScaleSheetLayoutView="55" workbookViewId="0">
      <selection activeCell="AN43" sqref="AN43:DC47"/>
    </sheetView>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 x14ac:dyDescent="0.2">
      <c r="S2" s="259"/>
      <c r="AH2" s="259"/>
    </row>
    <row r="3" spans="2: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 x14ac:dyDescent="0.2"/>
    <row r="5" spans="2:34" ht="13" x14ac:dyDescent="0.2"/>
    <row r="6" spans="2:34" ht="13" x14ac:dyDescent="0.2"/>
    <row r="7" spans="2:34" ht="13" x14ac:dyDescent="0.2"/>
    <row r="8" spans="2:34" ht="13" x14ac:dyDescent="0.2"/>
    <row r="9" spans="2:34" ht="13" x14ac:dyDescent="0.2">
      <c r="AH9" s="259"/>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c r="AG59" s="259"/>
      <c r="AH59" s="259"/>
    </row>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505</v>
      </c>
    </row>
  </sheetData>
  <sheetProtection algorithmName="SHA-512" hashValue="JCdwGSNfbtZPd4gB/pEZcAJyXPocMdrG3afOGyd86tfAnXcCwKfjctY3bvzVMQl9NApCXf36vvoB4ylND3g8yw==" saltValue="vjAHk1BRDfE+IafhM/i1xA=="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08984375" defaultRowHeight="13" x14ac:dyDescent="0.2"/>
  <cols>
    <col min="1" max="1" width="45.90625" style="144" customWidth="1"/>
    <col min="2" max="8" width="13.36328125" style="144" customWidth="1"/>
    <col min="9" max="16384" width="11.08984375" style="144"/>
  </cols>
  <sheetData>
    <row r="1" spans="1:8" x14ac:dyDescent="0.2">
      <c r="A1" s="138"/>
      <c r="B1" s="139"/>
      <c r="C1" s="140"/>
      <c r="D1" s="141"/>
      <c r="E1" s="142"/>
      <c r="F1" s="142"/>
      <c r="G1" s="142"/>
      <c r="H1" s="143"/>
    </row>
    <row r="2" spans="1:8" x14ac:dyDescent="0.2">
      <c r="A2" s="145"/>
      <c r="B2" s="146"/>
      <c r="C2" s="147"/>
      <c r="D2" s="148" t="s">
        <v>54</v>
      </c>
      <c r="E2" s="149"/>
      <c r="F2" s="150" t="s">
        <v>555</v>
      </c>
      <c r="G2" s="151"/>
      <c r="H2" s="152"/>
    </row>
    <row r="3" spans="1:8" x14ac:dyDescent="0.2">
      <c r="A3" s="148" t="s">
        <v>548</v>
      </c>
      <c r="B3" s="153"/>
      <c r="C3" s="154"/>
      <c r="D3" s="155">
        <v>46290</v>
      </c>
      <c r="E3" s="156"/>
      <c r="F3" s="157">
        <v>46457</v>
      </c>
      <c r="G3" s="158"/>
      <c r="H3" s="159"/>
    </row>
    <row r="4" spans="1:8" x14ac:dyDescent="0.2">
      <c r="A4" s="160"/>
      <c r="B4" s="161"/>
      <c r="C4" s="162"/>
      <c r="D4" s="163">
        <v>28655</v>
      </c>
      <c r="E4" s="164"/>
      <c r="F4" s="165">
        <v>24020</v>
      </c>
      <c r="G4" s="166"/>
      <c r="H4" s="167"/>
    </row>
    <row r="5" spans="1:8" x14ac:dyDescent="0.2">
      <c r="A5" s="148" t="s">
        <v>550</v>
      </c>
      <c r="B5" s="153"/>
      <c r="C5" s="154"/>
      <c r="D5" s="155">
        <v>48875</v>
      </c>
      <c r="E5" s="156"/>
      <c r="F5" s="157">
        <v>51849</v>
      </c>
      <c r="G5" s="158"/>
      <c r="H5" s="159"/>
    </row>
    <row r="6" spans="1:8" x14ac:dyDescent="0.2">
      <c r="A6" s="160"/>
      <c r="B6" s="161"/>
      <c r="C6" s="162"/>
      <c r="D6" s="163">
        <v>29892</v>
      </c>
      <c r="E6" s="164"/>
      <c r="F6" s="165">
        <v>26326</v>
      </c>
      <c r="G6" s="166"/>
      <c r="H6" s="167"/>
    </row>
    <row r="7" spans="1:8" x14ac:dyDescent="0.2">
      <c r="A7" s="148" t="s">
        <v>551</v>
      </c>
      <c r="B7" s="153"/>
      <c r="C7" s="154"/>
      <c r="D7" s="155">
        <v>49062</v>
      </c>
      <c r="E7" s="156"/>
      <c r="F7" s="157">
        <v>52191</v>
      </c>
      <c r="G7" s="158"/>
      <c r="H7" s="159"/>
    </row>
    <row r="8" spans="1:8" x14ac:dyDescent="0.2">
      <c r="A8" s="160"/>
      <c r="B8" s="161"/>
      <c r="C8" s="162"/>
      <c r="D8" s="163">
        <v>27732</v>
      </c>
      <c r="E8" s="164"/>
      <c r="F8" s="165">
        <v>26807</v>
      </c>
      <c r="G8" s="166"/>
      <c r="H8" s="167"/>
    </row>
    <row r="9" spans="1:8" x14ac:dyDescent="0.2">
      <c r="A9" s="148" t="s">
        <v>552</v>
      </c>
      <c r="B9" s="153"/>
      <c r="C9" s="154"/>
      <c r="D9" s="155">
        <v>45579</v>
      </c>
      <c r="E9" s="156"/>
      <c r="F9" s="157">
        <v>48105</v>
      </c>
      <c r="G9" s="158"/>
      <c r="H9" s="159"/>
    </row>
    <row r="10" spans="1:8" x14ac:dyDescent="0.2">
      <c r="A10" s="160"/>
      <c r="B10" s="161"/>
      <c r="C10" s="162"/>
      <c r="D10" s="163">
        <v>32054</v>
      </c>
      <c r="E10" s="164"/>
      <c r="F10" s="165">
        <v>24072</v>
      </c>
      <c r="G10" s="166"/>
      <c r="H10" s="167"/>
    </row>
    <row r="11" spans="1:8" x14ac:dyDescent="0.2">
      <c r="A11" s="148" t="s">
        <v>553</v>
      </c>
      <c r="B11" s="153"/>
      <c r="C11" s="154"/>
      <c r="D11" s="155">
        <v>64266</v>
      </c>
      <c r="E11" s="156"/>
      <c r="F11" s="157">
        <v>47446</v>
      </c>
      <c r="G11" s="158"/>
      <c r="H11" s="159"/>
    </row>
    <row r="12" spans="1:8" x14ac:dyDescent="0.2">
      <c r="A12" s="160"/>
      <c r="B12" s="161"/>
      <c r="C12" s="168"/>
      <c r="D12" s="163">
        <v>41695</v>
      </c>
      <c r="E12" s="164"/>
      <c r="F12" s="165">
        <v>24371</v>
      </c>
      <c r="G12" s="166"/>
      <c r="H12" s="167"/>
    </row>
    <row r="13" spans="1:8" x14ac:dyDescent="0.2">
      <c r="A13" s="148"/>
      <c r="B13" s="153"/>
      <c r="C13" s="169"/>
      <c r="D13" s="170">
        <v>50814</v>
      </c>
      <c r="E13" s="171"/>
      <c r="F13" s="172">
        <v>49210</v>
      </c>
      <c r="G13" s="173"/>
      <c r="H13" s="159"/>
    </row>
    <row r="14" spans="1:8" x14ac:dyDescent="0.2">
      <c r="A14" s="160"/>
      <c r="B14" s="161"/>
      <c r="C14" s="162"/>
      <c r="D14" s="163">
        <v>32006</v>
      </c>
      <c r="E14" s="164"/>
      <c r="F14" s="165">
        <v>25119</v>
      </c>
      <c r="G14" s="166"/>
      <c r="H14" s="167"/>
    </row>
    <row r="17" spans="1:11" x14ac:dyDescent="0.2">
      <c r="A17" s="144" t="s">
        <v>55</v>
      </c>
    </row>
    <row r="18" spans="1:11" x14ac:dyDescent="0.2">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2">
      <c r="A19" s="174" t="s">
        <v>56</v>
      </c>
      <c r="B19" s="174">
        <f>ROUND(VALUE(SUBSTITUTE(実質収支比率等に係る経年分析!F$48,"▲","-")),2)</f>
        <v>1.1499999999999999</v>
      </c>
      <c r="C19" s="174">
        <f>ROUND(VALUE(SUBSTITUTE(実質収支比率等に係る経年分析!G$48,"▲","-")),2)</f>
        <v>1.51</v>
      </c>
      <c r="D19" s="174">
        <f>ROUND(VALUE(SUBSTITUTE(実質収支比率等に係る経年分析!H$48,"▲","-")),2)</f>
        <v>2.92</v>
      </c>
      <c r="E19" s="174">
        <f>ROUND(VALUE(SUBSTITUTE(実質収支比率等に係る経年分析!I$48,"▲","-")),2)</f>
        <v>7.71</v>
      </c>
      <c r="F19" s="174">
        <f>ROUND(VALUE(SUBSTITUTE(実質収支比率等に係る経年分析!J$48,"▲","-")),2)</f>
        <v>4.67</v>
      </c>
    </row>
    <row r="20" spans="1:11" x14ac:dyDescent="0.2">
      <c r="A20" s="174" t="s">
        <v>57</v>
      </c>
      <c r="B20" s="174">
        <f>ROUND(VALUE(SUBSTITUTE(実質収支比率等に係る経年分析!F$47,"▲","-")),2)</f>
        <v>5.14</v>
      </c>
      <c r="C20" s="174">
        <f>ROUND(VALUE(SUBSTITUTE(実質収支比率等に係る経年分析!G$47,"▲","-")),2)</f>
        <v>4.63</v>
      </c>
      <c r="D20" s="174">
        <f>ROUND(VALUE(SUBSTITUTE(実質収支比率等に係る経年分析!H$47,"▲","-")),2)</f>
        <v>5.33</v>
      </c>
      <c r="E20" s="174">
        <f>ROUND(VALUE(SUBSTITUTE(実質収支比率等に係る経年分析!I$47,"▲","-")),2)</f>
        <v>6.62</v>
      </c>
      <c r="F20" s="174">
        <f>ROUND(VALUE(SUBSTITUTE(実質収支比率等に係る経年分析!J$47,"▲","-")),2)</f>
        <v>10.65</v>
      </c>
    </row>
    <row r="21" spans="1:11" x14ac:dyDescent="0.2">
      <c r="A21" s="174" t="s">
        <v>58</v>
      </c>
      <c r="B21" s="174">
        <f>IF(ISNUMBER(VALUE(SUBSTITUTE(実質収支比率等に係る経年分析!F$49,"▲","-"))),ROUND(VALUE(SUBSTITUTE(実質収支比率等に係る経年分析!F$49,"▲","-")),2),NA())</f>
        <v>-0.65</v>
      </c>
      <c r="C21" s="174">
        <f>IF(ISNUMBER(VALUE(SUBSTITUTE(実質収支比率等に係る経年分析!G$49,"▲","-"))),ROUND(VALUE(SUBSTITUTE(実質収支比率等に係る経年分析!G$49,"▲","-")),2),NA())</f>
        <v>-0.75</v>
      </c>
      <c r="D21" s="174">
        <f>IF(ISNUMBER(VALUE(SUBSTITUTE(実質収支比率等に係る経年分析!H$49,"▲","-"))),ROUND(VALUE(SUBSTITUTE(実質収支比率等に係る経年分析!H$49,"▲","-")),2),NA())</f>
        <v>1.42</v>
      </c>
      <c r="E21" s="174">
        <f>IF(ISNUMBER(VALUE(SUBSTITUTE(実質収支比率等に係る経年分析!I$49,"▲","-"))),ROUND(VALUE(SUBSTITUTE(実質収支比率等に係る経年分析!I$49,"▲","-")),2),NA())</f>
        <v>4.88</v>
      </c>
      <c r="F21" s="174">
        <f>IF(ISNUMBER(VALUE(SUBSTITUTE(実質収支比率等に係る経年分析!J$49,"▲","-"))),ROUND(VALUE(SUBSTITUTE(実質収支比率等に係る経年分析!J$49,"▲","-")),2),NA())</f>
        <v>-3.14</v>
      </c>
    </row>
    <row r="24" spans="1:11" x14ac:dyDescent="0.2">
      <c r="A24" s="144" t="s">
        <v>59</v>
      </c>
    </row>
    <row r="25" spans="1:11" x14ac:dyDescent="0.2">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2">
      <c r="A26" s="175"/>
      <c r="B26" s="175" t="s">
        <v>60</v>
      </c>
      <c r="C26" s="175" t="s">
        <v>61</v>
      </c>
      <c r="D26" s="175" t="s">
        <v>60</v>
      </c>
      <c r="E26" s="175" t="s">
        <v>61</v>
      </c>
      <c r="F26" s="175" t="s">
        <v>60</v>
      </c>
      <c r="G26" s="175" t="s">
        <v>61</v>
      </c>
      <c r="H26" s="175" t="s">
        <v>60</v>
      </c>
      <c r="I26" s="175" t="s">
        <v>61</v>
      </c>
      <c r="J26" s="175" t="s">
        <v>60</v>
      </c>
      <c r="K26" s="175" t="s">
        <v>61</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0.11</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育英事業特別会計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0.03</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0.02</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0.01</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2">
      <c r="A30" s="175" t="str">
        <f>IF(連結実質赤字比率に係る赤字・黒字の構成分析!C$40="",NA(),連結実質赤字比率に係る赤字・黒字の構成分析!C$40)</f>
        <v>後期高齢者医療事業特別会計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2">
      <c r="A31" s="175" t="str">
        <f>IF(連結実質赤字比率に係る赤字・黒字の構成分析!C$39="",NA(),連結実質赤字比率に係る赤字・黒字の構成分析!C$39)</f>
        <v>国民健康保険事業特別会計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0.21</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0.27</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0.63</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0.54</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0.39</v>
      </c>
    </row>
    <row r="32" spans="1:11" x14ac:dyDescent="0.2">
      <c r="A32" s="175" t="str">
        <f>IF(連結実質赤字比率に係る赤字・黒字の構成分析!C$38="",NA(),連結実質赤字比率に係る赤字・黒字の構成分析!C$38)</f>
        <v>水道事業会計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1.98</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1.55</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1.06</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0.51</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0.55000000000000004</v>
      </c>
    </row>
    <row r="33" spans="1:16" x14ac:dyDescent="0.2">
      <c r="A33" s="175" t="str">
        <f>IF(連結実質赤字比率に係る赤字・黒字の構成分析!C$37="",NA(),連結実質赤字比率に係る赤字・黒字の構成分析!C$37)</f>
        <v>下水道事業会計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1.46</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1.0900000000000001</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0.81</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0.51</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0.61</v>
      </c>
    </row>
    <row r="34" spans="1:16" x14ac:dyDescent="0.2">
      <c r="A34" s="175" t="str">
        <f>IF(連結実質赤字比率に係る赤字・黒字の構成分析!C$36="",NA(),連結実質赤字比率に係る赤字・黒字の構成分析!C$36)</f>
        <v>介護保険事業特別会計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0.88</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0.83</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1.0900000000000001</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0.84</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0.91</v>
      </c>
    </row>
    <row r="35" spans="1:16" x14ac:dyDescent="0.2">
      <c r="A35" s="175" t="str">
        <f>IF(連結実質赤字比率に係る赤字・黒字の構成分析!C$35="",NA(),連結実質赤字比率に係る赤字・黒字の構成分析!C$35)</f>
        <v>病院事業会計</v>
      </c>
      <c r="B35" s="175">
        <f>IF(ROUND(VALUE(SUBSTITUTE(連結実質赤字比率に係る赤字・黒字の構成分析!F$35,"▲", "-")), 2) &lt; 0, ABS(ROUND(VALUE(SUBSTITUTE(連結実質赤字比率に係る赤字・黒字の構成分析!F$35,"▲", "-")), 2)), NA())</f>
        <v>0.97</v>
      </c>
      <c r="C35" s="175" t="e">
        <f>IF(ROUND(VALUE(SUBSTITUTE(連結実質赤字比率に係る赤字・黒字の構成分析!F$35,"▲", "-")), 2) &gt;= 0, ABS(ROUND(VALUE(SUBSTITUTE(連結実質赤字比率に係る赤字・黒字の構成分析!F$35,"▲", "-")), 2)), NA())</f>
        <v>#N/A</v>
      </c>
      <c r="D35" s="175">
        <f>IF(ROUND(VALUE(SUBSTITUTE(連結実質赤字比率に係る赤字・黒字の構成分析!G$35,"▲", "-")), 2) &lt; 0, ABS(ROUND(VALUE(SUBSTITUTE(連結実質赤字比率に係る赤字・黒字の構成分析!G$35,"▲", "-")), 2)), NA())</f>
        <v>1.1399999999999999</v>
      </c>
      <c r="E35" s="175" t="e">
        <f>IF(ROUND(VALUE(SUBSTITUTE(連結実質赤字比率に係る赤字・黒字の構成分析!G$35,"▲", "-")), 2) &gt;= 0, ABS(ROUND(VALUE(SUBSTITUTE(連結実質赤字比率に係る赤字・黒字の構成分析!G$35,"▲", "-")), 2)), NA())</f>
        <v>#N/A</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0.25</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1.97</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2.48</v>
      </c>
    </row>
    <row r="36" spans="1:16" x14ac:dyDescent="0.2">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1.1200000000000001</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1.49</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2.9</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7.7</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4.67</v>
      </c>
    </row>
    <row r="39" spans="1:16" x14ac:dyDescent="0.2">
      <c r="A39" s="144" t="s">
        <v>62</v>
      </c>
    </row>
    <row r="40" spans="1:16" x14ac:dyDescent="0.2">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2">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2">
      <c r="A42" s="176" t="s">
        <v>65</v>
      </c>
      <c r="B42" s="176"/>
      <c r="C42" s="176"/>
      <c r="D42" s="176">
        <f>'実質公債費比率（分子）の構造'!K$52</f>
        <v>14110</v>
      </c>
      <c r="E42" s="176"/>
      <c r="F42" s="176"/>
      <c r="G42" s="176">
        <f>'実質公債費比率（分子）の構造'!L$52</f>
        <v>13555</v>
      </c>
      <c r="H42" s="176"/>
      <c r="I42" s="176"/>
      <c r="J42" s="176">
        <f>'実質公債費比率（分子）の構造'!M$52</f>
        <v>13191</v>
      </c>
      <c r="K42" s="176"/>
      <c r="L42" s="176"/>
      <c r="M42" s="176">
        <f>'実質公債費比率（分子）の構造'!N$52</f>
        <v>12893</v>
      </c>
      <c r="N42" s="176"/>
      <c r="O42" s="176"/>
      <c r="P42" s="176">
        <f>'実質公債費比率（分子）の構造'!O$52</f>
        <v>12558</v>
      </c>
    </row>
    <row r="43" spans="1:16" x14ac:dyDescent="0.2">
      <c r="A43" s="176" t="s">
        <v>66</v>
      </c>
      <c r="B43" s="176">
        <f>'実質公債費比率（分子）の構造'!K$51</f>
        <v>0</v>
      </c>
      <c r="C43" s="176"/>
      <c r="D43" s="176"/>
      <c r="E43" s="176">
        <f>'実質公債費比率（分子）の構造'!L$51</f>
        <v>0</v>
      </c>
      <c r="F43" s="176"/>
      <c r="G43" s="176"/>
      <c r="H43" s="176">
        <f>'実質公債費比率（分子）の構造'!M$51</f>
        <v>1</v>
      </c>
      <c r="I43" s="176"/>
      <c r="J43" s="176"/>
      <c r="K43" s="176">
        <f>'実質公債費比率（分子）の構造'!N$51</f>
        <v>0</v>
      </c>
      <c r="L43" s="176"/>
      <c r="M43" s="176"/>
      <c r="N43" s="176">
        <f>'実質公債費比率（分子）の構造'!O$51</f>
        <v>0</v>
      </c>
      <c r="O43" s="176"/>
      <c r="P43" s="176"/>
    </row>
    <row r="44" spans="1:16" x14ac:dyDescent="0.2">
      <c r="A44" s="176" t="s">
        <v>67</v>
      </c>
      <c r="B44" s="176">
        <f>'実質公債費比率（分子）の構造'!K$50</f>
        <v>451</v>
      </c>
      <c r="C44" s="176"/>
      <c r="D44" s="176"/>
      <c r="E44" s="176">
        <f>'実質公債費比率（分子）の構造'!L$50</f>
        <v>465</v>
      </c>
      <c r="F44" s="176"/>
      <c r="G44" s="176"/>
      <c r="H44" s="176">
        <f>'実質公債費比率（分子）の構造'!M$50</f>
        <v>448</v>
      </c>
      <c r="I44" s="176"/>
      <c r="J44" s="176"/>
      <c r="K44" s="176">
        <f>'実質公債費比率（分子）の構造'!N$50</f>
        <v>407</v>
      </c>
      <c r="L44" s="176"/>
      <c r="M44" s="176"/>
      <c r="N44" s="176">
        <f>'実質公債費比率（分子）の構造'!O$50</f>
        <v>385</v>
      </c>
      <c r="O44" s="176"/>
      <c r="P44" s="176"/>
    </row>
    <row r="45" spans="1:16" x14ac:dyDescent="0.2">
      <c r="A45" s="176" t="s">
        <v>68</v>
      </c>
      <c r="B45" s="176" t="str">
        <f>'実質公債費比率（分子）の構造'!K$49</f>
        <v>-</v>
      </c>
      <c r="C45" s="176"/>
      <c r="D45" s="176"/>
      <c r="E45" s="176" t="str">
        <f>'実質公債費比率（分子）の構造'!L$49</f>
        <v>-</v>
      </c>
      <c r="F45" s="176"/>
      <c r="G45" s="176"/>
      <c r="H45" s="176" t="str">
        <f>'実質公債費比率（分子）の構造'!M$49</f>
        <v>-</v>
      </c>
      <c r="I45" s="176"/>
      <c r="J45" s="176"/>
      <c r="K45" s="176" t="str">
        <f>'実質公債費比率（分子）の構造'!N$49</f>
        <v>-</v>
      </c>
      <c r="L45" s="176"/>
      <c r="M45" s="176"/>
      <c r="N45" s="176" t="str">
        <f>'実質公債費比率（分子）の構造'!O$49</f>
        <v>-</v>
      </c>
      <c r="O45" s="176"/>
      <c r="P45" s="176"/>
    </row>
    <row r="46" spans="1:16" x14ac:dyDescent="0.2">
      <c r="A46" s="176" t="s">
        <v>69</v>
      </c>
      <c r="B46" s="176">
        <f>'実質公債費比率（分子）の構造'!K$48</f>
        <v>1681</v>
      </c>
      <c r="C46" s="176"/>
      <c r="D46" s="176"/>
      <c r="E46" s="176">
        <f>'実質公債費比率（分子）の構造'!L$48</f>
        <v>1479</v>
      </c>
      <c r="F46" s="176"/>
      <c r="G46" s="176"/>
      <c r="H46" s="176">
        <f>'実質公債費比率（分子）の構造'!M$48</f>
        <v>1362</v>
      </c>
      <c r="I46" s="176"/>
      <c r="J46" s="176"/>
      <c r="K46" s="176">
        <f>'実質公債費比率（分子）の構造'!N$48</f>
        <v>1348</v>
      </c>
      <c r="L46" s="176"/>
      <c r="M46" s="176"/>
      <c r="N46" s="176">
        <f>'実質公債費比率（分子）の構造'!O$48</f>
        <v>1389</v>
      </c>
      <c r="O46" s="176"/>
      <c r="P46" s="176"/>
    </row>
    <row r="47" spans="1:16" x14ac:dyDescent="0.2">
      <c r="A47" s="176" t="s">
        <v>70</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72</v>
      </c>
      <c r="B49" s="176">
        <f>'実質公債費比率（分子）の構造'!K$45</f>
        <v>17780</v>
      </c>
      <c r="C49" s="176"/>
      <c r="D49" s="176"/>
      <c r="E49" s="176">
        <f>'実質公債費比率（分子）の構造'!L$45</f>
        <v>17596</v>
      </c>
      <c r="F49" s="176"/>
      <c r="G49" s="176"/>
      <c r="H49" s="176">
        <f>'実質公債費比率（分子）の構造'!M$45</f>
        <v>17406</v>
      </c>
      <c r="I49" s="176"/>
      <c r="J49" s="176"/>
      <c r="K49" s="176">
        <f>'実質公債費比率（分子）の構造'!N$45</f>
        <v>17361</v>
      </c>
      <c r="L49" s="176"/>
      <c r="M49" s="176"/>
      <c r="N49" s="176">
        <f>'実質公債費比率（分子）の構造'!O$45</f>
        <v>17460</v>
      </c>
      <c r="O49" s="176"/>
      <c r="P49" s="176"/>
    </row>
    <row r="50" spans="1:16" x14ac:dyDescent="0.2">
      <c r="A50" s="176" t="s">
        <v>73</v>
      </c>
      <c r="B50" s="176" t="e">
        <f>NA()</f>
        <v>#N/A</v>
      </c>
      <c r="C50" s="176">
        <f>IF(ISNUMBER('実質公債費比率（分子）の構造'!K$53),'実質公債費比率（分子）の構造'!K$53,NA())</f>
        <v>5802</v>
      </c>
      <c r="D50" s="176" t="e">
        <f>NA()</f>
        <v>#N/A</v>
      </c>
      <c r="E50" s="176" t="e">
        <f>NA()</f>
        <v>#N/A</v>
      </c>
      <c r="F50" s="176">
        <f>IF(ISNUMBER('実質公債費比率（分子）の構造'!L$53),'実質公債費比率（分子）の構造'!L$53,NA())</f>
        <v>5985</v>
      </c>
      <c r="G50" s="176" t="e">
        <f>NA()</f>
        <v>#N/A</v>
      </c>
      <c r="H50" s="176" t="e">
        <f>NA()</f>
        <v>#N/A</v>
      </c>
      <c r="I50" s="176">
        <f>IF(ISNUMBER('実質公債費比率（分子）の構造'!M$53),'実質公債費比率（分子）の構造'!M$53,NA())</f>
        <v>6026</v>
      </c>
      <c r="J50" s="176" t="e">
        <f>NA()</f>
        <v>#N/A</v>
      </c>
      <c r="K50" s="176" t="e">
        <f>NA()</f>
        <v>#N/A</v>
      </c>
      <c r="L50" s="176">
        <f>IF(ISNUMBER('実質公債費比率（分子）の構造'!N$53),'実質公債費比率（分子）の構造'!N$53,NA())</f>
        <v>6223</v>
      </c>
      <c r="M50" s="176" t="e">
        <f>NA()</f>
        <v>#N/A</v>
      </c>
      <c r="N50" s="176" t="e">
        <f>NA()</f>
        <v>#N/A</v>
      </c>
      <c r="O50" s="176">
        <f>IF(ISNUMBER('実質公債費比率（分子）の構造'!O$53),'実質公債費比率（分子）の構造'!O$53,NA())</f>
        <v>6676</v>
      </c>
      <c r="P50" s="176" t="e">
        <f>NA()</f>
        <v>#N/A</v>
      </c>
    </row>
    <row r="53" spans="1:16" x14ac:dyDescent="0.2">
      <c r="A53" s="144" t="s">
        <v>74</v>
      </c>
    </row>
    <row r="54" spans="1:16" x14ac:dyDescent="0.2">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2">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2">
      <c r="A56" s="175" t="s">
        <v>45</v>
      </c>
      <c r="B56" s="175"/>
      <c r="C56" s="175"/>
      <c r="D56" s="175">
        <f>'将来負担比率（分子）の構造'!I$52</f>
        <v>108409</v>
      </c>
      <c r="E56" s="175"/>
      <c r="F56" s="175"/>
      <c r="G56" s="175">
        <f>'将来負担比率（分子）の構造'!J$52</f>
        <v>105856</v>
      </c>
      <c r="H56" s="175"/>
      <c r="I56" s="175"/>
      <c r="J56" s="175">
        <f>'将来負担比率（分子）の構造'!K$52</f>
        <v>105032</v>
      </c>
      <c r="K56" s="175"/>
      <c r="L56" s="175"/>
      <c r="M56" s="175">
        <f>'将来負担比率（分子）の構造'!L$52</f>
        <v>102580</v>
      </c>
      <c r="N56" s="175"/>
      <c r="O56" s="175"/>
      <c r="P56" s="175">
        <f>'将来負担比率（分子）の構造'!M$52</f>
        <v>101671</v>
      </c>
    </row>
    <row r="57" spans="1:16" x14ac:dyDescent="0.2">
      <c r="A57" s="175" t="s">
        <v>44</v>
      </c>
      <c r="B57" s="175"/>
      <c r="C57" s="175"/>
      <c r="D57" s="175">
        <f>'将来負担比率（分子）の構造'!I$51</f>
        <v>27241</v>
      </c>
      <c r="E57" s="175"/>
      <c r="F57" s="175"/>
      <c r="G57" s="175">
        <f>'将来負担比率（分子）の構造'!J$51</f>
        <v>26475</v>
      </c>
      <c r="H57" s="175"/>
      <c r="I57" s="175"/>
      <c r="J57" s="175">
        <f>'将来負担比率（分子）の構造'!K$51</f>
        <v>25896</v>
      </c>
      <c r="K57" s="175"/>
      <c r="L57" s="175"/>
      <c r="M57" s="175">
        <f>'将来負担比率（分子）の構造'!L$51</f>
        <v>24437</v>
      </c>
      <c r="N57" s="175"/>
      <c r="O57" s="175"/>
      <c r="P57" s="175">
        <f>'将来負担比率（分子）の構造'!M$51</f>
        <v>22905</v>
      </c>
    </row>
    <row r="58" spans="1:16" x14ac:dyDescent="0.2">
      <c r="A58" s="175" t="s">
        <v>43</v>
      </c>
      <c r="B58" s="175"/>
      <c r="C58" s="175"/>
      <c r="D58" s="175">
        <f>'将来負担比率（分子）の構造'!I$50</f>
        <v>11428</v>
      </c>
      <c r="E58" s="175"/>
      <c r="F58" s="175"/>
      <c r="G58" s="175">
        <f>'将来負担比率（分子）の構造'!J$50</f>
        <v>12364</v>
      </c>
      <c r="H58" s="175"/>
      <c r="I58" s="175"/>
      <c r="J58" s="175">
        <f>'将来負担比率（分子）の構造'!K$50</f>
        <v>13895</v>
      </c>
      <c r="K58" s="175"/>
      <c r="L58" s="175"/>
      <c r="M58" s="175">
        <f>'将来負担比率（分子）の構造'!L$50</f>
        <v>17128</v>
      </c>
      <c r="N58" s="175"/>
      <c r="O58" s="175"/>
      <c r="P58" s="175">
        <f>'将来負担比率（分子）の構造'!M$50</f>
        <v>19176</v>
      </c>
    </row>
    <row r="59" spans="1:16" x14ac:dyDescent="0.2">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38</v>
      </c>
      <c r="B61" s="175">
        <f>'将来負担比率（分子）の構造'!I$46</f>
        <v>721</v>
      </c>
      <c r="C61" s="175"/>
      <c r="D61" s="175"/>
      <c r="E61" s="175">
        <f>'将来負担比率（分子）の構造'!J$46</f>
        <v>813</v>
      </c>
      <c r="F61" s="175"/>
      <c r="G61" s="175"/>
      <c r="H61" s="175">
        <f>'将来負担比率（分子）の構造'!K$46</f>
        <v>747</v>
      </c>
      <c r="I61" s="175"/>
      <c r="J61" s="175"/>
      <c r="K61" s="175">
        <f>'将来負担比率（分子）の構造'!L$46</f>
        <v>676</v>
      </c>
      <c r="L61" s="175"/>
      <c r="M61" s="175"/>
      <c r="N61" s="175">
        <f>'将来負担比率（分子）の構造'!M$46</f>
        <v>620</v>
      </c>
      <c r="O61" s="175"/>
      <c r="P61" s="175"/>
    </row>
    <row r="62" spans="1:16" x14ac:dyDescent="0.2">
      <c r="A62" s="175" t="s">
        <v>37</v>
      </c>
      <c r="B62" s="175">
        <f>'将来負担比率（分子）の構造'!I$45</f>
        <v>15252</v>
      </c>
      <c r="C62" s="175"/>
      <c r="D62" s="175"/>
      <c r="E62" s="175">
        <f>'将来負担比率（分子）の構造'!J$45</f>
        <v>15516</v>
      </c>
      <c r="F62" s="175"/>
      <c r="G62" s="175"/>
      <c r="H62" s="175">
        <f>'将来負担比率（分子）の構造'!K$45</f>
        <v>16129</v>
      </c>
      <c r="I62" s="175"/>
      <c r="J62" s="175"/>
      <c r="K62" s="175">
        <f>'将来負担比率（分子）の構造'!L$45</f>
        <v>16931</v>
      </c>
      <c r="L62" s="175"/>
      <c r="M62" s="175"/>
      <c r="N62" s="175">
        <f>'将来負担比率（分子）の構造'!M$45</f>
        <v>17582</v>
      </c>
      <c r="O62" s="175"/>
      <c r="P62" s="175"/>
    </row>
    <row r="63" spans="1:16" x14ac:dyDescent="0.2">
      <c r="A63" s="175" t="s">
        <v>36</v>
      </c>
      <c r="B63" s="175" t="str">
        <f>'将来負担比率（分子）の構造'!I$44</f>
        <v>-</v>
      </c>
      <c r="C63" s="175"/>
      <c r="D63" s="175"/>
      <c r="E63" s="175" t="str">
        <f>'将来負担比率（分子）の構造'!J$44</f>
        <v>-</v>
      </c>
      <c r="F63" s="175"/>
      <c r="G63" s="175"/>
      <c r="H63" s="175" t="str">
        <f>'将来負担比率（分子）の構造'!K$44</f>
        <v>-</v>
      </c>
      <c r="I63" s="175"/>
      <c r="J63" s="175"/>
      <c r="K63" s="175" t="str">
        <f>'将来負担比率（分子）の構造'!L$44</f>
        <v>-</v>
      </c>
      <c r="L63" s="175"/>
      <c r="M63" s="175"/>
      <c r="N63" s="175" t="str">
        <f>'将来負担比率（分子）の構造'!M$44</f>
        <v>-</v>
      </c>
      <c r="O63" s="175"/>
      <c r="P63" s="175"/>
    </row>
    <row r="64" spans="1:16" x14ac:dyDescent="0.2">
      <c r="A64" s="175" t="s">
        <v>35</v>
      </c>
      <c r="B64" s="175">
        <f>'将来負担比率（分子）の構造'!I$43</f>
        <v>13362</v>
      </c>
      <c r="C64" s="175"/>
      <c r="D64" s="175"/>
      <c r="E64" s="175">
        <f>'将来負担比率（分子）の構造'!J$43</f>
        <v>14333</v>
      </c>
      <c r="F64" s="175"/>
      <c r="G64" s="175"/>
      <c r="H64" s="175">
        <f>'将来負担比率（分子）の構造'!K$43</f>
        <v>12854</v>
      </c>
      <c r="I64" s="175"/>
      <c r="J64" s="175"/>
      <c r="K64" s="175">
        <f>'将来負担比率（分子）の構造'!L$43</f>
        <v>13080</v>
      </c>
      <c r="L64" s="175"/>
      <c r="M64" s="175"/>
      <c r="N64" s="175">
        <f>'将来負担比率（分子）の構造'!M$43</f>
        <v>12688</v>
      </c>
      <c r="O64" s="175"/>
      <c r="P64" s="175"/>
    </row>
    <row r="65" spans="1:16" x14ac:dyDescent="0.2">
      <c r="A65" s="175" t="s">
        <v>34</v>
      </c>
      <c r="B65" s="175">
        <f>'将来負担比率（分子）の構造'!I$42</f>
        <v>3358</v>
      </c>
      <c r="C65" s="175"/>
      <c r="D65" s="175"/>
      <c r="E65" s="175">
        <f>'将来負担比率（分子）の構造'!J$42</f>
        <v>3101</v>
      </c>
      <c r="F65" s="175"/>
      <c r="G65" s="175"/>
      <c r="H65" s="175">
        <f>'将来負担比率（分子）の構造'!K$42</f>
        <v>2746</v>
      </c>
      <c r="I65" s="175"/>
      <c r="J65" s="175"/>
      <c r="K65" s="175">
        <f>'将来負担比率（分子）の構造'!L$42</f>
        <v>2443</v>
      </c>
      <c r="L65" s="175"/>
      <c r="M65" s="175"/>
      <c r="N65" s="175">
        <f>'将来負担比率（分子）の構造'!M$42</f>
        <v>2192</v>
      </c>
      <c r="O65" s="175"/>
      <c r="P65" s="175"/>
    </row>
    <row r="66" spans="1:16" x14ac:dyDescent="0.2">
      <c r="A66" s="175" t="s">
        <v>33</v>
      </c>
      <c r="B66" s="175">
        <f>'将来負担比率（分子）の構造'!I$41</f>
        <v>178316</v>
      </c>
      <c r="C66" s="175"/>
      <c r="D66" s="175"/>
      <c r="E66" s="175">
        <f>'将来負担比率（分子）の構造'!J$41</f>
        <v>175740</v>
      </c>
      <c r="F66" s="175"/>
      <c r="G66" s="175"/>
      <c r="H66" s="175">
        <f>'将来負担比率（分子）の構造'!K$41</f>
        <v>174616</v>
      </c>
      <c r="I66" s="175"/>
      <c r="J66" s="175"/>
      <c r="K66" s="175">
        <f>'将来負担比率（分子）の構造'!L$41</f>
        <v>172487</v>
      </c>
      <c r="L66" s="175"/>
      <c r="M66" s="175"/>
      <c r="N66" s="175">
        <f>'将来負担比率（分子）の構造'!M$41</f>
        <v>171367</v>
      </c>
      <c r="O66" s="175"/>
      <c r="P66" s="175"/>
    </row>
    <row r="67" spans="1:16" x14ac:dyDescent="0.2">
      <c r="A67" s="175" t="s">
        <v>77</v>
      </c>
      <c r="B67" s="175" t="e">
        <f>NA()</f>
        <v>#N/A</v>
      </c>
      <c r="C67" s="175">
        <f>IF(ISNUMBER('将来負担比率（分子）の構造'!I$53), IF('将来負担比率（分子）の構造'!I$53 &lt; 0, 0, '将来負担比率（分子）の構造'!I$53), NA())</f>
        <v>63932</v>
      </c>
      <c r="D67" s="175" t="e">
        <f>NA()</f>
        <v>#N/A</v>
      </c>
      <c r="E67" s="175" t="e">
        <f>NA()</f>
        <v>#N/A</v>
      </c>
      <c r="F67" s="175">
        <f>IF(ISNUMBER('将来負担比率（分子）の構造'!J$53), IF('将来負担比率（分子）の構造'!J$53 &lt; 0, 0, '将来負担比率（分子）の構造'!J$53), NA())</f>
        <v>64807</v>
      </c>
      <c r="G67" s="175" t="e">
        <f>NA()</f>
        <v>#N/A</v>
      </c>
      <c r="H67" s="175" t="e">
        <f>NA()</f>
        <v>#N/A</v>
      </c>
      <c r="I67" s="175">
        <f>IF(ISNUMBER('将来負担比率（分子）の構造'!K$53), IF('将来負担比率（分子）の構造'!K$53 &lt; 0, 0, '将来負担比率（分子）の構造'!K$53), NA())</f>
        <v>62269</v>
      </c>
      <c r="J67" s="175" t="e">
        <f>NA()</f>
        <v>#N/A</v>
      </c>
      <c r="K67" s="175" t="e">
        <f>NA()</f>
        <v>#N/A</v>
      </c>
      <c r="L67" s="175">
        <f>IF(ISNUMBER('将来負担比率（分子）の構造'!L$53), IF('将来負担比率（分子）の構造'!L$53 &lt; 0, 0, '将来負担比率（分子）の構造'!L$53), NA())</f>
        <v>61472</v>
      </c>
      <c r="M67" s="175" t="e">
        <f>NA()</f>
        <v>#N/A</v>
      </c>
      <c r="N67" s="175" t="e">
        <f>NA()</f>
        <v>#N/A</v>
      </c>
      <c r="O67" s="175">
        <f>IF(ISNUMBER('将来負担比率（分子）の構造'!M$53), IF('将来負担比率（分子）の構造'!M$53 &lt; 0, 0, '将来負担比率（分子）の構造'!M$53), NA())</f>
        <v>60697</v>
      </c>
      <c r="P67" s="175" t="e">
        <f>NA()</f>
        <v>#N/A</v>
      </c>
    </row>
    <row r="70" spans="1:16" x14ac:dyDescent="0.2">
      <c r="A70" s="177" t="s">
        <v>78</v>
      </c>
      <c r="B70" s="177"/>
      <c r="C70" s="177"/>
      <c r="D70" s="177"/>
      <c r="E70" s="177"/>
      <c r="F70" s="177"/>
    </row>
    <row r="71" spans="1:16" x14ac:dyDescent="0.2">
      <c r="A71" s="178"/>
      <c r="B71" s="178" t="str">
        <f>基金残高に係る経年分析!F54</f>
        <v>R02</v>
      </c>
      <c r="C71" s="178" t="str">
        <f>基金残高に係る経年分析!G54</f>
        <v>R03</v>
      </c>
      <c r="D71" s="178" t="str">
        <f>基金残高に係る経年分析!H54</f>
        <v>R04</v>
      </c>
    </row>
    <row r="72" spans="1:16" x14ac:dyDescent="0.2">
      <c r="A72" s="178" t="s">
        <v>79</v>
      </c>
      <c r="B72" s="179">
        <f>基金残高に係る経年分析!F55</f>
        <v>4384</v>
      </c>
      <c r="C72" s="179">
        <f>基金残高に係る経年分析!G55</f>
        <v>5585</v>
      </c>
      <c r="D72" s="179">
        <f>基金残高に係る経年分析!H55</f>
        <v>8850</v>
      </c>
    </row>
    <row r="73" spans="1:16" x14ac:dyDescent="0.2">
      <c r="A73" s="178" t="s">
        <v>80</v>
      </c>
      <c r="B73" s="179">
        <f>基金残高に係る経年分析!F56</f>
        <v>472</v>
      </c>
      <c r="C73" s="179">
        <f>基金残高に係る経年分析!G56</f>
        <v>2554</v>
      </c>
      <c r="D73" s="179">
        <f>基金残高に係る経年分析!H56</f>
        <v>2157</v>
      </c>
    </row>
    <row r="74" spans="1:16" x14ac:dyDescent="0.2">
      <c r="A74" s="178" t="s">
        <v>81</v>
      </c>
      <c r="B74" s="179">
        <f>基金残高に係る経年分析!F57</f>
        <v>6335</v>
      </c>
      <c r="C74" s="179">
        <f>基金残高に係る経年分析!G57</f>
        <v>5536</v>
      </c>
      <c r="D74" s="179">
        <f>基金残高に係る経年分析!H57</f>
        <v>4355</v>
      </c>
    </row>
  </sheetData>
  <sheetProtection algorithmName="SHA-512" hashValue="RuQaqqDsNqUmtdIpYg02fWr/ZaGFDMhu+rJnEY+CUNDJM0mM5TAlI4ZF49DRBryrLor6GZ2xNA1YZHhY+caquA==" saltValue="xdXS2PtK2GF1MrhGc/DKt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Normal="100" workbookViewId="0"/>
  </sheetViews>
  <sheetFormatPr defaultColWidth="0" defaultRowHeight="11.25" customHeight="1" zeroHeight="1" x14ac:dyDescent="0.2"/>
  <cols>
    <col min="1" max="1" width="1.6328125" style="214" customWidth="1"/>
    <col min="2" max="2" width="2.36328125" style="214" customWidth="1"/>
    <col min="3" max="16" width="2.6328125" style="214" customWidth="1"/>
    <col min="17" max="17" width="2.36328125" style="214" customWidth="1"/>
    <col min="18" max="95" width="1.6328125" style="214" customWidth="1"/>
    <col min="96" max="133" width="1.6328125" style="226" customWidth="1"/>
    <col min="134" max="143" width="1.63281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216</v>
      </c>
      <c r="DI1" s="639"/>
      <c r="DJ1" s="639"/>
      <c r="DK1" s="639"/>
      <c r="DL1" s="639"/>
      <c r="DM1" s="639"/>
      <c r="DN1" s="640"/>
      <c r="DO1" s="214"/>
      <c r="DP1" s="638" t="s">
        <v>217</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2">
      <c r="B2" s="215" t="s">
        <v>218</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41" t="s">
        <v>219</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220</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221</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2">
      <c r="B4" s="641" t="s">
        <v>1</v>
      </c>
      <c r="C4" s="642"/>
      <c r="D4" s="642"/>
      <c r="E4" s="642"/>
      <c r="F4" s="642"/>
      <c r="G4" s="642"/>
      <c r="H4" s="642"/>
      <c r="I4" s="642"/>
      <c r="J4" s="642"/>
      <c r="K4" s="642"/>
      <c r="L4" s="642"/>
      <c r="M4" s="642"/>
      <c r="N4" s="642"/>
      <c r="O4" s="642"/>
      <c r="P4" s="642"/>
      <c r="Q4" s="643"/>
      <c r="R4" s="641" t="s">
        <v>222</v>
      </c>
      <c r="S4" s="642"/>
      <c r="T4" s="642"/>
      <c r="U4" s="642"/>
      <c r="V4" s="642"/>
      <c r="W4" s="642"/>
      <c r="X4" s="642"/>
      <c r="Y4" s="643"/>
      <c r="Z4" s="641" t="s">
        <v>223</v>
      </c>
      <c r="AA4" s="642"/>
      <c r="AB4" s="642"/>
      <c r="AC4" s="643"/>
      <c r="AD4" s="641" t="s">
        <v>224</v>
      </c>
      <c r="AE4" s="642"/>
      <c r="AF4" s="642"/>
      <c r="AG4" s="642"/>
      <c r="AH4" s="642"/>
      <c r="AI4" s="642"/>
      <c r="AJ4" s="642"/>
      <c r="AK4" s="643"/>
      <c r="AL4" s="641" t="s">
        <v>223</v>
      </c>
      <c r="AM4" s="642"/>
      <c r="AN4" s="642"/>
      <c r="AO4" s="643"/>
      <c r="AP4" s="644" t="s">
        <v>225</v>
      </c>
      <c r="AQ4" s="644"/>
      <c r="AR4" s="644"/>
      <c r="AS4" s="644"/>
      <c r="AT4" s="644"/>
      <c r="AU4" s="644"/>
      <c r="AV4" s="644"/>
      <c r="AW4" s="644"/>
      <c r="AX4" s="644"/>
      <c r="AY4" s="644"/>
      <c r="AZ4" s="644"/>
      <c r="BA4" s="644"/>
      <c r="BB4" s="644"/>
      <c r="BC4" s="644"/>
      <c r="BD4" s="644"/>
      <c r="BE4" s="644"/>
      <c r="BF4" s="644"/>
      <c r="BG4" s="644" t="s">
        <v>226</v>
      </c>
      <c r="BH4" s="644"/>
      <c r="BI4" s="644"/>
      <c r="BJ4" s="644"/>
      <c r="BK4" s="644"/>
      <c r="BL4" s="644"/>
      <c r="BM4" s="644"/>
      <c r="BN4" s="644"/>
      <c r="BO4" s="644" t="s">
        <v>223</v>
      </c>
      <c r="BP4" s="644"/>
      <c r="BQ4" s="644"/>
      <c r="BR4" s="644"/>
      <c r="BS4" s="644" t="s">
        <v>227</v>
      </c>
      <c r="BT4" s="644"/>
      <c r="BU4" s="644"/>
      <c r="BV4" s="644"/>
      <c r="BW4" s="644"/>
      <c r="BX4" s="644"/>
      <c r="BY4" s="644"/>
      <c r="BZ4" s="644"/>
      <c r="CA4" s="644"/>
      <c r="CB4" s="644"/>
      <c r="CD4" s="641" t="s">
        <v>228</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2">
      <c r="B5" s="645" t="s">
        <v>229</v>
      </c>
      <c r="C5" s="646"/>
      <c r="D5" s="646"/>
      <c r="E5" s="646"/>
      <c r="F5" s="646"/>
      <c r="G5" s="646"/>
      <c r="H5" s="646"/>
      <c r="I5" s="646"/>
      <c r="J5" s="646"/>
      <c r="K5" s="646"/>
      <c r="L5" s="646"/>
      <c r="M5" s="646"/>
      <c r="N5" s="646"/>
      <c r="O5" s="646"/>
      <c r="P5" s="646"/>
      <c r="Q5" s="647"/>
      <c r="R5" s="648">
        <v>40481178</v>
      </c>
      <c r="S5" s="649"/>
      <c r="T5" s="649"/>
      <c r="U5" s="649"/>
      <c r="V5" s="649"/>
      <c r="W5" s="649"/>
      <c r="X5" s="649"/>
      <c r="Y5" s="650"/>
      <c r="Z5" s="651">
        <v>21</v>
      </c>
      <c r="AA5" s="651"/>
      <c r="AB5" s="651"/>
      <c r="AC5" s="651"/>
      <c r="AD5" s="652">
        <v>37552713</v>
      </c>
      <c r="AE5" s="652"/>
      <c r="AF5" s="652"/>
      <c r="AG5" s="652"/>
      <c r="AH5" s="652"/>
      <c r="AI5" s="652"/>
      <c r="AJ5" s="652"/>
      <c r="AK5" s="652"/>
      <c r="AL5" s="653">
        <v>45.7</v>
      </c>
      <c r="AM5" s="654"/>
      <c r="AN5" s="654"/>
      <c r="AO5" s="655"/>
      <c r="AP5" s="645" t="s">
        <v>230</v>
      </c>
      <c r="AQ5" s="646"/>
      <c r="AR5" s="646"/>
      <c r="AS5" s="646"/>
      <c r="AT5" s="646"/>
      <c r="AU5" s="646"/>
      <c r="AV5" s="646"/>
      <c r="AW5" s="646"/>
      <c r="AX5" s="646"/>
      <c r="AY5" s="646"/>
      <c r="AZ5" s="646"/>
      <c r="BA5" s="646"/>
      <c r="BB5" s="646"/>
      <c r="BC5" s="646"/>
      <c r="BD5" s="646"/>
      <c r="BE5" s="646"/>
      <c r="BF5" s="647"/>
      <c r="BG5" s="659">
        <v>36139729</v>
      </c>
      <c r="BH5" s="660"/>
      <c r="BI5" s="660"/>
      <c r="BJ5" s="660"/>
      <c r="BK5" s="660"/>
      <c r="BL5" s="660"/>
      <c r="BM5" s="660"/>
      <c r="BN5" s="661"/>
      <c r="BO5" s="662">
        <v>89.3</v>
      </c>
      <c r="BP5" s="662"/>
      <c r="BQ5" s="662"/>
      <c r="BR5" s="662"/>
      <c r="BS5" s="663">
        <v>667729</v>
      </c>
      <c r="BT5" s="663"/>
      <c r="BU5" s="663"/>
      <c r="BV5" s="663"/>
      <c r="BW5" s="663"/>
      <c r="BX5" s="663"/>
      <c r="BY5" s="663"/>
      <c r="BZ5" s="663"/>
      <c r="CA5" s="663"/>
      <c r="CB5" s="667"/>
      <c r="CD5" s="641" t="s">
        <v>225</v>
      </c>
      <c r="CE5" s="642"/>
      <c r="CF5" s="642"/>
      <c r="CG5" s="642"/>
      <c r="CH5" s="642"/>
      <c r="CI5" s="642"/>
      <c r="CJ5" s="642"/>
      <c r="CK5" s="642"/>
      <c r="CL5" s="642"/>
      <c r="CM5" s="642"/>
      <c r="CN5" s="642"/>
      <c r="CO5" s="642"/>
      <c r="CP5" s="642"/>
      <c r="CQ5" s="643"/>
      <c r="CR5" s="641" t="s">
        <v>231</v>
      </c>
      <c r="CS5" s="642"/>
      <c r="CT5" s="642"/>
      <c r="CU5" s="642"/>
      <c r="CV5" s="642"/>
      <c r="CW5" s="642"/>
      <c r="CX5" s="642"/>
      <c r="CY5" s="643"/>
      <c r="CZ5" s="641" t="s">
        <v>223</v>
      </c>
      <c r="DA5" s="642"/>
      <c r="DB5" s="642"/>
      <c r="DC5" s="643"/>
      <c r="DD5" s="641" t="s">
        <v>232</v>
      </c>
      <c r="DE5" s="642"/>
      <c r="DF5" s="642"/>
      <c r="DG5" s="642"/>
      <c r="DH5" s="642"/>
      <c r="DI5" s="642"/>
      <c r="DJ5" s="642"/>
      <c r="DK5" s="642"/>
      <c r="DL5" s="642"/>
      <c r="DM5" s="642"/>
      <c r="DN5" s="642"/>
      <c r="DO5" s="642"/>
      <c r="DP5" s="643"/>
      <c r="DQ5" s="641" t="s">
        <v>233</v>
      </c>
      <c r="DR5" s="642"/>
      <c r="DS5" s="642"/>
      <c r="DT5" s="642"/>
      <c r="DU5" s="642"/>
      <c r="DV5" s="642"/>
      <c r="DW5" s="642"/>
      <c r="DX5" s="642"/>
      <c r="DY5" s="642"/>
      <c r="DZ5" s="642"/>
      <c r="EA5" s="642"/>
      <c r="EB5" s="642"/>
      <c r="EC5" s="643"/>
    </row>
    <row r="6" spans="2:143" ht="11.25" customHeight="1" x14ac:dyDescent="0.2">
      <c r="B6" s="656" t="s">
        <v>234</v>
      </c>
      <c r="C6" s="657"/>
      <c r="D6" s="657"/>
      <c r="E6" s="657"/>
      <c r="F6" s="657"/>
      <c r="G6" s="657"/>
      <c r="H6" s="657"/>
      <c r="I6" s="657"/>
      <c r="J6" s="657"/>
      <c r="K6" s="657"/>
      <c r="L6" s="657"/>
      <c r="M6" s="657"/>
      <c r="N6" s="657"/>
      <c r="O6" s="657"/>
      <c r="P6" s="657"/>
      <c r="Q6" s="658"/>
      <c r="R6" s="659">
        <v>1455912</v>
      </c>
      <c r="S6" s="660"/>
      <c r="T6" s="660"/>
      <c r="U6" s="660"/>
      <c r="V6" s="660"/>
      <c r="W6" s="660"/>
      <c r="X6" s="660"/>
      <c r="Y6" s="661"/>
      <c r="Z6" s="662">
        <v>0.8</v>
      </c>
      <c r="AA6" s="662"/>
      <c r="AB6" s="662"/>
      <c r="AC6" s="662"/>
      <c r="AD6" s="663">
        <v>1455912</v>
      </c>
      <c r="AE6" s="663"/>
      <c r="AF6" s="663"/>
      <c r="AG6" s="663"/>
      <c r="AH6" s="663"/>
      <c r="AI6" s="663"/>
      <c r="AJ6" s="663"/>
      <c r="AK6" s="663"/>
      <c r="AL6" s="664">
        <v>1.8</v>
      </c>
      <c r="AM6" s="665"/>
      <c r="AN6" s="665"/>
      <c r="AO6" s="666"/>
      <c r="AP6" s="656" t="s">
        <v>235</v>
      </c>
      <c r="AQ6" s="657"/>
      <c r="AR6" s="657"/>
      <c r="AS6" s="657"/>
      <c r="AT6" s="657"/>
      <c r="AU6" s="657"/>
      <c r="AV6" s="657"/>
      <c r="AW6" s="657"/>
      <c r="AX6" s="657"/>
      <c r="AY6" s="657"/>
      <c r="AZ6" s="657"/>
      <c r="BA6" s="657"/>
      <c r="BB6" s="657"/>
      <c r="BC6" s="657"/>
      <c r="BD6" s="657"/>
      <c r="BE6" s="657"/>
      <c r="BF6" s="658"/>
      <c r="BG6" s="659">
        <v>36139729</v>
      </c>
      <c r="BH6" s="660"/>
      <c r="BI6" s="660"/>
      <c r="BJ6" s="660"/>
      <c r="BK6" s="660"/>
      <c r="BL6" s="660"/>
      <c r="BM6" s="660"/>
      <c r="BN6" s="661"/>
      <c r="BO6" s="662">
        <v>89.3</v>
      </c>
      <c r="BP6" s="662"/>
      <c r="BQ6" s="662"/>
      <c r="BR6" s="662"/>
      <c r="BS6" s="663">
        <v>667729</v>
      </c>
      <c r="BT6" s="663"/>
      <c r="BU6" s="663"/>
      <c r="BV6" s="663"/>
      <c r="BW6" s="663"/>
      <c r="BX6" s="663"/>
      <c r="BY6" s="663"/>
      <c r="BZ6" s="663"/>
      <c r="CA6" s="663"/>
      <c r="CB6" s="667"/>
      <c r="CD6" s="645" t="s">
        <v>236</v>
      </c>
      <c r="CE6" s="646"/>
      <c r="CF6" s="646"/>
      <c r="CG6" s="646"/>
      <c r="CH6" s="646"/>
      <c r="CI6" s="646"/>
      <c r="CJ6" s="646"/>
      <c r="CK6" s="646"/>
      <c r="CL6" s="646"/>
      <c r="CM6" s="646"/>
      <c r="CN6" s="646"/>
      <c r="CO6" s="646"/>
      <c r="CP6" s="646"/>
      <c r="CQ6" s="647"/>
      <c r="CR6" s="659">
        <v>589337</v>
      </c>
      <c r="CS6" s="660"/>
      <c r="CT6" s="660"/>
      <c r="CU6" s="660"/>
      <c r="CV6" s="660"/>
      <c r="CW6" s="660"/>
      <c r="CX6" s="660"/>
      <c r="CY6" s="661"/>
      <c r="CZ6" s="653">
        <v>0.3</v>
      </c>
      <c r="DA6" s="654"/>
      <c r="DB6" s="654"/>
      <c r="DC6" s="670"/>
      <c r="DD6" s="668" t="s">
        <v>141</v>
      </c>
      <c r="DE6" s="660"/>
      <c r="DF6" s="660"/>
      <c r="DG6" s="660"/>
      <c r="DH6" s="660"/>
      <c r="DI6" s="660"/>
      <c r="DJ6" s="660"/>
      <c r="DK6" s="660"/>
      <c r="DL6" s="660"/>
      <c r="DM6" s="660"/>
      <c r="DN6" s="660"/>
      <c r="DO6" s="660"/>
      <c r="DP6" s="661"/>
      <c r="DQ6" s="668">
        <v>589314</v>
      </c>
      <c r="DR6" s="660"/>
      <c r="DS6" s="660"/>
      <c r="DT6" s="660"/>
      <c r="DU6" s="660"/>
      <c r="DV6" s="660"/>
      <c r="DW6" s="660"/>
      <c r="DX6" s="660"/>
      <c r="DY6" s="660"/>
      <c r="DZ6" s="660"/>
      <c r="EA6" s="660"/>
      <c r="EB6" s="660"/>
      <c r="EC6" s="669"/>
    </row>
    <row r="7" spans="2:143" ht="11.25" customHeight="1" x14ac:dyDescent="0.2">
      <c r="B7" s="656" t="s">
        <v>237</v>
      </c>
      <c r="C7" s="657"/>
      <c r="D7" s="657"/>
      <c r="E7" s="657"/>
      <c r="F7" s="657"/>
      <c r="G7" s="657"/>
      <c r="H7" s="657"/>
      <c r="I7" s="657"/>
      <c r="J7" s="657"/>
      <c r="K7" s="657"/>
      <c r="L7" s="657"/>
      <c r="M7" s="657"/>
      <c r="N7" s="657"/>
      <c r="O7" s="657"/>
      <c r="P7" s="657"/>
      <c r="Q7" s="658"/>
      <c r="R7" s="659">
        <v>14517</v>
      </c>
      <c r="S7" s="660"/>
      <c r="T7" s="660"/>
      <c r="U7" s="660"/>
      <c r="V7" s="660"/>
      <c r="W7" s="660"/>
      <c r="X7" s="660"/>
      <c r="Y7" s="661"/>
      <c r="Z7" s="662">
        <v>0</v>
      </c>
      <c r="AA7" s="662"/>
      <c r="AB7" s="662"/>
      <c r="AC7" s="662"/>
      <c r="AD7" s="663">
        <v>14517</v>
      </c>
      <c r="AE7" s="663"/>
      <c r="AF7" s="663"/>
      <c r="AG7" s="663"/>
      <c r="AH7" s="663"/>
      <c r="AI7" s="663"/>
      <c r="AJ7" s="663"/>
      <c r="AK7" s="663"/>
      <c r="AL7" s="664">
        <v>0</v>
      </c>
      <c r="AM7" s="665"/>
      <c r="AN7" s="665"/>
      <c r="AO7" s="666"/>
      <c r="AP7" s="656" t="s">
        <v>238</v>
      </c>
      <c r="AQ7" s="657"/>
      <c r="AR7" s="657"/>
      <c r="AS7" s="657"/>
      <c r="AT7" s="657"/>
      <c r="AU7" s="657"/>
      <c r="AV7" s="657"/>
      <c r="AW7" s="657"/>
      <c r="AX7" s="657"/>
      <c r="AY7" s="657"/>
      <c r="AZ7" s="657"/>
      <c r="BA7" s="657"/>
      <c r="BB7" s="657"/>
      <c r="BC7" s="657"/>
      <c r="BD7" s="657"/>
      <c r="BE7" s="657"/>
      <c r="BF7" s="658"/>
      <c r="BG7" s="659">
        <v>17616504</v>
      </c>
      <c r="BH7" s="660"/>
      <c r="BI7" s="660"/>
      <c r="BJ7" s="660"/>
      <c r="BK7" s="660"/>
      <c r="BL7" s="660"/>
      <c r="BM7" s="660"/>
      <c r="BN7" s="661"/>
      <c r="BO7" s="662">
        <v>43.5</v>
      </c>
      <c r="BP7" s="662"/>
      <c r="BQ7" s="662"/>
      <c r="BR7" s="662"/>
      <c r="BS7" s="663">
        <v>667729</v>
      </c>
      <c r="BT7" s="663"/>
      <c r="BU7" s="663"/>
      <c r="BV7" s="663"/>
      <c r="BW7" s="663"/>
      <c r="BX7" s="663"/>
      <c r="BY7" s="663"/>
      <c r="BZ7" s="663"/>
      <c r="CA7" s="663"/>
      <c r="CB7" s="667"/>
      <c r="CD7" s="656" t="s">
        <v>239</v>
      </c>
      <c r="CE7" s="657"/>
      <c r="CF7" s="657"/>
      <c r="CG7" s="657"/>
      <c r="CH7" s="657"/>
      <c r="CI7" s="657"/>
      <c r="CJ7" s="657"/>
      <c r="CK7" s="657"/>
      <c r="CL7" s="657"/>
      <c r="CM7" s="657"/>
      <c r="CN7" s="657"/>
      <c r="CO7" s="657"/>
      <c r="CP7" s="657"/>
      <c r="CQ7" s="658"/>
      <c r="CR7" s="659">
        <v>17552360</v>
      </c>
      <c r="CS7" s="660"/>
      <c r="CT7" s="660"/>
      <c r="CU7" s="660"/>
      <c r="CV7" s="660"/>
      <c r="CW7" s="660"/>
      <c r="CX7" s="660"/>
      <c r="CY7" s="661"/>
      <c r="CZ7" s="662">
        <v>9.3000000000000007</v>
      </c>
      <c r="DA7" s="662"/>
      <c r="DB7" s="662"/>
      <c r="DC7" s="662"/>
      <c r="DD7" s="668">
        <v>6828450</v>
      </c>
      <c r="DE7" s="660"/>
      <c r="DF7" s="660"/>
      <c r="DG7" s="660"/>
      <c r="DH7" s="660"/>
      <c r="DI7" s="660"/>
      <c r="DJ7" s="660"/>
      <c r="DK7" s="660"/>
      <c r="DL7" s="660"/>
      <c r="DM7" s="660"/>
      <c r="DN7" s="660"/>
      <c r="DO7" s="660"/>
      <c r="DP7" s="661"/>
      <c r="DQ7" s="668">
        <v>7916770</v>
      </c>
      <c r="DR7" s="660"/>
      <c r="DS7" s="660"/>
      <c r="DT7" s="660"/>
      <c r="DU7" s="660"/>
      <c r="DV7" s="660"/>
      <c r="DW7" s="660"/>
      <c r="DX7" s="660"/>
      <c r="DY7" s="660"/>
      <c r="DZ7" s="660"/>
      <c r="EA7" s="660"/>
      <c r="EB7" s="660"/>
      <c r="EC7" s="669"/>
    </row>
    <row r="8" spans="2:143" ht="11.25" customHeight="1" x14ac:dyDescent="0.2">
      <c r="B8" s="656" t="s">
        <v>240</v>
      </c>
      <c r="C8" s="657"/>
      <c r="D8" s="657"/>
      <c r="E8" s="657"/>
      <c r="F8" s="657"/>
      <c r="G8" s="657"/>
      <c r="H8" s="657"/>
      <c r="I8" s="657"/>
      <c r="J8" s="657"/>
      <c r="K8" s="657"/>
      <c r="L8" s="657"/>
      <c r="M8" s="657"/>
      <c r="N8" s="657"/>
      <c r="O8" s="657"/>
      <c r="P8" s="657"/>
      <c r="Q8" s="658"/>
      <c r="R8" s="659">
        <v>106401</v>
      </c>
      <c r="S8" s="660"/>
      <c r="T8" s="660"/>
      <c r="U8" s="660"/>
      <c r="V8" s="660"/>
      <c r="W8" s="660"/>
      <c r="X8" s="660"/>
      <c r="Y8" s="661"/>
      <c r="Z8" s="662">
        <v>0.1</v>
      </c>
      <c r="AA8" s="662"/>
      <c r="AB8" s="662"/>
      <c r="AC8" s="662"/>
      <c r="AD8" s="663">
        <v>106401</v>
      </c>
      <c r="AE8" s="663"/>
      <c r="AF8" s="663"/>
      <c r="AG8" s="663"/>
      <c r="AH8" s="663"/>
      <c r="AI8" s="663"/>
      <c r="AJ8" s="663"/>
      <c r="AK8" s="663"/>
      <c r="AL8" s="664">
        <v>0.1</v>
      </c>
      <c r="AM8" s="665"/>
      <c r="AN8" s="665"/>
      <c r="AO8" s="666"/>
      <c r="AP8" s="656" t="s">
        <v>241</v>
      </c>
      <c r="AQ8" s="657"/>
      <c r="AR8" s="657"/>
      <c r="AS8" s="657"/>
      <c r="AT8" s="657"/>
      <c r="AU8" s="657"/>
      <c r="AV8" s="657"/>
      <c r="AW8" s="657"/>
      <c r="AX8" s="657"/>
      <c r="AY8" s="657"/>
      <c r="AZ8" s="657"/>
      <c r="BA8" s="657"/>
      <c r="BB8" s="657"/>
      <c r="BC8" s="657"/>
      <c r="BD8" s="657"/>
      <c r="BE8" s="657"/>
      <c r="BF8" s="658"/>
      <c r="BG8" s="659">
        <v>539931</v>
      </c>
      <c r="BH8" s="660"/>
      <c r="BI8" s="660"/>
      <c r="BJ8" s="660"/>
      <c r="BK8" s="660"/>
      <c r="BL8" s="660"/>
      <c r="BM8" s="660"/>
      <c r="BN8" s="661"/>
      <c r="BO8" s="662">
        <v>1.3</v>
      </c>
      <c r="BP8" s="662"/>
      <c r="BQ8" s="662"/>
      <c r="BR8" s="662"/>
      <c r="BS8" s="663" t="s">
        <v>242</v>
      </c>
      <c r="BT8" s="663"/>
      <c r="BU8" s="663"/>
      <c r="BV8" s="663"/>
      <c r="BW8" s="663"/>
      <c r="BX8" s="663"/>
      <c r="BY8" s="663"/>
      <c r="BZ8" s="663"/>
      <c r="CA8" s="663"/>
      <c r="CB8" s="667"/>
      <c r="CD8" s="656" t="s">
        <v>243</v>
      </c>
      <c r="CE8" s="657"/>
      <c r="CF8" s="657"/>
      <c r="CG8" s="657"/>
      <c r="CH8" s="657"/>
      <c r="CI8" s="657"/>
      <c r="CJ8" s="657"/>
      <c r="CK8" s="657"/>
      <c r="CL8" s="657"/>
      <c r="CM8" s="657"/>
      <c r="CN8" s="657"/>
      <c r="CO8" s="657"/>
      <c r="CP8" s="657"/>
      <c r="CQ8" s="658"/>
      <c r="CR8" s="659">
        <v>83330601</v>
      </c>
      <c r="CS8" s="660"/>
      <c r="CT8" s="660"/>
      <c r="CU8" s="660"/>
      <c r="CV8" s="660"/>
      <c r="CW8" s="660"/>
      <c r="CX8" s="660"/>
      <c r="CY8" s="661"/>
      <c r="CZ8" s="662">
        <v>44.2</v>
      </c>
      <c r="DA8" s="662"/>
      <c r="DB8" s="662"/>
      <c r="DC8" s="662"/>
      <c r="DD8" s="668">
        <v>706432</v>
      </c>
      <c r="DE8" s="660"/>
      <c r="DF8" s="660"/>
      <c r="DG8" s="660"/>
      <c r="DH8" s="660"/>
      <c r="DI8" s="660"/>
      <c r="DJ8" s="660"/>
      <c r="DK8" s="660"/>
      <c r="DL8" s="660"/>
      <c r="DM8" s="660"/>
      <c r="DN8" s="660"/>
      <c r="DO8" s="660"/>
      <c r="DP8" s="661"/>
      <c r="DQ8" s="668">
        <v>34656546</v>
      </c>
      <c r="DR8" s="660"/>
      <c r="DS8" s="660"/>
      <c r="DT8" s="660"/>
      <c r="DU8" s="660"/>
      <c r="DV8" s="660"/>
      <c r="DW8" s="660"/>
      <c r="DX8" s="660"/>
      <c r="DY8" s="660"/>
      <c r="DZ8" s="660"/>
      <c r="EA8" s="660"/>
      <c r="EB8" s="660"/>
      <c r="EC8" s="669"/>
    </row>
    <row r="9" spans="2:143" ht="11.25" customHeight="1" x14ac:dyDescent="0.2">
      <c r="B9" s="656" t="s">
        <v>244</v>
      </c>
      <c r="C9" s="657"/>
      <c r="D9" s="657"/>
      <c r="E9" s="657"/>
      <c r="F9" s="657"/>
      <c r="G9" s="657"/>
      <c r="H9" s="657"/>
      <c r="I9" s="657"/>
      <c r="J9" s="657"/>
      <c r="K9" s="657"/>
      <c r="L9" s="657"/>
      <c r="M9" s="657"/>
      <c r="N9" s="657"/>
      <c r="O9" s="657"/>
      <c r="P9" s="657"/>
      <c r="Q9" s="658"/>
      <c r="R9" s="659">
        <v>86056</v>
      </c>
      <c r="S9" s="660"/>
      <c r="T9" s="660"/>
      <c r="U9" s="660"/>
      <c r="V9" s="660"/>
      <c r="W9" s="660"/>
      <c r="X9" s="660"/>
      <c r="Y9" s="661"/>
      <c r="Z9" s="662">
        <v>0</v>
      </c>
      <c r="AA9" s="662"/>
      <c r="AB9" s="662"/>
      <c r="AC9" s="662"/>
      <c r="AD9" s="663">
        <v>86056</v>
      </c>
      <c r="AE9" s="663"/>
      <c r="AF9" s="663"/>
      <c r="AG9" s="663"/>
      <c r="AH9" s="663"/>
      <c r="AI9" s="663"/>
      <c r="AJ9" s="663"/>
      <c r="AK9" s="663"/>
      <c r="AL9" s="664">
        <v>0.1</v>
      </c>
      <c r="AM9" s="665"/>
      <c r="AN9" s="665"/>
      <c r="AO9" s="666"/>
      <c r="AP9" s="656" t="s">
        <v>245</v>
      </c>
      <c r="AQ9" s="657"/>
      <c r="AR9" s="657"/>
      <c r="AS9" s="657"/>
      <c r="AT9" s="657"/>
      <c r="AU9" s="657"/>
      <c r="AV9" s="657"/>
      <c r="AW9" s="657"/>
      <c r="AX9" s="657"/>
      <c r="AY9" s="657"/>
      <c r="AZ9" s="657"/>
      <c r="BA9" s="657"/>
      <c r="BB9" s="657"/>
      <c r="BC9" s="657"/>
      <c r="BD9" s="657"/>
      <c r="BE9" s="657"/>
      <c r="BF9" s="658"/>
      <c r="BG9" s="659">
        <v>14274235</v>
      </c>
      <c r="BH9" s="660"/>
      <c r="BI9" s="660"/>
      <c r="BJ9" s="660"/>
      <c r="BK9" s="660"/>
      <c r="BL9" s="660"/>
      <c r="BM9" s="660"/>
      <c r="BN9" s="661"/>
      <c r="BO9" s="662">
        <v>35.299999999999997</v>
      </c>
      <c r="BP9" s="662"/>
      <c r="BQ9" s="662"/>
      <c r="BR9" s="662"/>
      <c r="BS9" s="663" t="s">
        <v>246</v>
      </c>
      <c r="BT9" s="663"/>
      <c r="BU9" s="663"/>
      <c r="BV9" s="663"/>
      <c r="BW9" s="663"/>
      <c r="BX9" s="663"/>
      <c r="BY9" s="663"/>
      <c r="BZ9" s="663"/>
      <c r="CA9" s="663"/>
      <c r="CB9" s="667"/>
      <c r="CD9" s="656" t="s">
        <v>247</v>
      </c>
      <c r="CE9" s="657"/>
      <c r="CF9" s="657"/>
      <c r="CG9" s="657"/>
      <c r="CH9" s="657"/>
      <c r="CI9" s="657"/>
      <c r="CJ9" s="657"/>
      <c r="CK9" s="657"/>
      <c r="CL9" s="657"/>
      <c r="CM9" s="657"/>
      <c r="CN9" s="657"/>
      <c r="CO9" s="657"/>
      <c r="CP9" s="657"/>
      <c r="CQ9" s="658"/>
      <c r="CR9" s="659">
        <v>17902481</v>
      </c>
      <c r="CS9" s="660"/>
      <c r="CT9" s="660"/>
      <c r="CU9" s="660"/>
      <c r="CV9" s="660"/>
      <c r="CW9" s="660"/>
      <c r="CX9" s="660"/>
      <c r="CY9" s="661"/>
      <c r="CZ9" s="662">
        <v>9.5</v>
      </c>
      <c r="DA9" s="662"/>
      <c r="DB9" s="662"/>
      <c r="DC9" s="662"/>
      <c r="DD9" s="668">
        <v>302096</v>
      </c>
      <c r="DE9" s="660"/>
      <c r="DF9" s="660"/>
      <c r="DG9" s="660"/>
      <c r="DH9" s="660"/>
      <c r="DI9" s="660"/>
      <c r="DJ9" s="660"/>
      <c r="DK9" s="660"/>
      <c r="DL9" s="660"/>
      <c r="DM9" s="660"/>
      <c r="DN9" s="660"/>
      <c r="DO9" s="660"/>
      <c r="DP9" s="661"/>
      <c r="DQ9" s="668">
        <v>9040011</v>
      </c>
      <c r="DR9" s="660"/>
      <c r="DS9" s="660"/>
      <c r="DT9" s="660"/>
      <c r="DU9" s="660"/>
      <c r="DV9" s="660"/>
      <c r="DW9" s="660"/>
      <c r="DX9" s="660"/>
      <c r="DY9" s="660"/>
      <c r="DZ9" s="660"/>
      <c r="EA9" s="660"/>
      <c r="EB9" s="660"/>
      <c r="EC9" s="669"/>
    </row>
    <row r="10" spans="2:143" ht="11.25" customHeight="1" x14ac:dyDescent="0.2">
      <c r="B10" s="656" t="s">
        <v>248</v>
      </c>
      <c r="C10" s="657"/>
      <c r="D10" s="657"/>
      <c r="E10" s="657"/>
      <c r="F10" s="657"/>
      <c r="G10" s="657"/>
      <c r="H10" s="657"/>
      <c r="I10" s="657"/>
      <c r="J10" s="657"/>
      <c r="K10" s="657"/>
      <c r="L10" s="657"/>
      <c r="M10" s="657"/>
      <c r="N10" s="657"/>
      <c r="O10" s="657"/>
      <c r="P10" s="657"/>
      <c r="Q10" s="658"/>
      <c r="R10" s="659" t="s">
        <v>242</v>
      </c>
      <c r="S10" s="660"/>
      <c r="T10" s="660"/>
      <c r="U10" s="660"/>
      <c r="V10" s="660"/>
      <c r="W10" s="660"/>
      <c r="X10" s="660"/>
      <c r="Y10" s="661"/>
      <c r="Z10" s="662" t="s">
        <v>246</v>
      </c>
      <c r="AA10" s="662"/>
      <c r="AB10" s="662"/>
      <c r="AC10" s="662"/>
      <c r="AD10" s="663" t="s">
        <v>242</v>
      </c>
      <c r="AE10" s="663"/>
      <c r="AF10" s="663"/>
      <c r="AG10" s="663"/>
      <c r="AH10" s="663"/>
      <c r="AI10" s="663"/>
      <c r="AJ10" s="663"/>
      <c r="AK10" s="663"/>
      <c r="AL10" s="664" t="s">
        <v>242</v>
      </c>
      <c r="AM10" s="665"/>
      <c r="AN10" s="665"/>
      <c r="AO10" s="666"/>
      <c r="AP10" s="656" t="s">
        <v>249</v>
      </c>
      <c r="AQ10" s="657"/>
      <c r="AR10" s="657"/>
      <c r="AS10" s="657"/>
      <c r="AT10" s="657"/>
      <c r="AU10" s="657"/>
      <c r="AV10" s="657"/>
      <c r="AW10" s="657"/>
      <c r="AX10" s="657"/>
      <c r="AY10" s="657"/>
      <c r="AZ10" s="657"/>
      <c r="BA10" s="657"/>
      <c r="BB10" s="657"/>
      <c r="BC10" s="657"/>
      <c r="BD10" s="657"/>
      <c r="BE10" s="657"/>
      <c r="BF10" s="658"/>
      <c r="BG10" s="659">
        <v>1092630</v>
      </c>
      <c r="BH10" s="660"/>
      <c r="BI10" s="660"/>
      <c r="BJ10" s="660"/>
      <c r="BK10" s="660"/>
      <c r="BL10" s="660"/>
      <c r="BM10" s="660"/>
      <c r="BN10" s="661"/>
      <c r="BO10" s="662">
        <v>2.7</v>
      </c>
      <c r="BP10" s="662"/>
      <c r="BQ10" s="662"/>
      <c r="BR10" s="662"/>
      <c r="BS10" s="663">
        <v>181609</v>
      </c>
      <c r="BT10" s="663"/>
      <c r="BU10" s="663"/>
      <c r="BV10" s="663"/>
      <c r="BW10" s="663"/>
      <c r="BX10" s="663"/>
      <c r="BY10" s="663"/>
      <c r="BZ10" s="663"/>
      <c r="CA10" s="663"/>
      <c r="CB10" s="667"/>
      <c r="CD10" s="656" t="s">
        <v>250</v>
      </c>
      <c r="CE10" s="657"/>
      <c r="CF10" s="657"/>
      <c r="CG10" s="657"/>
      <c r="CH10" s="657"/>
      <c r="CI10" s="657"/>
      <c r="CJ10" s="657"/>
      <c r="CK10" s="657"/>
      <c r="CL10" s="657"/>
      <c r="CM10" s="657"/>
      <c r="CN10" s="657"/>
      <c r="CO10" s="657"/>
      <c r="CP10" s="657"/>
      <c r="CQ10" s="658"/>
      <c r="CR10" s="659">
        <v>149516</v>
      </c>
      <c r="CS10" s="660"/>
      <c r="CT10" s="660"/>
      <c r="CU10" s="660"/>
      <c r="CV10" s="660"/>
      <c r="CW10" s="660"/>
      <c r="CX10" s="660"/>
      <c r="CY10" s="661"/>
      <c r="CZ10" s="662">
        <v>0.1</v>
      </c>
      <c r="DA10" s="662"/>
      <c r="DB10" s="662"/>
      <c r="DC10" s="662"/>
      <c r="DD10" s="668" t="s">
        <v>242</v>
      </c>
      <c r="DE10" s="660"/>
      <c r="DF10" s="660"/>
      <c r="DG10" s="660"/>
      <c r="DH10" s="660"/>
      <c r="DI10" s="660"/>
      <c r="DJ10" s="660"/>
      <c r="DK10" s="660"/>
      <c r="DL10" s="660"/>
      <c r="DM10" s="660"/>
      <c r="DN10" s="660"/>
      <c r="DO10" s="660"/>
      <c r="DP10" s="661"/>
      <c r="DQ10" s="668">
        <v>140457</v>
      </c>
      <c r="DR10" s="660"/>
      <c r="DS10" s="660"/>
      <c r="DT10" s="660"/>
      <c r="DU10" s="660"/>
      <c r="DV10" s="660"/>
      <c r="DW10" s="660"/>
      <c r="DX10" s="660"/>
      <c r="DY10" s="660"/>
      <c r="DZ10" s="660"/>
      <c r="EA10" s="660"/>
      <c r="EB10" s="660"/>
      <c r="EC10" s="669"/>
    </row>
    <row r="11" spans="2:143" ht="11.25" customHeight="1" x14ac:dyDescent="0.2">
      <c r="B11" s="656" t="s">
        <v>251</v>
      </c>
      <c r="C11" s="657"/>
      <c r="D11" s="657"/>
      <c r="E11" s="657"/>
      <c r="F11" s="657"/>
      <c r="G11" s="657"/>
      <c r="H11" s="657"/>
      <c r="I11" s="657"/>
      <c r="J11" s="657"/>
      <c r="K11" s="657"/>
      <c r="L11" s="657"/>
      <c r="M11" s="657"/>
      <c r="N11" s="657"/>
      <c r="O11" s="657"/>
      <c r="P11" s="657"/>
      <c r="Q11" s="658"/>
      <c r="R11" s="659">
        <v>8856901</v>
      </c>
      <c r="S11" s="660"/>
      <c r="T11" s="660"/>
      <c r="U11" s="660"/>
      <c r="V11" s="660"/>
      <c r="W11" s="660"/>
      <c r="X11" s="660"/>
      <c r="Y11" s="661"/>
      <c r="Z11" s="664">
        <v>4.5999999999999996</v>
      </c>
      <c r="AA11" s="665"/>
      <c r="AB11" s="665"/>
      <c r="AC11" s="671"/>
      <c r="AD11" s="668">
        <v>8856901</v>
      </c>
      <c r="AE11" s="660"/>
      <c r="AF11" s="660"/>
      <c r="AG11" s="660"/>
      <c r="AH11" s="660"/>
      <c r="AI11" s="660"/>
      <c r="AJ11" s="660"/>
      <c r="AK11" s="661"/>
      <c r="AL11" s="664">
        <v>10.8</v>
      </c>
      <c r="AM11" s="665"/>
      <c r="AN11" s="665"/>
      <c r="AO11" s="666"/>
      <c r="AP11" s="656" t="s">
        <v>252</v>
      </c>
      <c r="AQ11" s="657"/>
      <c r="AR11" s="657"/>
      <c r="AS11" s="657"/>
      <c r="AT11" s="657"/>
      <c r="AU11" s="657"/>
      <c r="AV11" s="657"/>
      <c r="AW11" s="657"/>
      <c r="AX11" s="657"/>
      <c r="AY11" s="657"/>
      <c r="AZ11" s="657"/>
      <c r="BA11" s="657"/>
      <c r="BB11" s="657"/>
      <c r="BC11" s="657"/>
      <c r="BD11" s="657"/>
      <c r="BE11" s="657"/>
      <c r="BF11" s="658"/>
      <c r="BG11" s="659">
        <v>1709708</v>
      </c>
      <c r="BH11" s="660"/>
      <c r="BI11" s="660"/>
      <c r="BJ11" s="660"/>
      <c r="BK11" s="660"/>
      <c r="BL11" s="660"/>
      <c r="BM11" s="660"/>
      <c r="BN11" s="661"/>
      <c r="BO11" s="662">
        <v>4.2</v>
      </c>
      <c r="BP11" s="662"/>
      <c r="BQ11" s="662"/>
      <c r="BR11" s="662"/>
      <c r="BS11" s="663">
        <v>486120</v>
      </c>
      <c r="BT11" s="663"/>
      <c r="BU11" s="663"/>
      <c r="BV11" s="663"/>
      <c r="BW11" s="663"/>
      <c r="BX11" s="663"/>
      <c r="BY11" s="663"/>
      <c r="BZ11" s="663"/>
      <c r="CA11" s="663"/>
      <c r="CB11" s="667"/>
      <c r="CD11" s="656" t="s">
        <v>253</v>
      </c>
      <c r="CE11" s="657"/>
      <c r="CF11" s="657"/>
      <c r="CG11" s="657"/>
      <c r="CH11" s="657"/>
      <c r="CI11" s="657"/>
      <c r="CJ11" s="657"/>
      <c r="CK11" s="657"/>
      <c r="CL11" s="657"/>
      <c r="CM11" s="657"/>
      <c r="CN11" s="657"/>
      <c r="CO11" s="657"/>
      <c r="CP11" s="657"/>
      <c r="CQ11" s="658"/>
      <c r="CR11" s="659">
        <v>2403856</v>
      </c>
      <c r="CS11" s="660"/>
      <c r="CT11" s="660"/>
      <c r="CU11" s="660"/>
      <c r="CV11" s="660"/>
      <c r="CW11" s="660"/>
      <c r="CX11" s="660"/>
      <c r="CY11" s="661"/>
      <c r="CZ11" s="662">
        <v>1.3</v>
      </c>
      <c r="DA11" s="662"/>
      <c r="DB11" s="662"/>
      <c r="DC11" s="662"/>
      <c r="DD11" s="668">
        <v>417087</v>
      </c>
      <c r="DE11" s="660"/>
      <c r="DF11" s="660"/>
      <c r="DG11" s="660"/>
      <c r="DH11" s="660"/>
      <c r="DI11" s="660"/>
      <c r="DJ11" s="660"/>
      <c r="DK11" s="660"/>
      <c r="DL11" s="660"/>
      <c r="DM11" s="660"/>
      <c r="DN11" s="660"/>
      <c r="DO11" s="660"/>
      <c r="DP11" s="661"/>
      <c r="DQ11" s="668">
        <v>1409326</v>
      </c>
      <c r="DR11" s="660"/>
      <c r="DS11" s="660"/>
      <c r="DT11" s="660"/>
      <c r="DU11" s="660"/>
      <c r="DV11" s="660"/>
      <c r="DW11" s="660"/>
      <c r="DX11" s="660"/>
      <c r="DY11" s="660"/>
      <c r="DZ11" s="660"/>
      <c r="EA11" s="660"/>
      <c r="EB11" s="660"/>
      <c r="EC11" s="669"/>
    </row>
    <row r="12" spans="2:143" ht="11.25" customHeight="1" x14ac:dyDescent="0.2">
      <c r="B12" s="656" t="s">
        <v>254</v>
      </c>
      <c r="C12" s="657"/>
      <c r="D12" s="657"/>
      <c r="E12" s="657"/>
      <c r="F12" s="657"/>
      <c r="G12" s="657"/>
      <c r="H12" s="657"/>
      <c r="I12" s="657"/>
      <c r="J12" s="657"/>
      <c r="K12" s="657"/>
      <c r="L12" s="657"/>
      <c r="M12" s="657"/>
      <c r="N12" s="657"/>
      <c r="O12" s="657"/>
      <c r="P12" s="657"/>
      <c r="Q12" s="658"/>
      <c r="R12" s="659">
        <v>14415</v>
      </c>
      <c r="S12" s="660"/>
      <c r="T12" s="660"/>
      <c r="U12" s="660"/>
      <c r="V12" s="660"/>
      <c r="W12" s="660"/>
      <c r="X12" s="660"/>
      <c r="Y12" s="661"/>
      <c r="Z12" s="662">
        <v>0</v>
      </c>
      <c r="AA12" s="662"/>
      <c r="AB12" s="662"/>
      <c r="AC12" s="662"/>
      <c r="AD12" s="663">
        <v>14415</v>
      </c>
      <c r="AE12" s="663"/>
      <c r="AF12" s="663"/>
      <c r="AG12" s="663"/>
      <c r="AH12" s="663"/>
      <c r="AI12" s="663"/>
      <c r="AJ12" s="663"/>
      <c r="AK12" s="663"/>
      <c r="AL12" s="664">
        <v>0</v>
      </c>
      <c r="AM12" s="665"/>
      <c r="AN12" s="665"/>
      <c r="AO12" s="666"/>
      <c r="AP12" s="656" t="s">
        <v>255</v>
      </c>
      <c r="AQ12" s="657"/>
      <c r="AR12" s="657"/>
      <c r="AS12" s="657"/>
      <c r="AT12" s="657"/>
      <c r="AU12" s="657"/>
      <c r="AV12" s="657"/>
      <c r="AW12" s="657"/>
      <c r="AX12" s="657"/>
      <c r="AY12" s="657"/>
      <c r="AZ12" s="657"/>
      <c r="BA12" s="657"/>
      <c r="BB12" s="657"/>
      <c r="BC12" s="657"/>
      <c r="BD12" s="657"/>
      <c r="BE12" s="657"/>
      <c r="BF12" s="658"/>
      <c r="BG12" s="659">
        <v>14653504</v>
      </c>
      <c r="BH12" s="660"/>
      <c r="BI12" s="660"/>
      <c r="BJ12" s="660"/>
      <c r="BK12" s="660"/>
      <c r="BL12" s="660"/>
      <c r="BM12" s="660"/>
      <c r="BN12" s="661"/>
      <c r="BO12" s="662">
        <v>36.200000000000003</v>
      </c>
      <c r="BP12" s="662"/>
      <c r="BQ12" s="662"/>
      <c r="BR12" s="662"/>
      <c r="BS12" s="663" t="s">
        <v>246</v>
      </c>
      <c r="BT12" s="663"/>
      <c r="BU12" s="663"/>
      <c r="BV12" s="663"/>
      <c r="BW12" s="663"/>
      <c r="BX12" s="663"/>
      <c r="BY12" s="663"/>
      <c r="BZ12" s="663"/>
      <c r="CA12" s="663"/>
      <c r="CB12" s="667"/>
      <c r="CD12" s="656" t="s">
        <v>256</v>
      </c>
      <c r="CE12" s="657"/>
      <c r="CF12" s="657"/>
      <c r="CG12" s="657"/>
      <c r="CH12" s="657"/>
      <c r="CI12" s="657"/>
      <c r="CJ12" s="657"/>
      <c r="CK12" s="657"/>
      <c r="CL12" s="657"/>
      <c r="CM12" s="657"/>
      <c r="CN12" s="657"/>
      <c r="CO12" s="657"/>
      <c r="CP12" s="657"/>
      <c r="CQ12" s="658"/>
      <c r="CR12" s="659">
        <v>12215358</v>
      </c>
      <c r="CS12" s="660"/>
      <c r="CT12" s="660"/>
      <c r="CU12" s="660"/>
      <c r="CV12" s="660"/>
      <c r="CW12" s="660"/>
      <c r="CX12" s="660"/>
      <c r="CY12" s="661"/>
      <c r="CZ12" s="662">
        <v>6.5</v>
      </c>
      <c r="DA12" s="662"/>
      <c r="DB12" s="662"/>
      <c r="DC12" s="662"/>
      <c r="DD12" s="668">
        <v>22330</v>
      </c>
      <c r="DE12" s="660"/>
      <c r="DF12" s="660"/>
      <c r="DG12" s="660"/>
      <c r="DH12" s="660"/>
      <c r="DI12" s="660"/>
      <c r="DJ12" s="660"/>
      <c r="DK12" s="660"/>
      <c r="DL12" s="660"/>
      <c r="DM12" s="660"/>
      <c r="DN12" s="660"/>
      <c r="DO12" s="660"/>
      <c r="DP12" s="661"/>
      <c r="DQ12" s="668">
        <v>3279337</v>
      </c>
      <c r="DR12" s="660"/>
      <c r="DS12" s="660"/>
      <c r="DT12" s="660"/>
      <c r="DU12" s="660"/>
      <c r="DV12" s="660"/>
      <c r="DW12" s="660"/>
      <c r="DX12" s="660"/>
      <c r="DY12" s="660"/>
      <c r="DZ12" s="660"/>
      <c r="EA12" s="660"/>
      <c r="EB12" s="660"/>
      <c r="EC12" s="669"/>
    </row>
    <row r="13" spans="2:143" ht="11.25" customHeight="1" x14ac:dyDescent="0.2">
      <c r="B13" s="656" t="s">
        <v>257</v>
      </c>
      <c r="C13" s="657"/>
      <c r="D13" s="657"/>
      <c r="E13" s="657"/>
      <c r="F13" s="657"/>
      <c r="G13" s="657"/>
      <c r="H13" s="657"/>
      <c r="I13" s="657"/>
      <c r="J13" s="657"/>
      <c r="K13" s="657"/>
      <c r="L13" s="657"/>
      <c r="M13" s="657"/>
      <c r="N13" s="657"/>
      <c r="O13" s="657"/>
      <c r="P13" s="657"/>
      <c r="Q13" s="658"/>
      <c r="R13" s="659" t="s">
        <v>246</v>
      </c>
      <c r="S13" s="660"/>
      <c r="T13" s="660"/>
      <c r="U13" s="660"/>
      <c r="V13" s="660"/>
      <c r="W13" s="660"/>
      <c r="X13" s="660"/>
      <c r="Y13" s="661"/>
      <c r="Z13" s="662" t="s">
        <v>141</v>
      </c>
      <c r="AA13" s="662"/>
      <c r="AB13" s="662"/>
      <c r="AC13" s="662"/>
      <c r="AD13" s="663" t="s">
        <v>242</v>
      </c>
      <c r="AE13" s="663"/>
      <c r="AF13" s="663"/>
      <c r="AG13" s="663"/>
      <c r="AH13" s="663"/>
      <c r="AI13" s="663"/>
      <c r="AJ13" s="663"/>
      <c r="AK13" s="663"/>
      <c r="AL13" s="664" t="s">
        <v>246</v>
      </c>
      <c r="AM13" s="665"/>
      <c r="AN13" s="665"/>
      <c r="AO13" s="666"/>
      <c r="AP13" s="656" t="s">
        <v>258</v>
      </c>
      <c r="AQ13" s="657"/>
      <c r="AR13" s="657"/>
      <c r="AS13" s="657"/>
      <c r="AT13" s="657"/>
      <c r="AU13" s="657"/>
      <c r="AV13" s="657"/>
      <c r="AW13" s="657"/>
      <c r="AX13" s="657"/>
      <c r="AY13" s="657"/>
      <c r="AZ13" s="657"/>
      <c r="BA13" s="657"/>
      <c r="BB13" s="657"/>
      <c r="BC13" s="657"/>
      <c r="BD13" s="657"/>
      <c r="BE13" s="657"/>
      <c r="BF13" s="658"/>
      <c r="BG13" s="659">
        <v>14572196</v>
      </c>
      <c r="BH13" s="660"/>
      <c r="BI13" s="660"/>
      <c r="BJ13" s="660"/>
      <c r="BK13" s="660"/>
      <c r="BL13" s="660"/>
      <c r="BM13" s="660"/>
      <c r="BN13" s="661"/>
      <c r="BO13" s="662">
        <v>36</v>
      </c>
      <c r="BP13" s="662"/>
      <c r="BQ13" s="662"/>
      <c r="BR13" s="662"/>
      <c r="BS13" s="663" t="s">
        <v>242</v>
      </c>
      <c r="BT13" s="663"/>
      <c r="BU13" s="663"/>
      <c r="BV13" s="663"/>
      <c r="BW13" s="663"/>
      <c r="BX13" s="663"/>
      <c r="BY13" s="663"/>
      <c r="BZ13" s="663"/>
      <c r="CA13" s="663"/>
      <c r="CB13" s="667"/>
      <c r="CD13" s="656" t="s">
        <v>259</v>
      </c>
      <c r="CE13" s="657"/>
      <c r="CF13" s="657"/>
      <c r="CG13" s="657"/>
      <c r="CH13" s="657"/>
      <c r="CI13" s="657"/>
      <c r="CJ13" s="657"/>
      <c r="CK13" s="657"/>
      <c r="CL13" s="657"/>
      <c r="CM13" s="657"/>
      <c r="CN13" s="657"/>
      <c r="CO13" s="657"/>
      <c r="CP13" s="657"/>
      <c r="CQ13" s="658"/>
      <c r="CR13" s="659">
        <v>18251531</v>
      </c>
      <c r="CS13" s="660"/>
      <c r="CT13" s="660"/>
      <c r="CU13" s="660"/>
      <c r="CV13" s="660"/>
      <c r="CW13" s="660"/>
      <c r="CX13" s="660"/>
      <c r="CY13" s="661"/>
      <c r="CZ13" s="662">
        <v>9.6999999999999993</v>
      </c>
      <c r="DA13" s="662"/>
      <c r="DB13" s="662"/>
      <c r="DC13" s="662"/>
      <c r="DD13" s="668">
        <v>8073844</v>
      </c>
      <c r="DE13" s="660"/>
      <c r="DF13" s="660"/>
      <c r="DG13" s="660"/>
      <c r="DH13" s="660"/>
      <c r="DI13" s="660"/>
      <c r="DJ13" s="660"/>
      <c r="DK13" s="660"/>
      <c r="DL13" s="660"/>
      <c r="DM13" s="660"/>
      <c r="DN13" s="660"/>
      <c r="DO13" s="660"/>
      <c r="DP13" s="661"/>
      <c r="DQ13" s="668">
        <v>9789956</v>
      </c>
      <c r="DR13" s="660"/>
      <c r="DS13" s="660"/>
      <c r="DT13" s="660"/>
      <c r="DU13" s="660"/>
      <c r="DV13" s="660"/>
      <c r="DW13" s="660"/>
      <c r="DX13" s="660"/>
      <c r="DY13" s="660"/>
      <c r="DZ13" s="660"/>
      <c r="EA13" s="660"/>
      <c r="EB13" s="660"/>
      <c r="EC13" s="669"/>
    </row>
    <row r="14" spans="2:143" ht="11.25" customHeight="1" x14ac:dyDescent="0.2">
      <c r="B14" s="656" t="s">
        <v>260</v>
      </c>
      <c r="C14" s="657"/>
      <c r="D14" s="657"/>
      <c r="E14" s="657"/>
      <c r="F14" s="657"/>
      <c r="G14" s="657"/>
      <c r="H14" s="657"/>
      <c r="I14" s="657"/>
      <c r="J14" s="657"/>
      <c r="K14" s="657"/>
      <c r="L14" s="657"/>
      <c r="M14" s="657"/>
      <c r="N14" s="657"/>
      <c r="O14" s="657"/>
      <c r="P14" s="657"/>
      <c r="Q14" s="658"/>
      <c r="R14" s="659" t="s">
        <v>141</v>
      </c>
      <c r="S14" s="660"/>
      <c r="T14" s="660"/>
      <c r="U14" s="660"/>
      <c r="V14" s="660"/>
      <c r="W14" s="660"/>
      <c r="X14" s="660"/>
      <c r="Y14" s="661"/>
      <c r="Z14" s="662" t="s">
        <v>246</v>
      </c>
      <c r="AA14" s="662"/>
      <c r="AB14" s="662"/>
      <c r="AC14" s="662"/>
      <c r="AD14" s="663" t="s">
        <v>246</v>
      </c>
      <c r="AE14" s="663"/>
      <c r="AF14" s="663"/>
      <c r="AG14" s="663"/>
      <c r="AH14" s="663"/>
      <c r="AI14" s="663"/>
      <c r="AJ14" s="663"/>
      <c r="AK14" s="663"/>
      <c r="AL14" s="664" t="s">
        <v>141</v>
      </c>
      <c r="AM14" s="665"/>
      <c r="AN14" s="665"/>
      <c r="AO14" s="666"/>
      <c r="AP14" s="656" t="s">
        <v>261</v>
      </c>
      <c r="AQ14" s="657"/>
      <c r="AR14" s="657"/>
      <c r="AS14" s="657"/>
      <c r="AT14" s="657"/>
      <c r="AU14" s="657"/>
      <c r="AV14" s="657"/>
      <c r="AW14" s="657"/>
      <c r="AX14" s="657"/>
      <c r="AY14" s="657"/>
      <c r="AZ14" s="657"/>
      <c r="BA14" s="657"/>
      <c r="BB14" s="657"/>
      <c r="BC14" s="657"/>
      <c r="BD14" s="657"/>
      <c r="BE14" s="657"/>
      <c r="BF14" s="658"/>
      <c r="BG14" s="659">
        <v>834268</v>
      </c>
      <c r="BH14" s="660"/>
      <c r="BI14" s="660"/>
      <c r="BJ14" s="660"/>
      <c r="BK14" s="660"/>
      <c r="BL14" s="660"/>
      <c r="BM14" s="660"/>
      <c r="BN14" s="661"/>
      <c r="BO14" s="662">
        <v>2.1</v>
      </c>
      <c r="BP14" s="662"/>
      <c r="BQ14" s="662"/>
      <c r="BR14" s="662"/>
      <c r="BS14" s="663" t="s">
        <v>246</v>
      </c>
      <c r="BT14" s="663"/>
      <c r="BU14" s="663"/>
      <c r="BV14" s="663"/>
      <c r="BW14" s="663"/>
      <c r="BX14" s="663"/>
      <c r="BY14" s="663"/>
      <c r="BZ14" s="663"/>
      <c r="CA14" s="663"/>
      <c r="CB14" s="667"/>
      <c r="CD14" s="656" t="s">
        <v>262</v>
      </c>
      <c r="CE14" s="657"/>
      <c r="CF14" s="657"/>
      <c r="CG14" s="657"/>
      <c r="CH14" s="657"/>
      <c r="CI14" s="657"/>
      <c r="CJ14" s="657"/>
      <c r="CK14" s="657"/>
      <c r="CL14" s="657"/>
      <c r="CM14" s="657"/>
      <c r="CN14" s="657"/>
      <c r="CO14" s="657"/>
      <c r="CP14" s="657"/>
      <c r="CQ14" s="658"/>
      <c r="CR14" s="659">
        <v>4093146</v>
      </c>
      <c r="CS14" s="660"/>
      <c r="CT14" s="660"/>
      <c r="CU14" s="660"/>
      <c r="CV14" s="660"/>
      <c r="CW14" s="660"/>
      <c r="CX14" s="660"/>
      <c r="CY14" s="661"/>
      <c r="CZ14" s="662">
        <v>2.2000000000000002</v>
      </c>
      <c r="DA14" s="662"/>
      <c r="DB14" s="662"/>
      <c r="DC14" s="662"/>
      <c r="DD14" s="668">
        <v>180941</v>
      </c>
      <c r="DE14" s="660"/>
      <c r="DF14" s="660"/>
      <c r="DG14" s="660"/>
      <c r="DH14" s="660"/>
      <c r="DI14" s="660"/>
      <c r="DJ14" s="660"/>
      <c r="DK14" s="660"/>
      <c r="DL14" s="660"/>
      <c r="DM14" s="660"/>
      <c r="DN14" s="660"/>
      <c r="DO14" s="660"/>
      <c r="DP14" s="661"/>
      <c r="DQ14" s="668">
        <v>3426395</v>
      </c>
      <c r="DR14" s="660"/>
      <c r="DS14" s="660"/>
      <c r="DT14" s="660"/>
      <c r="DU14" s="660"/>
      <c r="DV14" s="660"/>
      <c r="DW14" s="660"/>
      <c r="DX14" s="660"/>
      <c r="DY14" s="660"/>
      <c r="DZ14" s="660"/>
      <c r="EA14" s="660"/>
      <c r="EB14" s="660"/>
      <c r="EC14" s="669"/>
    </row>
    <row r="15" spans="2:143" ht="11.25" customHeight="1" x14ac:dyDescent="0.2">
      <c r="B15" s="656" t="s">
        <v>263</v>
      </c>
      <c r="C15" s="657"/>
      <c r="D15" s="657"/>
      <c r="E15" s="657"/>
      <c r="F15" s="657"/>
      <c r="G15" s="657"/>
      <c r="H15" s="657"/>
      <c r="I15" s="657"/>
      <c r="J15" s="657"/>
      <c r="K15" s="657"/>
      <c r="L15" s="657"/>
      <c r="M15" s="657"/>
      <c r="N15" s="657"/>
      <c r="O15" s="657"/>
      <c r="P15" s="657"/>
      <c r="Q15" s="658"/>
      <c r="R15" s="659" t="s">
        <v>246</v>
      </c>
      <c r="S15" s="660"/>
      <c r="T15" s="660"/>
      <c r="U15" s="660"/>
      <c r="V15" s="660"/>
      <c r="W15" s="660"/>
      <c r="X15" s="660"/>
      <c r="Y15" s="661"/>
      <c r="Z15" s="662" t="s">
        <v>246</v>
      </c>
      <c r="AA15" s="662"/>
      <c r="AB15" s="662"/>
      <c r="AC15" s="662"/>
      <c r="AD15" s="663" t="s">
        <v>242</v>
      </c>
      <c r="AE15" s="663"/>
      <c r="AF15" s="663"/>
      <c r="AG15" s="663"/>
      <c r="AH15" s="663"/>
      <c r="AI15" s="663"/>
      <c r="AJ15" s="663"/>
      <c r="AK15" s="663"/>
      <c r="AL15" s="664" t="s">
        <v>242</v>
      </c>
      <c r="AM15" s="665"/>
      <c r="AN15" s="665"/>
      <c r="AO15" s="666"/>
      <c r="AP15" s="656" t="s">
        <v>264</v>
      </c>
      <c r="AQ15" s="657"/>
      <c r="AR15" s="657"/>
      <c r="AS15" s="657"/>
      <c r="AT15" s="657"/>
      <c r="AU15" s="657"/>
      <c r="AV15" s="657"/>
      <c r="AW15" s="657"/>
      <c r="AX15" s="657"/>
      <c r="AY15" s="657"/>
      <c r="AZ15" s="657"/>
      <c r="BA15" s="657"/>
      <c r="BB15" s="657"/>
      <c r="BC15" s="657"/>
      <c r="BD15" s="657"/>
      <c r="BE15" s="657"/>
      <c r="BF15" s="658"/>
      <c r="BG15" s="659">
        <v>3035453</v>
      </c>
      <c r="BH15" s="660"/>
      <c r="BI15" s="660"/>
      <c r="BJ15" s="660"/>
      <c r="BK15" s="660"/>
      <c r="BL15" s="660"/>
      <c r="BM15" s="660"/>
      <c r="BN15" s="661"/>
      <c r="BO15" s="662">
        <v>7.5</v>
      </c>
      <c r="BP15" s="662"/>
      <c r="BQ15" s="662"/>
      <c r="BR15" s="662"/>
      <c r="BS15" s="663" t="s">
        <v>141</v>
      </c>
      <c r="BT15" s="663"/>
      <c r="BU15" s="663"/>
      <c r="BV15" s="663"/>
      <c r="BW15" s="663"/>
      <c r="BX15" s="663"/>
      <c r="BY15" s="663"/>
      <c r="BZ15" s="663"/>
      <c r="CA15" s="663"/>
      <c r="CB15" s="667"/>
      <c r="CD15" s="656" t="s">
        <v>265</v>
      </c>
      <c r="CE15" s="657"/>
      <c r="CF15" s="657"/>
      <c r="CG15" s="657"/>
      <c r="CH15" s="657"/>
      <c r="CI15" s="657"/>
      <c r="CJ15" s="657"/>
      <c r="CK15" s="657"/>
      <c r="CL15" s="657"/>
      <c r="CM15" s="657"/>
      <c r="CN15" s="657"/>
      <c r="CO15" s="657"/>
      <c r="CP15" s="657"/>
      <c r="CQ15" s="658"/>
      <c r="CR15" s="659">
        <v>14468248</v>
      </c>
      <c r="CS15" s="660"/>
      <c r="CT15" s="660"/>
      <c r="CU15" s="660"/>
      <c r="CV15" s="660"/>
      <c r="CW15" s="660"/>
      <c r="CX15" s="660"/>
      <c r="CY15" s="661"/>
      <c r="CZ15" s="662">
        <v>7.7</v>
      </c>
      <c r="DA15" s="662"/>
      <c r="DB15" s="662"/>
      <c r="DC15" s="662"/>
      <c r="DD15" s="668">
        <v>4303027</v>
      </c>
      <c r="DE15" s="660"/>
      <c r="DF15" s="660"/>
      <c r="DG15" s="660"/>
      <c r="DH15" s="660"/>
      <c r="DI15" s="660"/>
      <c r="DJ15" s="660"/>
      <c r="DK15" s="660"/>
      <c r="DL15" s="660"/>
      <c r="DM15" s="660"/>
      <c r="DN15" s="660"/>
      <c r="DO15" s="660"/>
      <c r="DP15" s="661"/>
      <c r="DQ15" s="668">
        <v>8415521</v>
      </c>
      <c r="DR15" s="660"/>
      <c r="DS15" s="660"/>
      <c r="DT15" s="660"/>
      <c r="DU15" s="660"/>
      <c r="DV15" s="660"/>
      <c r="DW15" s="660"/>
      <c r="DX15" s="660"/>
      <c r="DY15" s="660"/>
      <c r="DZ15" s="660"/>
      <c r="EA15" s="660"/>
      <c r="EB15" s="660"/>
      <c r="EC15" s="669"/>
    </row>
    <row r="16" spans="2:143" ht="11.25" customHeight="1" x14ac:dyDescent="0.2">
      <c r="B16" s="656" t="s">
        <v>266</v>
      </c>
      <c r="C16" s="657"/>
      <c r="D16" s="657"/>
      <c r="E16" s="657"/>
      <c r="F16" s="657"/>
      <c r="G16" s="657"/>
      <c r="H16" s="657"/>
      <c r="I16" s="657"/>
      <c r="J16" s="657"/>
      <c r="K16" s="657"/>
      <c r="L16" s="657"/>
      <c r="M16" s="657"/>
      <c r="N16" s="657"/>
      <c r="O16" s="657"/>
      <c r="P16" s="657"/>
      <c r="Q16" s="658"/>
      <c r="R16" s="659">
        <v>100066</v>
      </c>
      <c r="S16" s="660"/>
      <c r="T16" s="660"/>
      <c r="U16" s="660"/>
      <c r="V16" s="660"/>
      <c r="W16" s="660"/>
      <c r="X16" s="660"/>
      <c r="Y16" s="661"/>
      <c r="Z16" s="662">
        <v>0.1</v>
      </c>
      <c r="AA16" s="662"/>
      <c r="AB16" s="662"/>
      <c r="AC16" s="662"/>
      <c r="AD16" s="663">
        <v>100066</v>
      </c>
      <c r="AE16" s="663"/>
      <c r="AF16" s="663"/>
      <c r="AG16" s="663"/>
      <c r="AH16" s="663"/>
      <c r="AI16" s="663"/>
      <c r="AJ16" s="663"/>
      <c r="AK16" s="663"/>
      <c r="AL16" s="664">
        <v>0.1</v>
      </c>
      <c r="AM16" s="665"/>
      <c r="AN16" s="665"/>
      <c r="AO16" s="666"/>
      <c r="AP16" s="656" t="s">
        <v>267</v>
      </c>
      <c r="AQ16" s="657"/>
      <c r="AR16" s="657"/>
      <c r="AS16" s="657"/>
      <c r="AT16" s="657"/>
      <c r="AU16" s="657"/>
      <c r="AV16" s="657"/>
      <c r="AW16" s="657"/>
      <c r="AX16" s="657"/>
      <c r="AY16" s="657"/>
      <c r="AZ16" s="657"/>
      <c r="BA16" s="657"/>
      <c r="BB16" s="657"/>
      <c r="BC16" s="657"/>
      <c r="BD16" s="657"/>
      <c r="BE16" s="657"/>
      <c r="BF16" s="658"/>
      <c r="BG16" s="659" t="s">
        <v>141</v>
      </c>
      <c r="BH16" s="660"/>
      <c r="BI16" s="660"/>
      <c r="BJ16" s="660"/>
      <c r="BK16" s="660"/>
      <c r="BL16" s="660"/>
      <c r="BM16" s="660"/>
      <c r="BN16" s="661"/>
      <c r="BO16" s="662" t="s">
        <v>242</v>
      </c>
      <c r="BP16" s="662"/>
      <c r="BQ16" s="662"/>
      <c r="BR16" s="662"/>
      <c r="BS16" s="663" t="s">
        <v>242</v>
      </c>
      <c r="BT16" s="663"/>
      <c r="BU16" s="663"/>
      <c r="BV16" s="663"/>
      <c r="BW16" s="663"/>
      <c r="BX16" s="663"/>
      <c r="BY16" s="663"/>
      <c r="BZ16" s="663"/>
      <c r="CA16" s="663"/>
      <c r="CB16" s="667"/>
      <c r="CD16" s="656" t="s">
        <v>268</v>
      </c>
      <c r="CE16" s="657"/>
      <c r="CF16" s="657"/>
      <c r="CG16" s="657"/>
      <c r="CH16" s="657"/>
      <c r="CI16" s="657"/>
      <c r="CJ16" s="657"/>
      <c r="CK16" s="657"/>
      <c r="CL16" s="657"/>
      <c r="CM16" s="657"/>
      <c r="CN16" s="657"/>
      <c r="CO16" s="657"/>
      <c r="CP16" s="657"/>
      <c r="CQ16" s="658"/>
      <c r="CR16" s="659">
        <v>75</v>
      </c>
      <c r="CS16" s="660"/>
      <c r="CT16" s="660"/>
      <c r="CU16" s="660"/>
      <c r="CV16" s="660"/>
      <c r="CW16" s="660"/>
      <c r="CX16" s="660"/>
      <c r="CY16" s="661"/>
      <c r="CZ16" s="662">
        <v>0</v>
      </c>
      <c r="DA16" s="662"/>
      <c r="DB16" s="662"/>
      <c r="DC16" s="662"/>
      <c r="DD16" s="668" t="s">
        <v>141</v>
      </c>
      <c r="DE16" s="660"/>
      <c r="DF16" s="660"/>
      <c r="DG16" s="660"/>
      <c r="DH16" s="660"/>
      <c r="DI16" s="660"/>
      <c r="DJ16" s="660"/>
      <c r="DK16" s="660"/>
      <c r="DL16" s="660"/>
      <c r="DM16" s="660"/>
      <c r="DN16" s="660"/>
      <c r="DO16" s="660"/>
      <c r="DP16" s="661"/>
      <c r="DQ16" s="668">
        <v>75</v>
      </c>
      <c r="DR16" s="660"/>
      <c r="DS16" s="660"/>
      <c r="DT16" s="660"/>
      <c r="DU16" s="660"/>
      <c r="DV16" s="660"/>
      <c r="DW16" s="660"/>
      <c r="DX16" s="660"/>
      <c r="DY16" s="660"/>
      <c r="DZ16" s="660"/>
      <c r="EA16" s="660"/>
      <c r="EB16" s="660"/>
      <c r="EC16" s="669"/>
    </row>
    <row r="17" spans="2:133" ht="11.25" customHeight="1" x14ac:dyDescent="0.2">
      <c r="B17" s="656" t="s">
        <v>269</v>
      </c>
      <c r="C17" s="657"/>
      <c r="D17" s="657"/>
      <c r="E17" s="657"/>
      <c r="F17" s="657"/>
      <c r="G17" s="657"/>
      <c r="H17" s="657"/>
      <c r="I17" s="657"/>
      <c r="J17" s="657"/>
      <c r="K17" s="657"/>
      <c r="L17" s="657"/>
      <c r="M17" s="657"/>
      <c r="N17" s="657"/>
      <c r="O17" s="657"/>
      <c r="P17" s="657"/>
      <c r="Q17" s="658"/>
      <c r="R17" s="659">
        <v>605729</v>
      </c>
      <c r="S17" s="660"/>
      <c r="T17" s="660"/>
      <c r="U17" s="660"/>
      <c r="V17" s="660"/>
      <c r="W17" s="660"/>
      <c r="X17" s="660"/>
      <c r="Y17" s="661"/>
      <c r="Z17" s="662">
        <v>0.3</v>
      </c>
      <c r="AA17" s="662"/>
      <c r="AB17" s="662"/>
      <c r="AC17" s="662"/>
      <c r="AD17" s="663">
        <v>605729</v>
      </c>
      <c r="AE17" s="663"/>
      <c r="AF17" s="663"/>
      <c r="AG17" s="663"/>
      <c r="AH17" s="663"/>
      <c r="AI17" s="663"/>
      <c r="AJ17" s="663"/>
      <c r="AK17" s="663"/>
      <c r="AL17" s="664">
        <v>0.7</v>
      </c>
      <c r="AM17" s="665"/>
      <c r="AN17" s="665"/>
      <c r="AO17" s="666"/>
      <c r="AP17" s="656" t="s">
        <v>270</v>
      </c>
      <c r="AQ17" s="657"/>
      <c r="AR17" s="657"/>
      <c r="AS17" s="657"/>
      <c r="AT17" s="657"/>
      <c r="AU17" s="657"/>
      <c r="AV17" s="657"/>
      <c r="AW17" s="657"/>
      <c r="AX17" s="657"/>
      <c r="AY17" s="657"/>
      <c r="AZ17" s="657"/>
      <c r="BA17" s="657"/>
      <c r="BB17" s="657"/>
      <c r="BC17" s="657"/>
      <c r="BD17" s="657"/>
      <c r="BE17" s="657"/>
      <c r="BF17" s="658"/>
      <c r="BG17" s="659" t="s">
        <v>242</v>
      </c>
      <c r="BH17" s="660"/>
      <c r="BI17" s="660"/>
      <c r="BJ17" s="660"/>
      <c r="BK17" s="660"/>
      <c r="BL17" s="660"/>
      <c r="BM17" s="660"/>
      <c r="BN17" s="661"/>
      <c r="BO17" s="662" t="s">
        <v>242</v>
      </c>
      <c r="BP17" s="662"/>
      <c r="BQ17" s="662"/>
      <c r="BR17" s="662"/>
      <c r="BS17" s="663" t="s">
        <v>242</v>
      </c>
      <c r="BT17" s="663"/>
      <c r="BU17" s="663"/>
      <c r="BV17" s="663"/>
      <c r="BW17" s="663"/>
      <c r="BX17" s="663"/>
      <c r="BY17" s="663"/>
      <c r="BZ17" s="663"/>
      <c r="CA17" s="663"/>
      <c r="CB17" s="667"/>
      <c r="CD17" s="656" t="s">
        <v>271</v>
      </c>
      <c r="CE17" s="657"/>
      <c r="CF17" s="657"/>
      <c r="CG17" s="657"/>
      <c r="CH17" s="657"/>
      <c r="CI17" s="657"/>
      <c r="CJ17" s="657"/>
      <c r="CK17" s="657"/>
      <c r="CL17" s="657"/>
      <c r="CM17" s="657"/>
      <c r="CN17" s="657"/>
      <c r="CO17" s="657"/>
      <c r="CP17" s="657"/>
      <c r="CQ17" s="658"/>
      <c r="CR17" s="659">
        <v>17424859</v>
      </c>
      <c r="CS17" s="660"/>
      <c r="CT17" s="660"/>
      <c r="CU17" s="660"/>
      <c r="CV17" s="660"/>
      <c r="CW17" s="660"/>
      <c r="CX17" s="660"/>
      <c r="CY17" s="661"/>
      <c r="CZ17" s="662">
        <v>9.1999999999999993</v>
      </c>
      <c r="DA17" s="662"/>
      <c r="DB17" s="662"/>
      <c r="DC17" s="662"/>
      <c r="DD17" s="668" t="s">
        <v>242</v>
      </c>
      <c r="DE17" s="660"/>
      <c r="DF17" s="660"/>
      <c r="DG17" s="660"/>
      <c r="DH17" s="660"/>
      <c r="DI17" s="660"/>
      <c r="DJ17" s="660"/>
      <c r="DK17" s="660"/>
      <c r="DL17" s="660"/>
      <c r="DM17" s="660"/>
      <c r="DN17" s="660"/>
      <c r="DO17" s="660"/>
      <c r="DP17" s="661"/>
      <c r="DQ17" s="668">
        <v>16848517</v>
      </c>
      <c r="DR17" s="660"/>
      <c r="DS17" s="660"/>
      <c r="DT17" s="660"/>
      <c r="DU17" s="660"/>
      <c r="DV17" s="660"/>
      <c r="DW17" s="660"/>
      <c r="DX17" s="660"/>
      <c r="DY17" s="660"/>
      <c r="DZ17" s="660"/>
      <c r="EA17" s="660"/>
      <c r="EB17" s="660"/>
      <c r="EC17" s="669"/>
    </row>
    <row r="18" spans="2:133" ht="11.25" customHeight="1" x14ac:dyDescent="0.2">
      <c r="B18" s="656" t="s">
        <v>272</v>
      </c>
      <c r="C18" s="657"/>
      <c r="D18" s="657"/>
      <c r="E18" s="657"/>
      <c r="F18" s="657"/>
      <c r="G18" s="657"/>
      <c r="H18" s="657"/>
      <c r="I18" s="657"/>
      <c r="J18" s="657"/>
      <c r="K18" s="657"/>
      <c r="L18" s="657"/>
      <c r="M18" s="657"/>
      <c r="N18" s="657"/>
      <c r="O18" s="657"/>
      <c r="P18" s="657"/>
      <c r="Q18" s="658"/>
      <c r="R18" s="659">
        <v>275084</v>
      </c>
      <c r="S18" s="660"/>
      <c r="T18" s="660"/>
      <c r="U18" s="660"/>
      <c r="V18" s="660"/>
      <c r="W18" s="660"/>
      <c r="X18" s="660"/>
      <c r="Y18" s="661"/>
      <c r="Z18" s="662">
        <v>0.1</v>
      </c>
      <c r="AA18" s="662"/>
      <c r="AB18" s="662"/>
      <c r="AC18" s="662"/>
      <c r="AD18" s="663">
        <v>275084</v>
      </c>
      <c r="AE18" s="663"/>
      <c r="AF18" s="663"/>
      <c r="AG18" s="663"/>
      <c r="AH18" s="663"/>
      <c r="AI18" s="663"/>
      <c r="AJ18" s="663"/>
      <c r="AK18" s="663"/>
      <c r="AL18" s="664">
        <v>0.3</v>
      </c>
      <c r="AM18" s="665"/>
      <c r="AN18" s="665"/>
      <c r="AO18" s="666"/>
      <c r="AP18" s="656" t="s">
        <v>273</v>
      </c>
      <c r="AQ18" s="657"/>
      <c r="AR18" s="657"/>
      <c r="AS18" s="657"/>
      <c r="AT18" s="657"/>
      <c r="AU18" s="657"/>
      <c r="AV18" s="657"/>
      <c r="AW18" s="657"/>
      <c r="AX18" s="657"/>
      <c r="AY18" s="657"/>
      <c r="AZ18" s="657"/>
      <c r="BA18" s="657"/>
      <c r="BB18" s="657"/>
      <c r="BC18" s="657"/>
      <c r="BD18" s="657"/>
      <c r="BE18" s="657"/>
      <c r="BF18" s="658"/>
      <c r="BG18" s="659" t="s">
        <v>141</v>
      </c>
      <c r="BH18" s="660"/>
      <c r="BI18" s="660"/>
      <c r="BJ18" s="660"/>
      <c r="BK18" s="660"/>
      <c r="BL18" s="660"/>
      <c r="BM18" s="660"/>
      <c r="BN18" s="661"/>
      <c r="BO18" s="662" t="s">
        <v>246</v>
      </c>
      <c r="BP18" s="662"/>
      <c r="BQ18" s="662"/>
      <c r="BR18" s="662"/>
      <c r="BS18" s="663" t="s">
        <v>246</v>
      </c>
      <c r="BT18" s="663"/>
      <c r="BU18" s="663"/>
      <c r="BV18" s="663"/>
      <c r="BW18" s="663"/>
      <c r="BX18" s="663"/>
      <c r="BY18" s="663"/>
      <c r="BZ18" s="663"/>
      <c r="CA18" s="663"/>
      <c r="CB18" s="667"/>
      <c r="CD18" s="656" t="s">
        <v>274</v>
      </c>
      <c r="CE18" s="657"/>
      <c r="CF18" s="657"/>
      <c r="CG18" s="657"/>
      <c r="CH18" s="657"/>
      <c r="CI18" s="657"/>
      <c r="CJ18" s="657"/>
      <c r="CK18" s="657"/>
      <c r="CL18" s="657"/>
      <c r="CM18" s="657"/>
      <c r="CN18" s="657"/>
      <c r="CO18" s="657"/>
      <c r="CP18" s="657"/>
      <c r="CQ18" s="658"/>
      <c r="CR18" s="659" t="s">
        <v>242</v>
      </c>
      <c r="CS18" s="660"/>
      <c r="CT18" s="660"/>
      <c r="CU18" s="660"/>
      <c r="CV18" s="660"/>
      <c r="CW18" s="660"/>
      <c r="CX18" s="660"/>
      <c r="CY18" s="661"/>
      <c r="CZ18" s="662" t="s">
        <v>242</v>
      </c>
      <c r="DA18" s="662"/>
      <c r="DB18" s="662"/>
      <c r="DC18" s="662"/>
      <c r="DD18" s="668" t="s">
        <v>242</v>
      </c>
      <c r="DE18" s="660"/>
      <c r="DF18" s="660"/>
      <c r="DG18" s="660"/>
      <c r="DH18" s="660"/>
      <c r="DI18" s="660"/>
      <c r="DJ18" s="660"/>
      <c r="DK18" s="660"/>
      <c r="DL18" s="660"/>
      <c r="DM18" s="660"/>
      <c r="DN18" s="660"/>
      <c r="DO18" s="660"/>
      <c r="DP18" s="661"/>
      <c r="DQ18" s="668" t="s">
        <v>246</v>
      </c>
      <c r="DR18" s="660"/>
      <c r="DS18" s="660"/>
      <c r="DT18" s="660"/>
      <c r="DU18" s="660"/>
      <c r="DV18" s="660"/>
      <c r="DW18" s="660"/>
      <c r="DX18" s="660"/>
      <c r="DY18" s="660"/>
      <c r="DZ18" s="660"/>
      <c r="EA18" s="660"/>
      <c r="EB18" s="660"/>
      <c r="EC18" s="669"/>
    </row>
    <row r="19" spans="2:133" ht="11.25" customHeight="1" x14ac:dyDescent="0.2">
      <c r="B19" s="656" t="s">
        <v>275</v>
      </c>
      <c r="C19" s="657"/>
      <c r="D19" s="657"/>
      <c r="E19" s="657"/>
      <c r="F19" s="657"/>
      <c r="G19" s="657"/>
      <c r="H19" s="657"/>
      <c r="I19" s="657"/>
      <c r="J19" s="657"/>
      <c r="K19" s="657"/>
      <c r="L19" s="657"/>
      <c r="M19" s="657"/>
      <c r="N19" s="657"/>
      <c r="O19" s="657"/>
      <c r="P19" s="657"/>
      <c r="Q19" s="658"/>
      <c r="R19" s="659">
        <v>268188</v>
      </c>
      <c r="S19" s="660"/>
      <c r="T19" s="660"/>
      <c r="U19" s="660"/>
      <c r="V19" s="660"/>
      <c r="W19" s="660"/>
      <c r="X19" s="660"/>
      <c r="Y19" s="661"/>
      <c r="Z19" s="662">
        <v>0.1</v>
      </c>
      <c r="AA19" s="662"/>
      <c r="AB19" s="662"/>
      <c r="AC19" s="662"/>
      <c r="AD19" s="663">
        <v>268188</v>
      </c>
      <c r="AE19" s="663"/>
      <c r="AF19" s="663"/>
      <c r="AG19" s="663"/>
      <c r="AH19" s="663"/>
      <c r="AI19" s="663"/>
      <c r="AJ19" s="663"/>
      <c r="AK19" s="663"/>
      <c r="AL19" s="664">
        <v>0.3</v>
      </c>
      <c r="AM19" s="665"/>
      <c r="AN19" s="665"/>
      <c r="AO19" s="666"/>
      <c r="AP19" s="656" t="s">
        <v>276</v>
      </c>
      <c r="AQ19" s="657"/>
      <c r="AR19" s="657"/>
      <c r="AS19" s="657"/>
      <c r="AT19" s="657"/>
      <c r="AU19" s="657"/>
      <c r="AV19" s="657"/>
      <c r="AW19" s="657"/>
      <c r="AX19" s="657"/>
      <c r="AY19" s="657"/>
      <c r="AZ19" s="657"/>
      <c r="BA19" s="657"/>
      <c r="BB19" s="657"/>
      <c r="BC19" s="657"/>
      <c r="BD19" s="657"/>
      <c r="BE19" s="657"/>
      <c r="BF19" s="658"/>
      <c r="BG19" s="659">
        <v>4341449</v>
      </c>
      <c r="BH19" s="660"/>
      <c r="BI19" s="660"/>
      <c r="BJ19" s="660"/>
      <c r="BK19" s="660"/>
      <c r="BL19" s="660"/>
      <c r="BM19" s="660"/>
      <c r="BN19" s="661"/>
      <c r="BO19" s="662">
        <v>10.7</v>
      </c>
      <c r="BP19" s="662"/>
      <c r="BQ19" s="662"/>
      <c r="BR19" s="662"/>
      <c r="BS19" s="663" t="s">
        <v>246</v>
      </c>
      <c r="BT19" s="663"/>
      <c r="BU19" s="663"/>
      <c r="BV19" s="663"/>
      <c r="BW19" s="663"/>
      <c r="BX19" s="663"/>
      <c r="BY19" s="663"/>
      <c r="BZ19" s="663"/>
      <c r="CA19" s="663"/>
      <c r="CB19" s="667"/>
      <c r="CD19" s="656" t="s">
        <v>277</v>
      </c>
      <c r="CE19" s="657"/>
      <c r="CF19" s="657"/>
      <c r="CG19" s="657"/>
      <c r="CH19" s="657"/>
      <c r="CI19" s="657"/>
      <c r="CJ19" s="657"/>
      <c r="CK19" s="657"/>
      <c r="CL19" s="657"/>
      <c r="CM19" s="657"/>
      <c r="CN19" s="657"/>
      <c r="CO19" s="657"/>
      <c r="CP19" s="657"/>
      <c r="CQ19" s="658"/>
      <c r="CR19" s="659" t="s">
        <v>141</v>
      </c>
      <c r="CS19" s="660"/>
      <c r="CT19" s="660"/>
      <c r="CU19" s="660"/>
      <c r="CV19" s="660"/>
      <c r="CW19" s="660"/>
      <c r="CX19" s="660"/>
      <c r="CY19" s="661"/>
      <c r="CZ19" s="662" t="s">
        <v>246</v>
      </c>
      <c r="DA19" s="662"/>
      <c r="DB19" s="662"/>
      <c r="DC19" s="662"/>
      <c r="DD19" s="668" t="s">
        <v>242</v>
      </c>
      <c r="DE19" s="660"/>
      <c r="DF19" s="660"/>
      <c r="DG19" s="660"/>
      <c r="DH19" s="660"/>
      <c r="DI19" s="660"/>
      <c r="DJ19" s="660"/>
      <c r="DK19" s="660"/>
      <c r="DL19" s="660"/>
      <c r="DM19" s="660"/>
      <c r="DN19" s="660"/>
      <c r="DO19" s="660"/>
      <c r="DP19" s="661"/>
      <c r="DQ19" s="668" t="s">
        <v>141</v>
      </c>
      <c r="DR19" s="660"/>
      <c r="DS19" s="660"/>
      <c r="DT19" s="660"/>
      <c r="DU19" s="660"/>
      <c r="DV19" s="660"/>
      <c r="DW19" s="660"/>
      <c r="DX19" s="660"/>
      <c r="DY19" s="660"/>
      <c r="DZ19" s="660"/>
      <c r="EA19" s="660"/>
      <c r="EB19" s="660"/>
      <c r="EC19" s="669"/>
    </row>
    <row r="20" spans="2:133" ht="11.25" customHeight="1" x14ac:dyDescent="0.2">
      <c r="B20" s="672" t="s">
        <v>278</v>
      </c>
      <c r="C20" s="673"/>
      <c r="D20" s="673"/>
      <c r="E20" s="673"/>
      <c r="F20" s="673"/>
      <c r="G20" s="673"/>
      <c r="H20" s="673"/>
      <c r="I20" s="673"/>
      <c r="J20" s="673"/>
      <c r="K20" s="673"/>
      <c r="L20" s="673"/>
      <c r="M20" s="673"/>
      <c r="N20" s="673"/>
      <c r="O20" s="673"/>
      <c r="P20" s="673"/>
      <c r="Q20" s="674"/>
      <c r="R20" s="659">
        <v>6896</v>
      </c>
      <c r="S20" s="660"/>
      <c r="T20" s="660"/>
      <c r="U20" s="660"/>
      <c r="V20" s="660"/>
      <c r="W20" s="660"/>
      <c r="X20" s="660"/>
      <c r="Y20" s="661"/>
      <c r="Z20" s="662">
        <v>0</v>
      </c>
      <c r="AA20" s="662"/>
      <c r="AB20" s="662"/>
      <c r="AC20" s="662"/>
      <c r="AD20" s="663">
        <v>6896</v>
      </c>
      <c r="AE20" s="663"/>
      <c r="AF20" s="663"/>
      <c r="AG20" s="663"/>
      <c r="AH20" s="663"/>
      <c r="AI20" s="663"/>
      <c r="AJ20" s="663"/>
      <c r="AK20" s="663"/>
      <c r="AL20" s="664">
        <v>0</v>
      </c>
      <c r="AM20" s="665"/>
      <c r="AN20" s="665"/>
      <c r="AO20" s="666"/>
      <c r="AP20" s="656" t="s">
        <v>279</v>
      </c>
      <c r="AQ20" s="657"/>
      <c r="AR20" s="657"/>
      <c r="AS20" s="657"/>
      <c r="AT20" s="657"/>
      <c r="AU20" s="657"/>
      <c r="AV20" s="657"/>
      <c r="AW20" s="657"/>
      <c r="AX20" s="657"/>
      <c r="AY20" s="657"/>
      <c r="AZ20" s="657"/>
      <c r="BA20" s="657"/>
      <c r="BB20" s="657"/>
      <c r="BC20" s="657"/>
      <c r="BD20" s="657"/>
      <c r="BE20" s="657"/>
      <c r="BF20" s="658"/>
      <c r="BG20" s="659">
        <v>4341449</v>
      </c>
      <c r="BH20" s="660"/>
      <c r="BI20" s="660"/>
      <c r="BJ20" s="660"/>
      <c r="BK20" s="660"/>
      <c r="BL20" s="660"/>
      <c r="BM20" s="660"/>
      <c r="BN20" s="661"/>
      <c r="BO20" s="662">
        <v>10.7</v>
      </c>
      <c r="BP20" s="662"/>
      <c r="BQ20" s="662"/>
      <c r="BR20" s="662"/>
      <c r="BS20" s="663" t="s">
        <v>246</v>
      </c>
      <c r="BT20" s="663"/>
      <c r="BU20" s="663"/>
      <c r="BV20" s="663"/>
      <c r="BW20" s="663"/>
      <c r="BX20" s="663"/>
      <c r="BY20" s="663"/>
      <c r="BZ20" s="663"/>
      <c r="CA20" s="663"/>
      <c r="CB20" s="667"/>
      <c r="CD20" s="656" t="s">
        <v>280</v>
      </c>
      <c r="CE20" s="657"/>
      <c r="CF20" s="657"/>
      <c r="CG20" s="657"/>
      <c r="CH20" s="657"/>
      <c r="CI20" s="657"/>
      <c r="CJ20" s="657"/>
      <c r="CK20" s="657"/>
      <c r="CL20" s="657"/>
      <c r="CM20" s="657"/>
      <c r="CN20" s="657"/>
      <c r="CO20" s="657"/>
      <c r="CP20" s="657"/>
      <c r="CQ20" s="658"/>
      <c r="CR20" s="659">
        <v>188381368</v>
      </c>
      <c r="CS20" s="660"/>
      <c r="CT20" s="660"/>
      <c r="CU20" s="660"/>
      <c r="CV20" s="660"/>
      <c r="CW20" s="660"/>
      <c r="CX20" s="660"/>
      <c r="CY20" s="661"/>
      <c r="CZ20" s="662">
        <v>100</v>
      </c>
      <c r="DA20" s="662"/>
      <c r="DB20" s="662"/>
      <c r="DC20" s="662"/>
      <c r="DD20" s="668">
        <v>20834207</v>
      </c>
      <c r="DE20" s="660"/>
      <c r="DF20" s="660"/>
      <c r="DG20" s="660"/>
      <c r="DH20" s="660"/>
      <c r="DI20" s="660"/>
      <c r="DJ20" s="660"/>
      <c r="DK20" s="660"/>
      <c r="DL20" s="660"/>
      <c r="DM20" s="660"/>
      <c r="DN20" s="660"/>
      <c r="DO20" s="660"/>
      <c r="DP20" s="661"/>
      <c r="DQ20" s="668">
        <v>95512225</v>
      </c>
      <c r="DR20" s="660"/>
      <c r="DS20" s="660"/>
      <c r="DT20" s="660"/>
      <c r="DU20" s="660"/>
      <c r="DV20" s="660"/>
      <c r="DW20" s="660"/>
      <c r="DX20" s="660"/>
      <c r="DY20" s="660"/>
      <c r="DZ20" s="660"/>
      <c r="EA20" s="660"/>
      <c r="EB20" s="660"/>
      <c r="EC20" s="669"/>
    </row>
    <row r="21" spans="2:133" ht="11.25" customHeight="1" x14ac:dyDescent="0.2">
      <c r="B21" s="656" t="s">
        <v>281</v>
      </c>
      <c r="C21" s="657"/>
      <c r="D21" s="657"/>
      <c r="E21" s="657"/>
      <c r="F21" s="657"/>
      <c r="G21" s="657"/>
      <c r="H21" s="657"/>
      <c r="I21" s="657"/>
      <c r="J21" s="657"/>
      <c r="K21" s="657"/>
      <c r="L21" s="657"/>
      <c r="M21" s="657"/>
      <c r="N21" s="657"/>
      <c r="O21" s="657"/>
      <c r="P21" s="657"/>
      <c r="Q21" s="658"/>
      <c r="R21" s="659">
        <v>34270938</v>
      </c>
      <c r="S21" s="660"/>
      <c r="T21" s="660"/>
      <c r="U21" s="660"/>
      <c r="V21" s="660"/>
      <c r="W21" s="660"/>
      <c r="X21" s="660"/>
      <c r="Y21" s="661"/>
      <c r="Z21" s="662">
        <v>17.8</v>
      </c>
      <c r="AA21" s="662"/>
      <c r="AB21" s="662"/>
      <c r="AC21" s="662"/>
      <c r="AD21" s="663">
        <v>32714251</v>
      </c>
      <c r="AE21" s="663"/>
      <c r="AF21" s="663"/>
      <c r="AG21" s="663"/>
      <c r="AH21" s="663"/>
      <c r="AI21" s="663"/>
      <c r="AJ21" s="663"/>
      <c r="AK21" s="663"/>
      <c r="AL21" s="664">
        <v>39.799999999999997</v>
      </c>
      <c r="AM21" s="665"/>
      <c r="AN21" s="665"/>
      <c r="AO21" s="666"/>
      <c r="AP21" s="656" t="s">
        <v>282</v>
      </c>
      <c r="AQ21" s="675"/>
      <c r="AR21" s="675"/>
      <c r="AS21" s="675"/>
      <c r="AT21" s="675"/>
      <c r="AU21" s="675"/>
      <c r="AV21" s="675"/>
      <c r="AW21" s="675"/>
      <c r="AX21" s="675"/>
      <c r="AY21" s="675"/>
      <c r="AZ21" s="675"/>
      <c r="BA21" s="675"/>
      <c r="BB21" s="675"/>
      <c r="BC21" s="675"/>
      <c r="BD21" s="675"/>
      <c r="BE21" s="675"/>
      <c r="BF21" s="676"/>
      <c r="BG21" s="659">
        <v>42313</v>
      </c>
      <c r="BH21" s="660"/>
      <c r="BI21" s="660"/>
      <c r="BJ21" s="660"/>
      <c r="BK21" s="660"/>
      <c r="BL21" s="660"/>
      <c r="BM21" s="660"/>
      <c r="BN21" s="661"/>
      <c r="BO21" s="662">
        <v>0.1</v>
      </c>
      <c r="BP21" s="662"/>
      <c r="BQ21" s="662"/>
      <c r="BR21" s="662"/>
      <c r="BS21" s="663" t="s">
        <v>242</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2">
      <c r="B22" s="656" t="s">
        <v>283</v>
      </c>
      <c r="C22" s="657"/>
      <c r="D22" s="657"/>
      <c r="E22" s="657"/>
      <c r="F22" s="657"/>
      <c r="G22" s="657"/>
      <c r="H22" s="657"/>
      <c r="I22" s="657"/>
      <c r="J22" s="657"/>
      <c r="K22" s="657"/>
      <c r="L22" s="657"/>
      <c r="M22" s="657"/>
      <c r="N22" s="657"/>
      <c r="O22" s="657"/>
      <c r="P22" s="657"/>
      <c r="Q22" s="658"/>
      <c r="R22" s="659">
        <v>32714251</v>
      </c>
      <c r="S22" s="660"/>
      <c r="T22" s="660"/>
      <c r="U22" s="660"/>
      <c r="V22" s="660"/>
      <c r="W22" s="660"/>
      <c r="X22" s="660"/>
      <c r="Y22" s="661"/>
      <c r="Z22" s="662">
        <v>17</v>
      </c>
      <c r="AA22" s="662"/>
      <c r="AB22" s="662"/>
      <c r="AC22" s="662"/>
      <c r="AD22" s="663">
        <v>32714251</v>
      </c>
      <c r="AE22" s="663"/>
      <c r="AF22" s="663"/>
      <c r="AG22" s="663"/>
      <c r="AH22" s="663"/>
      <c r="AI22" s="663"/>
      <c r="AJ22" s="663"/>
      <c r="AK22" s="663"/>
      <c r="AL22" s="664">
        <v>39.799999999999997</v>
      </c>
      <c r="AM22" s="665"/>
      <c r="AN22" s="665"/>
      <c r="AO22" s="666"/>
      <c r="AP22" s="656" t="s">
        <v>284</v>
      </c>
      <c r="AQ22" s="675"/>
      <c r="AR22" s="675"/>
      <c r="AS22" s="675"/>
      <c r="AT22" s="675"/>
      <c r="AU22" s="675"/>
      <c r="AV22" s="675"/>
      <c r="AW22" s="675"/>
      <c r="AX22" s="675"/>
      <c r="AY22" s="675"/>
      <c r="AZ22" s="675"/>
      <c r="BA22" s="675"/>
      <c r="BB22" s="675"/>
      <c r="BC22" s="675"/>
      <c r="BD22" s="675"/>
      <c r="BE22" s="675"/>
      <c r="BF22" s="676"/>
      <c r="BG22" s="659">
        <v>1370671</v>
      </c>
      <c r="BH22" s="660"/>
      <c r="BI22" s="660"/>
      <c r="BJ22" s="660"/>
      <c r="BK22" s="660"/>
      <c r="BL22" s="660"/>
      <c r="BM22" s="660"/>
      <c r="BN22" s="661"/>
      <c r="BO22" s="662">
        <v>3.4</v>
      </c>
      <c r="BP22" s="662"/>
      <c r="BQ22" s="662"/>
      <c r="BR22" s="662"/>
      <c r="BS22" s="663" t="s">
        <v>246</v>
      </c>
      <c r="BT22" s="663"/>
      <c r="BU22" s="663"/>
      <c r="BV22" s="663"/>
      <c r="BW22" s="663"/>
      <c r="BX22" s="663"/>
      <c r="BY22" s="663"/>
      <c r="BZ22" s="663"/>
      <c r="CA22" s="663"/>
      <c r="CB22" s="667"/>
      <c r="CD22" s="641" t="s">
        <v>285</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2">
      <c r="B23" s="656" t="s">
        <v>286</v>
      </c>
      <c r="C23" s="657"/>
      <c r="D23" s="657"/>
      <c r="E23" s="657"/>
      <c r="F23" s="657"/>
      <c r="G23" s="657"/>
      <c r="H23" s="657"/>
      <c r="I23" s="657"/>
      <c r="J23" s="657"/>
      <c r="K23" s="657"/>
      <c r="L23" s="657"/>
      <c r="M23" s="657"/>
      <c r="N23" s="657"/>
      <c r="O23" s="657"/>
      <c r="P23" s="657"/>
      <c r="Q23" s="658"/>
      <c r="R23" s="659">
        <v>1556687</v>
      </c>
      <c r="S23" s="660"/>
      <c r="T23" s="660"/>
      <c r="U23" s="660"/>
      <c r="V23" s="660"/>
      <c r="W23" s="660"/>
      <c r="X23" s="660"/>
      <c r="Y23" s="661"/>
      <c r="Z23" s="662">
        <v>0.8</v>
      </c>
      <c r="AA23" s="662"/>
      <c r="AB23" s="662"/>
      <c r="AC23" s="662"/>
      <c r="AD23" s="663" t="s">
        <v>246</v>
      </c>
      <c r="AE23" s="663"/>
      <c r="AF23" s="663"/>
      <c r="AG23" s="663"/>
      <c r="AH23" s="663"/>
      <c r="AI23" s="663"/>
      <c r="AJ23" s="663"/>
      <c r="AK23" s="663"/>
      <c r="AL23" s="664" t="s">
        <v>141</v>
      </c>
      <c r="AM23" s="665"/>
      <c r="AN23" s="665"/>
      <c r="AO23" s="666"/>
      <c r="AP23" s="656" t="s">
        <v>287</v>
      </c>
      <c r="AQ23" s="675"/>
      <c r="AR23" s="675"/>
      <c r="AS23" s="675"/>
      <c r="AT23" s="675"/>
      <c r="AU23" s="675"/>
      <c r="AV23" s="675"/>
      <c r="AW23" s="675"/>
      <c r="AX23" s="675"/>
      <c r="AY23" s="675"/>
      <c r="AZ23" s="675"/>
      <c r="BA23" s="675"/>
      <c r="BB23" s="675"/>
      <c r="BC23" s="675"/>
      <c r="BD23" s="675"/>
      <c r="BE23" s="675"/>
      <c r="BF23" s="676"/>
      <c r="BG23" s="659">
        <v>2928465</v>
      </c>
      <c r="BH23" s="660"/>
      <c r="BI23" s="660"/>
      <c r="BJ23" s="660"/>
      <c r="BK23" s="660"/>
      <c r="BL23" s="660"/>
      <c r="BM23" s="660"/>
      <c r="BN23" s="661"/>
      <c r="BO23" s="662">
        <v>7.2</v>
      </c>
      <c r="BP23" s="662"/>
      <c r="BQ23" s="662"/>
      <c r="BR23" s="662"/>
      <c r="BS23" s="663" t="s">
        <v>242</v>
      </c>
      <c r="BT23" s="663"/>
      <c r="BU23" s="663"/>
      <c r="BV23" s="663"/>
      <c r="BW23" s="663"/>
      <c r="BX23" s="663"/>
      <c r="BY23" s="663"/>
      <c r="BZ23" s="663"/>
      <c r="CA23" s="663"/>
      <c r="CB23" s="667"/>
      <c r="CD23" s="641" t="s">
        <v>225</v>
      </c>
      <c r="CE23" s="642"/>
      <c r="CF23" s="642"/>
      <c r="CG23" s="642"/>
      <c r="CH23" s="642"/>
      <c r="CI23" s="642"/>
      <c r="CJ23" s="642"/>
      <c r="CK23" s="642"/>
      <c r="CL23" s="642"/>
      <c r="CM23" s="642"/>
      <c r="CN23" s="642"/>
      <c r="CO23" s="642"/>
      <c r="CP23" s="642"/>
      <c r="CQ23" s="643"/>
      <c r="CR23" s="641" t="s">
        <v>288</v>
      </c>
      <c r="CS23" s="642"/>
      <c r="CT23" s="642"/>
      <c r="CU23" s="642"/>
      <c r="CV23" s="642"/>
      <c r="CW23" s="642"/>
      <c r="CX23" s="642"/>
      <c r="CY23" s="643"/>
      <c r="CZ23" s="641" t="s">
        <v>289</v>
      </c>
      <c r="DA23" s="642"/>
      <c r="DB23" s="642"/>
      <c r="DC23" s="643"/>
      <c r="DD23" s="641" t="s">
        <v>290</v>
      </c>
      <c r="DE23" s="642"/>
      <c r="DF23" s="642"/>
      <c r="DG23" s="642"/>
      <c r="DH23" s="642"/>
      <c r="DI23" s="642"/>
      <c r="DJ23" s="642"/>
      <c r="DK23" s="643"/>
      <c r="DL23" s="686" t="s">
        <v>291</v>
      </c>
      <c r="DM23" s="687"/>
      <c r="DN23" s="687"/>
      <c r="DO23" s="687"/>
      <c r="DP23" s="687"/>
      <c r="DQ23" s="687"/>
      <c r="DR23" s="687"/>
      <c r="DS23" s="687"/>
      <c r="DT23" s="687"/>
      <c r="DU23" s="687"/>
      <c r="DV23" s="688"/>
      <c r="DW23" s="641" t="s">
        <v>292</v>
      </c>
      <c r="DX23" s="642"/>
      <c r="DY23" s="642"/>
      <c r="DZ23" s="642"/>
      <c r="EA23" s="642"/>
      <c r="EB23" s="642"/>
      <c r="EC23" s="643"/>
    </row>
    <row r="24" spans="2:133" ht="11.25" customHeight="1" x14ac:dyDescent="0.2">
      <c r="B24" s="656" t="s">
        <v>293</v>
      </c>
      <c r="C24" s="657"/>
      <c r="D24" s="657"/>
      <c r="E24" s="657"/>
      <c r="F24" s="657"/>
      <c r="G24" s="657"/>
      <c r="H24" s="657"/>
      <c r="I24" s="657"/>
      <c r="J24" s="657"/>
      <c r="K24" s="657"/>
      <c r="L24" s="657"/>
      <c r="M24" s="657"/>
      <c r="N24" s="657"/>
      <c r="O24" s="657"/>
      <c r="P24" s="657"/>
      <c r="Q24" s="658"/>
      <c r="R24" s="659" t="s">
        <v>246</v>
      </c>
      <c r="S24" s="660"/>
      <c r="T24" s="660"/>
      <c r="U24" s="660"/>
      <c r="V24" s="660"/>
      <c r="W24" s="660"/>
      <c r="X24" s="660"/>
      <c r="Y24" s="661"/>
      <c r="Z24" s="662" t="s">
        <v>246</v>
      </c>
      <c r="AA24" s="662"/>
      <c r="AB24" s="662"/>
      <c r="AC24" s="662"/>
      <c r="AD24" s="663" t="s">
        <v>246</v>
      </c>
      <c r="AE24" s="663"/>
      <c r="AF24" s="663"/>
      <c r="AG24" s="663"/>
      <c r="AH24" s="663"/>
      <c r="AI24" s="663"/>
      <c r="AJ24" s="663"/>
      <c r="AK24" s="663"/>
      <c r="AL24" s="664" t="s">
        <v>242</v>
      </c>
      <c r="AM24" s="665"/>
      <c r="AN24" s="665"/>
      <c r="AO24" s="666"/>
      <c r="AP24" s="656" t="s">
        <v>294</v>
      </c>
      <c r="AQ24" s="675"/>
      <c r="AR24" s="675"/>
      <c r="AS24" s="675"/>
      <c r="AT24" s="675"/>
      <c r="AU24" s="675"/>
      <c r="AV24" s="675"/>
      <c r="AW24" s="675"/>
      <c r="AX24" s="675"/>
      <c r="AY24" s="675"/>
      <c r="AZ24" s="675"/>
      <c r="BA24" s="675"/>
      <c r="BB24" s="675"/>
      <c r="BC24" s="675"/>
      <c r="BD24" s="675"/>
      <c r="BE24" s="675"/>
      <c r="BF24" s="676"/>
      <c r="BG24" s="659" t="s">
        <v>242</v>
      </c>
      <c r="BH24" s="660"/>
      <c r="BI24" s="660"/>
      <c r="BJ24" s="660"/>
      <c r="BK24" s="660"/>
      <c r="BL24" s="660"/>
      <c r="BM24" s="660"/>
      <c r="BN24" s="661"/>
      <c r="BO24" s="662" t="s">
        <v>246</v>
      </c>
      <c r="BP24" s="662"/>
      <c r="BQ24" s="662"/>
      <c r="BR24" s="662"/>
      <c r="BS24" s="663" t="s">
        <v>246</v>
      </c>
      <c r="BT24" s="663"/>
      <c r="BU24" s="663"/>
      <c r="BV24" s="663"/>
      <c r="BW24" s="663"/>
      <c r="BX24" s="663"/>
      <c r="BY24" s="663"/>
      <c r="BZ24" s="663"/>
      <c r="CA24" s="663"/>
      <c r="CB24" s="667"/>
      <c r="CD24" s="645" t="s">
        <v>295</v>
      </c>
      <c r="CE24" s="646"/>
      <c r="CF24" s="646"/>
      <c r="CG24" s="646"/>
      <c r="CH24" s="646"/>
      <c r="CI24" s="646"/>
      <c r="CJ24" s="646"/>
      <c r="CK24" s="646"/>
      <c r="CL24" s="646"/>
      <c r="CM24" s="646"/>
      <c r="CN24" s="646"/>
      <c r="CO24" s="646"/>
      <c r="CP24" s="646"/>
      <c r="CQ24" s="647"/>
      <c r="CR24" s="648">
        <v>95816235</v>
      </c>
      <c r="CS24" s="649"/>
      <c r="CT24" s="649"/>
      <c r="CU24" s="649"/>
      <c r="CV24" s="649"/>
      <c r="CW24" s="649"/>
      <c r="CX24" s="649"/>
      <c r="CY24" s="650"/>
      <c r="CZ24" s="653">
        <v>50.9</v>
      </c>
      <c r="DA24" s="654"/>
      <c r="DB24" s="654"/>
      <c r="DC24" s="670"/>
      <c r="DD24" s="694">
        <v>50862004</v>
      </c>
      <c r="DE24" s="649"/>
      <c r="DF24" s="649"/>
      <c r="DG24" s="649"/>
      <c r="DH24" s="649"/>
      <c r="DI24" s="649"/>
      <c r="DJ24" s="649"/>
      <c r="DK24" s="650"/>
      <c r="DL24" s="694">
        <v>48643624</v>
      </c>
      <c r="DM24" s="649"/>
      <c r="DN24" s="649"/>
      <c r="DO24" s="649"/>
      <c r="DP24" s="649"/>
      <c r="DQ24" s="649"/>
      <c r="DR24" s="649"/>
      <c r="DS24" s="649"/>
      <c r="DT24" s="649"/>
      <c r="DU24" s="649"/>
      <c r="DV24" s="650"/>
      <c r="DW24" s="653">
        <v>57.4</v>
      </c>
      <c r="DX24" s="654"/>
      <c r="DY24" s="654"/>
      <c r="DZ24" s="654"/>
      <c r="EA24" s="654"/>
      <c r="EB24" s="654"/>
      <c r="EC24" s="655"/>
    </row>
    <row r="25" spans="2:133" ht="11.25" customHeight="1" x14ac:dyDescent="0.2">
      <c r="B25" s="656" t="s">
        <v>296</v>
      </c>
      <c r="C25" s="657"/>
      <c r="D25" s="657"/>
      <c r="E25" s="657"/>
      <c r="F25" s="657"/>
      <c r="G25" s="657"/>
      <c r="H25" s="657"/>
      <c r="I25" s="657"/>
      <c r="J25" s="657"/>
      <c r="K25" s="657"/>
      <c r="L25" s="657"/>
      <c r="M25" s="657"/>
      <c r="N25" s="657"/>
      <c r="O25" s="657"/>
      <c r="P25" s="657"/>
      <c r="Q25" s="658"/>
      <c r="R25" s="659">
        <v>86267197</v>
      </c>
      <c r="S25" s="660"/>
      <c r="T25" s="660"/>
      <c r="U25" s="660"/>
      <c r="V25" s="660"/>
      <c r="W25" s="660"/>
      <c r="X25" s="660"/>
      <c r="Y25" s="661"/>
      <c r="Z25" s="662">
        <v>44.8</v>
      </c>
      <c r="AA25" s="662"/>
      <c r="AB25" s="662"/>
      <c r="AC25" s="662"/>
      <c r="AD25" s="663">
        <v>81782045</v>
      </c>
      <c r="AE25" s="663"/>
      <c r="AF25" s="663"/>
      <c r="AG25" s="663"/>
      <c r="AH25" s="663"/>
      <c r="AI25" s="663"/>
      <c r="AJ25" s="663"/>
      <c r="AK25" s="663"/>
      <c r="AL25" s="664">
        <v>99.6</v>
      </c>
      <c r="AM25" s="665"/>
      <c r="AN25" s="665"/>
      <c r="AO25" s="666"/>
      <c r="AP25" s="656" t="s">
        <v>297</v>
      </c>
      <c r="AQ25" s="675"/>
      <c r="AR25" s="675"/>
      <c r="AS25" s="675"/>
      <c r="AT25" s="675"/>
      <c r="AU25" s="675"/>
      <c r="AV25" s="675"/>
      <c r="AW25" s="675"/>
      <c r="AX25" s="675"/>
      <c r="AY25" s="675"/>
      <c r="AZ25" s="675"/>
      <c r="BA25" s="675"/>
      <c r="BB25" s="675"/>
      <c r="BC25" s="675"/>
      <c r="BD25" s="675"/>
      <c r="BE25" s="675"/>
      <c r="BF25" s="676"/>
      <c r="BG25" s="659" t="s">
        <v>242</v>
      </c>
      <c r="BH25" s="660"/>
      <c r="BI25" s="660"/>
      <c r="BJ25" s="660"/>
      <c r="BK25" s="660"/>
      <c r="BL25" s="660"/>
      <c r="BM25" s="660"/>
      <c r="BN25" s="661"/>
      <c r="BO25" s="662" t="s">
        <v>141</v>
      </c>
      <c r="BP25" s="662"/>
      <c r="BQ25" s="662"/>
      <c r="BR25" s="662"/>
      <c r="BS25" s="663" t="s">
        <v>141</v>
      </c>
      <c r="BT25" s="663"/>
      <c r="BU25" s="663"/>
      <c r="BV25" s="663"/>
      <c r="BW25" s="663"/>
      <c r="BX25" s="663"/>
      <c r="BY25" s="663"/>
      <c r="BZ25" s="663"/>
      <c r="CA25" s="663"/>
      <c r="CB25" s="667"/>
      <c r="CD25" s="656" t="s">
        <v>298</v>
      </c>
      <c r="CE25" s="657"/>
      <c r="CF25" s="657"/>
      <c r="CG25" s="657"/>
      <c r="CH25" s="657"/>
      <c r="CI25" s="657"/>
      <c r="CJ25" s="657"/>
      <c r="CK25" s="657"/>
      <c r="CL25" s="657"/>
      <c r="CM25" s="657"/>
      <c r="CN25" s="657"/>
      <c r="CO25" s="657"/>
      <c r="CP25" s="657"/>
      <c r="CQ25" s="658"/>
      <c r="CR25" s="659">
        <v>21346051</v>
      </c>
      <c r="CS25" s="691"/>
      <c r="CT25" s="691"/>
      <c r="CU25" s="691"/>
      <c r="CV25" s="691"/>
      <c r="CW25" s="691"/>
      <c r="CX25" s="691"/>
      <c r="CY25" s="692"/>
      <c r="CZ25" s="664">
        <v>11.3</v>
      </c>
      <c r="DA25" s="689"/>
      <c r="DB25" s="689"/>
      <c r="DC25" s="693"/>
      <c r="DD25" s="668">
        <v>19425859</v>
      </c>
      <c r="DE25" s="691"/>
      <c r="DF25" s="691"/>
      <c r="DG25" s="691"/>
      <c r="DH25" s="691"/>
      <c r="DI25" s="691"/>
      <c r="DJ25" s="691"/>
      <c r="DK25" s="692"/>
      <c r="DL25" s="668">
        <v>18496175</v>
      </c>
      <c r="DM25" s="691"/>
      <c r="DN25" s="691"/>
      <c r="DO25" s="691"/>
      <c r="DP25" s="691"/>
      <c r="DQ25" s="691"/>
      <c r="DR25" s="691"/>
      <c r="DS25" s="691"/>
      <c r="DT25" s="691"/>
      <c r="DU25" s="691"/>
      <c r="DV25" s="692"/>
      <c r="DW25" s="664">
        <v>21.8</v>
      </c>
      <c r="DX25" s="689"/>
      <c r="DY25" s="689"/>
      <c r="DZ25" s="689"/>
      <c r="EA25" s="689"/>
      <c r="EB25" s="689"/>
      <c r="EC25" s="690"/>
    </row>
    <row r="26" spans="2:133" ht="11.25" customHeight="1" x14ac:dyDescent="0.2">
      <c r="B26" s="656" t="s">
        <v>299</v>
      </c>
      <c r="C26" s="657"/>
      <c r="D26" s="657"/>
      <c r="E26" s="657"/>
      <c r="F26" s="657"/>
      <c r="G26" s="657"/>
      <c r="H26" s="657"/>
      <c r="I26" s="657"/>
      <c r="J26" s="657"/>
      <c r="K26" s="657"/>
      <c r="L26" s="657"/>
      <c r="M26" s="657"/>
      <c r="N26" s="657"/>
      <c r="O26" s="657"/>
      <c r="P26" s="657"/>
      <c r="Q26" s="658"/>
      <c r="R26" s="659">
        <v>46463</v>
      </c>
      <c r="S26" s="660"/>
      <c r="T26" s="660"/>
      <c r="U26" s="660"/>
      <c r="V26" s="660"/>
      <c r="W26" s="660"/>
      <c r="X26" s="660"/>
      <c r="Y26" s="661"/>
      <c r="Z26" s="662">
        <v>0</v>
      </c>
      <c r="AA26" s="662"/>
      <c r="AB26" s="662"/>
      <c r="AC26" s="662"/>
      <c r="AD26" s="663">
        <v>46463</v>
      </c>
      <c r="AE26" s="663"/>
      <c r="AF26" s="663"/>
      <c r="AG26" s="663"/>
      <c r="AH26" s="663"/>
      <c r="AI26" s="663"/>
      <c r="AJ26" s="663"/>
      <c r="AK26" s="663"/>
      <c r="AL26" s="664">
        <v>0.1</v>
      </c>
      <c r="AM26" s="665"/>
      <c r="AN26" s="665"/>
      <c r="AO26" s="666"/>
      <c r="AP26" s="656" t="s">
        <v>300</v>
      </c>
      <c r="AQ26" s="675"/>
      <c r="AR26" s="675"/>
      <c r="AS26" s="675"/>
      <c r="AT26" s="675"/>
      <c r="AU26" s="675"/>
      <c r="AV26" s="675"/>
      <c r="AW26" s="675"/>
      <c r="AX26" s="675"/>
      <c r="AY26" s="675"/>
      <c r="AZ26" s="675"/>
      <c r="BA26" s="675"/>
      <c r="BB26" s="675"/>
      <c r="BC26" s="675"/>
      <c r="BD26" s="675"/>
      <c r="BE26" s="675"/>
      <c r="BF26" s="676"/>
      <c r="BG26" s="659" t="s">
        <v>242</v>
      </c>
      <c r="BH26" s="660"/>
      <c r="BI26" s="660"/>
      <c r="BJ26" s="660"/>
      <c r="BK26" s="660"/>
      <c r="BL26" s="660"/>
      <c r="BM26" s="660"/>
      <c r="BN26" s="661"/>
      <c r="BO26" s="662" t="s">
        <v>242</v>
      </c>
      <c r="BP26" s="662"/>
      <c r="BQ26" s="662"/>
      <c r="BR26" s="662"/>
      <c r="BS26" s="663" t="s">
        <v>242</v>
      </c>
      <c r="BT26" s="663"/>
      <c r="BU26" s="663"/>
      <c r="BV26" s="663"/>
      <c r="BW26" s="663"/>
      <c r="BX26" s="663"/>
      <c r="BY26" s="663"/>
      <c r="BZ26" s="663"/>
      <c r="CA26" s="663"/>
      <c r="CB26" s="667"/>
      <c r="CD26" s="656" t="s">
        <v>301</v>
      </c>
      <c r="CE26" s="657"/>
      <c r="CF26" s="657"/>
      <c r="CG26" s="657"/>
      <c r="CH26" s="657"/>
      <c r="CI26" s="657"/>
      <c r="CJ26" s="657"/>
      <c r="CK26" s="657"/>
      <c r="CL26" s="657"/>
      <c r="CM26" s="657"/>
      <c r="CN26" s="657"/>
      <c r="CO26" s="657"/>
      <c r="CP26" s="657"/>
      <c r="CQ26" s="658"/>
      <c r="CR26" s="659">
        <v>14535910</v>
      </c>
      <c r="CS26" s="660"/>
      <c r="CT26" s="660"/>
      <c r="CU26" s="660"/>
      <c r="CV26" s="660"/>
      <c r="CW26" s="660"/>
      <c r="CX26" s="660"/>
      <c r="CY26" s="661"/>
      <c r="CZ26" s="664">
        <v>7.7</v>
      </c>
      <c r="DA26" s="689"/>
      <c r="DB26" s="689"/>
      <c r="DC26" s="693"/>
      <c r="DD26" s="668">
        <v>13157152</v>
      </c>
      <c r="DE26" s="660"/>
      <c r="DF26" s="660"/>
      <c r="DG26" s="660"/>
      <c r="DH26" s="660"/>
      <c r="DI26" s="660"/>
      <c r="DJ26" s="660"/>
      <c r="DK26" s="661"/>
      <c r="DL26" s="668" t="s">
        <v>246</v>
      </c>
      <c r="DM26" s="660"/>
      <c r="DN26" s="660"/>
      <c r="DO26" s="660"/>
      <c r="DP26" s="660"/>
      <c r="DQ26" s="660"/>
      <c r="DR26" s="660"/>
      <c r="DS26" s="660"/>
      <c r="DT26" s="660"/>
      <c r="DU26" s="660"/>
      <c r="DV26" s="661"/>
      <c r="DW26" s="664" t="s">
        <v>242</v>
      </c>
      <c r="DX26" s="689"/>
      <c r="DY26" s="689"/>
      <c r="DZ26" s="689"/>
      <c r="EA26" s="689"/>
      <c r="EB26" s="689"/>
      <c r="EC26" s="690"/>
    </row>
    <row r="27" spans="2:133" ht="11.25" customHeight="1" x14ac:dyDescent="0.2">
      <c r="B27" s="656" t="s">
        <v>302</v>
      </c>
      <c r="C27" s="657"/>
      <c r="D27" s="657"/>
      <c r="E27" s="657"/>
      <c r="F27" s="657"/>
      <c r="G27" s="657"/>
      <c r="H27" s="657"/>
      <c r="I27" s="657"/>
      <c r="J27" s="657"/>
      <c r="K27" s="657"/>
      <c r="L27" s="657"/>
      <c r="M27" s="657"/>
      <c r="N27" s="657"/>
      <c r="O27" s="657"/>
      <c r="P27" s="657"/>
      <c r="Q27" s="658"/>
      <c r="R27" s="659">
        <v>979942</v>
      </c>
      <c r="S27" s="660"/>
      <c r="T27" s="660"/>
      <c r="U27" s="660"/>
      <c r="V27" s="660"/>
      <c r="W27" s="660"/>
      <c r="X27" s="660"/>
      <c r="Y27" s="661"/>
      <c r="Z27" s="662">
        <v>0.5</v>
      </c>
      <c r="AA27" s="662"/>
      <c r="AB27" s="662"/>
      <c r="AC27" s="662"/>
      <c r="AD27" s="663" t="s">
        <v>242</v>
      </c>
      <c r="AE27" s="663"/>
      <c r="AF27" s="663"/>
      <c r="AG27" s="663"/>
      <c r="AH27" s="663"/>
      <c r="AI27" s="663"/>
      <c r="AJ27" s="663"/>
      <c r="AK27" s="663"/>
      <c r="AL27" s="664" t="s">
        <v>141</v>
      </c>
      <c r="AM27" s="665"/>
      <c r="AN27" s="665"/>
      <c r="AO27" s="666"/>
      <c r="AP27" s="656" t="s">
        <v>303</v>
      </c>
      <c r="AQ27" s="657"/>
      <c r="AR27" s="657"/>
      <c r="AS27" s="657"/>
      <c r="AT27" s="657"/>
      <c r="AU27" s="657"/>
      <c r="AV27" s="657"/>
      <c r="AW27" s="657"/>
      <c r="AX27" s="657"/>
      <c r="AY27" s="657"/>
      <c r="AZ27" s="657"/>
      <c r="BA27" s="657"/>
      <c r="BB27" s="657"/>
      <c r="BC27" s="657"/>
      <c r="BD27" s="657"/>
      <c r="BE27" s="657"/>
      <c r="BF27" s="658"/>
      <c r="BG27" s="659">
        <v>40481178</v>
      </c>
      <c r="BH27" s="660"/>
      <c r="BI27" s="660"/>
      <c r="BJ27" s="660"/>
      <c r="BK27" s="660"/>
      <c r="BL27" s="660"/>
      <c r="BM27" s="660"/>
      <c r="BN27" s="661"/>
      <c r="BO27" s="662">
        <v>100</v>
      </c>
      <c r="BP27" s="662"/>
      <c r="BQ27" s="662"/>
      <c r="BR27" s="662"/>
      <c r="BS27" s="663">
        <v>667729</v>
      </c>
      <c r="BT27" s="663"/>
      <c r="BU27" s="663"/>
      <c r="BV27" s="663"/>
      <c r="BW27" s="663"/>
      <c r="BX27" s="663"/>
      <c r="BY27" s="663"/>
      <c r="BZ27" s="663"/>
      <c r="CA27" s="663"/>
      <c r="CB27" s="667"/>
      <c r="CD27" s="656" t="s">
        <v>304</v>
      </c>
      <c r="CE27" s="657"/>
      <c r="CF27" s="657"/>
      <c r="CG27" s="657"/>
      <c r="CH27" s="657"/>
      <c r="CI27" s="657"/>
      <c r="CJ27" s="657"/>
      <c r="CK27" s="657"/>
      <c r="CL27" s="657"/>
      <c r="CM27" s="657"/>
      <c r="CN27" s="657"/>
      <c r="CO27" s="657"/>
      <c r="CP27" s="657"/>
      <c r="CQ27" s="658"/>
      <c r="CR27" s="659">
        <v>57045325</v>
      </c>
      <c r="CS27" s="691"/>
      <c r="CT27" s="691"/>
      <c r="CU27" s="691"/>
      <c r="CV27" s="691"/>
      <c r="CW27" s="691"/>
      <c r="CX27" s="691"/>
      <c r="CY27" s="692"/>
      <c r="CZ27" s="664">
        <v>30.3</v>
      </c>
      <c r="DA27" s="689"/>
      <c r="DB27" s="689"/>
      <c r="DC27" s="693"/>
      <c r="DD27" s="668">
        <v>14587628</v>
      </c>
      <c r="DE27" s="691"/>
      <c r="DF27" s="691"/>
      <c r="DG27" s="691"/>
      <c r="DH27" s="691"/>
      <c r="DI27" s="691"/>
      <c r="DJ27" s="691"/>
      <c r="DK27" s="692"/>
      <c r="DL27" s="668">
        <v>13298932</v>
      </c>
      <c r="DM27" s="691"/>
      <c r="DN27" s="691"/>
      <c r="DO27" s="691"/>
      <c r="DP27" s="691"/>
      <c r="DQ27" s="691"/>
      <c r="DR27" s="691"/>
      <c r="DS27" s="691"/>
      <c r="DT27" s="691"/>
      <c r="DU27" s="691"/>
      <c r="DV27" s="692"/>
      <c r="DW27" s="664">
        <v>15.7</v>
      </c>
      <c r="DX27" s="689"/>
      <c r="DY27" s="689"/>
      <c r="DZ27" s="689"/>
      <c r="EA27" s="689"/>
      <c r="EB27" s="689"/>
      <c r="EC27" s="690"/>
    </row>
    <row r="28" spans="2:133" ht="11.25" customHeight="1" x14ac:dyDescent="0.2">
      <c r="B28" s="656" t="s">
        <v>305</v>
      </c>
      <c r="C28" s="657"/>
      <c r="D28" s="657"/>
      <c r="E28" s="657"/>
      <c r="F28" s="657"/>
      <c r="G28" s="657"/>
      <c r="H28" s="657"/>
      <c r="I28" s="657"/>
      <c r="J28" s="657"/>
      <c r="K28" s="657"/>
      <c r="L28" s="657"/>
      <c r="M28" s="657"/>
      <c r="N28" s="657"/>
      <c r="O28" s="657"/>
      <c r="P28" s="657"/>
      <c r="Q28" s="658"/>
      <c r="R28" s="659">
        <v>2219261</v>
      </c>
      <c r="S28" s="660"/>
      <c r="T28" s="660"/>
      <c r="U28" s="660"/>
      <c r="V28" s="660"/>
      <c r="W28" s="660"/>
      <c r="X28" s="660"/>
      <c r="Y28" s="661"/>
      <c r="Z28" s="662">
        <v>1.2</v>
      </c>
      <c r="AA28" s="662"/>
      <c r="AB28" s="662"/>
      <c r="AC28" s="662"/>
      <c r="AD28" s="663" t="s">
        <v>242</v>
      </c>
      <c r="AE28" s="663"/>
      <c r="AF28" s="663"/>
      <c r="AG28" s="663"/>
      <c r="AH28" s="663"/>
      <c r="AI28" s="663"/>
      <c r="AJ28" s="663"/>
      <c r="AK28" s="663"/>
      <c r="AL28" s="664" t="s">
        <v>242</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306</v>
      </c>
      <c r="CE28" s="657"/>
      <c r="CF28" s="657"/>
      <c r="CG28" s="657"/>
      <c r="CH28" s="657"/>
      <c r="CI28" s="657"/>
      <c r="CJ28" s="657"/>
      <c r="CK28" s="657"/>
      <c r="CL28" s="657"/>
      <c r="CM28" s="657"/>
      <c r="CN28" s="657"/>
      <c r="CO28" s="657"/>
      <c r="CP28" s="657"/>
      <c r="CQ28" s="658"/>
      <c r="CR28" s="659">
        <v>17424859</v>
      </c>
      <c r="CS28" s="660"/>
      <c r="CT28" s="660"/>
      <c r="CU28" s="660"/>
      <c r="CV28" s="660"/>
      <c r="CW28" s="660"/>
      <c r="CX28" s="660"/>
      <c r="CY28" s="661"/>
      <c r="CZ28" s="664">
        <v>9.1999999999999993</v>
      </c>
      <c r="DA28" s="689"/>
      <c r="DB28" s="689"/>
      <c r="DC28" s="693"/>
      <c r="DD28" s="668">
        <v>16848517</v>
      </c>
      <c r="DE28" s="660"/>
      <c r="DF28" s="660"/>
      <c r="DG28" s="660"/>
      <c r="DH28" s="660"/>
      <c r="DI28" s="660"/>
      <c r="DJ28" s="660"/>
      <c r="DK28" s="661"/>
      <c r="DL28" s="668">
        <v>16848517</v>
      </c>
      <c r="DM28" s="660"/>
      <c r="DN28" s="660"/>
      <c r="DO28" s="660"/>
      <c r="DP28" s="660"/>
      <c r="DQ28" s="660"/>
      <c r="DR28" s="660"/>
      <c r="DS28" s="660"/>
      <c r="DT28" s="660"/>
      <c r="DU28" s="660"/>
      <c r="DV28" s="661"/>
      <c r="DW28" s="664">
        <v>19.899999999999999</v>
      </c>
      <c r="DX28" s="689"/>
      <c r="DY28" s="689"/>
      <c r="DZ28" s="689"/>
      <c r="EA28" s="689"/>
      <c r="EB28" s="689"/>
      <c r="EC28" s="690"/>
    </row>
    <row r="29" spans="2:133" ht="11.25" customHeight="1" x14ac:dyDescent="0.2">
      <c r="B29" s="656" t="s">
        <v>307</v>
      </c>
      <c r="C29" s="657"/>
      <c r="D29" s="657"/>
      <c r="E29" s="657"/>
      <c r="F29" s="657"/>
      <c r="G29" s="657"/>
      <c r="H29" s="657"/>
      <c r="I29" s="657"/>
      <c r="J29" s="657"/>
      <c r="K29" s="657"/>
      <c r="L29" s="657"/>
      <c r="M29" s="657"/>
      <c r="N29" s="657"/>
      <c r="O29" s="657"/>
      <c r="P29" s="657"/>
      <c r="Q29" s="658"/>
      <c r="R29" s="659">
        <v>1273117</v>
      </c>
      <c r="S29" s="660"/>
      <c r="T29" s="660"/>
      <c r="U29" s="660"/>
      <c r="V29" s="660"/>
      <c r="W29" s="660"/>
      <c r="X29" s="660"/>
      <c r="Y29" s="661"/>
      <c r="Z29" s="662">
        <v>0.7</v>
      </c>
      <c r="AA29" s="662"/>
      <c r="AB29" s="662"/>
      <c r="AC29" s="662"/>
      <c r="AD29" s="663" t="s">
        <v>141</v>
      </c>
      <c r="AE29" s="663"/>
      <c r="AF29" s="663"/>
      <c r="AG29" s="663"/>
      <c r="AH29" s="663"/>
      <c r="AI29" s="663"/>
      <c r="AJ29" s="663"/>
      <c r="AK29" s="663"/>
      <c r="AL29" s="664" t="s">
        <v>242</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308</v>
      </c>
      <c r="CE29" s="696"/>
      <c r="CF29" s="656" t="s">
        <v>309</v>
      </c>
      <c r="CG29" s="657"/>
      <c r="CH29" s="657"/>
      <c r="CI29" s="657"/>
      <c r="CJ29" s="657"/>
      <c r="CK29" s="657"/>
      <c r="CL29" s="657"/>
      <c r="CM29" s="657"/>
      <c r="CN29" s="657"/>
      <c r="CO29" s="657"/>
      <c r="CP29" s="657"/>
      <c r="CQ29" s="658"/>
      <c r="CR29" s="659">
        <v>17397217</v>
      </c>
      <c r="CS29" s="691"/>
      <c r="CT29" s="691"/>
      <c r="CU29" s="691"/>
      <c r="CV29" s="691"/>
      <c r="CW29" s="691"/>
      <c r="CX29" s="691"/>
      <c r="CY29" s="692"/>
      <c r="CZ29" s="664">
        <v>9.1999999999999993</v>
      </c>
      <c r="DA29" s="689"/>
      <c r="DB29" s="689"/>
      <c r="DC29" s="693"/>
      <c r="DD29" s="668">
        <v>16820875</v>
      </c>
      <c r="DE29" s="691"/>
      <c r="DF29" s="691"/>
      <c r="DG29" s="691"/>
      <c r="DH29" s="691"/>
      <c r="DI29" s="691"/>
      <c r="DJ29" s="691"/>
      <c r="DK29" s="692"/>
      <c r="DL29" s="668">
        <v>16820875</v>
      </c>
      <c r="DM29" s="691"/>
      <c r="DN29" s="691"/>
      <c r="DO29" s="691"/>
      <c r="DP29" s="691"/>
      <c r="DQ29" s="691"/>
      <c r="DR29" s="691"/>
      <c r="DS29" s="691"/>
      <c r="DT29" s="691"/>
      <c r="DU29" s="691"/>
      <c r="DV29" s="692"/>
      <c r="DW29" s="664">
        <v>19.899999999999999</v>
      </c>
      <c r="DX29" s="689"/>
      <c r="DY29" s="689"/>
      <c r="DZ29" s="689"/>
      <c r="EA29" s="689"/>
      <c r="EB29" s="689"/>
      <c r="EC29" s="690"/>
    </row>
    <row r="30" spans="2:133" ht="11.25" customHeight="1" x14ac:dyDescent="0.2">
      <c r="B30" s="656" t="s">
        <v>310</v>
      </c>
      <c r="C30" s="657"/>
      <c r="D30" s="657"/>
      <c r="E30" s="657"/>
      <c r="F30" s="657"/>
      <c r="G30" s="657"/>
      <c r="H30" s="657"/>
      <c r="I30" s="657"/>
      <c r="J30" s="657"/>
      <c r="K30" s="657"/>
      <c r="L30" s="657"/>
      <c r="M30" s="657"/>
      <c r="N30" s="657"/>
      <c r="O30" s="657"/>
      <c r="P30" s="657"/>
      <c r="Q30" s="658"/>
      <c r="R30" s="659">
        <v>52393788</v>
      </c>
      <c r="S30" s="660"/>
      <c r="T30" s="660"/>
      <c r="U30" s="660"/>
      <c r="V30" s="660"/>
      <c r="W30" s="660"/>
      <c r="X30" s="660"/>
      <c r="Y30" s="661"/>
      <c r="Z30" s="662">
        <v>27.2</v>
      </c>
      <c r="AA30" s="662"/>
      <c r="AB30" s="662"/>
      <c r="AC30" s="662"/>
      <c r="AD30" s="663" t="s">
        <v>242</v>
      </c>
      <c r="AE30" s="663"/>
      <c r="AF30" s="663"/>
      <c r="AG30" s="663"/>
      <c r="AH30" s="663"/>
      <c r="AI30" s="663"/>
      <c r="AJ30" s="663"/>
      <c r="AK30" s="663"/>
      <c r="AL30" s="664" t="s">
        <v>246</v>
      </c>
      <c r="AM30" s="665"/>
      <c r="AN30" s="665"/>
      <c r="AO30" s="666"/>
      <c r="AP30" s="641" t="s">
        <v>225</v>
      </c>
      <c r="AQ30" s="642"/>
      <c r="AR30" s="642"/>
      <c r="AS30" s="642"/>
      <c r="AT30" s="642"/>
      <c r="AU30" s="642"/>
      <c r="AV30" s="642"/>
      <c r="AW30" s="642"/>
      <c r="AX30" s="642"/>
      <c r="AY30" s="642"/>
      <c r="AZ30" s="642"/>
      <c r="BA30" s="642"/>
      <c r="BB30" s="642"/>
      <c r="BC30" s="642"/>
      <c r="BD30" s="642"/>
      <c r="BE30" s="642"/>
      <c r="BF30" s="643"/>
      <c r="BG30" s="641" t="s">
        <v>311</v>
      </c>
      <c r="BH30" s="701"/>
      <c r="BI30" s="701"/>
      <c r="BJ30" s="701"/>
      <c r="BK30" s="701"/>
      <c r="BL30" s="701"/>
      <c r="BM30" s="701"/>
      <c r="BN30" s="701"/>
      <c r="BO30" s="701"/>
      <c r="BP30" s="701"/>
      <c r="BQ30" s="702"/>
      <c r="BR30" s="641" t="s">
        <v>312</v>
      </c>
      <c r="BS30" s="701"/>
      <c r="BT30" s="701"/>
      <c r="BU30" s="701"/>
      <c r="BV30" s="701"/>
      <c r="BW30" s="701"/>
      <c r="BX30" s="701"/>
      <c r="BY30" s="701"/>
      <c r="BZ30" s="701"/>
      <c r="CA30" s="701"/>
      <c r="CB30" s="702"/>
      <c r="CD30" s="697"/>
      <c r="CE30" s="698"/>
      <c r="CF30" s="656" t="s">
        <v>313</v>
      </c>
      <c r="CG30" s="657"/>
      <c r="CH30" s="657"/>
      <c r="CI30" s="657"/>
      <c r="CJ30" s="657"/>
      <c r="CK30" s="657"/>
      <c r="CL30" s="657"/>
      <c r="CM30" s="657"/>
      <c r="CN30" s="657"/>
      <c r="CO30" s="657"/>
      <c r="CP30" s="657"/>
      <c r="CQ30" s="658"/>
      <c r="CR30" s="659">
        <v>16631218</v>
      </c>
      <c r="CS30" s="660"/>
      <c r="CT30" s="660"/>
      <c r="CU30" s="660"/>
      <c r="CV30" s="660"/>
      <c r="CW30" s="660"/>
      <c r="CX30" s="660"/>
      <c r="CY30" s="661"/>
      <c r="CZ30" s="664">
        <v>8.8000000000000007</v>
      </c>
      <c r="DA30" s="689"/>
      <c r="DB30" s="689"/>
      <c r="DC30" s="693"/>
      <c r="DD30" s="668">
        <v>16060313</v>
      </c>
      <c r="DE30" s="660"/>
      <c r="DF30" s="660"/>
      <c r="DG30" s="660"/>
      <c r="DH30" s="660"/>
      <c r="DI30" s="660"/>
      <c r="DJ30" s="660"/>
      <c r="DK30" s="661"/>
      <c r="DL30" s="668">
        <v>16060313</v>
      </c>
      <c r="DM30" s="660"/>
      <c r="DN30" s="660"/>
      <c r="DO30" s="660"/>
      <c r="DP30" s="660"/>
      <c r="DQ30" s="660"/>
      <c r="DR30" s="660"/>
      <c r="DS30" s="660"/>
      <c r="DT30" s="660"/>
      <c r="DU30" s="660"/>
      <c r="DV30" s="661"/>
      <c r="DW30" s="664">
        <v>19</v>
      </c>
      <c r="DX30" s="689"/>
      <c r="DY30" s="689"/>
      <c r="DZ30" s="689"/>
      <c r="EA30" s="689"/>
      <c r="EB30" s="689"/>
      <c r="EC30" s="690"/>
    </row>
    <row r="31" spans="2:133" ht="11.25" customHeight="1" x14ac:dyDescent="0.2">
      <c r="B31" s="672" t="s">
        <v>314</v>
      </c>
      <c r="C31" s="673"/>
      <c r="D31" s="673"/>
      <c r="E31" s="673"/>
      <c r="F31" s="673"/>
      <c r="G31" s="673"/>
      <c r="H31" s="673"/>
      <c r="I31" s="673"/>
      <c r="J31" s="673"/>
      <c r="K31" s="673"/>
      <c r="L31" s="673"/>
      <c r="M31" s="673"/>
      <c r="N31" s="673"/>
      <c r="O31" s="673"/>
      <c r="P31" s="673"/>
      <c r="Q31" s="674"/>
      <c r="R31" s="659">
        <v>275048</v>
      </c>
      <c r="S31" s="660"/>
      <c r="T31" s="660"/>
      <c r="U31" s="660"/>
      <c r="V31" s="660"/>
      <c r="W31" s="660"/>
      <c r="X31" s="660"/>
      <c r="Y31" s="661"/>
      <c r="Z31" s="662">
        <v>0.1</v>
      </c>
      <c r="AA31" s="662"/>
      <c r="AB31" s="662"/>
      <c r="AC31" s="662"/>
      <c r="AD31" s="663">
        <v>275048</v>
      </c>
      <c r="AE31" s="663"/>
      <c r="AF31" s="663"/>
      <c r="AG31" s="663"/>
      <c r="AH31" s="663"/>
      <c r="AI31" s="663"/>
      <c r="AJ31" s="663"/>
      <c r="AK31" s="663"/>
      <c r="AL31" s="664">
        <v>0.3</v>
      </c>
      <c r="AM31" s="665"/>
      <c r="AN31" s="665"/>
      <c r="AO31" s="666"/>
      <c r="AP31" s="705" t="s">
        <v>315</v>
      </c>
      <c r="AQ31" s="706"/>
      <c r="AR31" s="706"/>
      <c r="AS31" s="706"/>
      <c r="AT31" s="711" t="s">
        <v>316</v>
      </c>
      <c r="AU31" s="218"/>
      <c r="AV31" s="218"/>
      <c r="AW31" s="218"/>
      <c r="AX31" s="645" t="s">
        <v>191</v>
      </c>
      <c r="AY31" s="646"/>
      <c r="AZ31" s="646"/>
      <c r="BA31" s="646"/>
      <c r="BB31" s="646"/>
      <c r="BC31" s="646"/>
      <c r="BD31" s="646"/>
      <c r="BE31" s="646"/>
      <c r="BF31" s="647"/>
      <c r="BG31" s="715">
        <v>99.5</v>
      </c>
      <c r="BH31" s="703"/>
      <c r="BI31" s="703"/>
      <c r="BJ31" s="703"/>
      <c r="BK31" s="703"/>
      <c r="BL31" s="703"/>
      <c r="BM31" s="654">
        <v>97.5</v>
      </c>
      <c r="BN31" s="703"/>
      <c r="BO31" s="703"/>
      <c r="BP31" s="703"/>
      <c r="BQ31" s="704"/>
      <c r="BR31" s="715">
        <v>99.5</v>
      </c>
      <c r="BS31" s="703"/>
      <c r="BT31" s="703"/>
      <c r="BU31" s="703"/>
      <c r="BV31" s="703"/>
      <c r="BW31" s="703"/>
      <c r="BX31" s="654">
        <v>97.2</v>
      </c>
      <c r="BY31" s="703"/>
      <c r="BZ31" s="703"/>
      <c r="CA31" s="703"/>
      <c r="CB31" s="704"/>
      <c r="CD31" s="697"/>
      <c r="CE31" s="698"/>
      <c r="CF31" s="656" t="s">
        <v>317</v>
      </c>
      <c r="CG31" s="657"/>
      <c r="CH31" s="657"/>
      <c r="CI31" s="657"/>
      <c r="CJ31" s="657"/>
      <c r="CK31" s="657"/>
      <c r="CL31" s="657"/>
      <c r="CM31" s="657"/>
      <c r="CN31" s="657"/>
      <c r="CO31" s="657"/>
      <c r="CP31" s="657"/>
      <c r="CQ31" s="658"/>
      <c r="CR31" s="659">
        <v>765999</v>
      </c>
      <c r="CS31" s="691"/>
      <c r="CT31" s="691"/>
      <c r="CU31" s="691"/>
      <c r="CV31" s="691"/>
      <c r="CW31" s="691"/>
      <c r="CX31" s="691"/>
      <c r="CY31" s="692"/>
      <c r="CZ31" s="664">
        <v>0.4</v>
      </c>
      <c r="DA31" s="689"/>
      <c r="DB31" s="689"/>
      <c r="DC31" s="693"/>
      <c r="DD31" s="668">
        <v>760562</v>
      </c>
      <c r="DE31" s="691"/>
      <c r="DF31" s="691"/>
      <c r="DG31" s="691"/>
      <c r="DH31" s="691"/>
      <c r="DI31" s="691"/>
      <c r="DJ31" s="691"/>
      <c r="DK31" s="692"/>
      <c r="DL31" s="668">
        <v>760562</v>
      </c>
      <c r="DM31" s="691"/>
      <c r="DN31" s="691"/>
      <c r="DO31" s="691"/>
      <c r="DP31" s="691"/>
      <c r="DQ31" s="691"/>
      <c r="DR31" s="691"/>
      <c r="DS31" s="691"/>
      <c r="DT31" s="691"/>
      <c r="DU31" s="691"/>
      <c r="DV31" s="692"/>
      <c r="DW31" s="664">
        <v>0.9</v>
      </c>
      <c r="DX31" s="689"/>
      <c r="DY31" s="689"/>
      <c r="DZ31" s="689"/>
      <c r="EA31" s="689"/>
      <c r="EB31" s="689"/>
      <c r="EC31" s="690"/>
    </row>
    <row r="32" spans="2:133" ht="11.25" customHeight="1" x14ac:dyDescent="0.2">
      <c r="B32" s="656" t="s">
        <v>318</v>
      </c>
      <c r="C32" s="657"/>
      <c r="D32" s="657"/>
      <c r="E32" s="657"/>
      <c r="F32" s="657"/>
      <c r="G32" s="657"/>
      <c r="H32" s="657"/>
      <c r="I32" s="657"/>
      <c r="J32" s="657"/>
      <c r="K32" s="657"/>
      <c r="L32" s="657"/>
      <c r="M32" s="657"/>
      <c r="N32" s="657"/>
      <c r="O32" s="657"/>
      <c r="P32" s="657"/>
      <c r="Q32" s="658"/>
      <c r="R32" s="659">
        <v>15644039</v>
      </c>
      <c r="S32" s="660"/>
      <c r="T32" s="660"/>
      <c r="U32" s="660"/>
      <c r="V32" s="660"/>
      <c r="W32" s="660"/>
      <c r="X32" s="660"/>
      <c r="Y32" s="661"/>
      <c r="Z32" s="662">
        <v>8.1</v>
      </c>
      <c r="AA32" s="662"/>
      <c r="AB32" s="662"/>
      <c r="AC32" s="662"/>
      <c r="AD32" s="663" t="s">
        <v>141</v>
      </c>
      <c r="AE32" s="663"/>
      <c r="AF32" s="663"/>
      <c r="AG32" s="663"/>
      <c r="AH32" s="663"/>
      <c r="AI32" s="663"/>
      <c r="AJ32" s="663"/>
      <c r="AK32" s="663"/>
      <c r="AL32" s="664" t="s">
        <v>141</v>
      </c>
      <c r="AM32" s="665"/>
      <c r="AN32" s="665"/>
      <c r="AO32" s="666"/>
      <c r="AP32" s="707"/>
      <c r="AQ32" s="708"/>
      <c r="AR32" s="708"/>
      <c r="AS32" s="708"/>
      <c r="AT32" s="712"/>
      <c r="AU32" s="214" t="s">
        <v>319</v>
      </c>
      <c r="AX32" s="656" t="s">
        <v>320</v>
      </c>
      <c r="AY32" s="657"/>
      <c r="AZ32" s="657"/>
      <c r="BA32" s="657"/>
      <c r="BB32" s="657"/>
      <c r="BC32" s="657"/>
      <c r="BD32" s="657"/>
      <c r="BE32" s="657"/>
      <c r="BF32" s="658"/>
      <c r="BG32" s="716">
        <v>99.5</v>
      </c>
      <c r="BH32" s="691"/>
      <c r="BI32" s="691"/>
      <c r="BJ32" s="691"/>
      <c r="BK32" s="691"/>
      <c r="BL32" s="691"/>
      <c r="BM32" s="665">
        <v>98.3</v>
      </c>
      <c r="BN32" s="691"/>
      <c r="BO32" s="691"/>
      <c r="BP32" s="691"/>
      <c r="BQ32" s="714"/>
      <c r="BR32" s="716">
        <v>99.5</v>
      </c>
      <c r="BS32" s="691"/>
      <c r="BT32" s="691"/>
      <c r="BU32" s="691"/>
      <c r="BV32" s="691"/>
      <c r="BW32" s="691"/>
      <c r="BX32" s="665">
        <v>97.9</v>
      </c>
      <c r="BY32" s="691"/>
      <c r="BZ32" s="691"/>
      <c r="CA32" s="691"/>
      <c r="CB32" s="714"/>
      <c r="CD32" s="699"/>
      <c r="CE32" s="700"/>
      <c r="CF32" s="656" t="s">
        <v>321</v>
      </c>
      <c r="CG32" s="657"/>
      <c r="CH32" s="657"/>
      <c r="CI32" s="657"/>
      <c r="CJ32" s="657"/>
      <c r="CK32" s="657"/>
      <c r="CL32" s="657"/>
      <c r="CM32" s="657"/>
      <c r="CN32" s="657"/>
      <c r="CO32" s="657"/>
      <c r="CP32" s="657"/>
      <c r="CQ32" s="658"/>
      <c r="CR32" s="659">
        <v>27642</v>
      </c>
      <c r="CS32" s="660"/>
      <c r="CT32" s="660"/>
      <c r="CU32" s="660"/>
      <c r="CV32" s="660"/>
      <c r="CW32" s="660"/>
      <c r="CX32" s="660"/>
      <c r="CY32" s="661"/>
      <c r="CZ32" s="664">
        <v>0</v>
      </c>
      <c r="DA32" s="689"/>
      <c r="DB32" s="689"/>
      <c r="DC32" s="693"/>
      <c r="DD32" s="668">
        <v>27642</v>
      </c>
      <c r="DE32" s="660"/>
      <c r="DF32" s="660"/>
      <c r="DG32" s="660"/>
      <c r="DH32" s="660"/>
      <c r="DI32" s="660"/>
      <c r="DJ32" s="660"/>
      <c r="DK32" s="661"/>
      <c r="DL32" s="668">
        <v>27642</v>
      </c>
      <c r="DM32" s="660"/>
      <c r="DN32" s="660"/>
      <c r="DO32" s="660"/>
      <c r="DP32" s="660"/>
      <c r="DQ32" s="660"/>
      <c r="DR32" s="660"/>
      <c r="DS32" s="660"/>
      <c r="DT32" s="660"/>
      <c r="DU32" s="660"/>
      <c r="DV32" s="661"/>
      <c r="DW32" s="664">
        <v>0</v>
      </c>
      <c r="DX32" s="689"/>
      <c r="DY32" s="689"/>
      <c r="DZ32" s="689"/>
      <c r="EA32" s="689"/>
      <c r="EB32" s="689"/>
      <c r="EC32" s="690"/>
    </row>
    <row r="33" spans="2:133" ht="11.25" customHeight="1" x14ac:dyDescent="0.2">
      <c r="B33" s="656" t="s">
        <v>322</v>
      </c>
      <c r="C33" s="657"/>
      <c r="D33" s="657"/>
      <c r="E33" s="657"/>
      <c r="F33" s="657"/>
      <c r="G33" s="657"/>
      <c r="H33" s="657"/>
      <c r="I33" s="657"/>
      <c r="J33" s="657"/>
      <c r="K33" s="657"/>
      <c r="L33" s="657"/>
      <c r="M33" s="657"/>
      <c r="N33" s="657"/>
      <c r="O33" s="657"/>
      <c r="P33" s="657"/>
      <c r="Q33" s="658"/>
      <c r="R33" s="659">
        <v>178024</v>
      </c>
      <c r="S33" s="660"/>
      <c r="T33" s="660"/>
      <c r="U33" s="660"/>
      <c r="V33" s="660"/>
      <c r="W33" s="660"/>
      <c r="X33" s="660"/>
      <c r="Y33" s="661"/>
      <c r="Z33" s="662">
        <v>0.1</v>
      </c>
      <c r="AA33" s="662"/>
      <c r="AB33" s="662"/>
      <c r="AC33" s="662"/>
      <c r="AD33" s="663" t="s">
        <v>242</v>
      </c>
      <c r="AE33" s="663"/>
      <c r="AF33" s="663"/>
      <c r="AG33" s="663"/>
      <c r="AH33" s="663"/>
      <c r="AI33" s="663"/>
      <c r="AJ33" s="663"/>
      <c r="AK33" s="663"/>
      <c r="AL33" s="664" t="s">
        <v>242</v>
      </c>
      <c r="AM33" s="665"/>
      <c r="AN33" s="665"/>
      <c r="AO33" s="666"/>
      <c r="AP33" s="709"/>
      <c r="AQ33" s="710"/>
      <c r="AR33" s="710"/>
      <c r="AS33" s="710"/>
      <c r="AT33" s="713"/>
      <c r="AU33" s="219"/>
      <c r="AV33" s="219"/>
      <c r="AW33" s="219"/>
      <c r="AX33" s="680" t="s">
        <v>323</v>
      </c>
      <c r="AY33" s="681"/>
      <c r="AZ33" s="681"/>
      <c r="BA33" s="681"/>
      <c r="BB33" s="681"/>
      <c r="BC33" s="681"/>
      <c r="BD33" s="681"/>
      <c r="BE33" s="681"/>
      <c r="BF33" s="682"/>
      <c r="BG33" s="717">
        <v>99.4</v>
      </c>
      <c r="BH33" s="718"/>
      <c r="BI33" s="718"/>
      <c r="BJ33" s="718"/>
      <c r="BK33" s="718"/>
      <c r="BL33" s="718"/>
      <c r="BM33" s="719">
        <v>96.5</v>
      </c>
      <c r="BN33" s="718"/>
      <c r="BO33" s="718"/>
      <c r="BP33" s="718"/>
      <c r="BQ33" s="720"/>
      <c r="BR33" s="717">
        <v>99.5</v>
      </c>
      <c r="BS33" s="718"/>
      <c r="BT33" s="718"/>
      <c r="BU33" s="718"/>
      <c r="BV33" s="718"/>
      <c r="BW33" s="718"/>
      <c r="BX33" s="719">
        <v>96.3</v>
      </c>
      <c r="BY33" s="718"/>
      <c r="BZ33" s="718"/>
      <c r="CA33" s="718"/>
      <c r="CB33" s="720"/>
      <c r="CD33" s="656" t="s">
        <v>324</v>
      </c>
      <c r="CE33" s="657"/>
      <c r="CF33" s="657"/>
      <c r="CG33" s="657"/>
      <c r="CH33" s="657"/>
      <c r="CI33" s="657"/>
      <c r="CJ33" s="657"/>
      <c r="CK33" s="657"/>
      <c r="CL33" s="657"/>
      <c r="CM33" s="657"/>
      <c r="CN33" s="657"/>
      <c r="CO33" s="657"/>
      <c r="CP33" s="657"/>
      <c r="CQ33" s="658"/>
      <c r="CR33" s="659">
        <v>71730851</v>
      </c>
      <c r="CS33" s="691"/>
      <c r="CT33" s="691"/>
      <c r="CU33" s="691"/>
      <c r="CV33" s="691"/>
      <c r="CW33" s="691"/>
      <c r="CX33" s="691"/>
      <c r="CY33" s="692"/>
      <c r="CZ33" s="664">
        <v>38.1</v>
      </c>
      <c r="DA33" s="689"/>
      <c r="DB33" s="689"/>
      <c r="DC33" s="693"/>
      <c r="DD33" s="668">
        <v>42516495</v>
      </c>
      <c r="DE33" s="691"/>
      <c r="DF33" s="691"/>
      <c r="DG33" s="691"/>
      <c r="DH33" s="691"/>
      <c r="DI33" s="691"/>
      <c r="DJ33" s="691"/>
      <c r="DK33" s="692"/>
      <c r="DL33" s="668">
        <v>30348947</v>
      </c>
      <c r="DM33" s="691"/>
      <c r="DN33" s="691"/>
      <c r="DO33" s="691"/>
      <c r="DP33" s="691"/>
      <c r="DQ33" s="691"/>
      <c r="DR33" s="691"/>
      <c r="DS33" s="691"/>
      <c r="DT33" s="691"/>
      <c r="DU33" s="691"/>
      <c r="DV33" s="692"/>
      <c r="DW33" s="664">
        <v>35.799999999999997</v>
      </c>
      <c r="DX33" s="689"/>
      <c r="DY33" s="689"/>
      <c r="DZ33" s="689"/>
      <c r="EA33" s="689"/>
      <c r="EB33" s="689"/>
      <c r="EC33" s="690"/>
    </row>
    <row r="34" spans="2:133" ht="11.25" customHeight="1" x14ac:dyDescent="0.2">
      <c r="B34" s="656" t="s">
        <v>325</v>
      </c>
      <c r="C34" s="657"/>
      <c r="D34" s="657"/>
      <c r="E34" s="657"/>
      <c r="F34" s="657"/>
      <c r="G34" s="657"/>
      <c r="H34" s="657"/>
      <c r="I34" s="657"/>
      <c r="J34" s="657"/>
      <c r="K34" s="657"/>
      <c r="L34" s="657"/>
      <c r="M34" s="657"/>
      <c r="N34" s="657"/>
      <c r="O34" s="657"/>
      <c r="P34" s="657"/>
      <c r="Q34" s="658"/>
      <c r="R34" s="659">
        <v>2313780</v>
      </c>
      <c r="S34" s="660"/>
      <c r="T34" s="660"/>
      <c r="U34" s="660"/>
      <c r="V34" s="660"/>
      <c r="W34" s="660"/>
      <c r="X34" s="660"/>
      <c r="Y34" s="661"/>
      <c r="Z34" s="662">
        <v>1.2</v>
      </c>
      <c r="AA34" s="662"/>
      <c r="AB34" s="662"/>
      <c r="AC34" s="662"/>
      <c r="AD34" s="663" t="s">
        <v>242</v>
      </c>
      <c r="AE34" s="663"/>
      <c r="AF34" s="663"/>
      <c r="AG34" s="663"/>
      <c r="AH34" s="663"/>
      <c r="AI34" s="663"/>
      <c r="AJ34" s="663"/>
      <c r="AK34" s="663"/>
      <c r="AL34" s="664" t="s">
        <v>242</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326</v>
      </c>
      <c r="CE34" s="657"/>
      <c r="CF34" s="657"/>
      <c r="CG34" s="657"/>
      <c r="CH34" s="657"/>
      <c r="CI34" s="657"/>
      <c r="CJ34" s="657"/>
      <c r="CK34" s="657"/>
      <c r="CL34" s="657"/>
      <c r="CM34" s="657"/>
      <c r="CN34" s="657"/>
      <c r="CO34" s="657"/>
      <c r="CP34" s="657"/>
      <c r="CQ34" s="658"/>
      <c r="CR34" s="659">
        <v>26173120</v>
      </c>
      <c r="CS34" s="660"/>
      <c r="CT34" s="660"/>
      <c r="CU34" s="660"/>
      <c r="CV34" s="660"/>
      <c r="CW34" s="660"/>
      <c r="CX34" s="660"/>
      <c r="CY34" s="661"/>
      <c r="CZ34" s="664">
        <v>13.9</v>
      </c>
      <c r="DA34" s="689"/>
      <c r="DB34" s="689"/>
      <c r="DC34" s="693"/>
      <c r="DD34" s="668">
        <v>14588883</v>
      </c>
      <c r="DE34" s="660"/>
      <c r="DF34" s="660"/>
      <c r="DG34" s="660"/>
      <c r="DH34" s="660"/>
      <c r="DI34" s="660"/>
      <c r="DJ34" s="660"/>
      <c r="DK34" s="661"/>
      <c r="DL34" s="668">
        <v>11865033</v>
      </c>
      <c r="DM34" s="660"/>
      <c r="DN34" s="660"/>
      <c r="DO34" s="660"/>
      <c r="DP34" s="660"/>
      <c r="DQ34" s="660"/>
      <c r="DR34" s="660"/>
      <c r="DS34" s="660"/>
      <c r="DT34" s="660"/>
      <c r="DU34" s="660"/>
      <c r="DV34" s="661"/>
      <c r="DW34" s="664">
        <v>14</v>
      </c>
      <c r="DX34" s="689"/>
      <c r="DY34" s="689"/>
      <c r="DZ34" s="689"/>
      <c r="EA34" s="689"/>
      <c r="EB34" s="689"/>
      <c r="EC34" s="690"/>
    </row>
    <row r="35" spans="2:133" ht="11.25" customHeight="1" x14ac:dyDescent="0.2">
      <c r="B35" s="656" t="s">
        <v>327</v>
      </c>
      <c r="C35" s="657"/>
      <c r="D35" s="657"/>
      <c r="E35" s="657"/>
      <c r="F35" s="657"/>
      <c r="G35" s="657"/>
      <c r="H35" s="657"/>
      <c r="I35" s="657"/>
      <c r="J35" s="657"/>
      <c r="K35" s="657"/>
      <c r="L35" s="657"/>
      <c r="M35" s="657"/>
      <c r="N35" s="657"/>
      <c r="O35" s="657"/>
      <c r="P35" s="657"/>
      <c r="Q35" s="658"/>
      <c r="R35" s="659">
        <v>2655951</v>
      </c>
      <c r="S35" s="660"/>
      <c r="T35" s="660"/>
      <c r="U35" s="660"/>
      <c r="V35" s="660"/>
      <c r="W35" s="660"/>
      <c r="X35" s="660"/>
      <c r="Y35" s="661"/>
      <c r="Z35" s="662">
        <v>1.4</v>
      </c>
      <c r="AA35" s="662"/>
      <c r="AB35" s="662"/>
      <c r="AC35" s="662"/>
      <c r="AD35" s="663" t="s">
        <v>242</v>
      </c>
      <c r="AE35" s="663"/>
      <c r="AF35" s="663"/>
      <c r="AG35" s="663"/>
      <c r="AH35" s="663"/>
      <c r="AI35" s="663"/>
      <c r="AJ35" s="663"/>
      <c r="AK35" s="663"/>
      <c r="AL35" s="664" t="s">
        <v>242</v>
      </c>
      <c r="AM35" s="665"/>
      <c r="AN35" s="665"/>
      <c r="AO35" s="666"/>
      <c r="AP35" s="222"/>
      <c r="AQ35" s="641" t="s">
        <v>328</v>
      </c>
      <c r="AR35" s="642"/>
      <c r="AS35" s="642"/>
      <c r="AT35" s="642"/>
      <c r="AU35" s="642"/>
      <c r="AV35" s="642"/>
      <c r="AW35" s="642"/>
      <c r="AX35" s="642"/>
      <c r="AY35" s="642"/>
      <c r="AZ35" s="642"/>
      <c r="BA35" s="642"/>
      <c r="BB35" s="642"/>
      <c r="BC35" s="642"/>
      <c r="BD35" s="642"/>
      <c r="BE35" s="642"/>
      <c r="BF35" s="643"/>
      <c r="BG35" s="641" t="s">
        <v>329</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330</v>
      </c>
      <c r="CE35" s="657"/>
      <c r="CF35" s="657"/>
      <c r="CG35" s="657"/>
      <c r="CH35" s="657"/>
      <c r="CI35" s="657"/>
      <c r="CJ35" s="657"/>
      <c r="CK35" s="657"/>
      <c r="CL35" s="657"/>
      <c r="CM35" s="657"/>
      <c r="CN35" s="657"/>
      <c r="CO35" s="657"/>
      <c r="CP35" s="657"/>
      <c r="CQ35" s="658"/>
      <c r="CR35" s="659">
        <v>5177962</v>
      </c>
      <c r="CS35" s="691"/>
      <c r="CT35" s="691"/>
      <c r="CU35" s="691"/>
      <c r="CV35" s="691"/>
      <c r="CW35" s="691"/>
      <c r="CX35" s="691"/>
      <c r="CY35" s="692"/>
      <c r="CZ35" s="664">
        <v>2.7</v>
      </c>
      <c r="DA35" s="689"/>
      <c r="DB35" s="689"/>
      <c r="DC35" s="693"/>
      <c r="DD35" s="668">
        <v>4236426</v>
      </c>
      <c r="DE35" s="691"/>
      <c r="DF35" s="691"/>
      <c r="DG35" s="691"/>
      <c r="DH35" s="691"/>
      <c r="DI35" s="691"/>
      <c r="DJ35" s="691"/>
      <c r="DK35" s="692"/>
      <c r="DL35" s="668">
        <v>4170502</v>
      </c>
      <c r="DM35" s="691"/>
      <c r="DN35" s="691"/>
      <c r="DO35" s="691"/>
      <c r="DP35" s="691"/>
      <c r="DQ35" s="691"/>
      <c r="DR35" s="691"/>
      <c r="DS35" s="691"/>
      <c r="DT35" s="691"/>
      <c r="DU35" s="691"/>
      <c r="DV35" s="692"/>
      <c r="DW35" s="664">
        <v>4.9000000000000004</v>
      </c>
      <c r="DX35" s="689"/>
      <c r="DY35" s="689"/>
      <c r="DZ35" s="689"/>
      <c r="EA35" s="689"/>
      <c r="EB35" s="689"/>
      <c r="EC35" s="690"/>
    </row>
    <row r="36" spans="2:133" ht="11.25" customHeight="1" x14ac:dyDescent="0.2">
      <c r="B36" s="656" t="s">
        <v>331</v>
      </c>
      <c r="C36" s="657"/>
      <c r="D36" s="657"/>
      <c r="E36" s="657"/>
      <c r="F36" s="657"/>
      <c r="G36" s="657"/>
      <c r="H36" s="657"/>
      <c r="I36" s="657"/>
      <c r="J36" s="657"/>
      <c r="K36" s="657"/>
      <c r="L36" s="657"/>
      <c r="M36" s="657"/>
      <c r="N36" s="657"/>
      <c r="O36" s="657"/>
      <c r="P36" s="657"/>
      <c r="Q36" s="658"/>
      <c r="R36" s="659">
        <v>4207417</v>
      </c>
      <c r="S36" s="660"/>
      <c r="T36" s="660"/>
      <c r="U36" s="660"/>
      <c r="V36" s="660"/>
      <c r="W36" s="660"/>
      <c r="X36" s="660"/>
      <c r="Y36" s="661"/>
      <c r="Z36" s="662">
        <v>2.2000000000000002</v>
      </c>
      <c r="AA36" s="662"/>
      <c r="AB36" s="662"/>
      <c r="AC36" s="662"/>
      <c r="AD36" s="663" t="s">
        <v>246</v>
      </c>
      <c r="AE36" s="663"/>
      <c r="AF36" s="663"/>
      <c r="AG36" s="663"/>
      <c r="AH36" s="663"/>
      <c r="AI36" s="663"/>
      <c r="AJ36" s="663"/>
      <c r="AK36" s="663"/>
      <c r="AL36" s="664" t="s">
        <v>246</v>
      </c>
      <c r="AM36" s="665"/>
      <c r="AN36" s="665"/>
      <c r="AO36" s="666"/>
      <c r="AP36" s="222"/>
      <c r="AQ36" s="725" t="s">
        <v>332</v>
      </c>
      <c r="AR36" s="726"/>
      <c r="AS36" s="726"/>
      <c r="AT36" s="726"/>
      <c r="AU36" s="726"/>
      <c r="AV36" s="726"/>
      <c r="AW36" s="726"/>
      <c r="AX36" s="726"/>
      <c r="AY36" s="727"/>
      <c r="AZ36" s="648">
        <v>18396109</v>
      </c>
      <c r="BA36" s="649"/>
      <c r="BB36" s="649"/>
      <c r="BC36" s="649"/>
      <c r="BD36" s="649"/>
      <c r="BE36" s="649"/>
      <c r="BF36" s="721"/>
      <c r="BG36" s="645" t="s">
        <v>333</v>
      </c>
      <c r="BH36" s="646"/>
      <c r="BI36" s="646"/>
      <c r="BJ36" s="646"/>
      <c r="BK36" s="646"/>
      <c r="BL36" s="646"/>
      <c r="BM36" s="646"/>
      <c r="BN36" s="646"/>
      <c r="BO36" s="646"/>
      <c r="BP36" s="646"/>
      <c r="BQ36" s="646"/>
      <c r="BR36" s="646"/>
      <c r="BS36" s="646"/>
      <c r="BT36" s="646"/>
      <c r="BU36" s="647"/>
      <c r="BV36" s="648">
        <v>327871</v>
      </c>
      <c r="BW36" s="649"/>
      <c r="BX36" s="649"/>
      <c r="BY36" s="649"/>
      <c r="BZ36" s="649"/>
      <c r="CA36" s="649"/>
      <c r="CB36" s="721"/>
      <c r="CD36" s="656" t="s">
        <v>334</v>
      </c>
      <c r="CE36" s="657"/>
      <c r="CF36" s="657"/>
      <c r="CG36" s="657"/>
      <c r="CH36" s="657"/>
      <c r="CI36" s="657"/>
      <c r="CJ36" s="657"/>
      <c r="CK36" s="657"/>
      <c r="CL36" s="657"/>
      <c r="CM36" s="657"/>
      <c r="CN36" s="657"/>
      <c r="CO36" s="657"/>
      <c r="CP36" s="657"/>
      <c r="CQ36" s="658"/>
      <c r="CR36" s="659">
        <v>16728814</v>
      </c>
      <c r="CS36" s="660"/>
      <c r="CT36" s="660"/>
      <c r="CU36" s="660"/>
      <c r="CV36" s="660"/>
      <c r="CW36" s="660"/>
      <c r="CX36" s="660"/>
      <c r="CY36" s="661"/>
      <c r="CZ36" s="664">
        <v>8.9</v>
      </c>
      <c r="DA36" s="689"/>
      <c r="DB36" s="689"/>
      <c r="DC36" s="693"/>
      <c r="DD36" s="668">
        <v>11458757</v>
      </c>
      <c r="DE36" s="660"/>
      <c r="DF36" s="660"/>
      <c r="DG36" s="660"/>
      <c r="DH36" s="660"/>
      <c r="DI36" s="660"/>
      <c r="DJ36" s="660"/>
      <c r="DK36" s="661"/>
      <c r="DL36" s="668">
        <v>3170524</v>
      </c>
      <c r="DM36" s="660"/>
      <c r="DN36" s="660"/>
      <c r="DO36" s="660"/>
      <c r="DP36" s="660"/>
      <c r="DQ36" s="660"/>
      <c r="DR36" s="660"/>
      <c r="DS36" s="660"/>
      <c r="DT36" s="660"/>
      <c r="DU36" s="660"/>
      <c r="DV36" s="661"/>
      <c r="DW36" s="664">
        <v>3.7</v>
      </c>
      <c r="DX36" s="689"/>
      <c r="DY36" s="689"/>
      <c r="DZ36" s="689"/>
      <c r="EA36" s="689"/>
      <c r="EB36" s="689"/>
      <c r="EC36" s="690"/>
    </row>
    <row r="37" spans="2:133" ht="11.25" customHeight="1" x14ac:dyDescent="0.2">
      <c r="B37" s="656" t="s">
        <v>335</v>
      </c>
      <c r="C37" s="657"/>
      <c r="D37" s="657"/>
      <c r="E37" s="657"/>
      <c r="F37" s="657"/>
      <c r="G37" s="657"/>
      <c r="H37" s="657"/>
      <c r="I37" s="657"/>
      <c r="J37" s="657"/>
      <c r="K37" s="657"/>
      <c r="L37" s="657"/>
      <c r="M37" s="657"/>
      <c r="N37" s="657"/>
      <c r="O37" s="657"/>
      <c r="P37" s="657"/>
      <c r="Q37" s="658"/>
      <c r="R37" s="659">
        <v>8575291</v>
      </c>
      <c r="S37" s="660"/>
      <c r="T37" s="660"/>
      <c r="U37" s="660"/>
      <c r="V37" s="660"/>
      <c r="W37" s="660"/>
      <c r="X37" s="660"/>
      <c r="Y37" s="661"/>
      <c r="Z37" s="662">
        <v>4.5</v>
      </c>
      <c r="AA37" s="662"/>
      <c r="AB37" s="662"/>
      <c r="AC37" s="662"/>
      <c r="AD37" s="663">
        <v>247</v>
      </c>
      <c r="AE37" s="663"/>
      <c r="AF37" s="663"/>
      <c r="AG37" s="663"/>
      <c r="AH37" s="663"/>
      <c r="AI37" s="663"/>
      <c r="AJ37" s="663"/>
      <c r="AK37" s="663"/>
      <c r="AL37" s="664">
        <v>0</v>
      </c>
      <c r="AM37" s="665"/>
      <c r="AN37" s="665"/>
      <c r="AO37" s="666"/>
      <c r="AQ37" s="722" t="s">
        <v>336</v>
      </c>
      <c r="AR37" s="723"/>
      <c r="AS37" s="723"/>
      <c r="AT37" s="723"/>
      <c r="AU37" s="723"/>
      <c r="AV37" s="723"/>
      <c r="AW37" s="723"/>
      <c r="AX37" s="723"/>
      <c r="AY37" s="724"/>
      <c r="AZ37" s="659">
        <v>1472839</v>
      </c>
      <c r="BA37" s="660"/>
      <c r="BB37" s="660"/>
      <c r="BC37" s="660"/>
      <c r="BD37" s="691"/>
      <c r="BE37" s="691"/>
      <c r="BF37" s="714"/>
      <c r="BG37" s="656" t="s">
        <v>337</v>
      </c>
      <c r="BH37" s="657"/>
      <c r="BI37" s="657"/>
      <c r="BJ37" s="657"/>
      <c r="BK37" s="657"/>
      <c r="BL37" s="657"/>
      <c r="BM37" s="657"/>
      <c r="BN37" s="657"/>
      <c r="BO37" s="657"/>
      <c r="BP37" s="657"/>
      <c r="BQ37" s="657"/>
      <c r="BR37" s="657"/>
      <c r="BS37" s="657"/>
      <c r="BT37" s="657"/>
      <c r="BU37" s="658"/>
      <c r="BV37" s="659">
        <v>-362596</v>
      </c>
      <c r="BW37" s="660"/>
      <c r="BX37" s="660"/>
      <c r="BY37" s="660"/>
      <c r="BZ37" s="660"/>
      <c r="CA37" s="660"/>
      <c r="CB37" s="669"/>
      <c r="CD37" s="656" t="s">
        <v>338</v>
      </c>
      <c r="CE37" s="657"/>
      <c r="CF37" s="657"/>
      <c r="CG37" s="657"/>
      <c r="CH37" s="657"/>
      <c r="CI37" s="657"/>
      <c r="CJ37" s="657"/>
      <c r="CK37" s="657"/>
      <c r="CL37" s="657"/>
      <c r="CM37" s="657"/>
      <c r="CN37" s="657"/>
      <c r="CO37" s="657"/>
      <c r="CP37" s="657"/>
      <c r="CQ37" s="658"/>
      <c r="CR37" s="659">
        <v>27938</v>
      </c>
      <c r="CS37" s="691"/>
      <c r="CT37" s="691"/>
      <c r="CU37" s="691"/>
      <c r="CV37" s="691"/>
      <c r="CW37" s="691"/>
      <c r="CX37" s="691"/>
      <c r="CY37" s="692"/>
      <c r="CZ37" s="664">
        <v>0</v>
      </c>
      <c r="DA37" s="689"/>
      <c r="DB37" s="689"/>
      <c r="DC37" s="693"/>
      <c r="DD37" s="668">
        <v>27938</v>
      </c>
      <c r="DE37" s="691"/>
      <c r="DF37" s="691"/>
      <c r="DG37" s="691"/>
      <c r="DH37" s="691"/>
      <c r="DI37" s="691"/>
      <c r="DJ37" s="691"/>
      <c r="DK37" s="692"/>
      <c r="DL37" s="668">
        <v>27938</v>
      </c>
      <c r="DM37" s="691"/>
      <c r="DN37" s="691"/>
      <c r="DO37" s="691"/>
      <c r="DP37" s="691"/>
      <c r="DQ37" s="691"/>
      <c r="DR37" s="691"/>
      <c r="DS37" s="691"/>
      <c r="DT37" s="691"/>
      <c r="DU37" s="691"/>
      <c r="DV37" s="692"/>
      <c r="DW37" s="664">
        <v>0</v>
      </c>
      <c r="DX37" s="689"/>
      <c r="DY37" s="689"/>
      <c r="DZ37" s="689"/>
      <c r="EA37" s="689"/>
      <c r="EB37" s="689"/>
      <c r="EC37" s="690"/>
    </row>
    <row r="38" spans="2:133" ht="11.25" customHeight="1" x14ac:dyDescent="0.2">
      <c r="B38" s="656" t="s">
        <v>339</v>
      </c>
      <c r="C38" s="657"/>
      <c r="D38" s="657"/>
      <c r="E38" s="657"/>
      <c r="F38" s="657"/>
      <c r="G38" s="657"/>
      <c r="H38" s="657"/>
      <c r="I38" s="657"/>
      <c r="J38" s="657"/>
      <c r="K38" s="657"/>
      <c r="L38" s="657"/>
      <c r="M38" s="657"/>
      <c r="N38" s="657"/>
      <c r="O38" s="657"/>
      <c r="P38" s="657"/>
      <c r="Q38" s="658"/>
      <c r="R38" s="659">
        <v>15574156</v>
      </c>
      <c r="S38" s="660"/>
      <c r="T38" s="660"/>
      <c r="U38" s="660"/>
      <c r="V38" s="660"/>
      <c r="W38" s="660"/>
      <c r="X38" s="660"/>
      <c r="Y38" s="661"/>
      <c r="Z38" s="662">
        <v>8.1</v>
      </c>
      <c r="AA38" s="662"/>
      <c r="AB38" s="662"/>
      <c r="AC38" s="662"/>
      <c r="AD38" s="663" t="s">
        <v>242</v>
      </c>
      <c r="AE38" s="663"/>
      <c r="AF38" s="663"/>
      <c r="AG38" s="663"/>
      <c r="AH38" s="663"/>
      <c r="AI38" s="663"/>
      <c r="AJ38" s="663"/>
      <c r="AK38" s="663"/>
      <c r="AL38" s="664" t="s">
        <v>242</v>
      </c>
      <c r="AM38" s="665"/>
      <c r="AN38" s="665"/>
      <c r="AO38" s="666"/>
      <c r="AQ38" s="722" t="s">
        <v>340</v>
      </c>
      <c r="AR38" s="723"/>
      <c r="AS38" s="723"/>
      <c r="AT38" s="723"/>
      <c r="AU38" s="723"/>
      <c r="AV38" s="723"/>
      <c r="AW38" s="723"/>
      <c r="AX38" s="723"/>
      <c r="AY38" s="724"/>
      <c r="AZ38" s="659">
        <v>1160923</v>
      </c>
      <c r="BA38" s="660"/>
      <c r="BB38" s="660"/>
      <c r="BC38" s="660"/>
      <c r="BD38" s="691"/>
      <c r="BE38" s="691"/>
      <c r="BF38" s="714"/>
      <c r="BG38" s="656" t="s">
        <v>341</v>
      </c>
      <c r="BH38" s="657"/>
      <c r="BI38" s="657"/>
      <c r="BJ38" s="657"/>
      <c r="BK38" s="657"/>
      <c r="BL38" s="657"/>
      <c r="BM38" s="657"/>
      <c r="BN38" s="657"/>
      <c r="BO38" s="657"/>
      <c r="BP38" s="657"/>
      <c r="BQ38" s="657"/>
      <c r="BR38" s="657"/>
      <c r="BS38" s="657"/>
      <c r="BT38" s="657"/>
      <c r="BU38" s="658"/>
      <c r="BV38" s="659">
        <v>43274</v>
      </c>
      <c r="BW38" s="660"/>
      <c r="BX38" s="660"/>
      <c r="BY38" s="660"/>
      <c r="BZ38" s="660"/>
      <c r="CA38" s="660"/>
      <c r="CB38" s="669"/>
      <c r="CD38" s="656" t="s">
        <v>342</v>
      </c>
      <c r="CE38" s="657"/>
      <c r="CF38" s="657"/>
      <c r="CG38" s="657"/>
      <c r="CH38" s="657"/>
      <c r="CI38" s="657"/>
      <c r="CJ38" s="657"/>
      <c r="CK38" s="657"/>
      <c r="CL38" s="657"/>
      <c r="CM38" s="657"/>
      <c r="CN38" s="657"/>
      <c r="CO38" s="657"/>
      <c r="CP38" s="657"/>
      <c r="CQ38" s="658"/>
      <c r="CR38" s="659">
        <v>15397211</v>
      </c>
      <c r="CS38" s="660"/>
      <c r="CT38" s="660"/>
      <c r="CU38" s="660"/>
      <c r="CV38" s="660"/>
      <c r="CW38" s="660"/>
      <c r="CX38" s="660"/>
      <c r="CY38" s="661"/>
      <c r="CZ38" s="664">
        <v>8.1999999999999993</v>
      </c>
      <c r="DA38" s="689"/>
      <c r="DB38" s="689"/>
      <c r="DC38" s="693"/>
      <c r="DD38" s="668">
        <v>12088099</v>
      </c>
      <c r="DE38" s="660"/>
      <c r="DF38" s="660"/>
      <c r="DG38" s="660"/>
      <c r="DH38" s="660"/>
      <c r="DI38" s="660"/>
      <c r="DJ38" s="660"/>
      <c r="DK38" s="661"/>
      <c r="DL38" s="668">
        <v>11142888</v>
      </c>
      <c r="DM38" s="660"/>
      <c r="DN38" s="660"/>
      <c r="DO38" s="660"/>
      <c r="DP38" s="660"/>
      <c r="DQ38" s="660"/>
      <c r="DR38" s="660"/>
      <c r="DS38" s="660"/>
      <c r="DT38" s="660"/>
      <c r="DU38" s="660"/>
      <c r="DV38" s="661"/>
      <c r="DW38" s="664">
        <v>13.2</v>
      </c>
      <c r="DX38" s="689"/>
      <c r="DY38" s="689"/>
      <c r="DZ38" s="689"/>
      <c r="EA38" s="689"/>
      <c r="EB38" s="689"/>
      <c r="EC38" s="690"/>
    </row>
    <row r="39" spans="2:133" ht="11.25" customHeight="1" x14ac:dyDescent="0.2">
      <c r="B39" s="656" t="s">
        <v>343</v>
      </c>
      <c r="C39" s="657"/>
      <c r="D39" s="657"/>
      <c r="E39" s="657"/>
      <c r="F39" s="657"/>
      <c r="G39" s="657"/>
      <c r="H39" s="657"/>
      <c r="I39" s="657"/>
      <c r="J39" s="657"/>
      <c r="K39" s="657"/>
      <c r="L39" s="657"/>
      <c r="M39" s="657"/>
      <c r="N39" s="657"/>
      <c r="O39" s="657"/>
      <c r="P39" s="657"/>
      <c r="Q39" s="658"/>
      <c r="R39" s="659" t="s">
        <v>242</v>
      </c>
      <c r="S39" s="660"/>
      <c r="T39" s="660"/>
      <c r="U39" s="660"/>
      <c r="V39" s="660"/>
      <c r="W39" s="660"/>
      <c r="X39" s="660"/>
      <c r="Y39" s="661"/>
      <c r="Z39" s="662" t="s">
        <v>242</v>
      </c>
      <c r="AA39" s="662"/>
      <c r="AB39" s="662"/>
      <c r="AC39" s="662"/>
      <c r="AD39" s="663" t="s">
        <v>242</v>
      </c>
      <c r="AE39" s="663"/>
      <c r="AF39" s="663"/>
      <c r="AG39" s="663"/>
      <c r="AH39" s="663"/>
      <c r="AI39" s="663"/>
      <c r="AJ39" s="663"/>
      <c r="AK39" s="663"/>
      <c r="AL39" s="664" t="s">
        <v>242</v>
      </c>
      <c r="AM39" s="665"/>
      <c r="AN39" s="665"/>
      <c r="AO39" s="666"/>
      <c r="AQ39" s="722" t="s">
        <v>344</v>
      </c>
      <c r="AR39" s="723"/>
      <c r="AS39" s="723"/>
      <c r="AT39" s="723"/>
      <c r="AU39" s="723"/>
      <c r="AV39" s="723"/>
      <c r="AW39" s="723"/>
      <c r="AX39" s="723"/>
      <c r="AY39" s="724"/>
      <c r="AZ39" s="659">
        <v>270950</v>
      </c>
      <c r="BA39" s="660"/>
      <c r="BB39" s="660"/>
      <c r="BC39" s="660"/>
      <c r="BD39" s="691"/>
      <c r="BE39" s="691"/>
      <c r="BF39" s="714"/>
      <c r="BG39" s="656" t="s">
        <v>345</v>
      </c>
      <c r="BH39" s="657"/>
      <c r="BI39" s="657"/>
      <c r="BJ39" s="657"/>
      <c r="BK39" s="657"/>
      <c r="BL39" s="657"/>
      <c r="BM39" s="657"/>
      <c r="BN39" s="657"/>
      <c r="BO39" s="657"/>
      <c r="BP39" s="657"/>
      <c r="BQ39" s="657"/>
      <c r="BR39" s="657"/>
      <c r="BS39" s="657"/>
      <c r="BT39" s="657"/>
      <c r="BU39" s="658"/>
      <c r="BV39" s="659">
        <v>61209</v>
      </c>
      <c r="BW39" s="660"/>
      <c r="BX39" s="660"/>
      <c r="BY39" s="660"/>
      <c r="BZ39" s="660"/>
      <c r="CA39" s="660"/>
      <c r="CB39" s="669"/>
      <c r="CD39" s="656" t="s">
        <v>346</v>
      </c>
      <c r="CE39" s="657"/>
      <c r="CF39" s="657"/>
      <c r="CG39" s="657"/>
      <c r="CH39" s="657"/>
      <c r="CI39" s="657"/>
      <c r="CJ39" s="657"/>
      <c r="CK39" s="657"/>
      <c r="CL39" s="657"/>
      <c r="CM39" s="657"/>
      <c r="CN39" s="657"/>
      <c r="CO39" s="657"/>
      <c r="CP39" s="657"/>
      <c r="CQ39" s="658"/>
      <c r="CR39" s="659">
        <v>947842</v>
      </c>
      <c r="CS39" s="691"/>
      <c r="CT39" s="691"/>
      <c r="CU39" s="691"/>
      <c r="CV39" s="691"/>
      <c r="CW39" s="691"/>
      <c r="CX39" s="691"/>
      <c r="CY39" s="692"/>
      <c r="CZ39" s="664">
        <v>0.5</v>
      </c>
      <c r="DA39" s="689"/>
      <c r="DB39" s="689"/>
      <c r="DC39" s="693"/>
      <c r="DD39" s="668">
        <v>86500</v>
      </c>
      <c r="DE39" s="691"/>
      <c r="DF39" s="691"/>
      <c r="DG39" s="691"/>
      <c r="DH39" s="691"/>
      <c r="DI39" s="691"/>
      <c r="DJ39" s="691"/>
      <c r="DK39" s="692"/>
      <c r="DL39" s="668" t="s">
        <v>242</v>
      </c>
      <c r="DM39" s="691"/>
      <c r="DN39" s="691"/>
      <c r="DO39" s="691"/>
      <c r="DP39" s="691"/>
      <c r="DQ39" s="691"/>
      <c r="DR39" s="691"/>
      <c r="DS39" s="691"/>
      <c r="DT39" s="691"/>
      <c r="DU39" s="691"/>
      <c r="DV39" s="692"/>
      <c r="DW39" s="664" t="s">
        <v>141</v>
      </c>
      <c r="DX39" s="689"/>
      <c r="DY39" s="689"/>
      <c r="DZ39" s="689"/>
      <c r="EA39" s="689"/>
      <c r="EB39" s="689"/>
      <c r="EC39" s="690"/>
    </row>
    <row r="40" spans="2:133" ht="11.25" customHeight="1" x14ac:dyDescent="0.2">
      <c r="B40" s="656" t="s">
        <v>347</v>
      </c>
      <c r="C40" s="657"/>
      <c r="D40" s="657"/>
      <c r="E40" s="657"/>
      <c r="F40" s="657"/>
      <c r="G40" s="657"/>
      <c r="H40" s="657"/>
      <c r="I40" s="657"/>
      <c r="J40" s="657"/>
      <c r="K40" s="657"/>
      <c r="L40" s="657"/>
      <c r="M40" s="657"/>
      <c r="N40" s="657"/>
      <c r="O40" s="657"/>
      <c r="P40" s="657"/>
      <c r="Q40" s="658"/>
      <c r="R40" s="659">
        <v>2594156</v>
      </c>
      <c r="S40" s="660"/>
      <c r="T40" s="660"/>
      <c r="U40" s="660"/>
      <c r="V40" s="660"/>
      <c r="W40" s="660"/>
      <c r="X40" s="660"/>
      <c r="Y40" s="661"/>
      <c r="Z40" s="662">
        <v>1.3</v>
      </c>
      <c r="AA40" s="662"/>
      <c r="AB40" s="662"/>
      <c r="AC40" s="662"/>
      <c r="AD40" s="663" t="s">
        <v>246</v>
      </c>
      <c r="AE40" s="663"/>
      <c r="AF40" s="663"/>
      <c r="AG40" s="663"/>
      <c r="AH40" s="663"/>
      <c r="AI40" s="663"/>
      <c r="AJ40" s="663"/>
      <c r="AK40" s="663"/>
      <c r="AL40" s="664" t="s">
        <v>242</v>
      </c>
      <c r="AM40" s="665"/>
      <c r="AN40" s="665"/>
      <c r="AO40" s="666"/>
      <c r="AQ40" s="722" t="s">
        <v>348</v>
      </c>
      <c r="AR40" s="723"/>
      <c r="AS40" s="723"/>
      <c r="AT40" s="723"/>
      <c r="AU40" s="723"/>
      <c r="AV40" s="723"/>
      <c r="AW40" s="723"/>
      <c r="AX40" s="723"/>
      <c r="AY40" s="724"/>
      <c r="AZ40" s="659">
        <v>94186</v>
      </c>
      <c r="BA40" s="660"/>
      <c r="BB40" s="660"/>
      <c r="BC40" s="660"/>
      <c r="BD40" s="691"/>
      <c r="BE40" s="691"/>
      <c r="BF40" s="714"/>
      <c r="BG40" s="707" t="s">
        <v>349</v>
      </c>
      <c r="BH40" s="708"/>
      <c r="BI40" s="708"/>
      <c r="BJ40" s="708"/>
      <c r="BK40" s="708"/>
      <c r="BL40" s="223"/>
      <c r="BM40" s="657" t="s">
        <v>350</v>
      </c>
      <c r="BN40" s="657"/>
      <c r="BO40" s="657"/>
      <c r="BP40" s="657"/>
      <c r="BQ40" s="657"/>
      <c r="BR40" s="657"/>
      <c r="BS40" s="657"/>
      <c r="BT40" s="657"/>
      <c r="BU40" s="658"/>
      <c r="BV40" s="659">
        <v>84</v>
      </c>
      <c r="BW40" s="660"/>
      <c r="BX40" s="660"/>
      <c r="BY40" s="660"/>
      <c r="BZ40" s="660"/>
      <c r="CA40" s="660"/>
      <c r="CB40" s="669"/>
      <c r="CD40" s="656" t="s">
        <v>351</v>
      </c>
      <c r="CE40" s="657"/>
      <c r="CF40" s="657"/>
      <c r="CG40" s="657"/>
      <c r="CH40" s="657"/>
      <c r="CI40" s="657"/>
      <c r="CJ40" s="657"/>
      <c r="CK40" s="657"/>
      <c r="CL40" s="657"/>
      <c r="CM40" s="657"/>
      <c r="CN40" s="657"/>
      <c r="CO40" s="657"/>
      <c r="CP40" s="657"/>
      <c r="CQ40" s="658"/>
      <c r="CR40" s="659">
        <v>7305902</v>
      </c>
      <c r="CS40" s="660"/>
      <c r="CT40" s="660"/>
      <c r="CU40" s="660"/>
      <c r="CV40" s="660"/>
      <c r="CW40" s="660"/>
      <c r="CX40" s="660"/>
      <c r="CY40" s="661"/>
      <c r="CZ40" s="664">
        <v>3.9</v>
      </c>
      <c r="DA40" s="689"/>
      <c r="DB40" s="689"/>
      <c r="DC40" s="693"/>
      <c r="DD40" s="668">
        <v>57830</v>
      </c>
      <c r="DE40" s="660"/>
      <c r="DF40" s="660"/>
      <c r="DG40" s="660"/>
      <c r="DH40" s="660"/>
      <c r="DI40" s="660"/>
      <c r="DJ40" s="660"/>
      <c r="DK40" s="661"/>
      <c r="DL40" s="668" t="s">
        <v>246</v>
      </c>
      <c r="DM40" s="660"/>
      <c r="DN40" s="660"/>
      <c r="DO40" s="660"/>
      <c r="DP40" s="660"/>
      <c r="DQ40" s="660"/>
      <c r="DR40" s="660"/>
      <c r="DS40" s="660"/>
      <c r="DT40" s="660"/>
      <c r="DU40" s="660"/>
      <c r="DV40" s="661"/>
      <c r="DW40" s="664" t="s">
        <v>246</v>
      </c>
      <c r="DX40" s="689"/>
      <c r="DY40" s="689"/>
      <c r="DZ40" s="689"/>
      <c r="EA40" s="689"/>
      <c r="EB40" s="689"/>
      <c r="EC40" s="690"/>
    </row>
    <row r="41" spans="2:133" ht="11.25" customHeight="1" x14ac:dyDescent="0.2">
      <c r="B41" s="680" t="s">
        <v>352</v>
      </c>
      <c r="C41" s="681"/>
      <c r="D41" s="681"/>
      <c r="E41" s="681"/>
      <c r="F41" s="681"/>
      <c r="G41" s="681"/>
      <c r="H41" s="681"/>
      <c r="I41" s="681"/>
      <c r="J41" s="681"/>
      <c r="K41" s="681"/>
      <c r="L41" s="681"/>
      <c r="M41" s="681"/>
      <c r="N41" s="681"/>
      <c r="O41" s="681"/>
      <c r="P41" s="681"/>
      <c r="Q41" s="682"/>
      <c r="R41" s="731">
        <v>192603474</v>
      </c>
      <c r="S41" s="732"/>
      <c r="T41" s="732"/>
      <c r="U41" s="732"/>
      <c r="V41" s="732"/>
      <c r="W41" s="732"/>
      <c r="X41" s="732"/>
      <c r="Y41" s="736"/>
      <c r="Z41" s="737">
        <v>100</v>
      </c>
      <c r="AA41" s="737"/>
      <c r="AB41" s="737"/>
      <c r="AC41" s="737"/>
      <c r="AD41" s="738">
        <v>82103803</v>
      </c>
      <c r="AE41" s="738"/>
      <c r="AF41" s="738"/>
      <c r="AG41" s="738"/>
      <c r="AH41" s="738"/>
      <c r="AI41" s="738"/>
      <c r="AJ41" s="738"/>
      <c r="AK41" s="738"/>
      <c r="AL41" s="739">
        <v>100</v>
      </c>
      <c r="AM41" s="719"/>
      <c r="AN41" s="719"/>
      <c r="AO41" s="740"/>
      <c r="AQ41" s="722" t="s">
        <v>353</v>
      </c>
      <c r="AR41" s="723"/>
      <c r="AS41" s="723"/>
      <c r="AT41" s="723"/>
      <c r="AU41" s="723"/>
      <c r="AV41" s="723"/>
      <c r="AW41" s="723"/>
      <c r="AX41" s="723"/>
      <c r="AY41" s="724"/>
      <c r="AZ41" s="659">
        <v>3681425</v>
      </c>
      <c r="BA41" s="660"/>
      <c r="BB41" s="660"/>
      <c r="BC41" s="660"/>
      <c r="BD41" s="691"/>
      <c r="BE41" s="691"/>
      <c r="BF41" s="714"/>
      <c r="BG41" s="707"/>
      <c r="BH41" s="708"/>
      <c r="BI41" s="708"/>
      <c r="BJ41" s="708"/>
      <c r="BK41" s="708"/>
      <c r="BL41" s="223"/>
      <c r="BM41" s="657" t="s">
        <v>354</v>
      </c>
      <c r="BN41" s="657"/>
      <c r="BO41" s="657"/>
      <c r="BP41" s="657"/>
      <c r="BQ41" s="657"/>
      <c r="BR41" s="657"/>
      <c r="BS41" s="657"/>
      <c r="BT41" s="657"/>
      <c r="BU41" s="658"/>
      <c r="BV41" s="659" t="s">
        <v>242</v>
      </c>
      <c r="BW41" s="660"/>
      <c r="BX41" s="660"/>
      <c r="BY41" s="660"/>
      <c r="BZ41" s="660"/>
      <c r="CA41" s="660"/>
      <c r="CB41" s="669"/>
      <c r="CD41" s="656" t="s">
        <v>355</v>
      </c>
      <c r="CE41" s="657"/>
      <c r="CF41" s="657"/>
      <c r="CG41" s="657"/>
      <c r="CH41" s="657"/>
      <c r="CI41" s="657"/>
      <c r="CJ41" s="657"/>
      <c r="CK41" s="657"/>
      <c r="CL41" s="657"/>
      <c r="CM41" s="657"/>
      <c r="CN41" s="657"/>
      <c r="CO41" s="657"/>
      <c r="CP41" s="657"/>
      <c r="CQ41" s="658"/>
      <c r="CR41" s="659" t="s">
        <v>246</v>
      </c>
      <c r="CS41" s="691"/>
      <c r="CT41" s="691"/>
      <c r="CU41" s="691"/>
      <c r="CV41" s="691"/>
      <c r="CW41" s="691"/>
      <c r="CX41" s="691"/>
      <c r="CY41" s="692"/>
      <c r="CZ41" s="664" t="s">
        <v>242</v>
      </c>
      <c r="DA41" s="689"/>
      <c r="DB41" s="689"/>
      <c r="DC41" s="693"/>
      <c r="DD41" s="668" t="s">
        <v>246</v>
      </c>
      <c r="DE41" s="691"/>
      <c r="DF41" s="691"/>
      <c r="DG41" s="691"/>
      <c r="DH41" s="691"/>
      <c r="DI41" s="691"/>
      <c r="DJ41" s="691"/>
      <c r="DK41" s="692"/>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2">
      <c r="AQ42" s="728" t="s">
        <v>356</v>
      </c>
      <c r="AR42" s="729"/>
      <c r="AS42" s="729"/>
      <c r="AT42" s="729"/>
      <c r="AU42" s="729"/>
      <c r="AV42" s="729"/>
      <c r="AW42" s="729"/>
      <c r="AX42" s="729"/>
      <c r="AY42" s="730"/>
      <c r="AZ42" s="731">
        <v>11715786</v>
      </c>
      <c r="BA42" s="732"/>
      <c r="BB42" s="732"/>
      <c r="BC42" s="732"/>
      <c r="BD42" s="718"/>
      <c r="BE42" s="718"/>
      <c r="BF42" s="720"/>
      <c r="BG42" s="709"/>
      <c r="BH42" s="710"/>
      <c r="BI42" s="710"/>
      <c r="BJ42" s="710"/>
      <c r="BK42" s="710"/>
      <c r="BL42" s="224"/>
      <c r="BM42" s="681" t="s">
        <v>357</v>
      </c>
      <c r="BN42" s="681"/>
      <c r="BO42" s="681"/>
      <c r="BP42" s="681"/>
      <c r="BQ42" s="681"/>
      <c r="BR42" s="681"/>
      <c r="BS42" s="681"/>
      <c r="BT42" s="681"/>
      <c r="BU42" s="682"/>
      <c r="BV42" s="731">
        <v>414</v>
      </c>
      <c r="BW42" s="732"/>
      <c r="BX42" s="732"/>
      <c r="BY42" s="732"/>
      <c r="BZ42" s="732"/>
      <c r="CA42" s="732"/>
      <c r="CB42" s="741"/>
      <c r="CD42" s="656" t="s">
        <v>358</v>
      </c>
      <c r="CE42" s="657"/>
      <c r="CF42" s="657"/>
      <c r="CG42" s="657"/>
      <c r="CH42" s="657"/>
      <c r="CI42" s="657"/>
      <c r="CJ42" s="657"/>
      <c r="CK42" s="657"/>
      <c r="CL42" s="657"/>
      <c r="CM42" s="657"/>
      <c r="CN42" s="657"/>
      <c r="CO42" s="657"/>
      <c r="CP42" s="657"/>
      <c r="CQ42" s="658"/>
      <c r="CR42" s="659">
        <v>20834282</v>
      </c>
      <c r="CS42" s="691"/>
      <c r="CT42" s="691"/>
      <c r="CU42" s="691"/>
      <c r="CV42" s="691"/>
      <c r="CW42" s="691"/>
      <c r="CX42" s="691"/>
      <c r="CY42" s="692"/>
      <c r="CZ42" s="664">
        <v>11.1</v>
      </c>
      <c r="DA42" s="689"/>
      <c r="DB42" s="689"/>
      <c r="DC42" s="693"/>
      <c r="DD42" s="668">
        <v>2133726</v>
      </c>
      <c r="DE42" s="691"/>
      <c r="DF42" s="691"/>
      <c r="DG42" s="691"/>
      <c r="DH42" s="691"/>
      <c r="DI42" s="691"/>
      <c r="DJ42" s="691"/>
      <c r="DK42" s="692"/>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2">
      <c r="B43" s="214" t="s">
        <v>359</v>
      </c>
      <c r="CD43" s="656" t="s">
        <v>360</v>
      </c>
      <c r="CE43" s="657"/>
      <c r="CF43" s="657"/>
      <c r="CG43" s="657"/>
      <c r="CH43" s="657"/>
      <c r="CI43" s="657"/>
      <c r="CJ43" s="657"/>
      <c r="CK43" s="657"/>
      <c r="CL43" s="657"/>
      <c r="CM43" s="657"/>
      <c r="CN43" s="657"/>
      <c r="CO43" s="657"/>
      <c r="CP43" s="657"/>
      <c r="CQ43" s="658"/>
      <c r="CR43" s="659">
        <v>636840</v>
      </c>
      <c r="CS43" s="691"/>
      <c r="CT43" s="691"/>
      <c r="CU43" s="691"/>
      <c r="CV43" s="691"/>
      <c r="CW43" s="691"/>
      <c r="CX43" s="691"/>
      <c r="CY43" s="692"/>
      <c r="CZ43" s="664">
        <v>0.3</v>
      </c>
      <c r="DA43" s="689"/>
      <c r="DB43" s="689"/>
      <c r="DC43" s="693"/>
      <c r="DD43" s="668">
        <v>547219</v>
      </c>
      <c r="DE43" s="691"/>
      <c r="DF43" s="691"/>
      <c r="DG43" s="691"/>
      <c r="DH43" s="691"/>
      <c r="DI43" s="691"/>
      <c r="DJ43" s="691"/>
      <c r="DK43" s="692"/>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2">
      <c r="B44" s="745" t="s">
        <v>361</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308</v>
      </c>
      <c r="CE44" s="696"/>
      <c r="CF44" s="656" t="s">
        <v>362</v>
      </c>
      <c r="CG44" s="657"/>
      <c r="CH44" s="657"/>
      <c r="CI44" s="657"/>
      <c r="CJ44" s="657"/>
      <c r="CK44" s="657"/>
      <c r="CL44" s="657"/>
      <c r="CM44" s="657"/>
      <c r="CN44" s="657"/>
      <c r="CO44" s="657"/>
      <c r="CP44" s="657"/>
      <c r="CQ44" s="658"/>
      <c r="CR44" s="659">
        <v>20834207</v>
      </c>
      <c r="CS44" s="660"/>
      <c r="CT44" s="660"/>
      <c r="CU44" s="660"/>
      <c r="CV44" s="660"/>
      <c r="CW44" s="660"/>
      <c r="CX44" s="660"/>
      <c r="CY44" s="661"/>
      <c r="CZ44" s="664">
        <v>11.1</v>
      </c>
      <c r="DA44" s="665"/>
      <c r="DB44" s="665"/>
      <c r="DC44" s="671"/>
      <c r="DD44" s="668">
        <v>2133651</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2">
      <c r="B45" s="745" t="s">
        <v>363</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364</v>
      </c>
      <c r="CG45" s="657"/>
      <c r="CH45" s="657"/>
      <c r="CI45" s="657"/>
      <c r="CJ45" s="657"/>
      <c r="CK45" s="657"/>
      <c r="CL45" s="657"/>
      <c r="CM45" s="657"/>
      <c r="CN45" s="657"/>
      <c r="CO45" s="657"/>
      <c r="CP45" s="657"/>
      <c r="CQ45" s="658"/>
      <c r="CR45" s="659">
        <v>7295780</v>
      </c>
      <c r="CS45" s="691"/>
      <c r="CT45" s="691"/>
      <c r="CU45" s="691"/>
      <c r="CV45" s="691"/>
      <c r="CW45" s="691"/>
      <c r="CX45" s="691"/>
      <c r="CY45" s="692"/>
      <c r="CZ45" s="664">
        <v>3.9</v>
      </c>
      <c r="DA45" s="689"/>
      <c r="DB45" s="689"/>
      <c r="DC45" s="693"/>
      <c r="DD45" s="668">
        <v>487463</v>
      </c>
      <c r="DE45" s="691"/>
      <c r="DF45" s="691"/>
      <c r="DG45" s="691"/>
      <c r="DH45" s="691"/>
      <c r="DI45" s="691"/>
      <c r="DJ45" s="691"/>
      <c r="DK45" s="692"/>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2">
      <c r="B46" s="225"/>
      <c r="CD46" s="697"/>
      <c r="CE46" s="698"/>
      <c r="CF46" s="656" t="s">
        <v>365</v>
      </c>
      <c r="CG46" s="657"/>
      <c r="CH46" s="657"/>
      <c r="CI46" s="657"/>
      <c r="CJ46" s="657"/>
      <c r="CK46" s="657"/>
      <c r="CL46" s="657"/>
      <c r="CM46" s="657"/>
      <c r="CN46" s="657"/>
      <c r="CO46" s="657"/>
      <c r="CP46" s="657"/>
      <c r="CQ46" s="658"/>
      <c r="CR46" s="659">
        <v>13516937</v>
      </c>
      <c r="CS46" s="660"/>
      <c r="CT46" s="660"/>
      <c r="CU46" s="660"/>
      <c r="CV46" s="660"/>
      <c r="CW46" s="660"/>
      <c r="CX46" s="660"/>
      <c r="CY46" s="661"/>
      <c r="CZ46" s="664">
        <v>7.2</v>
      </c>
      <c r="DA46" s="665"/>
      <c r="DB46" s="665"/>
      <c r="DC46" s="671"/>
      <c r="DD46" s="668">
        <v>1634998</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2">
      <c r="B47" s="225"/>
      <c r="CD47" s="697"/>
      <c r="CE47" s="698"/>
      <c r="CF47" s="656" t="s">
        <v>366</v>
      </c>
      <c r="CG47" s="657"/>
      <c r="CH47" s="657"/>
      <c r="CI47" s="657"/>
      <c r="CJ47" s="657"/>
      <c r="CK47" s="657"/>
      <c r="CL47" s="657"/>
      <c r="CM47" s="657"/>
      <c r="CN47" s="657"/>
      <c r="CO47" s="657"/>
      <c r="CP47" s="657"/>
      <c r="CQ47" s="658"/>
      <c r="CR47" s="659">
        <v>75</v>
      </c>
      <c r="CS47" s="691"/>
      <c r="CT47" s="691"/>
      <c r="CU47" s="691"/>
      <c r="CV47" s="691"/>
      <c r="CW47" s="691"/>
      <c r="CX47" s="691"/>
      <c r="CY47" s="692"/>
      <c r="CZ47" s="664">
        <v>0</v>
      </c>
      <c r="DA47" s="689"/>
      <c r="DB47" s="689"/>
      <c r="DC47" s="693"/>
      <c r="DD47" s="668">
        <v>75</v>
      </c>
      <c r="DE47" s="691"/>
      <c r="DF47" s="691"/>
      <c r="DG47" s="691"/>
      <c r="DH47" s="691"/>
      <c r="DI47" s="691"/>
      <c r="DJ47" s="691"/>
      <c r="DK47" s="692"/>
      <c r="DL47" s="742"/>
      <c r="DM47" s="743"/>
      <c r="DN47" s="743"/>
      <c r="DO47" s="743"/>
      <c r="DP47" s="743"/>
      <c r="DQ47" s="743"/>
      <c r="DR47" s="743"/>
      <c r="DS47" s="743"/>
      <c r="DT47" s="743"/>
      <c r="DU47" s="743"/>
      <c r="DV47" s="744"/>
      <c r="DW47" s="733"/>
      <c r="DX47" s="734"/>
      <c r="DY47" s="734"/>
      <c r="DZ47" s="734"/>
      <c r="EA47" s="734"/>
      <c r="EB47" s="734"/>
      <c r="EC47" s="735"/>
    </row>
    <row r="48" spans="2:133" ht="11" x14ac:dyDescent="0.2">
      <c r="B48" s="225"/>
      <c r="CD48" s="699"/>
      <c r="CE48" s="700"/>
      <c r="CF48" s="656" t="s">
        <v>367</v>
      </c>
      <c r="CG48" s="657"/>
      <c r="CH48" s="657"/>
      <c r="CI48" s="657"/>
      <c r="CJ48" s="657"/>
      <c r="CK48" s="657"/>
      <c r="CL48" s="657"/>
      <c r="CM48" s="657"/>
      <c r="CN48" s="657"/>
      <c r="CO48" s="657"/>
      <c r="CP48" s="657"/>
      <c r="CQ48" s="658"/>
      <c r="CR48" s="659" t="s">
        <v>242</v>
      </c>
      <c r="CS48" s="660"/>
      <c r="CT48" s="660"/>
      <c r="CU48" s="660"/>
      <c r="CV48" s="660"/>
      <c r="CW48" s="660"/>
      <c r="CX48" s="660"/>
      <c r="CY48" s="661"/>
      <c r="CZ48" s="664" t="s">
        <v>242</v>
      </c>
      <c r="DA48" s="665"/>
      <c r="DB48" s="665"/>
      <c r="DC48" s="671"/>
      <c r="DD48" s="668" t="s">
        <v>246</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2">
      <c r="B49" s="225"/>
      <c r="CD49" s="680" t="s">
        <v>368</v>
      </c>
      <c r="CE49" s="681"/>
      <c r="CF49" s="681"/>
      <c r="CG49" s="681"/>
      <c r="CH49" s="681"/>
      <c r="CI49" s="681"/>
      <c r="CJ49" s="681"/>
      <c r="CK49" s="681"/>
      <c r="CL49" s="681"/>
      <c r="CM49" s="681"/>
      <c r="CN49" s="681"/>
      <c r="CO49" s="681"/>
      <c r="CP49" s="681"/>
      <c r="CQ49" s="682"/>
      <c r="CR49" s="731">
        <v>188381368</v>
      </c>
      <c r="CS49" s="718"/>
      <c r="CT49" s="718"/>
      <c r="CU49" s="718"/>
      <c r="CV49" s="718"/>
      <c r="CW49" s="718"/>
      <c r="CX49" s="718"/>
      <c r="CY49" s="747"/>
      <c r="CZ49" s="739">
        <v>100</v>
      </c>
      <c r="DA49" s="748"/>
      <c r="DB49" s="748"/>
      <c r="DC49" s="749"/>
      <c r="DD49" s="750">
        <v>95512225</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WIPWJVlsDBK1aOLErkZb/b4hpj9Z1JPPdG8KS5TeRsm1aavDrloW3S4t0MxcNqHa+1iQdDVG3rKZvFBIb5kKSA==" saltValue="6M08hsD+W0sS28hO+SKiw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AA1" zoomScaleNormal="100" zoomScaleSheetLayoutView="70" workbookViewId="0"/>
  </sheetViews>
  <sheetFormatPr defaultColWidth="0" defaultRowHeight="13" zeroHeight="1" x14ac:dyDescent="0.2"/>
  <cols>
    <col min="1" max="130" width="2.7265625" style="231" customWidth="1"/>
    <col min="131" max="131" width="1.63281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757" t="s">
        <v>369</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370</v>
      </c>
      <c r="DK2" s="759"/>
      <c r="DL2" s="759"/>
      <c r="DM2" s="759"/>
      <c r="DN2" s="759"/>
      <c r="DO2" s="760"/>
      <c r="DP2" s="228"/>
      <c r="DQ2" s="758" t="s">
        <v>371</v>
      </c>
      <c r="DR2" s="759"/>
      <c r="DS2" s="759"/>
      <c r="DT2" s="759"/>
      <c r="DU2" s="759"/>
      <c r="DV2" s="759"/>
      <c r="DW2" s="759"/>
      <c r="DX2" s="759"/>
      <c r="DY2" s="759"/>
      <c r="DZ2" s="760"/>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761" t="s">
        <v>372</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373</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2">
      <c r="A5" s="763" t="s">
        <v>374</v>
      </c>
      <c r="B5" s="764"/>
      <c r="C5" s="764"/>
      <c r="D5" s="764"/>
      <c r="E5" s="764"/>
      <c r="F5" s="764"/>
      <c r="G5" s="764"/>
      <c r="H5" s="764"/>
      <c r="I5" s="764"/>
      <c r="J5" s="764"/>
      <c r="K5" s="764"/>
      <c r="L5" s="764"/>
      <c r="M5" s="764"/>
      <c r="N5" s="764"/>
      <c r="O5" s="764"/>
      <c r="P5" s="765"/>
      <c r="Q5" s="769" t="s">
        <v>375</v>
      </c>
      <c r="R5" s="770"/>
      <c r="S5" s="770"/>
      <c r="T5" s="770"/>
      <c r="U5" s="771"/>
      <c r="V5" s="769" t="s">
        <v>376</v>
      </c>
      <c r="W5" s="770"/>
      <c r="X5" s="770"/>
      <c r="Y5" s="770"/>
      <c r="Z5" s="771"/>
      <c r="AA5" s="769" t="s">
        <v>377</v>
      </c>
      <c r="AB5" s="770"/>
      <c r="AC5" s="770"/>
      <c r="AD5" s="770"/>
      <c r="AE5" s="770"/>
      <c r="AF5" s="775" t="s">
        <v>378</v>
      </c>
      <c r="AG5" s="770"/>
      <c r="AH5" s="770"/>
      <c r="AI5" s="770"/>
      <c r="AJ5" s="776"/>
      <c r="AK5" s="770" t="s">
        <v>379</v>
      </c>
      <c r="AL5" s="770"/>
      <c r="AM5" s="770"/>
      <c r="AN5" s="770"/>
      <c r="AO5" s="771"/>
      <c r="AP5" s="769" t="s">
        <v>380</v>
      </c>
      <c r="AQ5" s="770"/>
      <c r="AR5" s="770"/>
      <c r="AS5" s="770"/>
      <c r="AT5" s="771"/>
      <c r="AU5" s="769" t="s">
        <v>381</v>
      </c>
      <c r="AV5" s="770"/>
      <c r="AW5" s="770"/>
      <c r="AX5" s="770"/>
      <c r="AY5" s="776"/>
      <c r="AZ5" s="232"/>
      <c r="BA5" s="232"/>
      <c r="BB5" s="232"/>
      <c r="BC5" s="232"/>
      <c r="BD5" s="232"/>
      <c r="BE5" s="233"/>
      <c r="BF5" s="233"/>
      <c r="BG5" s="233"/>
      <c r="BH5" s="233"/>
      <c r="BI5" s="233"/>
      <c r="BJ5" s="233"/>
      <c r="BK5" s="233"/>
      <c r="BL5" s="233"/>
      <c r="BM5" s="233"/>
      <c r="BN5" s="233"/>
      <c r="BO5" s="233"/>
      <c r="BP5" s="233"/>
      <c r="BQ5" s="763" t="s">
        <v>382</v>
      </c>
      <c r="BR5" s="764"/>
      <c r="BS5" s="764"/>
      <c r="BT5" s="764"/>
      <c r="BU5" s="764"/>
      <c r="BV5" s="764"/>
      <c r="BW5" s="764"/>
      <c r="BX5" s="764"/>
      <c r="BY5" s="764"/>
      <c r="BZ5" s="764"/>
      <c r="CA5" s="764"/>
      <c r="CB5" s="764"/>
      <c r="CC5" s="764"/>
      <c r="CD5" s="764"/>
      <c r="CE5" s="764"/>
      <c r="CF5" s="764"/>
      <c r="CG5" s="765"/>
      <c r="CH5" s="769" t="s">
        <v>383</v>
      </c>
      <c r="CI5" s="770"/>
      <c r="CJ5" s="770"/>
      <c r="CK5" s="770"/>
      <c r="CL5" s="771"/>
      <c r="CM5" s="769" t="s">
        <v>384</v>
      </c>
      <c r="CN5" s="770"/>
      <c r="CO5" s="770"/>
      <c r="CP5" s="770"/>
      <c r="CQ5" s="771"/>
      <c r="CR5" s="769" t="s">
        <v>385</v>
      </c>
      <c r="CS5" s="770"/>
      <c r="CT5" s="770"/>
      <c r="CU5" s="770"/>
      <c r="CV5" s="771"/>
      <c r="CW5" s="769" t="s">
        <v>386</v>
      </c>
      <c r="CX5" s="770"/>
      <c r="CY5" s="770"/>
      <c r="CZ5" s="770"/>
      <c r="DA5" s="771"/>
      <c r="DB5" s="769" t="s">
        <v>387</v>
      </c>
      <c r="DC5" s="770"/>
      <c r="DD5" s="770"/>
      <c r="DE5" s="770"/>
      <c r="DF5" s="771"/>
      <c r="DG5" s="799" t="s">
        <v>388</v>
      </c>
      <c r="DH5" s="800"/>
      <c r="DI5" s="800"/>
      <c r="DJ5" s="800"/>
      <c r="DK5" s="801"/>
      <c r="DL5" s="799" t="s">
        <v>389</v>
      </c>
      <c r="DM5" s="800"/>
      <c r="DN5" s="800"/>
      <c r="DO5" s="800"/>
      <c r="DP5" s="801"/>
      <c r="DQ5" s="769" t="s">
        <v>390</v>
      </c>
      <c r="DR5" s="770"/>
      <c r="DS5" s="770"/>
      <c r="DT5" s="770"/>
      <c r="DU5" s="771"/>
      <c r="DV5" s="769" t="s">
        <v>381</v>
      </c>
      <c r="DW5" s="770"/>
      <c r="DX5" s="770"/>
      <c r="DY5" s="770"/>
      <c r="DZ5" s="776"/>
      <c r="EA5" s="234"/>
    </row>
    <row r="6" spans="1:131" s="235" customFormat="1" ht="26.25" customHeight="1" thickBot="1" x14ac:dyDescent="0.25">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2">
      <c r="A7" s="236">
        <v>1</v>
      </c>
      <c r="B7" s="785" t="s">
        <v>391</v>
      </c>
      <c r="C7" s="786"/>
      <c r="D7" s="786"/>
      <c r="E7" s="786"/>
      <c r="F7" s="786"/>
      <c r="G7" s="786"/>
      <c r="H7" s="786"/>
      <c r="I7" s="786"/>
      <c r="J7" s="786"/>
      <c r="K7" s="786"/>
      <c r="L7" s="786"/>
      <c r="M7" s="786"/>
      <c r="N7" s="786"/>
      <c r="O7" s="786"/>
      <c r="P7" s="787"/>
      <c r="Q7" s="788">
        <v>190969</v>
      </c>
      <c r="R7" s="789"/>
      <c r="S7" s="789"/>
      <c r="T7" s="789"/>
      <c r="U7" s="789"/>
      <c r="V7" s="789">
        <v>186992</v>
      </c>
      <c r="W7" s="789"/>
      <c r="X7" s="789"/>
      <c r="Y7" s="789"/>
      <c r="Z7" s="789"/>
      <c r="AA7" s="789">
        <v>3976</v>
      </c>
      <c r="AB7" s="789"/>
      <c r="AC7" s="789"/>
      <c r="AD7" s="789"/>
      <c r="AE7" s="790"/>
      <c r="AF7" s="791">
        <v>3882</v>
      </c>
      <c r="AG7" s="792"/>
      <c r="AH7" s="792"/>
      <c r="AI7" s="792"/>
      <c r="AJ7" s="793"/>
      <c r="AK7" s="794">
        <v>2568</v>
      </c>
      <c r="AL7" s="795"/>
      <c r="AM7" s="795"/>
      <c r="AN7" s="795"/>
      <c r="AO7" s="795"/>
      <c r="AP7" s="795">
        <v>169200</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t="s">
        <v>585</v>
      </c>
      <c r="BT7" s="783"/>
      <c r="BU7" s="783"/>
      <c r="BV7" s="783"/>
      <c r="BW7" s="783"/>
      <c r="BX7" s="783"/>
      <c r="BY7" s="783"/>
      <c r="BZ7" s="783"/>
      <c r="CA7" s="783"/>
      <c r="CB7" s="783"/>
      <c r="CC7" s="783"/>
      <c r="CD7" s="783"/>
      <c r="CE7" s="783"/>
      <c r="CF7" s="783"/>
      <c r="CG7" s="798"/>
      <c r="CH7" s="779">
        <v>41</v>
      </c>
      <c r="CI7" s="780"/>
      <c r="CJ7" s="780"/>
      <c r="CK7" s="780"/>
      <c r="CL7" s="781"/>
      <c r="CM7" s="779">
        <v>1159</v>
      </c>
      <c r="CN7" s="780"/>
      <c r="CO7" s="780"/>
      <c r="CP7" s="780"/>
      <c r="CQ7" s="781"/>
      <c r="CR7" s="779">
        <v>7</v>
      </c>
      <c r="CS7" s="780"/>
      <c r="CT7" s="780"/>
      <c r="CU7" s="780"/>
      <c r="CV7" s="781"/>
      <c r="CW7" s="779" t="s">
        <v>517</v>
      </c>
      <c r="CX7" s="780"/>
      <c r="CY7" s="780"/>
      <c r="CZ7" s="780"/>
      <c r="DA7" s="781"/>
      <c r="DB7" s="779">
        <v>653</v>
      </c>
      <c r="DC7" s="780"/>
      <c r="DD7" s="780"/>
      <c r="DE7" s="780"/>
      <c r="DF7" s="781"/>
      <c r="DG7" s="779" t="s">
        <v>517</v>
      </c>
      <c r="DH7" s="780"/>
      <c r="DI7" s="780"/>
      <c r="DJ7" s="780"/>
      <c r="DK7" s="781"/>
      <c r="DL7" s="779">
        <v>789</v>
      </c>
      <c r="DM7" s="780"/>
      <c r="DN7" s="780"/>
      <c r="DO7" s="780"/>
      <c r="DP7" s="781"/>
      <c r="DQ7" s="779">
        <v>229</v>
      </c>
      <c r="DR7" s="780"/>
      <c r="DS7" s="780"/>
      <c r="DT7" s="780"/>
      <c r="DU7" s="781"/>
      <c r="DV7" s="782"/>
      <c r="DW7" s="783"/>
      <c r="DX7" s="783"/>
      <c r="DY7" s="783"/>
      <c r="DZ7" s="784"/>
      <c r="EA7" s="234"/>
    </row>
    <row r="8" spans="1:131" s="235" customFormat="1" ht="26.25" customHeight="1" x14ac:dyDescent="0.2">
      <c r="A8" s="238">
        <v>2</v>
      </c>
      <c r="B8" s="816" t="s">
        <v>392</v>
      </c>
      <c r="C8" s="817"/>
      <c r="D8" s="817"/>
      <c r="E8" s="817"/>
      <c r="F8" s="817"/>
      <c r="G8" s="817"/>
      <c r="H8" s="817"/>
      <c r="I8" s="817"/>
      <c r="J8" s="817"/>
      <c r="K8" s="817"/>
      <c r="L8" s="817"/>
      <c r="M8" s="817"/>
      <c r="N8" s="817"/>
      <c r="O8" s="817"/>
      <c r="P8" s="818"/>
      <c r="Q8" s="819">
        <v>1435</v>
      </c>
      <c r="R8" s="820"/>
      <c r="S8" s="820"/>
      <c r="T8" s="820"/>
      <c r="U8" s="820"/>
      <c r="V8" s="820">
        <v>1435</v>
      </c>
      <c r="W8" s="820"/>
      <c r="X8" s="820"/>
      <c r="Y8" s="820"/>
      <c r="Z8" s="820"/>
      <c r="AA8" s="820">
        <v>0</v>
      </c>
      <c r="AB8" s="820"/>
      <c r="AC8" s="820"/>
      <c r="AD8" s="820"/>
      <c r="AE8" s="821"/>
      <c r="AF8" s="822" t="s">
        <v>242</v>
      </c>
      <c r="AG8" s="823"/>
      <c r="AH8" s="823"/>
      <c r="AI8" s="823"/>
      <c r="AJ8" s="824"/>
      <c r="AK8" s="805">
        <v>197</v>
      </c>
      <c r="AL8" s="806"/>
      <c r="AM8" s="806"/>
      <c r="AN8" s="806"/>
      <c r="AO8" s="806"/>
      <c r="AP8" s="806">
        <v>1541</v>
      </c>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t="s">
        <v>586</v>
      </c>
      <c r="BT8" s="810"/>
      <c r="BU8" s="810"/>
      <c r="BV8" s="810"/>
      <c r="BW8" s="810"/>
      <c r="BX8" s="810"/>
      <c r="BY8" s="810"/>
      <c r="BZ8" s="810"/>
      <c r="CA8" s="810"/>
      <c r="CB8" s="810"/>
      <c r="CC8" s="810"/>
      <c r="CD8" s="810"/>
      <c r="CE8" s="810"/>
      <c r="CF8" s="810"/>
      <c r="CG8" s="811"/>
      <c r="CH8" s="812">
        <v>10</v>
      </c>
      <c r="CI8" s="813"/>
      <c r="CJ8" s="813"/>
      <c r="CK8" s="813"/>
      <c r="CL8" s="814"/>
      <c r="CM8" s="812">
        <v>1245</v>
      </c>
      <c r="CN8" s="813"/>
      <c r="CO8" s="813"/>
      <c r="CP8" s="813"/>
      <c r="CQ8" s="814"/>
      <c r="CR8" s="812">
        <v>1160</v>
      </c>
      <c r="CS8" s="813"/>
      <c r="CT8" s="813"/>
      <c r="CU8" s="813"/>
      <c r="CV8" s="814"/>
      <c r="CW8" s="812">
        <v>9</v>
      </c>
      <c r="CX8" s="813"/>
      <c r="CY8" s="813"/>
      <c r="CZ8" s="813"/>
      <c r="DA8" s="814"/>
      <c r="DB8" s="812">
        <v>700</v>
      </c>
      <c r="DC8" s="813"/>
      <c r="DD8" s="813"/>
      <c r="DE8" s="813"/>
      <c r="DF8" s="814"/>
      <c r="DG8" s="812" t="s">
        <v>517</v>
      </c>
      <c r="DH8" s="813"/>
      <c r="DI8" s="813"/>
      <c r="DJ8" s="813"/>
      <c r="DK8" s="814"/>
      <c r="DL8" s="812" t="s">
        <v>517</v>
      </c>
      <c r="DM8" s="813"/>
      <c r="DN8" s="813"/>
      <c r="DO8" s="813"/>
      <c r="DP8" s="814"/>
      <c r="DQ8" s="812" t="s">
        <v>517</v>
      </c>
      <c r="DR8" s="813"/>
      <c r="DS8" s="813"/>
      <c r="DT8" s="813"/>
      <c r="DU8" s="814"/>
      <c r="DV8" s="809"/>
      <c r="DW8" s="810"/>
      <c r="DX8" s="810"/>
      <c r="DY8" s="810"/>
      <c r="DZ8" s="815"/>
      <c r="EA8" s="234"/>
    </row>
    <row r="9" spans="1:131" s="235" customFormat="1" ht="26.25" customHeight="1" x14ac:dyDescent="0.2">
      <c r="A9" s="238">
        <v>3</v>
      </c>
      <c r="B9" s="816" t="s">
        <v>393</v>
      </c>
      <c r="C9" s="817"/>
      <c r="D9" s="817"/>
      <c r="E9" s="817"/>
      <c r="F9" s="817"/>
      <c r="G9" s="817"/>
      <c r="H9" s="817"/>
      <c r="I9" s="817"/>
      <c r="J9" s="817"/>
      <c r="K9" s="817"/>
      <c r="L9" s="817"/>
      <c r="M9" s="817"/>
      <c r="N9" s="817"/>
      <c r="O9" s="817"/>
      <c r="P9" s="818"/>
      <c r="Q9" s="819">
        <v>167</v>
      </c>
      <c r="R9" s="820"/>
      <c r="S9" s="820"/>
      <c r="T9" s="820"/>
      <c r="U9" s="820"/>
      <c r="V9" s="820">
        <v>165</v>
      </c>
      <c r="W9" s="820"/>
      <c r="X9" s="820"/>
      <c r="Y9" s="820"/>
      <c r="Z9" s="820"/>
      <c r="AA9" s="820">
        <v>3</v>
      </c>
      <c r="AB9" s="820"/>
      <c r="AC9" s="820"/>
      <c r="AD9" s="820"/>
      <c r="AE9" s="821"/>
      <c r="AF9" s="822">
        <v>3</v>
      </c>
      <c r="AG9" s="823"/>
      <c r="AH9" s="823"/>
      <c r="AI9" s="823"/>
      <c r="AJ9" s="824"/>
      <c r="AK9" s="805">
        <v>30</v>
      </c>
      <c r="AL9" s="806"/>
      <c r="AM9" s="806"/>
      <c r="AN9" s="806"/>
      <c r="AO9" s="806"/>
      <c r="AP9" s="806" t="s">
        <v>517</v>
      </c>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t="s">
        <v>587</v>
      </c>
      <c r="BT9" s="810"/>
      <c r="BU9" s="810"/>
      <c r="BV9" s="810"/>
      <c r="BW9" s="810"/>
      <c r="BX9" s="810"/>
      <c r="BY9" s="810"/>
      <c r="BZ9" s="810"/>
      <c r="CA9" s="810"/>
      <c r="CB9" s="810"/>
      <c r="CC9" s="810"/>
      <c r="CD9" s="810"/>
      <c r="CE9" s="810"/>
      <c r="CF9" s="810"/>
      <c r="CG9" s="811"/>
      <c r="CH9" s="812">
        <v>404</v>
      </c>
      <c r="CI9" s="813"/>
      <c r="CJ9" s="813"/>
      <c r="CK9" s="813"/>
      <c r="CL9" s="814"/>
      <c r="CM9" s="812">
        <v>1183</v>
      </c>
      <c r="CN9" s="813"/>
      <c r="CO9" s="813"/>
      <c r="CP9" s="813"/>
      <c r="CQ9" s="814"/>
      <c r="CR9" s="812">
        <v>9</v>
      </c>
      <c r="CS9" s="813"/>
      <c r="CT9" s="813"/>
      <c r="CU9" s="813"/>
      <c r="CV9" s="814"/>
      <c r="CW9" s="812" t="s">
        <v>517</v>
      </c>
      <c r="CX9" s="813"/>
      <c r="CY9" s="813"/>
      <c r="CZ9" s="813"/>
      <c r="DA9" s="814"/>
      <c r="DB9" s="812" t="s">
        <v>517</v>
      </c>
      <c r="DC9" s="813"/>
      <c r="DD9" s="813"/>
      <c r="DE9" s="813"/>
      <c r="DF9" s="814"/>
      <c r="DG9" s="812" t="s">
        <v>517</v>
      </c>
      <c r="DH9" s="813"/>
      <c r="DI9" s="813"/>
      <c r="DJ9" s="813"/>
      <c r="DK9" s="814"/>
      <c r="DL9" s="812" t="s">
        <v>517</v>
      </c>
      <c r="DM9" s="813"/>
      <c r="DN9" s="813"/>
      <c r="DO9" s="813"/>
      <c r="DP9" s="814"/>
      <c r="DQ9" s="812" t="s">
        <v>517</v>
      </c>
      <c r="DR9" s="813"/>
      <c r="DS9" s="813"/>
      <c r="DT9" s="813"/>
      <c r="DU9" s="814"/>
      <c r="DV9" s="809"/>
      <c r="DW9" s="810"/>
      <c r="DX9" s="810"/>
      <c r="DY9" s="810"/>
      <c r="DZ9" s="815"/>
      <c r="EA9" s="234"/>
    </row>
    <row r="10" spans="1:131" s="235" customFormat="1" ht="26.25" customHeight="1" x14ac:dyDescent="0.2">
      <c r="A10" s="238">
        <v>4</v>
      </c>
      <c r="B10" s="816" t="s">
        <v>394</v>
      </c>
      <c r="C10" s="817"/>
      <c r="D10" s="817"/>
      <c r="E10" s="817"/>
      <c r="F10" s="817"/>
      <c r="G10" s="817"/>
      <c r="H10" s="817"/>
      <c r="I10" s="817"/>
      <c r="J10" s="817"/>
      <c r="K10" s="817"/>
      <c r="L10" s="817"/>
      <c r="M10" s="817"/>
      <c r="N10" s="817"/>
      <c r="O10" s="817"/>
      <c r="P10" s="818"/>
      <c r="Q10" s="819">
        <v>370</v>
      </c>
      <c r="R10" s="820"/>
      <c r="S10" s="820"/>
      <c r="T10" s="820"/>
      <c r="U10" s="820"/>
      <c r="V10" s="820">
        <v>127</v>
      </c>
      <c r="W10" s="820"/>
      <c r="X10" s="820"/>
      <c r="Y10" s="820"/>
      <c r="Z10" s="820"/>
      <c r="AA10" s="820">
        <v>243</v>
      </c>
      <c r="AB10" s="820"/>
      <c r="AC10" s="820"/>
      <c r="AD10" s="820"/>
      <c r="AE10" s="821"/>
      <c r="AF10" s="822" t="s">
        <v>242</v>
      </c>
      <c r="AG10" s="823"/>
      <c r="AH10" s="823"/>
      <c r="AI10" s="823"/>
      <c r="AJ10" s="824"/>
      <c r="AK10" s="805">
        <v>3</v>
      </c>
      <c r="AL10" s="806"/>
      <c r="AM10" s="806"/>
      <c r="AN10" s="806"/>
      <c r="AO10" s="806"/>
      <c r="AP10" s="806">
        <v>626</v>
      </c>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t="s">
        <v>588</v>
      </c>
      <c r="BT10" s="810"/>
      <c r="BU10" s="810"/>
      <c r="BV10" s="810"/>
      <c r="BW10" s="810"/>
      <c r="BX10" s="810"/>
      <c r="BY10" s="810"/>
      <c r="BZ10" s="810"/>
      <c r="CA10" s="810"/>
      <c r="CB10" s="810"/>
      <c r="CC10" s="810"/>
      <c r="CD10" s="810"/>
      <c r="CE10" s="810"/>
      <c r="CF10" s="810"/>
      <c r="CG10" s="811"/>
      <c r="CH10" s="812">
        <v>-4</v>
      </c>
      <c r="CI10" s="813"/>
      <c r="CJ10" s="813"/>
      <c r="CK10" s="813"/>
      <c r="CL10" s="814"/>
      <c r="CM10" s="812">
        <v>75</v>
      </c>
      <c r="CN10" s="813"/>
      <c r="CO10" s="813"/>
      <c r="CP10" s="813"/>
      <c r="CQ10" s="814"/>
      <c r="CR10" s="812">
        <v>14</v>
      </c>
      <c r="CS10" s="813"/>
      <c r="CT10" s="813"/>
      <c r="CU10" s="813"/>
      <c r="CV10" s="814"/>
      <c r="CW10" s="812">
        <v>3</v>
      </c>
      <c r="CX10" s="813"/>
      <c r="CY10" s="813"/>
      <c r="CZ10" s="813"/>
      <c r="DA10" s="814"/>
      <c r="DB10" s="812" t="s">
        <v>517</v>
      </c>
      <c r="DC10" s="813"/>
      <c r="DD10" s="813"/>
      <c r="DE10" s="813"/>
      <c r="DF10" s="814"/>
      <c r="DG10" s="812" t="s">
        <v>517</v>
      </c>
      <c r="DH10" s="813"/>
      <c r="DI10" s="813"/>
      <c r="DJ10" s="813"/>
      <c r="DK10" s="814"/>
      <c r="DL10" s="812" t="s">
        <v>517</v>
      </c>
      <c r="DM10" s="813"/>
      <c r="DN10" s="813"/>
      <c r="DO10" s="813"/>
      <c r="DP10" s="814"/>
      <c r="DQ10" s="812" t="s">
        <v>517</v>
      </c>
      <c r="DR10" s="813"/>
      <c r="DS10" s="813"/>
      <c r="DT10" s="813"/>
      <c r="DU10" s="814"/>
      <c r="DV10" s="809"/>
      <c r="DW10" s="810"/>
      <c r="DX10" s="810"/>
      <c r="DY10" s="810"/>
      <c r="DZ10" s="815"/>
      <c r="EA10" s="234"/>
    </row>
    <row r="11" spans="1:131" s="235" customFormat="1" ht="26.25" customHeight="1" x14ac:dyDescent="0.2">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t="s">
        <v>589</v>
      </c>
      <c r="BT11" s="810"/>
      <c r="BU11" s="810"/>
      <c r="BV11" s="810"/>
      <c r="BW11" s="810"/>
      <c r="BX11" s="810"/>
      <c r="BY11" s="810"/>
      <c r="BZ11" s="810"/>
      <c r="CA11" s="810"/>
      <c r="CB11" s="810"/>
      <c r="CC11" s="810"/>
      <c r="CD11" s="810"/>
      <c r="CE11" s="810"/>
      <c r="CF11" s="810"/>
      <c r="CG11" s="811"/>
      <c r="CH11" s="812">
        <v>26</v>
      </c>
      <c r="CI11" s="813"/>
      <c r="CJ11" s="813"/>
      <c r="CK11" s="813"/>
      <c r="CL11" s="814"/>
      <c r="CM11" s="812">
        <v>177</v>
      </c>
      <c r="CN11" s="813"/>
      <c r="CO11" s="813"/>
      <c r="CP11" s="813"/>
      <c r="CQ11" s="814"/>
      <c r="CR11" s="812">
        <v>5</v>
      </c>
      <c r="CS11" s="813"/>
      <c r="CT11" s="813"/>
      <c r="CU11" s="813"/>
      <c r="CV11" s="814"/>
      <c r="CW11" s="812" t="s">
        <v>517</v>
      </c>
      <c r="CX11" s="813"/>
      <c r="CY11" s="813"/>
      <c r="CZ11" s="813"/>
      <c r="DA11" s="814"/>
      <c r="DB11" s="812" t="s">
        <v>517</v>
      </c>
      <c r="DC11" s="813"/>
      <c r="DD11" s="813"/>
      <c r="DE11" s="813"/>
      <c r="DF11" s="814"/>
      <c r="DG11" s="812" t="s">
        <v>517</v>
      </c>
      <c r="DH11" s="813"/>
      <c r="DI11" s="813"/>
      <c r="DJ11" s="813"/>
      <c r="DK11" s="814"/>
      <c r="DL11" s="812" t="s">
        <v>517</v>
      </c>
      <c r="DM11" s="813"/>
      <c r="DN11" s="813"/>
      <c r="DO11" s="813"/>
      <c r="DP11" s="814"/>
      <c r="DQ11" s="812" t="s">
        <v>517</v>
      </c>
      <c r="DR11" s="813"/>
      <c r="DS11" s="813"/>
      <c r="DT11" s="813"/>
      <c r="DU11" s="814"/>
      <c r="DV11" s="809"/>
      <c r="DW11" s="810"/>
      <c r="DX11" s="810"/>
      <c r="DY11" s="810"/>
      <c r="DZ11" s="815"/>
      <c r="EA11" s="234"/>
    </row>
    <row r="12" spans="1:131" s="235" customFormat="1" ht="26.25" customHeight="1" x14ac:dyDescent="0.2">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t="s">
        <v>590</v>
      </c>
      <c r="BT12" s="810"/>
      <c r="BU12" s="810"/>
      <c r="BV12" s="810"/>
      <c r="BW12" s="810"/>
      <c r="BX12" s="810"/>
      <c r="BY12" s="810"/>
      <c r="BZ12" s="810"/>
      <c r="CA12" s="810"/>
      <c r="CB12" s="810"/>
      <c r="CC12" s="810"/>
      <c r="CD12" s="810"/>
      <c r="CE12" s="810"/>
      <c r="CF12" s="810"/>
      <c r="CG12" s="811"/>
      <c r="CH12" s="812">
        <v>1</v>
      </c>
      <c r="CI12" s="813"/>
      <c r="CJ12" s="813"/>
      <c r="CK12" s="813"/>
      <c r="CL12" s="814"/>
      <c r="CM12" s="812">
        <v>124</v>
      </c>
      <c r="CN12" s="813"/>
      <c r="CO12" s="813"/>
      <c r="CP12" s="813"/>
      <c r="CQ12" s="814"/>
      <c r="CR12" s="812">
        <v>20</v>
      </c>
      <c r="CS12" s="813"/>
      <c r="CT12" s="813"/>
      <c r="CU12" s="813"/>
      <c r="CV12" s="814"/>
      <c r="CW12" s="812" t="s">
        <v>517</v>
      </c>
      <c r="CX12" s="813"/>
      <c r="CY12" s="813"/>
      <c r="CZ12" s="813"/>
      <c r="DA12" s="814"/>
      <c r="DB12" s="812" t="s">
        <v>517</v>
      </c>
      <c r="DC12" s="813"/>
      <c r="DD12" s="813"/>
      <c r="DE12" s="813"/>
      <c r="DF12" s="814"/>
      <c r="DG12" s="812" t="s">
        <v>517</v>
      </c>
      <c r="DH12" s="813"/>
      <c r="DI12" s="813"/>
      <c r="DJ12" s="813"/>
      <c r="DK12" s="814"/>
      <c r="DL12" s="812" t="s">
        <v>517</v>
      </c>
      <c r="DM12" s="813"/>
      <c r="DN12" s="813"/>
      <c r="DO12" s="813"/>
      <c r="DP12" s="814"/>
      <c r="DQ12" s="812" t="s">
        <v>517</v>
      </c>
      <c r="DR12" s="813"/>
      <c r="DS12" s="813"/>
      <c r="DT12" s="813"/>
      <c r="DU12" s="814"/>
      <c r="DV12" s="809"/>
      <c r="DW12" s="810"/>
      <c r="DX12" s="810"/>
      <c r="DY12" s="810"/>
      <c r="DZ12" s="815"/>
      <c r="EA12" s="234"/>
    </row>
    <row r="13" spans="1:131" s="235" customFormat="1" ht="26.25" customHeight="1" x14ac:dyDescent="0.2">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2">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2">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2">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2">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2">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2">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2">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5">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2">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395</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5">
      <c r="A23" s="240" t="s">
        <v>396</v>
      </c>
      <c r="B23" s="825" t="s">
        <v>397</v>
      </c>
      <c r="C23" s="826"/>
      <c r="D23" s="826"/>
      <c r="E23" s="826"/>
      <c r="F23" s="826"/>
      <c r="G23" s="826"/>
      <c r="H23" s="826"/>
      <c r="I23" s="826"/>
      <c r="J23" s="826"/>
      <c r="K23" s="826"/>
      <c r="L23" s="826"/>
      <c r="M23" s="826"/>
      <c r="N23" s="826"/>
      <c r="O23" s="826"/>
      <c r="P23" s="827"/>
      <c r="Q23" s="828">
        <f>IF(SUM(Q7:U22)=0,"-",SUM(Q7:U22))</f>
        <v>192941</v>
      </c>
      <c r="R23" s="829"/>
      <c r="S23" s="829"/>
      <c r="T23" s="829"/>
      <c r="U23" s="829"/>
      <c r="V23" s="829">
        <f t="shared" ref="V23" si="0">IF(SUM(V7:Z22)=0,"-",SUM(V7:Z22))</f>
        <v>188719</v>
      </c>
      <c r="W23" s="829"/>
      <c r="X23" s="829"/>
      <c r="Y23" s="829"/>
      <c r="Z23" s="829"/>
      <c r="AA23" s="829">
        <f t="shared" ref="AA23" si="1">IF(SUM(AA7:AE22)=0,"-",SUM(AA7:AE22))</f>
        <v>4222</v>
      </c>
      <c r="AB23" s="829"/>
      <c r="AC23" s="829"/>
      <c r="AD23" s="829"/>
      <c r="AE23" s="830"/>
      <c r="AF23" s="831">
        <f t="shared" ref="AF23" si="2">IF(SUM(AF7:AJ22)=0,"-",SUM(AF7:AJ22))</f>
        <v>3885</v>
      </c>
      <c r="AG23" s="829"/>
      <c r="AH23" s="829"/>
      <c r="AI23" s="829"/>
      <c r="AJ23" s="832"/>
      <c r="AK23" s="833"/>
      <c r="AL23" s="834"/>
      <c r="AM23" s="834"/>
      <c r="AN23" s="834"/>
      <c r="AO23" s="834"/>
      <c r="AP23" s="829">
        <f t="shared" ref="AP23" si="3">IF(SUM(AP7:AT22)=0,"-",SUM(AP7:AT22))</f>
        <v>171367</v>
      </c>
      <c r="AQ23" s="829"/>
      <c r="AR23" s="829"/>
      <c r="AS23" s="829"/>
      <c r="AT23" s="829"/>
      <c r="AU23" s="845"/>
      <c r="AV23" s="845"/>
      <c r="AW23" s="845"/>
      <c r="AX23" s="845"/>
      <c r="AY23" s="846"/>
      <c r="AZ23" s="847" t="s">
        <v>242</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2">
      <c r="A24" s="844" t="s">
        <v>398</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5">
      <c r="A25" s="761" t="s">
        <v>399</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2">
      <c r="A26" s="763" t="s">
        <v>374</v>
      </c>
      <c r="B26" s="764"/>
      <c r="C26" s="764"/>
      <c r="D26" s="764"/>
      <c r="E26" s="764"/>
      <c r="F26" s="764"/>
      <c r="G26" s="764"/>
      <c r="H26" s="764"/>
      <c r="I26" s="764"/>
      <c r="J26" s="764"/>
      <c r="K26" s="764"/>
      <c r="L26" s="764"/>
      <c r="M26" s="764"/>
      <c r="N26" s="764"/>
      <c r="O26" s="764"/>
      <c r="P26" s="765"/>
      <c r="Q26" s="769" t="s">
        <v>400</v>
      </c>
      <c r="R26" s="770"/>
      <c r="S26" s="770"/>
      <c r="T26" s="770"/>
      <c r="U26" s="771"/>
      <c r="V26" s="769" t="s">
        <v>401</v>
      </c>
      <c r="W26" s="770"/>
      <c r="X26" s="770"/>
      <c r="Y26" s="770"/>
      <c r="Z26" s="771"/>
      <c r="AA26" s="769" t="s">
        <v>402</v>
      </c>
      <c r="AB26" s="770"/>
      <c r="AC26" s="770"/>
      <c r="AD26" s="770"/>
      <c r="AE26" s="770"/>
      <c r="AF26" s="850" t="s">
        <v>403</v>
      </c>
      <c r="AG26" s="851"/>
      <c r="AH26" s="851"/>
      <c r="AI26" s="851"/>
      <c r="AJ26" s="852"/>
      <c r="AK26" s="770" t="s">
        <v>404</v>
      </c>
      <c r="AL26" s="770"/>
      <c r="AM26" s="770"/>
      <c r="AN26" s="770"/>
      <c r="AO26" s="771"/>
      <c r="AP26" s="769" t="s">
        <v>405</v>
      </c>
      <c r="AQ26" s="770"/>
      <c r="AR26" s="770"/>
      <c r="AS26" s="770"/>
      <c r="AT26" s="771"/>
      <c r="AU26" s="769" t="s">
        <v>406</v>
      </c>
      <c r="AV26" s="770"/>
      <c r="AW26" s="770"/>
      <c r="AX26" s="770"/>
      <c r="AY26" s="771"/>
      <c r="AZ26" s="769" t="s">
        <v>407</v>
      </c>
      <c r="BA26" s="770"/>
      <c r="BB26" s="770"/>
      <c r="BC26" s="770"/>
      <c r="BD26" s="771"/>
      <c r="BE26" s="769" t="s">
        <v>381</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5">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2">
      <c r="A28" s="242">
        <v>1</v>
      </c>
      <c r="B28" s="785" t="s">
        <v>408</v>
      </c>
      <c r="C28" s="786"/>
      <c r="D28" s="786"/>
      <c r="E28" s="786"/>
      <c r="F28" s="786"/>
      <c r="G28" s="786"/>
      <c r="H28" s="786"/>
      <c r="I28" s="786"/>
      <c r="J28" s="786"/>
      <c r="K28" s="786"/>
      <c r="L28" s="786"/>
      <c r="M28" s="786"/>
      <c r="N28" s="786"/>
      <c r="O28" s="786"/>
      <c r="P28" s="787"/>
      <c r="Q28" s="858">
        <v>34953</v>
      </c>
      <c r="R28" s="859"/>
      <c r="S28" s="859"/>
      <c r="T28" s="859"/>
      <c r="U28" s="859"/>
      <c r="V28" s="859">
        <v>34625</v>
      </c>
      <c r="W28" s="859"/>
      <c r="X28" s="859"/>
      <c r="Y28" s="859"/>
      <c r="Z28" s="859"/>
      <c r="AA28" s="859">
        <v>328</v>
      </c>
      <c r="AB28" s="859"/>
      <c r="AC28" s="859"/>
      <c r="AD28" s="859"/>
      <c r="AE28" s="860"/>
      <c r="AF28" s="861">
        <v>328</v>
      </c>
      <c r="AG28" s="859"/>
      <c r="AH28" s="859"/>
      <c r="AI28" s="859"/>
      <c r="AJ28" s="862"/>
      <c r="AK28" s="863">
        <v>4022</v>
      </c>
      <c r="AL28" s="864"/>
      <c r="AM28" s="864"/>
      <c r="AN28" s="864"/>
      <c r="AO28" s="864"/>
      <c r="AP28" s="864" t="s">
        <v>517</v>
      </c>
      <c r="AQ28" s="864"/>
      <c r="AR28" s="864"/>
      <c r="AS28" s="864"/>
      <c r="AT28" s="864"/>
      <c r="AU28" s="864" t="s">
        <v>517</v>
      </c>
      <c r="AV28" s="864"/>
      <c r="AW28" s="864"/>
      <c r="AX28" s="864"/>
      <c r="AY28" s="864"/>
      <c r="AZ28" s="865" t="s">
        <v>517</v>
      </c>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2">
      <c r="A29" s="242">
        <v>2</v>
      </c>
      <c r="B29" s="816" t="s">
        <v>409</v>
      </c>
      <c r="C29" s="817"/>
      <c r="D29" s="817"/>
      <c r="E29" s="817"/>
      <c r="F29" s="817"/>
      <c r="G29" s="817"/>
      <c r="H29" s="817"/>
      <c r="I29" s="817"/>
      <c r="J29" s="817"/>
      <c r="K29" s="817"/>
      <c r="L29" s="817"/>
      <c r="M29" s="817"/>
      <c r="N29" s="817"/>
      <c r="O29" s="817"/>
      <c r="P29" s="818"/>
      <c r="Q29" s="819">
        <v>92</v>
      </c>
      <c r="R29" s="820"/>
      <c r="S29" s="820"/>
      <c r="T29" s="820"/>
      <c r="U29" s="820"/>
      <c r="V29" s="820">
        <v>92</v>
      </c>
      <c r="W29" s="820"/>
      <c r="X29" s="820"/>
      <c r="Y29" s="820"/>
      <c r="Z29" s="820"/>
      <c r="AA29" s="820" t="s">
        <v>517</v>
      </c>
      <c r="AB29" s="820"/>
      <c r="AC29" s="820"/>
      <c r="AD29" s="820"/>
      <c r="AE29" s="821"/>
      <c r="AF29" s="822" t="s">
        <v>410</v>
      </c>
      <c r="AG29" s="823"/>
      <c r="AH29" s="823"/>
      <c r="AI29" s="823"/>
      <c r="AJ29" s="824"/>
      <c r="AK29" s="870">
        <v>24</v>
      </c>
      <c r="AL29" s="866"/>
      <c r="AM29" s="866"/>
      <c r="AN29" s="866"/>
      <c r="AO29" s="866"/>
      <c r="AP29" s="866" t="s">
        <v>517</v>
      </c>
      <c r="AQ29" s="866"/>
      <c r="AR29" s="866"/>
      <c r="AS29" s="866"/>
      <c r="AT29" s="866"/>
      <c r="AU29" s="866" t="s">
        <v>517</v>
      </c>
      <c r="AV29" s="866"/>
      <c r="AW29" s="866"/>
      <c r="AX29" s="866"/>
      <c r="AY29" s="866"/>
      <c r="AZ29" s="867" t="s">
        <v>517</v>
      </c>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2">
      <c r="A30" s="242">
        <v>3</v>
      </c>
      <c r="B30" s="816" t="s">
        <v>411</v>
      </c>
      <c r="C30" s="817"/>
      <c r="D30" s="817"/>
      <c r="E30" s="817"/>
      <c r="F30" s="817"/>
      <c r="G30" s="817"/>
      <c r="H30" s="817"/>
      <c r="I30" s="817"/>
      <c r="J30" s="817"/>
      <c r="K30" s="817"/>
      <c r="L30" s="817"/>
      <c r="M30" s="817"/>
      <c r="N30" s="817"/>
      <c r="O30" s="817"/>
      <c r="P30" s="818"/>
      <c r="Q30" s="819">
        <v>36798</v>
      </c>
      <c r="R30" s="820"/>
      <c r="S30" s="820"/>
      <c r="T30" s="820"/>
      <c r="U30" s="820"/>
      <c r="V30" s="820">
        <v>36035</v>
      </c>
      <c r="W30" s="820"/>
      <c r="X30" s="820"/>
      <c r="Y30" s="820"/>
      <c r="Z30" s="820"/>
      <c r="AA30" s="820">
        <v>764</v>
      </c>
      <c r="AB30" s="820"/>
      <c r="AC30" s="820"/>
      <c r="AD30" s="820"/>
      <c r="AE30" s="821"/>
      <c r="AF30" s="822">
        <v>764</v>
      </c>
      <c r="AG30" s="823"/>
      <c r="AH30" s="823"/>
      <c r="AI30" s="823"/>
      <c r="AJ30" s="824"/>
      <c r="AK30" s="870">
        <v>6156</v>
      </c>
      <c r="AL30" s="866"/>
      <c r="AM30" s="866"/>
      <c r="AN30" s="866"/>
      <c r="AO30" s="866"/>
      <c r="AP30" s="866" t="s">
        <v>517</v>
      </c>
      <c r="AQ30" s="866"/>
      <c r="AR30" s="866"/>
      <c r="AS30" s="866"/>
      <c r="AT30" s="866"/>
      <c r="AU30" s="866" t="s">
        <v>517</v>
      </c>
      <c r="AV30" s="866"/>
      <c r="AW30" s="866"/>
      <c r="AX30" s="866"/>
      <c r="AY30" s="866"/>
      <c r="AZ30" s="867" t="s">
        <v>517</v>
      </c>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2">
      <c r="A31" s="242">
        <v>4</v>
      </c>
      <c r="B31" s="816" t="s">
        <v>412</v>
      </c>
      <c r="C31" s="817"/>
      <c r="D31" s="817"/>
      <c r="E31" s="817"/>
      <c r="F31" s="817"/>
      <c r="G31" s="817"/>
      <c r="H31" s="817"/>
      <c r="I31" s="817"/>
      <c r="J31" s="817"/>
      <c r="K31" s="817"/>
      <c r="L31" s="817"/>
      <c r="M31" s="817"/>
      <c r="N31" s="817"/>
      <c r="O31" s="817"/>
      <c r="P31" s="818"/>
      <c r="Q31" s="819">
        <v>5644</v>
      </c>
      <c r="R31" s="820"/>
      <c r="S31" s="820"/>
      <c r="T31" s="820"/>
      <c r="U31" s="820"/>
      <c r="V31" s="820">
        <v>5640</v>
      </c>
      <c r="W31" s="820"/>
      <c r="X31" s="820"/>
      <c r="Y31" s="820"/>
      <c r="Z31" s="820"/>
      <c r="AA31" s="820">
        <v>4</v>
      </c>
      <c r="AB31" s="820"/>
      <c r="AC31" s="820"/>
      <c r="AD31" s="820"/>
      <c r="AE31" s="821"/>
      <c r="AF31" s="822">
        <v>4</v>
      </c>
      <c r="AG31" s="823"/>
      <c r="AH31" s="823"/>
      <c r="AI31" s="823"/>
      <c r="AJ31" s="824"/>
      <c r="AK31" s="870">
        <v>1631</v>
      </c>
      <c r="AL31" s="866"/>
      <c r="AM31" s="866"/>
      <c r="AN31" s="866"/>
      <c r="AO31" s="866"/>
      <c r="AP31" s="866" t="s">
        <v>517</v>
      </c>
      <c r="AQ31" s="866"/>
      <c r="AR31" s="866"/>
      <c r="AS31" s="866"/>
      <c r="AT31" s="866"/>
      <c r="AU31" s="866" t="s">
        <v>517</v>
      </c>
      <c r="AV31" s="866"/>
      <c r="AW31" s="866"/>
      <c r="AX31" s="866"/>
      <c r="AY31" s="866"/>
      <c r="AZ31" s="867" t="s">
        <v>517</v>
      </c>
      <c r="BA31" s="867"/>
      <c r="BB31" s="867"/>
      <c r="BC31" s="867"/>
      <c r="BD31" s="867"/>
      <c r="BE31" s="868"/>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2">
      <c r="A32" s="242">
        <v>5</v>
      </c>
      <c r="B32" s="816" t="s">
        <v>413</v>
      </c>
      <c r="C32" s="817"/>
      <c r="D32" s="817"/>
      <c r="E32" s="817"/>
      <c r="F32" s="817"/>
      <c r="G32" s="817"/>
      <c r="H32" s="817"/>
      <c r="I32" s="817"/>
      <c r="J32" s="817"/>
      <c r="K32" s="817"/>
      <c r="L32" s="817"/>
      <c r="M32" s="817"/>
      <c r="N32" s="817"/>
      <c r="O32" s="817"/>
      <c r="P32" s="818"/>
      <c r="Q32" s="819">
        <v>5989</v>
      </c>
      <c r="R32" s="820"/>
      <c r="S32" s="820"/>
      <c r="T32" s="820"/>
      <c r="U32" s="820"/>
      <c r="V32" s="820">
        <v>5305</v>
      </c>
      <c r="W32" s="820"/>
      <c r="X32" s="820"/>
      <c r="Y32" s="820"/>
      <c r="Z32" s="820"/>
      <c r="AA32" s="820">
        <v>684</v>
      </c>
      <c r="AB32" s="820"/>
      <c r="AC32" s="820"/>
      <c r="AD32" s="820"/>
      <c r="AE32" s="821"/>
      <c r="AF32" s="822">
        <v>463</v>
      </c>
      <c r="AG32" s="823"/>
      <c r="AH32" s="823"/>
      <c r="AI32" s="823"/>
      <c r="AJ32" s="824"/>
      <c r="AK32" s="870">
        <v>487</v>
      </c>
      <c r="AL32" s="866"/>
      <c r="AM32" s="866"/>
      <c r="AN32" s="866"/>
      <c r="AO32" s="866"/>
      <c r="AP32" s="866">
        <v>28131</v>
      </c>
      <c r="AQ32" s="866"/>
      <c r="AR32" s="866"/>
      <c r="AS32" s="866"/>
      <c r="AT32" s="866"/>
      <c r="AU32" s="866">
        <v>1435</v>
      </c>
      <c r="AV32" s="866"/>
      <c r="AW32" s="866"/>
      <c r="AX32" s="866"/>
      <c r="AY32" s="866"/>
      <c r="AZ32" s="867" t="s">
        <v>517</v>
      </c>
      <c r="BA32" s="867"/>
      <c r="BB32" s="867"/>
      <c r="BC32" s="867"/>
      <c r="BD32" s="867"/>
      <c r="BE32" s="868" t="s">
        <v>414</v>
      </c>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2">
      <c r="A33" s="242">
        <v>6</v>
      </c>
      <c r="B33" s="816" t="s">
        <v>415</v>
      </c>
      <c r="C33" s="817"/>
      <c r="D33" s="817"/>
      <c r="E33" s="817"/>
      <c r="F33" s="817"/>
      <c r="G33" s="817"/>
      <c r="H33" s="817"/>
      <c r="I33" s="817"/>
      <c r="J33" s="817"/>
      <c r="K33" s="817"/>
      <c r="L33" s="817"/>
      <c r="M33" s="817"/>
      <c r="N33" s="817"/>
      <c r="O33" s="817"/>
      <c r="P33" s="818"/>
      <c r="Q33" s="819">
        <v>8459</v>
      </c>
      <c r="R33" s="820"/>
      <c r="S33" s="820"/>
      <c r="T33" s="820"/>
      <c r="U33" s="820"/>
      <c r="V33" s="820">
        <v>8009</v>
      </c>
      <c r="W33" s="820"/>
      <c r="X33" s="820"/>
      <c r="Y33" s="820"/>
      <c r="Z33" s="820"/>
      <c r="AA33" s="820">
        <v>450</v>
      </c>
      <c r="AB33" s="820"/>
      <c r="AC33" s="820"/>
      <c r="AD33" s="820"/>
      <c r="AE33" s="821"/>
      <c r="AF33" s="822">
        <v>513</v>
      </c>
      <c r="AG33" s="823"/>
      <c r="AH33" s="823"/>
      <c r="AI33" s="823"/>
      <c r="AJ33" s="824"/>
      <c r="AK33" s="870">
        <v>1134</v>
      </c>
      <c r="AL33" s="866"/>
      <c r="AM33" s="866"/>
      <c r="AN33" s="866"/>
      <c r="AO33" s="866"/>
      <c r="AP33" s="866">
        <v>26892</v>
      </c>
      <c r="AQ33" s="866"/>
      <c r="AR33" s="866"/>
      <c r="AS33" s="866"/>
      <c r="AT33" s="866"/>
      <c r="AU33" s="866">
        <v>4890</v>
      </c>
      <c r="AV33" s="866"/>
      <c r="AW33" s="866"/>
      <c r="AX33" s="866"/>
      <c r="AY33" s="866"/>
      <c r="AZ33" s="867" t="s">
        <v>517</v>
      </c>
      <c r="BA33" s="867"/>
      <c r="BB33" s="867"/>
      <c r="BC33" s="867"/>
      <c r="BD33" s="867"/>
      <c r="BE33" s="868" t="s">
        <v>414</v>
      </c>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2">
      <c r="A34" s="242">
        <v>7</v>
      </c>
      <c r="B34" s="816" t="s">
        <v>416</v>
      </c>
      <c r="C34" s="817"/>
      <c r="D34" s="817"/>
      <c r="E34" s="817"/>
      <c r="F34" s="817"/>
      <c r="G34" s="817"/>
      <c r="H34" s="817"/>
      <c r="I34" s="817"/>
      <c r="J34" s="817"/>
      <c r="K34" s="817"/>
      <c r="L34" s="817"/>
      <c r="M34" s="817"/>
      <c r="N34" s="817"/>
      <c r="O34" s="817"/>
      <c r="P34" s="818"/>
      <c r="Q34" s="819">
        <v>12696</v>
      </c>
      <c r="R34" s="820"/>
      <c r="S34" s="820"/>
      <c r="T34" s="820"/>
      <c r="U34" s="820"/>
      <c r="V34" s="820">
        <v>12048</v>
      </c>
      <c r="W34" s="820"/>
      <c r="X34" s="820"/>
      <c r="Y34" s="820"/>
      <c r="Z34" s="820"/>
      <c r="AA34" s="820">
        <v>648</v>
      </c>
      <c r="AB34" s="820"/>
      <c r="AC34" s="820"/>
      <c r="AD34" s="820"/>
      <c r="AE34" s="821"/>
      <c r="AF34" s="822">
        <v>2069</v>
      </c>
      <c r="AG34" s="823"/>
      <c r="AH34" s="823"/>
      <c r="AI34" s="823"/>
      <c r="AJ34" s="824"/>
      <c r="AK34" s="870">
        <v>1382</v>
      </c>
      <c r="AL34" s="866"/>
      <c r="AM34" s="866"/>
      <c r="AN34" s="866"/>
      <c r="AO34" s="866"/>
      <c r="AP34" s="866">
        <v>10181</v>
      </c>
      <c r="AQ34" s="866"/>
      <c r="AR34" s="866"/>
      <c r="AS34" s="866"/>
      <c r="AT34" s="866"/>
      <c r="AU34" s="866">
        <v>6363</v>
      </c>
      <c r="AV34" s="866"/>
      <c r="AW34" s="866"/>
      <c r="AX34" s="866"/>
      <c r="AY34" s="866"/>
      <c r="AZ34" s="867" t="s">
        <v>517</v>
      </c>
      <c r="BA34" s="867"/>
      <c r="BB34" s="867"/>
      <c r="BC34" s="867"/>
      <c r="BD34" s="867"/>
      <c r="BE34" s="868" t="s">
        <v>414</v>
      </c>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2">
      <c r="A35" s="242">
        <v>8</v>
      </c>
      <c r="B35" s="816"/>
      <c r="C35" s="817"/>
      <c r="D35" s="817"/>
      <c r="E35" s="817"/>
      <c r="F35" s="817"/>
      <c r="G35" s="817"/>
      <c r="H35" s="817"/>
      <c r="I35" s="817"/>
      <c r="J35" s="817"/>
      <c r="K35" s="817"/>
      <c r="L35" s="817"/>
      <c r="M35" s="817"/>
      <c r="N35" s="817"/>
      <c r="O35" s="817"/>
      <c r="P35" s="818"/>
      <c r="Q35" s="819"/>
      <c r="R35" s="820"/>
      <c r="S35" s="820"/>
      <c r="T35" s="820"/>
      <c r="U35" s="820"/>
      <c r="V35" s="820"/>
      <c r="W35" s="820"/>
      <c r="X35" s="820"/>
      <c r="Y35" s="820"/>
      <c r="Z35" s="820"/>
      <c r="AA35" s="820"/>
      <c r="AB35" s="820"/>
      <c r="AC35" s="820"/>
      <c r="AD35" s="820"/>
      <c r="AE35" s="821"/>
      <c r="AF35" s="822"/>
      <c r="AG35" s="823"/>
      <c r="AH35" s="823"/>
      <c r="AI35" s="823"/>
      <c r="AJ35" s="824"/>
      <c r="AK35" s="870"/>
      <c r="AL35" s="866"/>
      <c r="AM35" s="866"/>
      <c r="AN35" s="866"/>
      <c r="AO35" s="866"/>
      <c r="AP35" s="866"/>
      <c r="AQ35" s="866"/>
      <c r="AR35" s="866"/>
      <c r="AS35" s="866"/>
      <c r="AT35" s="866"/>
      <c r="AU35" s="866"/>
      <c r="AV35" s="866"/>
      <c r="AW35" s="866"/>
      <c r="AX35" s="866"/>
      <c r="AY35" s="866"/>
      <c r="AZ35" s="867"/>
      <c r="BA35" s="867"/>
      <c r="BB35" s="867"/>
      <c r="BC35" s="867"/>
      <c r="BD35" s="867"/>
      <c r="BE35" s="868"/>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2">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2">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2">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2">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2">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2">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2">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2">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2">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2">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2">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2">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2">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2">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2">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2">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2">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2">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2">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2">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2">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2">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2">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2">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2">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5">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2">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1" t="s">
        <v>417</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5">
      <c r="A63" s="240" t="s">
        <v>396</v>
      </c>
      <c r="B63" s="825" t="s">
        <v>418</v>
      </c>
      <c r="C63" s="826"/>
      <c r="D63" s="826"/>
      <c r="E63" s="826"/>
      <c r="F63" s="826"/>
      <c r="G63" s="826"/>
      <c r="H63" s="826"/>
      <c r="I63" s="826"/>
      <c r="J63" s="826"/>
      <c r="K63" s="826"/>
      <c r="L63" s="826"/>
      <c r="M63" s="826"/>
      <c r="N63" s="826"/>
      <c r="O63" s="826"/>
      <c r="P63" s="827"/>
      <c r="Q63" s="876"/>
      <c r="R63" s="834"/>
      <c r="S63" s="834"/>
      <c r="T63" s="834"/>
      <c r="U63" s="834"/>
      <c r="V63" s="834"/>
      <c r="W63" s="834"/>
      <c r="X63" s="834"/>
      <c r="Y63" s="834"/>
      <c r="Z63" s="834"/>
      <c r="AA63" s="834"/>
      <c r="AB63" s="834"/>
      <c r="AC63" s="834"/>
      <c r="AD63" s="834"/>
      <c r="AE63" s="877"/>
      <c r="AF63" s="878">
        <f>IF(SUM(AF28:AJ62)=0,"-",SUM(AF28:AJ62))</f>
        <v>4141</v>
      </c>
      <c r="AG63" s="879"/>
      <c r="AH63" s="879"/>
      <c r="AI63" s="879"/>
      <c r="AJ63" s="880"/>
      <c r="AK63" s="833"/>
      <c r="AL63" s="834"/>
      <c r="AM63" s="834"/>
      <c r="AN63" s="834"/>
      <c r="AO63" s="834"/>
      <c r="AP63" s="829">
        <f>IF(SUM(AP28:AT62)=0,"-",SUM(AP28:AT62))</f>
        <v>65204</v>
      </c>
      <c r="AQ63" s="829"/>
      <c r="AR63" s="829"/>
      <c r="AS63" s="829"/>
      <c r="AT63" s="829"/>
      <c r="AU63" s="829">
        <f>IF(SUM(AU28:AY62)=0,"-",SUM(AU28:AY62))</f>
        <v>12688</v>
      </c>
      <c r="AV63" s="829"/>
      <c r="AW63" s="829"/>
      <c r="AX63" s="829"/>
      <c r="AY63" s="829"/>
      <c r="AZ63" s="882"/>
      <c r="BA63" s="882"/>
      <c r="BB63" s="882"/>
      <c r="BC63" s="882"/>
      <c r="BD63" s="882"/>
      <c r="BE63" s="845"/>
      <c r="BF63" s="845"/>
      <c r="BG63" s="845"/>
      <c r="BH63" s="845"/>
      <c r="BI63" s="846"/>
      <c r="BJ63" s="878" t="s">
        <v>517</v>
      </c>
      <c r="BK63" s="879"/>
      <c r="BL63" s="879"/>
      <c r="BM63" s="879"/>
      <c r="BN63" s="880"/>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5">
      <c r="A65" s="232" t="s">
        <v>419</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2">
      <c r="A66" s="763" t="s">
        <v>420</v>
      </c>
      <c r="B66" s="764"/>
      <c r="C66" s="764"/>
      <c r="D66" s="764"/>
      <c r="E66" s="764"/>
      <c r="F66" s="764"/>
      <c r="G66" s="764"/>
      <c r="H66" s="764"/>
      <c r="I66" s="764"/>
      <c r="J66" s="764"/>
      <c r="K66" s="764"/>
      <c r="L66" s="764"/>
      <c r="M66" s="764"/>
      <c r="N66" s="764"/>
      <c r="O66" s="764"/>
      <c r="P66" s="765"/>
      <c r="Q66" s="769" t="s">
        <v>400</v>
      </c>
      <c r="R66" s="770"/>
      <c r="S66" s="770"/>
      <c r="T66" s="770"/>
      <c r="U66" s="771"/>
      <c r="V66" s="769" t="s">
        <v>401</v>
      </c>
      <c r="W66" s="770"/>
      <c r="X66" s="770"/>
      <c r="Y66" s="770"/>
      <c r="Z66" s="771"/>
      <c r="AA66" s="769" t="s">
        <v>421</v>
      </c>
      <c r="AB66" s="770"/>
      <c r="AC66" s="770"/>
      <c r="AD66" s="770"/>
      <c r="AE66" s="771"/>
      <c r="AF66" s="883" t="s">
        <v>422</v>
      </c>
      <c r="AG66" s="851"/>
      <c r="AH66" s="851"/>
      <c r="AI66" s="851"/>
      <c r="AJ66" s="884"/>
      <c r="AK66" s="769" t="s">
        <v>423</v>
      </c>
      <c r="AL66" s="764"/>
      <c r="AM66" s="764"/>
      <c r="AN66" s="764"/>
      <c r="AO66" s="765"/>
      <c r="AP66" s="769" t="s">
        <v>405</v>
      </c>
      <c r="AQ66" s="770"/>
      <c r="AR66" s="770"/>
      <c r="AS66" s="770"/>
      <c r="AT66" s="771"/>
      <c r="AU66" s="769" t="s">
        <v>424</v>
      </c>
      <c r="AV66" s="770"/>
      <c r="AW66" s="770"/>
      <c r="AX66" s="770"/>
      <c r="AY66" s="771"/>
      <c r="AZ66" s="769" t="s">
        <v>381</v>
      </c>
      <c r="BA66" s="770"/>
      <c r="BB66" s="770"/>
      <c r="BC66" s="770"/>
      <c r="BD66" s="776"/>
      <c r="BE66" s="241"/>
      <c r="BF66" s="241"/>
      <c r="BG66" s="241"/>
      <c r="BH66" s="241"/>
      <c r="BI66" s="241"/>
      <c r="BJ66" s="241"/>
      <c r="BK66" s="241"/>
      <c r="BL66" s="241"/>
      <c r="BM66" s="241"/>
      <c r="BN66" s="241"/>
      <c r="BO66" s="241"/>
      <c r="BP66" s="241"/>
      <c r="BQ66" s="238">
        <v>60</v>
      </c>
      <c r="BR66" s="243"/>
      <c r="BS66" s="888"/>
      <c r="BT66" s="889"/>
      <c r="BU66" s="889"/>
      <c r="BV66" s="889"/>
      <c r="BW66" s="889"/>
      <c r="BX66" s="889"/>
      <c r="BY66" s="889"/>
      <c r="BZ66" s="889"/>
      <c r="CA66" s="889"/>
      <c r="CB66" s="889"/>
      <c r="CC66" s="889"/>
      <c r="CD66" s="889"/>
      <c r="CE66" s="889"/>
      <c r="CF66" s="889"/>
      <c r="CG66" s="894"/>
      <c r="CH66" s="891"/>
      <c r="CI66" s="892"/>
      <c r="CJ66" s="892"/>
      <c r="CK66" s="892"/>
      <c r="CL66" s="893"/>
      <c r="CM66" s="891"/>
      <c r="CN66" s="892"/>
      <c r="CO66" s="892"/>
      <c r="CP66" s="892"/>
      <c r="CQ66" s="893"/>
      <c r="CR66" s="891"/>
      <c r="CS66" s="892"/>
      <c r="CT66" s="892"/>
      <c r="CU66" s="892"/>
      <c r="CV66" s="893"/>
      <c r="CW66" s="891"/>
      <c r="CX66" s="892"/>
      <c r="CY66" s="892"/>
      <c r="CZ66" s="892"/>
      <c r="DA66" s="893"/>
      <c r="DB66" s="891"/>
      <c r="DC66" s="892"/>
      <c r="DD66" s="892"/>
      <c r="DE66" s="892"/>
      <c r="DF66" s="893"/>
      <c r="DG66" s="891"/>
      <c r="DH66" s="892"/>
      <c r="DI66" s="892"/>
      <c r="DJ66" s="892"/>
      <c r="DK66" s="893"/>
      <c r="DL66" s="891"/>
      <c r="DM66" s="892"/>
      <c r="DN66" s="892"/>
      <c r="DO66" s="892"/>
      <c r="DP66" s="893"/>
      <c r="DQ66" s="891"/>
      <c r="DR66" s="892"/>
      <c r="DS66" s="892"/>
      <c r="DT66" s="892"/>
      <c r="DU66" s="893"/>
      <c r="DV66" s="888"/>
      <c r="DW66" s="889"/>
      <c r="DX66" s="889"/>
      <c r="DY66" s="889"/>
      <c r="DZ66" s="890"/>
      <c r="EA66" s="230"/>
    </row>
    <row r="67" spans="1:131" ht="26.25" customHeight="1" thickBot="1" x14ac:dyDescent="0.25">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85"/>
      <c r="AG67" s="854"/>
      <c r="AH67" s="854"/>
      <c r="AI67" s="854"/>
      <c r="AJ67" s="886"/>
      <c r="AK67" s="887"/>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88"/>
      <c r="BT67" s="889"/>
      <c r="BU67" s="889"/>
      <c r="BV67" s="889"/>
      <c r="BW67" s="889"/>
      <c r="BX67" s="889"/>
      <c r="BY67" s="889"/>
      <c r="BZ67" s="889"/>
      <c r="CA67" s="889"/>
      <c r="CB67" s="889"/>
      <c r="CC67" s="889"/>
      <c r="CD67" s="889"/>
      <c r="CE67" s="889"/>
      <c r="CF67" s="889"/>
      <c r="CG67" s="894"/>
      <c r="CH67" s="891"/>
      <c r="CI67" s="892"/>
      <c r="CJ67" s="892"/>
      <c r="CK67" s="892"/>
      <c r="CL67" s="893"/>
      <c r="CM67" s="891"/>
      <c r="CN67" s="892"/>
      <c r="CO67" s="892"/>
      <c r="CP67" s="892"/>
      <c r="CQ67" s="893"/>
      <c r="CR67" s="891"/>
      <c r="CS67" s="892"/>
      <c r="CT67" s="892"/>
      <c r="CU67" s="892"/>
      <c r="CV67" s="893"/>
      <c r="CW67" s="891"/>
      <c r="CX67" s="892"/>
      <c r="CY67" s="892"/>
      <c r="CZ67" s="892"/>
      <c r="DA67" s="893"/>
      <c r="DB67" s="891"/>
      <c r="DC67" s="892"/>
      <c r="DD67" s="892"/>
      <c r="DE67" s="892"/>
      <c r="DF67" s="893"/>
      <c r="DG67" s="891"/>
      <c r="DH67" s="892"/>
      <c r="DI67" s="892"/>
      <c r="DJ67" s="892"/>
      <c r="DK67" s="893"/>
      <c r="DL67" s="891"/>
      <c r="DM67" s="892"/>
      <c r="DN67" s="892"/>
      <c r="DO67" s="892"/>
      <c r="DP67" s="893"/>
      <c r="DQ67" s="891"/>
      <c r="DR67" s="892"/>
      <c r="DS67" s="892"/>
      <c r="DT67" s="892"/>
      <c r="DU67" s="893"/>
      <c r="DV67" s="888"/>
      <c r="DW67" s="889"/>
      <c r="DX67" s="889"/>
      <c r="DY67" s="889"/>
      <c r="DZ67" s="890"/>
      <c r="EA67" s="230"/>
    </row>
    <row r="68" spans="1:131" ht="26.25" customHeight="1" thickTop="1" x14ac:dyDescent="0.2">
      <c r="A68" s="236">
        <v>1</v>
      </c>
      <c r="B68" s="898" t="s">
        <v>584</v>
      </c>
      <c r="C68" s="899"/>
      <c r="D68" s="899"/>
      <c r="E68" s="899"/>
      <c r="F68" s="899"/>
      <c r="G68" s="899"/>
      <c r="H68" s="899"/>
      <c r="I68" s="899"/>
      <c r="J68" s="899"/>
      <c r="K68" s="899"/>
      <c r="L68" s="899"/>
      <c r="M68" s="899"/>
      <c r="N68" s="899"/>
      <c r="O68" s="899"/>
      <c r="P68" s="900"/>
      <c r="Q68" s="901">
        <v>34</v>
      </c>
      <c r="R68" s="895"/>
      <c r="S68" s="895"/>
      <c r="T68" s="895"/>
      <c r="U68" s="895"/>
      <c r="V68" s="895">
        <v>32</v>
      </c>
      <c r="W68" s="895"/>
      <c r="X68" s="895"/>
      <c r="Y68" s="895"/>
      <c r="Z68" s="895"/>
      <c r="AA68" s="895">
        <v>3</v>
      </c>
      <c r="AB68" s="895"/>
      <c r="AC68" s="895"/>
      <c r="AD68" s="895"/>
      <c r="AE68" s="895"/>
      <c r="AF68" s="895">
        <v>3</v>
      </c>
      <c r="AG68" s="895"/>
      <c r="AH68" s="895"/>
      <c r="AI68" s="895"/>
      <c r="AJ68" s="895"/>
      <c r="AK68" s="895" t="s">
        <v>517</v>
      </c>
      <c r="AL68" s="895"/>
      <c r="AM68" s="895"/>
      <c r="AN68" s="895"/>
      <c r="AO68" s="895"/>
      <c r="AP68" s="895" t="s">
        <v>517</v>
      </c>
      <c r="AQ68" s="895"/>
      <c r="AR68" s="895"/>
      <c r="AS68" s="895"/>
      <c r="AT68" s="895"/>
      <c r="AU68" s="895" t="s">
        <v>517</v>
      </c>
      <c r="AV68" s="895"/>
      <c r="AW68" s="895"/>
      <c r="AX68" s="895"/>
      <c r="AY68" s="895"/>
      <c r="AZ68" s="896"/>
      <c r="BA68" s="896"/>
      <c r="BB68" s="896"/>
      <c r="BC68" s="896"/>
      <c r="BD68" s="897"/>
      <c r="BE68" s="241"/>
      <c r="BF68" s="241"/>
      <c r="BG68" s="241"/>
      <c r="BH68" s="241"/>
      <c r="BI68" s="241"/>
      <c r="BJ68" s="241"/>
      <c r="BK68" s="241"/>
      <c r="BL68" s="241"/>
      <c r="BM68" s="241"/>
      <c r="BN68" s="241"/>
      <c r="BO68" s="241"/>
      <c r="BP68" s="241"/>
      <c r="BQ68" s="238">
        <v>62</v>
      </c>
      <c r="BR68" s="243"/>
      <c r="BS68" s="888"/>
      <c r="BT68" s="889"/>
      <c r="BU68" s="889"/>
      <c r="BV68" s="889"/>
      <c r="BW68" s="889"/>
      <c r="BX68" s="889"/>
      <c r="BY68" s="889"/>
      <c r="BZ68" s="889"/>
      <c r="CA68" s="889"/>
      <c r="CB68" s="889"/>
      <c r="CC68" s="889"/>
      <c r="CD68" s="889"/>
      <c r="CE68" s="889"/>
      <c r="CF68" s="889"/>
      <c r="CG68" s="894"/>
      <c r="CH68" s="891"/>
      <c r="CI68" s="892"/>
      <c r="CJ68" s="892"/>
      <c r="CK68" s="892"/>
      <c r="CL68" s="893"/>
      <c r="CM68" s="891"/>
      <c r="CN68" s="892"/>
      <c r="CO68" s="892"/>
      <c r="CP68" s="892"/>
      <c r="CQ68" s="893"/>
      <c r="CR68" s="891"/>
      <c r="CS68" s="892"/>
      <c r="CT68" s="892"/>
      <c r="CU68" s="892"/>
      <c r="CV68" s="893"/>
      <c r="CW68" s="891"/>
      <c r="CX68" s="892"/>
      <c r="CY68" s="892"/>
      <c r="CZ68" s="892"/>
      <c r="DA68" s="893"/>
      <c r="DB68" s="891"/>
      <c r="DC68" s="892"/>
      <c r="DD68" s="892"/>
      <c r="DE68" s="892"/>
      <c r="DF68" s="893"/>
      <c r="DG68" s="891"/>
      <c r="DH68" s="892"/>
      <c r="DI68" s="892"/>
      <c r="DJ68" s="892"/>
      <c r="DK68" s="893"/>
      <c r="DL68" s="891"/>
      <c r="DM68" s="892"/>
      <c r="DN68" s="892"/>
      <c r="DO68" s="892"/>
      <c r="DP68" s="893"/>
      <c r="DQ68" s="891"/>
      <c r="DR68" s="892"/>
      <c r="DS68" s="892"/>
      <c r="DT68" s="892"/>
      <c r="DU68" s="893"/>
      <c r="DV68" s="888"/>
      <c r="DW68" s="889"/>
      <c r="DX68" s="889"/>
      <c r="DY68" s="889"/>
      <c r="DZ68" s="890"/>
      <c r="EA68" s="230"/>
    </row>
    <row r="69" spans="1:131" ht="26.25" customHeight="1" x14ac:dyDescent="0.2">
      <c r="A69" s="238">
        <v>2</v>
      </c>
      <c r="B69" s="902"/>
      <c r="C69" s="903"/>
      <c r="D69" s="903"/>
      <c r="E69" s="903"/>
      <c r="F69" s="903"/>
      <c r="G69" s="903"/>
      <c r="H69" s="903"/>
      <c r="I69" s="903"/>
      <c r="J69" s="903"/>
      <c r="K69" s="903"/>
      <c r="L69" s="903"/>
      <c r="M69" s="903"/>
      <c r="N69" s="903"/>
      <c r="O69" s="903"/>
      <c r="P69" s="904"/>
      <c r="Q69" s="905"/>
      <c r="R69" s="866"/>
      <c r="S69" s="866"/>
      <c r="T69" s="866"/>
      <c r="U69" s="866"/>
      <c r="V69" s="866"/>
      <c r="W69" s="866"/>
      <c r="X69" s="866"/>
      <c r="Y69" s="866"/>
      <c r="Z69" s="866"/>
      <c r="AA69" s="866"/>
      <c r="AB69" s="866"/>
      <c r="AC69" s="866"/>
      <c r="AD69" s="866"/>
      <c r="AE69" s="866"/>
      <c r="AF69" s="866"/>
      <c r="AG69" s="866"/>
      <c r="AH69" s="866"/>
      <c r="AI69" s="866"/>
      <c r="AJ69" s="866"/>
      <c r="AK69" s="866"/>
      <c r="AL69" s="866"/>
      <c r="AM69" s="866"/>
      <c r="AN69" s="866"/>
      <c r="AO69" s="866"/>
      <c r="AP69" s="866"/>
      <c r="AQ69" s="866"/>
      <c r="AR69" s="866"/>
      <c r="AS69" s="866"/>
      <c r="AT69" s="866"/>
      <c r="AU69" s="866"/>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88"/>
      <c r="BT69" s="889"/>
      <c r="BU69" s="889"/>
      <c r="BV69" s="889"/>
      <c r="BW69" s="889"/>
      <c r="BX69" s="889"/>
      <c r="BY69" s="889"/>
      <c r="BZ69" s="889"/>
      <c r="CA69" s="889"/>
      <c r="CB69" s="889"/>
      <c r="CC69" s="889"/>
      <c r="CD69" s="889"/>
      <c r="CE69" s="889"/>
      <c r="CF69" s="889"/>
      <c r="CG69" s="894"/>
      <c r="CH69" s="891"/>
      <c r="CI69" s="892"/>
      <c r="CJ69" s="892"/>
      <c r="CK69" s="892"/>
      <c r="CL69" s="893"/>
      <c r="CM69" s="891"/>
      <c r="CN69" s="892"/>
      <c r="CO69" s="892"/>
      <c r="CP69" s="892"/>
      <c r="CQ69" s="893"/>
      <c r="CR69" s="891"/>
      <c r="CS69" s="892"/>
      <c r="CT69" s="892"/>
      <c r="CU69" s="892"/>
      <c r="CV69" s="893"/>
      <c r="CW69" s="891"/>
      <c r="CX69" s="892"/>
      <c r="CY69" s="892"/>
      <c r="CZ69" s="892"/>
      <c r="DA69" s="893"/>
      <c r="DB69" s="891"/>
      <c r="DC69" s="892"/>
      <c r="DD69" s="892"/>
      <c r="DE69" s="892"/>
      <c r="DF69" s="893"/>
      <c r="DG69" s="891"/>
      <c r="DH69" s="892"/>
      <c r="DI69" s="892"/>
      <c r="DJ69" s="892"/>
      <c r="DK69" s="893"/>
      <c r="DL69" s="891"/>
      <c r="DM69" s="892"/>
      <c r="DN69" s="892"/>
      <c r="DO69" s="892"/>
      <c r="DP69" s="893"/>
      <c r="DQ69" s="891"/>
      <c r="DR69" s="892"/>
      <c r="DS69" s="892"/>
      <c r="DT69" s="892"/>
      <c r="DU69" s="893"/>
      <c r="DV69" s="888"/>
      <c r="DW69" s="889"/>
      <c r="DX69" s="889"/>
      <c r="DY69" s="889"/>
      <c r="DZ69" s="890"/>
      <c r="EA69" s="230"/>
    </row>
    <row r="70" spans="1:131" ht="26.25" customHeight="1" x14ac:dyDescent="0.2">
      <c r="A70" s="238">
        <v>3</v>
      </c>
      <c r="B70" s="902"/>
      <c r="C70" s="903"/>
      <c r="D70" s="903"/>
      <c r="E70" s="903"/>
      <c r="F70" s="903"/>
      <c r="G70" s="903"/>
      <c r="H70" s="903"/>
      <c r="I70" s="903"/>
      <c r="J70" s="903"/>
      <c r="K70" s="903"/>
      <c r="L70" s="903"/>
      <c r="M70" s="903"/>
      <c r="N70" s="903"/>
      <c r="O70" s="903"/>
      <c r="P70" s="904"/>
      <c r="Q70" s="905"/>
      <c r="R70" s="866"/>
      <c r="S70" s="866"/>
      <c r="T70" s="866"/>
      <c r="U70" s="866"/>
      <c r="V70" s="866"/>
      <c r="W70" s="866"/>
      <c r="X70" s="866"/>
      <c r="Y70" s="866"/>
      <c r="Z70" s="866"/>
      <c r="AA70" s="866"/>
      <c r="AB70" s="866"/>
      <c r="AC70" s="866"/>
      <c r="AD70" s="866"/>
      <c r="AE70" s="866"/>
      <c r="AF70" s="866"/>
      <c r="AG70" s="866"/>
      <c r="AH70" s="866"/>
      <c r="AI70" s="866"/>
      <c r="AJ70" s="866"/>
      <c r="AK70" s="866"/>
      <c r="AL70" s="866"/>
      <c r="AM70" s="866"/>
      <c r="AN70" s="866"/>
      <c r="AO70" s="866"/>
      <c r="AP70" s="866"/>
      <c r="AQ70" s="866"/>
      <c r="AR70" s="866"/>
      <c r="AS70" s="866"/>
      <c r="AT70" s="866"/>
      <c r="AU70" s="866"/>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88"/>
      <c r="BT70" s="889"/>
      <c r="BU70" s="889"/>
      <c r="BV70" s="889"/>
      <c r="BW70" s="889"/>
      <c r="BX70" s="889"/>
      <c r="BY70" s="889"/>
      <c r="BZ70" s="889"/>
      <c r="CA70" s="889"/>
      <c r="CB70" s="889"/>
      <c r="CC70" s="889"/>
      <c r="CD70" s="889"/>
      <c r="CE70" s="889"/>
      <c r="CF70" s="889"/>
      <c r="CG70" s="894"/>
      <c r="CH70" s="891"/>
      <c r="CI70" s="892"/>
      <c r="CJ70" s="892"/>
      <c r="CK70" s="892"/>
      <c r="CL70" s="893"/>
      <c r="CM70" s="891"/>
      <c r="CN70" s="892"/>
      <c r="CO70" s="892"/>
      <c r="CP70" s="892"/>
      <c r="CQ70" s="893"/>
      <c r="CR70" s="891"/>
      <c r="CS70" s="892"/>
      <c r="CT70" s="892"/>
      <c r="CU70" s="892"/>
      <c r="CV70" s="893"/>
      <c r="CW70" s="891"/>
      <c r="CX70" s="892"/>
      <c r="CY70" s="892"/>
      <c r="CZ70" s="892"/>
      <c r="DA70" s="893"/>
      <c r="DB70" s="891"/>
      <c r="DC70" s="892"/>
      <c r="DD70" s="892"/>
      <c r="DE70" s="892"/>
      <c r="DF70" s="893"/>
      <c r="DG70" s="891"/>
      <c r="DH70" s="892"/>
      <c r="DI70" s="892"/>
      <c r="DJ70" s="892"/>
      <c r="DK70" s="893"/>
      <c r="DL70" s="891"/>
      <c r="DM70" s="892"/>
      <c r="DN70" s="892"/>
      <c r="DO70" s="892"/>
      <c r="DP70" s="893"/>
      <c r="DQ70" s="891"/>
      <c r="DR70" s="892"/>
      <c r="DS70" s="892"/>
      <c r="DT70" s="892"/>
      <c r="DU70" s="893"/>
      <c r="DV70" s="888"/>
      <c r="DW70" s="889"/>
      <c r="DX70" s="889"/>
      <c r="DY70" s="889"/>
      <c r="DZ70" s="890"/>
      <c r="EA70" s="230"/>
    </row>
    <row r="71" spans="1:131" ht="26.25" customHeight="1" x14ac:dyDescent="0.2">
      <c r="A71" s="238">
        <v>4</v>
      </c>
      <c r="B71" s="902"/>
      <c r="C71" s="903"/>
      <c r="D71" s="903"/>
      <c r="E71" s="903"/>
      <c r="F71" s="903"/>
      <c r="G71" s="903"/>
      <c r="H71" s="903"/>
      <c r="I71" s="903"/>
      <c r="J71" s="903"/>
      <c r="K71" s="903"/>
      <c r="L71" s="903"/>
      <c r="M71" s="903"/>
      <c r="N71" s="903"/>
      <c r="O71" s="903"/>
      <c r="P71" s="904"/>
      <c r="Q71" s="905"/>
      <c r="R71" s="866"/>
      <c r="S71" s="866"/>
      <c r="T71" s="866"/>
      <c r="U71" s="866"/>
      <c r="V71" s="866"/>
      <c r="W71" s="866"/>
      <c r="X71" s="866"/>
      <c r="Y71" s="866"/>
      <c r="Z71" s="866"/>
      <c r="AA71" s="866"/>
      <c r="AB71" s="866"/>
      <c r="AC71" s="866"/>
      <c r="AD71" s="866"/>
      <c r="AE71" s="866"/>
      <c r="AF71" s="866"/>
      <c r="AG71" s="866"/>
      <c r="AH71" s="866"/>
      <c r="AI71" s="866"/>
      <c r="AJ71" s="866"/>
      <c r="AK71" s="866"/>
      <c r="AL71" s="866"/>
      <c r="AM71" s="866"/>
      <c r="AN71" s="866"/>
      <c r="AO71" s="866"/>
      <c r="AP71" s="866"/>
      <c r="AQ71" s="866"/>
      <c r="AR71" s="866"/>
      <c r="AS71" s="866"/>
      <c r="AT71" s="866"/>
      <c r="AU71" s="866"/>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88"/>
      <c r="BT71" s="889"/>
      <c r="BU71" s="889"/>
      <c r="BV71" s="889"/>
      <c r="BW71" s="889"/>
      <c r="BX71" s="889"/>
      <c r="BY71" s="889"/>
      <c r="BZ71" s="889"/>
      <c r="CA71" s="889"/>
      <c r="CB71" s="889"/>
      <c r="CC71" s="889"/>
      <c r="CD71" s="889"/>
      <c r="CE71" s="889"/>
      <c r="CF71" s="889"/>
      <c r="CG71" s="894"/>
      <c r="CH71" s="891"/>
      <c r="CI71" s="892"/>
      <c r="CJ71" s="892"/>
      <c r="CK71" s="892"/>
      <c r="CL71" s="893"/>
      <c r="CM71" s="891"/>
      <c r="CN71" s="892"/>
      <c r="CO71" s="892"/>
      <c r="CP71" s="892"/>
      <c r="CQ71" s="893"/>
      <c r="CR71" s="891"/>
      <c r="CS71" s="892"/>
      <c r="CT71" s="892"/>
      <c r="CU71" s="892"/>
      <c r="CV71" s="893"/>
      <c r="CW71" s="891"/>
      <c r="CX71" s="892"/>
      <c r="CY71" s="892"/>
      <c r="CZ71" s="892"/>
      <c r="DA71" s="893"/>
      <c r="DB71" s="891"/>
      <c r="DC71" s="892"/>
      <c r="DD71" s="892"/>
      <c r="DE71" s="892"/>
      <c r="DF71" s="893"/>
      <c r="DG71" s="891"/>
      <c r="DH71" s="892"/>
      <c r="DI71" s="892"/>
      <c r="DJ71" s="892"/>
      <c r="DK71" s="893"/>
      <c r="DL71" s="891"/>
      <c r="DM71" s="892"/>
      <c r="DN71" s="892"/>
      <c r="DO71" s="892"/>
      <c r="DP71" s="893"/>
      <c r="DQ71" s="891"/>
      <c r="DR71" s="892"/>
      <c r="DS71" s="892"/>
      <c r="DT71" s="892"/>
      <c r="DU71" s="893"/>
      <c r="DV71" s="888"/>
      <c r="DW71" s="889"/>
      <c r="DX71" s="889"/>
      <c r="DY71" s="889"/>
      <c r="DZ71" s="890"/>
      <c r="EA71" s="230"/>
    </row>
    <row r="72" spans="1:131" ht="26.25" customHeight="1" x14ac:dyDescent="0.2">
      <c r="A72" s="238">
        <v>5</v>
      </c>
      <c r="B72" s="902"/>
      <c r="C72" s="903"/>
      <c r="D72" s="903"/>
      <c r="E72" s="903"/>
      <c r="F72" s="903"/>
      <c r="G72" s="903"/>
      <c r="H72" s="903"/>
      <c r="I72" s="903"/>
      <c r="J72" s="903"/>
      <c r="K72" s="903"/>
      <c r="L72" s="903"/>
      <c r="M72" s="903"/>
      <c r="N72" s="903"/>
      <c r="O72" s="903"/>
      <c r="P72" s="904"/>
      <c r="Q72" s="905"/>
      <c r="R72" s="866"/>
      <c r="S72" s="866"/>
      <c r="T72" s="866"/>
      <c r="U72" s="866"/>
      <c r="V72" s="866"/>
      <c r="W72" s="866"/>
      <c r="X72" s="866"/>
      <c r="Y72" s="866"/>
      <c r="Z72" s="866"/>
      <c r="AA72" s="866"/>
      <c r="AB72" s="866"/>
      <c r="AC72" s="866"/>
      <c r="AD72" s="866"/>
      <c r="AE72" s="866"/>
      <c r="AF72" s="866"/>
      <c r="AG72" s="866"/>
      <c r="AH72" s="866"/>
      <c r="AI72" s="866"/>
      <c r="AJ72" s="866"/>
      <c r="AK72" s="866"/>
      <c r="AL72" s="866"/>
      <c r="AM72" s="866"/>
      <c r="AN72" s="866"/>
      <c r="AO72" s="866"/>
      <c r="AP72" s="866"/>
      <c r="AQ72" s="866"/>
      <c r="AR72" s="866"/>
      <c r="AS72" s="866"/>
      <c r="AT72" s="866"/>
      <c r="AU72" s="866"/>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88"/>
      <c r="BT72" s="889"/>
      <c r="BU72" s="889"/>
      <c r="BV72" s="889"/>
      <c r="BW72" s="889"/>
      <c r="BX72" s="889"/>
      <c r="BY72" s="889"/>
      <c r="BZ72" s="889"/>
      <c r="CA72" s="889"/>
      <c r="CB72" s="889"/>
      <c r="CC72" s="889"/>
      <c r="CD72" s="889"/>
      <c r="CE72" s="889"/>
      <c r="CF72" s="889"/>
      <c r="CG72" s="894"/>
      <c r="CH72" s="891"/>
      <c r="CI72" s="892"/>
      <c r="CJ72" s="892"/>
      <c r="CK72" s="892"/>
      <c r="CL72" s="893"/>
      <c r="CM72" s="891"/>
      <c r="CN72" s="892"/>
      <c r="CO72" s="892"/>
      <c r="CP72" s="892"/>
      <c r="CQ72" s="893"/>
      <c r="CR72" s="891"/>
      <c r="CS72" s="892"/>
      <c r="CT72" s="892"/>
      <c r="CU72" s="892"/>
      <c r="CV72" s="893"/>
      <c r="CW72" s="891"/>
      <c r="CX72" s="892"/>
      <c r="CY72" s="892"/>
      <c r="CZ72" s="892"/>
      <c r="DA72" s="893"/>
      <c r="DB72" s="891"/>
      <c r="DC72" s="892"/>
      <c r="DD72" s="892"/>
      <c r="DE72" s="892"/>
      <c r="DF72" s="893"/>
      <c r="DG72" s="891"/>
      <c r="DH72" s="892"/>
      <c r="DI72" s="892"/>
      <c r="DJ72" s="892"/>
      <c r="DK72" s="893"/>
      <c r="DL72" s="891"/>
      <c r="DM72" s="892"/>
      <c r="DN72" s="892"/>
      <c r="DO72" s="892"/>
      <c r="DP72" s="893"/>
      <c r="DQ72" s="891"/>
      <c r="DR72" s="892"/>
      <c r="DS72" s="892"/>
      <c r="DT72" s="892"/>
      <c r="DU72" s="893"/>
      <c r="DV72" s="888"/>
      <c r="DW72" s="889"/>
      <c r="DX72" s="889"/>
      <c r="DY72" s="889"/>
      <c r="DZ72" s="890"/>
      <c r="EA72" s="230"/>
    </row>
    <row r="73" spans="1:131" ht="26.25" customHeight="1" x14ac:dyDescent="0.2">
      <c r="A73" s="238">
        <v>6</v>
      </c>
      <c r="B73" s="902"/>
      <c r="C73" s="903"/>
      <c r="D73" s="903"/>
      <c r="E73" s="903"/>
      <c r="F73" s="903"/>
      <c r="G73" s="903"/>
      <c r="H73" s="903"/>
      <c r="I73" s="903"/>
      <c r="J73" s="903"/>
      <c r="K73" s="903"/>
      <c r="L73" s="903"/>
      <c r="M73" s="903"/>
      <c r="N73" s="903"/>
      <c r="O73" s="903"/>
      <c r="P73" s="904"/>
      <c r="Q73" s="905"/>
      <c r="R73" s="866"/>
      <c r="S73" s="866"/>
      <c r="T73" s="866"/>
      <c r="U73" s="866"/>
      <c r="V73" s="866"/>
      <c r="W73" s="866"/>
      <c r="X73" s="866"/>
      <c r="Y73" s="866"/>
      <c r="Z73" s="866"/>
      <c r="AA73" s="866"/>
      <c r="AB73" s="866"/>
      <c r="AC73" s="866"/>
      <c r="AD73" s="866"/>
      <c r="AE73" s="866"/>
      <c r="AF73" s="866"/>
      <c r="AG73" s="866"/>
      <c r="AH73" s="866"/>
      <c r="AI73" s="866"/>
      <c r="AJ73" s="866"/>
      <c r="AK73" s="866"/>
      <c r="AL73" s="866"/>
      <c r="AM73" s="866"/>
      <c r="AN73" s="866"/>
      <c r="AO73" s="866"/>
      <c r="AP73" s="866"/>
      <c r="AQ73" s="866"/>
      <c r="AR73" s="866"/>
      <c r="AS73" s="866"/>
      <c r="AT73" s="866"/>
      <c r="AU73" s="866"/>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88"/>
      <c r="BT73" s="889"/>
      <c r="BU73" s="889"/>
      <c r="BV73" s="889"/>
      <c r="BW73" s="889"/>
      <c r="BX73" s="889"/>
      <c r="BY73" s="889"/>
      <c r="BZ73" s="889"/>
      <c r="CA73" s="889"/>
      <c r="CB73" s="889"/>
      <c r="CC73" s="889"/>
      <c r="CD73" s="889"/>
      <c r="CE73" s="889"/>
      <c r="CF73" s="889"/>
      <c r="CG73" s="894"/>
      <c r="CH73" s="891"/>
      <c r="CI73" s="892"/>
      <c r="CJ73" s="892"/>
      <c r="CK73" s="892"/>
      <c r="CL73" s="893"/>
      <c r="CM73" s="891"/>
      <c r="CN73" s="892"/>
      <c r="CO73" s="892"/>
      <c r="CP73" s="892"/>
      <c r="CQ73" s="893"/>
      <c r="CR73" s="891"/>
      <c r="CS73" s="892"/>
      <c r="CT73" s="892"/>
      <c r="CU73" s="892"/>
      <c r="CV73" s="893"/>
      <c r="CW73" s="891"/>
      <c r="CX73" s="892"/>
      <c r="CY73" s="892"/>
      <c r="CZ73" s="892"/>
      <c r="DA73" s="893"/>
      <c r="DB73" s="891"/>
      <c r="DC73" s="892"/>
      <c r="DD73" s="892"/>
      <c r="DE73" s="892"/>
      <c r="DF73" s="893"/>
      <c r="DG73" s="891"/>
      <c r="DH73" s="892"/>
      <c r="DI73" s="892"/>
      <c r="DJ73" s="892"/>
      <c r="DK73" s="893"/>
      <c r="DL73" s="891"/>
      <c r="DM73" s="892"/>
      <c r="DN73" s="892"/>
      <c r="DO73" s="892"/>
      <c r="DP73" s="893"/>
      <c r="DQ73" s="891"/>
      <c r="DR73" s="892"/>
      <c r="DS73" s="892"/>
      <c r="DT73" s="892"/>
      <c r="DU73" s="893"/>
      <c r="DV73" s="888"/>
      <c r="DW73" s="889"/>
      <c r="DX73" s="889"/>
      <c r="DY73" s="889"/>
      <c r="DZ73" s="890"/>
      <c r="EA73" s="230"/>
    </row>
    <row r="74" spans="1:131" ht="26.25" customHeight="1" x14ac:dyDescent="0.2">
      <c r="A74" s="238">
        <v>7</v>
      </c>
      <c r="B74" s="902"/>
      <c r="C74" s="903"/>
      <c r="D74" s="903"/>
      <c r="E74" s="903"/>
      <c r="F74" s="903"/>
      <c r="G74" s="903"/>
      <c r="H74" s="903"/>
      <c r="I74" s="903"/>
      <c r="J74" s="903"/>
      <c r="K74" s="903"/>
      <c r="L74" s="903"/>
      <c r="M74" s="903"/>
      <c r="N74" s="903"/>
      <c r="O74" s="903"/>
      <c r="P74" s="904"/>
      <c r="Q74" s="905"/>
      <c r="R74" s="866"/>
      <c r="S74" s="866"/>
      <c r="T74" s="866"/>
      <c r="U74" s="866"/>
      <c r="V74" s="866"/>
      <c r="W74" s="866"/>
      <c r="X74" s="866"/>
      <c r="Y74" s="866"/>
      <c r="Z74" s="866"/>
      <c r="AA74" s="866"/>
      <c r="AB74" s="866"/>
      <c r="AC74" s="866"/>
      <c r="AD74" s="866"/>
      <c r="AE74" s="866"/>
      <c r="AF74" s="866"/>
      <c r="AG74" s="866"/>
      <c r="AH74" s="866"/>
      <c r="AI74" s="866"/>
      <c r="AJ74" s="866"/>
      <c r="AK74" s="866"/>
      <c r="AL74" s="866"/>
      <c r="AM74" s="866"/>
      <c r="AN74" s="866"/>
      <c r="AO74" s="866"/>
      <c r="AP74" s="866"/>
      <c r="AQ74" s="866"/>
      <c r="AR74" s="866"/>
      <c r="AS74" s="866"/>
      <c r="AT74" s="866"/>
      <c r="AU74" s="866"/>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88"/>
      <c r="BT74" s="889"/>
      <c r="BU74" s="889"/>
      <c r="BV74" s="889"/>
      <c r="BW74" s="889"/>
      <c r="BX74" s="889"/>
      <c r="BY74" s="889"/>
      <c r="BZ74" s="889"/>
      <c r="CA74" s="889"/>
      <c r="CB74" s="889"/>
      <c r="CC74" s="889"/>
      <c r="CD74" s="889"/>
      <c r="CE74" s="889"/>
      <c r="CF74" s="889"/>
      <c r="CG74" s="894"/>
      <c r="CH74" s="891"/>
      <c r="CI74" s="892"/>
      <c r="CJ74" s="892"/>
      <c r="CK74" s="892"/>
      <c r="CL74" s="893"/>
      <c r="CM74" s="891"/>
      <c r="CN74" s="892"/>
      <c r="CO74" s="892"/>
      <c r="CP74" s="892"/>
      <c r="CQ74" s="893"/>
      <c r="CR74" s="891"/>
      <c r="CS74" s="892"/>
      <c r="CT74" s="892"/>
      <c r="CU74" s="892"/>
      <c r="CV74" s="893"/>
      <c r="CW74" s="891"/>
      <c r="CX74" s="892"/>
      <c r="CY74" s="892"/>
      <c r="CZ74" s="892"/>
      <c r="DA74" s="893"/>
      <c r="DB74" s="891"/>
      <c r="DC74" s="892"/>
      <c r="DD74" s="892"/>
      <c r="DE74" s="892"/>
      <c r="DF74" s="893"/>
      <c r="DG74" s="891"/>
      <c r="DH74" s="892"/>
      <c r="DI74" s="892"/>
      <c r="DJ74" s="892"/>
      <c r="DK74" s="893"/>
      <c r="DL74" s="891"/>
      <c r="DM74" s="892"/>
      <c r="DN74" s="892"/>
      <c r="DO74" s="892"/>
      <c r="DP74" s="893"/>
      <c r="DQ74" s="891"/>
      <c r="DR74" s="892"/>
      <c r="DS74" s="892"/>
      <c r="DT74" s="892"/>
      <c r="DU74" s="893"/>
      <c r="DV74" s="888"/>
      <c r="DW74" s="889"/>
      <c r="DX74" s="889"/>
      <c r="DY74" s="889"/>
      <c r="DZ74" s="890"/>
      <c r="EA74" s="230"/>
    </row>
    <row r="75" spans="1:131" ht="26.25" customHeight="1" x14ac:dyDescent="0.2">
      <c r="A75" s="238">
        <v>8</v>
      </c>
      <c r="B75" s="902"/>
      <c r="C75" s="903"/>
      <c r="D75" s="903"/>
      <c r="E75" s="903"/>
      <c r="F75" s="903"/>
      <c r="G75" s="903"/>
      <c r="H75" s="903"/>
      <c r="I75" s="903"/>
      <c r="J75" s="903"/>
      <c r="K75" s="903"/>
      <c r="L75" s="903"/>
      <c r="M75" s="903"/>
      <c r="N75" s="903"/>
      <c r="O75" s="903"/>
      <c r="P75" s="904"/>
      <c r="Q75" s="906"/>
      <c r="R75" s="907"/>
      <c r="S75" s="907"/>
      <c r="T75" s="907"/>
      <c r="U75" s="870"/>
      <c r="V75" s="908"/>
      <c r="W75" s="907"/>
      <c r="X75" s="907"/>
      <c r="Y75" s="907"/>
      <c r="Z75" s="870"/>
      <c r="AA75" s="908"/>
      <c r="AB75" s="907"/>
      <c r="AC75" s="907"/>
      <c r="AD75" s="907"/>
      <c r="AE75" s="870"/>
      <c r="AF75" s="908"/>
      <c r="AG75" s="907"/>
      <c r="AH75" s="907"/>
      <c r="AI75" s="907"/>
      <c r="AJ75" s="870"/>
      <c r="AK75" s="908"/>
      <c r="AL75" s="907"/>
      <c r="AM75" s="907"/>
      <c r="AN75" s="907"/>
      <c r="AO75" s="870"/>
      <c r="AP75" s="908"/>
      <c r="AQ75" s="907"/>
      <c r="AR75" s="907"/>
      <c r="AS75" s="907"/>
      <c r="AT75" s="870"/>
      <c r="AU75" s="908"/>
      <c r="AV75" s="907"/>
      <c r="AW75" s="907"/>
      <c r="AX75" s="907"/>
      <c r="AY75" s="870"/>
      <c r="AZ75" s="868"/>
      <c r="BA75" s="868"/>
      <c r="BB75" s="868"/>
      <c r="BC75" s="868"/>
      <c r="BD75" s="869"/>
      <c r="BE75" s="241"/>
      <c r="BF75" s="241"/>
      <c r="BG75" s="241"/>
      <c r="BH75" s="241"/>
      <c r="BI75" s="241"/>
      <c r="BJ75" s="241"/>
      <c r="BK75" s="241"/>
      <c r="BL75" s="241"/>
      <c r="BM75" s="241"/>
      <c r="BN75" s="241"/>
      <c r="BO75" s="241"/>
      <c r="BP75" s="241"/>
      <c r="BQ75" s="238">
        <v>69</v>
      </c>
      <c r="BR75" s="243"/>
      <c r="BS75" s="888"/>
      <c r="BT75" s="889"/>
      <c r="BU75" s="889"/>
      <c r="BV75" s="889"/>
      <c r="BW75" s="889"/>
      <c r="BX75" s="889"/>
      <c r="BY75" s="889"/>
      <c r="BZ75" s="889"/>
      <c r="CA75" s="889"/>
      <c r="CB75" s="889"/>
      <c r="CC75" s="889"/>
      <c r="CD75" s="889"/>
      <c r="CE75" s="889"/>
      <c r="CF75" s="889"/>
      <c r="CG75" s="894"/>
      <c r="CH75" s="891"/>
      <c r="CI75" s="892"/>
      <c r="CJ75" s="892"/>
      <c r="CK75" s="892"/>
      <c r="CL75" s="893"/>
      <c r="CM75" s="891"/>
      <c r="CN75" s="892"/>
      <c r="CO75" s="892"/>
      <c r="CP75" s="892"/>
      <c r="CQ75" s="893"/>
      <c r="CR75" s="891"/>
      <c r="CS75" s="892"/>
      <c r="CT75" s="892"/>
      <c r="CU75" s="892"/>
      <c r="CV75" s="893"/>
      <c r="CW75" s="891"/>
      <c r="CX75" s="892"/>
      <c r="CY75" s="892"/>
      <c r="CZ75" s="892"/>
      <c r="DA75" s="893"/>
      <c r="DB75" s="891"/>
      <c r="DC75" s="892"/>
      <c r="DD75" s="892"/>
      <c r="DE75" s="892"/>
      <c r="DF75" s="893"/>
      <c r="DG75" s="891"/>
      <c r="DH75" s="892"/>
      <c r="DI75" s="892"/>
      <c r="DJ75" s="892"/>
      <c r="DK75" s="893"/>
      <c r="DL75" s="891"/>
      <c r="DM75" s="892"/>
      <c r="DN75" s="892"/>
      <c r="DO75" s="892"/>
      <c r="DP75" s="893"/>
      <c r="DQ75" s="891"/>
      <c r="DR75" s="892"/>
      <c r="DS75" s="892"/>
      <c r="DT75" s="892"/>
      <c r="DU75" s="893"/>
      <c r="DV75" s="888"/>
      <c r="DW75" s="889"/>
      <c r="DX75" s="889"/>
      <c r="DY75" s="889"/>
      <c r="DZ75" s="890"/>
      <c r="EA75" s="230"/>
    </row>
    <row r="76" spans="1:131" ht="26.25" customHeight="1" x14ac:dyDescent="0.2">
      <c r="A76" s="238">
        <v>9</v>
      </c>
      <c r="B76" s="902"/>
      <c r="C76" s="903"/>
      <c r="D76" s="903"/>
      <c r="E76" s="903"/>
      <c r="F76" s="903"/>
      <c r="G76" s="903"/>
      <c r="H76" s="903"/>
      <c r="I76" s="903"/>
      <c r="J76" s="903"/>
      <c r="K76" s="903"/>
      <c r="L76" s="903"/>
      <c r="M76" s="903"/>
      <c r="N76" s="903"/>
      <c r="O76" s="903"/>
      <c r="P76" s="904"/>
      <c r="Q76" s="906"/>
      <c r="R76" s="907"/>
      <c r="S76" s="907"/>
      <c r="T76" s="907"/>
      <c r="U76" s="870"/>
      <c r="V76" s="908"/>
      <c r="W76" s="907"/>
      <c r="X76" s="907"/>
      <c r="Y76" s="907"/>
      <c r="Z76" s="870"/>
      <c r="AA76" s="908"/>
      <c r="AB76" s="907"/>
      <c r="AC76" s="907"/>
      <c r="AD76" s="907"/>
      <c r="AE76" s="870"/>
      <c r="AF76" s="908"/>
      <c r="AG76" s="907"/>
      <c r="AH76" s="907"/>
      <c r="AI76" s="907"/>
      <c r="AJ76" s="870"/>
      <c r="AK76" s="908"/>
      <c r="AL76" s="907"/>
      <c r="AM76" s="907"/>
      <c r="AN76" s="907"/>
      <c r="AO76" s="870"/>
      <c r="AP76" s="908"/>
      <c r="AQ76" s="907"/>
      <c r="AR76" s="907"/>
      <c r="AS76" s="907"/>
      <c r="AT76" s="870"/>
      <c r="AU76" s="908"/>
      <c r="AV76" s="907"/>
      <c r="AW76" s="907"/>
      <c r="AX76" s="907"/>
      <c r="AY76" s="870"/>
      <c r="AZ76" s="868"/>
      <c r="BA76" s="868"/>
      <c r="BB76" s="868"/>
      <c r="BC76" s="868"/>
      <c r="BD76" s="869"/>
      <c r="BE76" s="241"/>
      <c r="BF76" s="241"/>
      <c r="BG76" s="241"/>
      <c r="BH76" s="241"/>
      <c r="BI76" s="241"/>
      <c r="BJ76" s="241"/>
      <c r="BK76" s="241"/>
      <c r="BL76" s="241"/>
      <c r="BM76" s="241"/>
      <c r="BN76" s="241"/>
      <c r="BO76" s="241"/>
      <c r="BP76" s="241"/>
      <c r="BQ76" s="238">
        <v>70</v>
      </c>
      <c r="BR76" s="243"/>
      <c r="BS76" s="888"/>
      <c r="BT76" s="889"/>
      <c r="BU76" s="889"/>
      <c r="BV76" s="889"/>
      <c r="BW76" s="889"/>
      <c r="BX76" s="889"/>
      <c r="BY76" s="889"/>
      <c r="BZ76" s="889"/>
      <c r="CA76" s="889"/>
      <c r="CB76" s="889"/>
      <c r="CC76" s="889"/>
      <c r="CD76" s="889"/>
      <c r="CE76" s="889"/>
      <c r="CF76" s="889"/>
      <c r="CG76" s="894"/>
      <c r="CH76" s="891"/>
      <c r="CI76" s="892"/>
      <c r="CJ76" s="892"/>
      <c r="CK76" s="892"/>
      <c r="CL76" s="893"/>
      <c r="CM76" s="891"/>
      <c r="CN76" s="892"/>
      <c r="CO76" s="892"/>
      <c r="CP76" s="892"/>
      <c r="CQ76" s="893"/>
      <c r="CR76" s="891"/>
      <c r="CS76" s="892"/>
      <c r="CT76" s="892"/>
      <c r="CU76" s="892"/>
      <c r="CV76" s="893"/>
      <c r="CW76" s="891"/>
      <c r="CX76" s="892"/>
      <c r="CY76" s="892"/>
      <c r="CZ76" s="892"/>
      <c r="DA76" s="893"/>
      <c r="DB76" s="891"/>
      <c r="DC76" s="892"/>
      <c r="DD76" s="892"/>
      <c r="DE76" s="892"/>
      <c r="DF76" s="893"/>
      <c r="DG76" s="891"/>
      <c r="DH76" s="892"/>
      <c r="DI76" s="892"/>
      <c r="DJ76" s="892"/>
      <c r="DK76" s="893"/>
      <c r="DL76" s="891"/>
      <c r="DM76" s="892"/>
      <c r="DN76" s="892"/>
      <c r="DO76" s="892"/>
      <c r="DP76" s="893"/>
      <c r="DQ76" s="891"/>
      <c r="DR76" s="892"/>
      <c r="DS76" s="892"/>
      <c r="DT76" s="892"/>
      <c r="DU76" s="893"/>
      <c r="DV76" s="888"/>
      <c r="DW76" s="889"/>
      <c r="DX76" s="889"/>
      <c r="DY76" s="889"/>
      <c r="DZ76" s="890"/>
      <c r="EA76" s="230"/>
    </row>
    <row r="77" spans="1:131" ht="26.25" customHeight="1" x14ac:dyDescent="0.2">
      <c r="A77" s="238">
        <v>10</v>
      </c>
      <c r="B77" s="902"/>
      <c r="C77" s="903"/>
      <c r="D77" s="903"/>
      <c r="E77" s="903"/>
      <c r="F77" s="903"/>
      <c r="G77" s="903"/>
      <c r="H77" s="903"/>
      <c r="I77" s="903"/>
      <c r="J77" s="903"/>
      <c r="K77" s="903"/>
      <c r="L77" s="903"/>
      <c r="M77" s="903"/>
      <c r="N77" s="903"/>
      <c r="O77" s="903"/>
      <c r="P77" s="904"/>
      <c r="Q77" s="906"/>
      <c r="R77" s="907"/>
      <c r="S77" s="907"/>
      <c r="T77" s="907"/>
      <c r="U77" s="870"/>
      <c r="V77" s="908"/>
      <c r="W77" s="907"/>
      <c r="X77" s="907"/>
      <c r="Y77" s="907"/>
      <c r="Z77" s="870"/>
      <c r="AA77" s="908"/>
      <c r="AB77" s="907"/>
      <c r="AC77" s="907"/>
      <c r="AD77" s="907"/>
      <c r="AE77" s="870"/>
      <c r="AF77" s="908"/>
      <c r="AG77" s="907"/>
      <c r="AH77" s="907"/>
      <c r="AI77" s="907"/>
      <c r="AJ77" s="870"/>
      <c r="AK77" s="908"/>
      <c r="AL77" s="907"/>
      <c r="AM77" s="907"/>
      <c r="AN77" s="907"/>
      <c r="AO77" s="870"/>
      <c r="AP77" s="908"/>
      <c r="AQ77" s="907"/>
      <c r="AR77" s="907"/>
      <c r="AS77" s="907"/>
      <c r="AT77" s="870"/>
      <c r="AU77" s="908"/>
      <c r="AV77" s="907"/>
      <c r="AW77" s="907"/>
      <c r="AX77" s="907"/>
      <c r="AY77" s="870"/>
      <c r="AZ77" s="868"/>
      <c r="BA77" s="868"/>
      <c r="BB77" s="868"/>
      <c r="BC77" s="868"/>
      <c r="BD77" s="869"/>
      <c r="BE77" s="241"/>
      <c r="BF77" s="241"/>
      <c r="BG77" s="241"/>
      <c r="BH77" s="241"/>
      <c r="BI77" s="241"/>
      <c r="BJ77" s="241"/>
      <c r="BK77" s="241"/>
      <c r="BL77" s="241"/>
      <c r="BM77" s="241"/>
      <c r="BN77" s="241"/>
      <c r="BO77" s="241"/>
      <c r="BP77" s="241"/>
      <c r="BQ77" s="238">
        <v>71</v>
      </c>
      <c r="BR77" s="243"/>
      <c r="BS77" s="888"/>
      <c r="BT77" s="889"/>
      <c r="BU77" s="889"/>
      <c r="BV77" s="889"/>
      <c r="BW77" s="889"/>
      <c r="BX77" s="889"/>
      <c r="BY77" s="889"/>
      <c r="BZ77" s="889"/>
      <c r="CA77" s="889"/>
      <c r="CB77" s="889"/>
      <c r="CC77" s="889"/>
      <c r="CD77" s="889"/>
      <c r="CE77" s="889"/>
      <c r="CF77" s="889"/>
      <c r="CG77" s="894"/>
      <c r="CH77" s="891"/>
      <c r="CI77" s="892"/>
      <c r="CJ77" s="892"/>
      <c r="CK77" s="892"/>
      <c r="CL77" s="893"/>
      <c r="CM77" s="891"/>
      <c r="CN77" s="892"/>
      <c r="CO77" s="892"/>
      <c r="CP77" s="892"/>
      <c r="CQ77" s="893"/>
      <c r="CR77" s="891"/>
      <c r="CS77" s="892"/>
      <c r="CT77" s="892"/>
      <c r="CU77" s="892"/>
      <c r="CV77" s="893"/>
      <c r="CW77" s="891"/>
      <c r="CX77" s="892"/>
      <c r="CY77" s="892"/>
      <c r="CZ77" s="892"/>
      <c r="DA77" s="893"/>
      <c r="DB77" s="891"/>
      <c r="DC77" s="892"/>
      <c r="DD77" s="892"/>
      <c r="DE77" s="892"/>
      <c r="DF77" s="893"/>
      <c r="DG77" s="891"/>
      <c r="DH77" s="892"/>
      <c r="DI77" s="892"/>
      <c r="DJ77" s="892"/>
      <c r="DK77" s="893"/>
      <c r="DL77" s="891"/>
      <c r="DM77" s="892"/>
      <c r="DN77" s="892"/>
      <c r="DO77" s="892"/>
      <c r="DP77" s="893"/>
      <c r="DQ77" s="891"/>
      <c r="DR77" s="892"/>
      <c r="DS77" s="892"/>
      <c r="DT77" s="892"/>
      <c r="DU77" s="893"/>
      <c r="DV77" s="888"/>
      <c r="DW77" s="889"/>
      <c r="DX77" s="889"/>
      <c r="DY77" s="889"/>
      <c r="DZ77" s="890"/>
      <c r="EA77" s="230"/>
    </row>
    <row r="78" spans="1:131" ht="26.25" customHeight="1" x14ac:dyDescent="0.2">
      <c r="A78" s="238">
        <v>11</v>
      </c>
      <c r="B78" s="902"/>
      <c r="C78" s="903"/>
      <c r="D78" s="903"/>
      <c r="E78" s="903"/>
      <c r="F78" s="903"/>
      <c r="G78" s="903"/>
      <c r="H78" s="903"/>
      <c r="I78" s="903"/>
      <c r="J78" s="903"/>
      <c r="K78" s="903"/>
      <c r="L78" s="903"/>
      <c r="M78" s="903"/>
      <c r="N78" s="903"/>
      <c r="O78" s="903"/>
      <c r="P78" s="904"/>
      <c r="Q78" s="905"/>
      <c r="R78" s="866"/>
      <c r="S78" s="866"/>
      <c r="T78" s="866"/>
      <c r="U78" s="866"/>
      <c r="V78" s="866"/>
      <c r="W78" s="866"/>
      <c r="X78" s="866"/>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88"/>
      <c r="BT78" s="889"/>
      <c r="BU78" s="889"/>
      <c r="BV78" s="889"/>
      <c r="BW78" s="889"/>
      <c r="BX78" s="889"/>
      <c r="BY78" s="889"/>
      <c r="BZ78" s="889"/>
      <c r="CA78" s="889"/>
      <c r="CB78" s="889"/>
      <c r="CC78" s="889"/>
      <c r="CD78" s="889"/>
      <c r="CE78" s="889"/>
      <c r="CF78" s="889"/>
      <c r="CG78" s="894"/>
      <c r="CH78" s="891"/>
      <c r="CI78" s="892"/>
      <c r="CJ78" s="892"/>
      <c r="CK78" s="892"/>
      <c r="CL78" s="893"/>
      <c r="CM78" s="891"/>
      <c r="CN78" s="892"/>
      <c r="CO78" s="892"/>
      <c r="CP78" s="892"/>
      <c r="CQ78" s="893"/>
      <c r="CR78" s="891"/>
      <c r="CS78" s="892"/>
      <c r="CT78" s="892"/>
      <c r="CU78" s="892"/>
      <c r="CV78" s="893"/>
      <c r="CW78" s="891"/>
      <c r="CX78" s="892"/>
      <c r="CY78" s="892"/>
      <c r="CZ78" s="892"/>
      <c r="DA78" s="893"/>
      <c r="DB78" s="891"/>
      <c r="DC78" s="892"/>
      <c r="DD78" s="892"/>
      <c r="DE78" s="892"/>
      <c r="DF78" s="893"/>
      <c r="DG78" s="891"/>
      <c r="DH78" s="892"/>
      <c r="DI78" s="892"/>
      <c r="DJ78" s="892"/>
      <c r="DK78" s="893"/>
      <c r="DL78" s="891"/>
      <c r="DM78" s="892"/>
      <c r="DN78" s="892"/>
      <c r="DO78" s="892"/>
      <c r="DP78" s="893"/>
      <c r="DQ78" s="891"/>
      <c r="DR78" s="892"/>
      <c r="DS78" s="892"/>
      <c r="DT78" s="892"/>
      <c r="DU78" s="893"/>
      <c r="DV78" s="888"/>
      <c r="DW78" s="889"/>
      <c r="DX78" s="889"/>
      <c r="DY78" s="889"/>
      <c r="DZ78" s="890"/>
      <c r="EA78" s="230"/>
    </row>
    <row r="79" spans="1:131" ht="26.25" customHeight="1" x14ac:dyDescent="0.2">
      <c r="A79" s="238">
        <v>12</v>
      </c>
      <c r="B79" s="902"/>
      <c r="C79" s="903"/>
      <c r="D79" s="903"/>
      <c r="E79" s="903"/>
      <c r="F79" s="903"/>
      <c r="G79" s="903"/>
      <c r="H79" s="903"/>
      <c r="I79" s="903"/>
      <c r="J79" s="903"/>
      <c r="K79" s="903"/>
      <c r="L79" s="903"/>
      <c r="M79" s="903"/>
      <c r="N79" s="903"/>
      <c r="O79" s="903"/>
      <c r="P79" s="904"/>
      <c r="Q79" s="905"/>
      <c r="R79" s="866"/>
      <c r="S79" s="866"/>
      <c r="T79" s="866"/>
      <c r="U79" s="866"/>
      <c r="V79" s="866"/>
      <c r="W79" s="866"/>
      <c r="X79" s="866"/>
      <c r="Y79" s="866"/>
      <c r="Z79" s="866"/>
      <c r="AA79" s="866"/>
      <c r="AB79" s="866"/>
      <c r="AC79" s="866"/>
      <c r="AD79" s="866"/>
      <c r="AE79" s="866"/>
      <c r="AF79" s="866"/>
      <c r="AG79" s="866"/>
      <c r="AH79" s="866"/>
      <c r="AI79" s="866"/>
      <c r="AJ79" s="866"/>
      <c r="AK79" s="866"/>
      <c r="AL79" s="866"/>
      <c r="AM79" s="866"/>
      <c r="AN79" s="866"/>
      <c r="AO79" s="866"/>
      <c r="AP79" s="866"/>
      <c r="AQ79" s="866"/>
      <c r="AR79" s="866"/>
      <c r="AS79" s="866"/>
      <c r="AT79" s="866"/>
      <c r="AU79" s="866"/>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88"/>
      <c r="BT79" s="889"/>
      <c r="BU79" s="889"/>
      <c r="BV79" s="889"/>
      <c r="BW79" s="889"/>
      <c r="BX79" s="889"/>
      <c r="BY79" s="889"/>
      <c r="BZ79" s="889"/>
      <c r="CA79" s="889"/>
      <c r="CB79" s="889"/>
      <c r="CC79" s="889"/>
      <c r="CD79" s="889"/>
      <c r="CE79" s="889"/>
      <c r="CF79" s="889"/>
      <c r="CG79" s="894"/>
      <c r="CH79" s="891"/>
      <c r="CI79" s="892"/>
      <c r="CJ79" s="892"/>
      <c r="CK79" s="892"/>
      <c r="CL79" s="893"/>
      <c r="CM79" s="891"/>
      <c r="CN79" s="892"/>
      <c r="CO79" s="892"/>
      <c r="CP79" s="892"/>
      <c r="CQ79" s="893"/>
      <c r="CR79" s="891"/>
      <c r="CS79" s="892"/>
      <c r="CT79" s="892"/>
      <c r="CU79" s="892"/>
      <c r="CV79" s="893"/>
      <c r="CW79" s="891"/>
      <c r="CX79" s="892"/>
      <c r="CY79" s="892"/>
      <c r="CZ79" s="892"/>
      <c r="DA79" s="893"/>
      <c r="DB79" s="891"/>
      <c r="DC79" s="892"/>
      <c r="DD79" s="892"/>
      <c r="DE79" s="892"/>
      <c r="DF79" s="893"/>
      <c r="DG79" s="891"/>
      <c r="DH79" s="892"/>
      <c r="DI79" s="892"/>
      <c r="DJ79" s="892"/>
      <c r="DK79" s="893"/>
      <c r="DL79" s="891"/>
      <c r="DM79" s="892"/>
      <c r="DN79" s="892"/>
      <c r="DO79" s="892"/>
      <c r="DP79" s="893"/>
      <c r="DQ79" s="891"/>
      <c r="DR79" s="892"/>
      <c r="DS79" s="892"/>
      <c r="DT79" s="892"/>
      <c r="DU79" s="893"/>
      <c r="DV79" s="888"/>
      <c r="DW79" s="889"/>
      <c r="DX79" s="889"/>
      <c r="DY79" s="889"/>
      <c r="DZ79" s="890"/>
      <c r="EA79" s="230"/>
    </row>
    <row r="80" spans="1:131" ht="26.25" customHeight="1" x14ac:dyDescent="0.2">
      <c r="A80" s="238">
        <v>13</v>
      </c>
      <c r="B80" s="902"/>
      <c r="C80" s="903"/>
      <c r="D80" s="903"/>
      <c r="E80" s="903"/>
      <c r="F80" s="903"/>
      <c r="G80" s="903"/>
      <c r="H80" s="903"/>
      <c r="I80" s="903"/>
      <c r="J80" s="903"/>
      <c r="K80" s="903"/>
      <c r="L80" s="903"/>
      <c r="M80" s="903"/>
      <c r="N80" s="903"/>
      <c r="O80" s="903"/>
      <c r="P80" s="904"/>
      <c r="Q80" s="905"/>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88"/>
      <c r="BT80" s="889"/>
      <c r="BU80" s="889"/>
      <c r="BV80" s="889"/>
      <c r="BW80" s="889"/>
      <c r="BX80" s="889"/>
      <c r="BY80" s="889"/>
      <c r="BZ80" s="889"/>
      <c r="CA80" s="889"/>
      <c r="CB80" s="889"/>
      <c r="CC80" s="889"/>
      <c r="CD80" s="889"/>
      <c r="CE80" s="889"/>
      <c r="CF80" s="889"/>
      <c r="CG80" s="894"/>
      <c r="CH80" s="891"/>
      <c r="CI80" s="892"/>
      <c r="CJ80" s="892"/>
      <c r="CK80" s="892"/>
      <c r="CL80" s="893"/>
      <c r="CM80" s="891"/>
      <c r="CN80" s="892"/>
      <c r="CO80" s="892"/>
      <c r="CP80" s="892"/>
      <c r="CQ80" s="893"/>
      <c r="CR80" s="891"/>
      <c r="CS80" s="892"/>
      <c r="CT80" s="892"/>
      <c r="CU80" s="892"/>
      <c r="CV80" s="893"/>
      <c r="CW80" s="891"/>
      <c r="CX80" s="892"/>
      <c r="CY80" s="892"/>
      <c r="CZ80" s="892"/>
      <c r="DA80" s="893"/>
      <c r="DB80" s="891"/>
      <c r="DC80" s="892"/>
      <c r="DD80" s="892"/>
      <c r="DE80" s="892"/>
      <c r="DF80" s="893"/>
      <c r="DG80" s="891"/>
      <c r="DH80" s="892"/>
      <c r="DI80" s="892"/>
      <c r="DJ80" s="892"/>
      <c r="DK80" s="893"/>
      <c r="DL80" s="891"/>
      <c r="DM80" s="892"/>
      <c r="DN80" s="892"/>
      <c r="DO80" s="892"/>
      <c r="DP80" s="893"/>
      <c r="DQ80" s="891"/>
      <c r="DR80" s="892"/>
      <c r="DS80" s="892"/>
      <c r="DT80" s="892"/>
      <c r="DU80" s="893"/>
      <c r="DV80" s="888"/>
      <c r="DW80" s="889"/>
      <c r="DX80" s="889"/>
      <c r="DY80" s="889"/>
      <c r="DZ80" s="890"/>
      <c r="EA80" s="230"/>
    </row>
    <row r="81" spans="1:131" ht="26.25" customHeight="1" x14ac:dyDescent="0.2">
      <c r="A81" s="238">
        <v>14</v>
      </c>
      <c r="B81" s="902"/>
      <c r="C81" s="903"/>
      <c r="D81" s="903"/>
      <c r="E81" s="903"/>
      <c r="F81" s="903"/>
      <c r="G81" s="903"/>
      <c r="H81" s="903"/>
      <c r="I81" s="903"/>
      <c r="J81" s="903"/>
      <c r="K81" s="903"/>
      <c r="L81" s="903"/>
      <c r="M81" s="903"/>
      <c r="N81" s="903"/>
      <c r="O81" s="903"/>
      <c r="P81" s="904"/>
      <c r="Q81" s="905"/>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88"/>
      <c r="BT81" s="889"/>
      <c r="BU81" s="889"/>
      <c r="BV81" s="889"/>
      <c r="BW81" s="889"/>
      <c r="BX81" s="889"/>
      <c r="BY81" s="889"/>
      <c r="BZ81" s="889"/>
      <c r="CA81" s="889"/>
      <c r="CB81" s="889"/>
      <c r="CC81" s="889"/>
      <c r="CD81" s="889"/>
      <c r="CE81" s="889"/>
      <c r="CF81" s="889"/>
      <c r="CG81" s="894"/>
      <c r="CH81" s="891"/>
      <c r="CI81" s="892"/>
      <c r="CJ81" s="892"/>
      <c r="CK81" s="892"/>
      <c r="CL81" s="893"/>
      <c r="CM81" s="891"/>
      <c r="CN81" s="892"/>
      <c r="CO81" s="892"/>
      <c r="CP81" s="892"/>
      <c r="CQ81" s="893"/>
      <c r="CR81" s="891"/>
      <c r="CS81" s="892"/>
      <c r="CT81" s="892"/>
      <c r="CU81" s="892"/>
      <c r="CV81" s="893"/>
      <c r="CW81" s="891"/>
      <c r="CX81" s="892"/>
      <c r="CY81" s="892"/>
      <c r="CZ81" s="892"/>
      <c r="DA81" s="893"/>
      <c r="DB81" s="891"/>
      <c r="DC81" s="892"/>
      <c r="DD81" s="892"/>
      <c r="DE81" s="892"/>
      <c r="DF81" s="893"/>
      <c r="DG81" s="891"/>
      <c r="DH81" s="892"/>
      <c r="DI81" s="892"/>
      <c r="DJ81" s="892"/>
      <c r="DK81" s="893"/>
      <c r="DL81" s="891"/>
      <c r="DM81" s="892"/>
      <c r="DN81" s="892"/>
      <c r="DO81" s="892"/>
      <c r="DP81" s="893"/>
      <c r="DQ81" s="891"/>
      <c r="DR81" s="892"/>
      <c r="DS81" s="892"/>
      <c r="DT81" s="892"/>
      <c r="DU81" s="893"/>
      <c r="DV81" s="888"/>
      <c r="DW81" s="889"/>
      <c r="DX81" s="889"/>
      <c r="DY81" s="889"/>
      <c r="DZ81" s="890"/>
      <c r="EA81" s="230"/>
    </row>
    <row r="82" spans="1:131" ht="26.25" customHeight="1" x14ac:dyDescent="0.2">
      <c r="A82" s="238">
        <v>15</v>
      </c>
      <c r="B82" s="902"/>
      <c r="C82" s="903"/>
      <c r="D82" s="903"/>
      <c r="E82" s="903"/>
      <c r="F82" s="903"/>
      <c r="G82" s="903"/>
      <c r="H82" s="903"/>
      <c r="I82" s="903"/>
      <c r="J82" s="903"/>
      <c r="K82" s="903"/>
      <c r="L82" s="903"/>
      <c r="M82" s="903"/>
      <c r="N82" s="903"/>
      <c r="O82" s="903"/>
      <c r="P82" s="904"/>
      <c r="Q82" s="905"/>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88"/>
      <c r="BT82" s="889"/>
      <c r="BU82" s="889"/>
      <c r="BV82" s="889"/>
      <c r="BW82" s="889"/>
      <c r="BX82" s="889"/>
      <c r="BY82" s="889"/>
      <c r="BZ82" s="889"/>
      <c r="CA82" s="889"/>
      <c r="CB82" s="889"/>
      <c r="CC82" s="889"/>
      <c r="CD82" s="889"/>
      <c r="CE82" s="889"/>
      <c r="CF82" s="889"/>
      <c r="CG82" s="894"/>
      <c r="CH82" s="891"/>
      <c r="CI82" s="892"/>
      <c r="CJ82" s="892"/>
      <c r="CK82" s="892"/>
      <c r="CL82" s="893"/>
      <c r="CM82" s="891"/>
      <c r="CN82" s="892"/>
      <c r="CO82" s="892"/>
      <c r="CP82" s="892"/>
      <c r="CQ82" s="893"/>
      <c r="CR82" s="891"/>
      <c r="CS82" s="892"/>
      <c r="CT82" s="892"/>
      <c r="CU82" s="892"/>
      <c r="CV82" s="893"/>
      <c r="CW82" s="891"/>
      <c r="CX82" s="892"/>
      <c r="CY82" s="892"/>
      <c r="CZ82" s="892"/>
      <c r="DA82" s="893"/>
      <c r="DB82" s="891"/>
      <c r="DC82" s="892"/>
      <c r="DD82" s="892"/>
      <c r="DE82" s="892"/>
      <c r="DF82" s="893"/>
      <c r="DG82" s="891"/>
      <c r="DH82" s="892"/>
      <c r="DI82" s="892"/>
      <c r="DJ82" s="892"/>
      <c r="DK82" s="893"/>
      <c r="DL82" s="891"/>
      <c r="DM82" s="892"/>
      <c r="DN82" s="892"/>
      <c r="DO82" s="892"/>
      <c r="DP82" s="893"/>
      <c r="DQ82" s="891"/>
      <c r="DR82" s="892"/>
      <c r="DS82" s="892"/>
      <c r="DT82" s="892"/>
      <c r="DU82" s="893"/>
      <c r="DV82" s="888"/>
      <c r="DW82" s="889"/>
      <c r="DX82" s="889"/>
      <c r="DY82" s="889"/>
      <c r="DZ82" s="890"/>
      <c r="EA82" s="230"/>
    </row>
    <row r="83" spans="1:131" ht="26.25" customHeight="1" x14ac:dyDescent="0.2">
      <c r="A83" s="238">
        <v>16</v>
      </c>
      <c r="B83" s="902"/>
      <c r="C83" s="903"/>
      <c r="D83" s="903"/>
      <c r="E83" s="903"/>
      <c r="F83" s="903"/>
      <c r="G83" s="903"/>
      <c r="H83" s="903"/>
      <c r="I83" s="903"/>
      <c r="J83" s="903"/>
      <c r="K83" s="903"/>
      <c r="L83" s="903"/>
      <c r="M83" s="903"/>
      <c r="N83" s="903"/>
      <c r="O83" s="903"/>
      <c r="P83" s="904"/>
      <c r="Q83" s="905"/>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88"/>
      <c r="BT83" s="889"/>
      <c r="BU83" s="889"/>
      <c r="BV83" s="889"/>
      <c r="BW83" s="889"/>
      <c r="BX83" s="889"/>
      <c r="BY83" s="889"/>
      <c r="BZ83" s="889"/>
      <c r="CA83" s="889"/>
      <c r="CB83" s="889"/>
      <c r="CC83" s="889"/>
      <c r="CD83" s="889"/>
      <c r="CE83" s="889"/>
      <c r="CF83" s="889"/>
      <c r="CG83" s="894"/>
      <c r="CH83" s="891"/>
      <c r="CI83" s="892"/>
      <c r="CJ83" s="892"/>
      <c r="CK83" s="892"/>
      <c r="CL83" s="893"/>
      <c r="CM83" s="891"/>
      <c r="CN83" s="892"/>
      <c r="CO83" s="892"/>
      <c r="CP83" s="892"/>
      <c r="CQ83" s="893"/>
      <c r="CR83" s="891"/>
      <c r="CS83" s="892"/>
      <c r="CT83" s="892"/>
      <c r="CU83" s="892"/>
      <c r="CV83" s="893"/>
      <c r="CW83" s="891"/>
      <c r="CX83" s="892"/>
      <c r="CY83" s="892"/>
      <c r="CZ83" s="892"/>
      <c r="DA83" s="893"/>
      <c r="DB83" s="891"/>
      <c r="DC83" s="892"/>
      <c r="DD83" s="892"/>
      <c r="DE83" s="892"/>
      <c r="DF83" s="893"/>
      <c r="DG83" s="891"/>
      <c r="DH83" s="892"/>
      <c r="DI83" s="892"/>
      <c r="DJ83" s="892"/>
      <c r="DK83" s="893"/>
      <c r="DL83" s="891"/>
      <c r="DM83" s="892"/>
      <c r="DN83" s="892"/>
      <c r="DO83" s="892"/>
      <c r="DP83" s="893"/>
      <c r="DQ83" s="891"/>
      <c r="DR83" s="892"/>
      <c r="DS83" s="892"/>
      <c r="DT83" s="892"/>
      <c r="DU83" s="893"/>
      <c r="DV83" s="888"/>
      <c r="DW83" s="889"/>
      <c r="DX83" s="889"/>
      <c r="DY83" s="889"/>
      <c r="DZ83" s="890"/>
      <c r="EA83" s="230"/>
    </row>
    <row r="84" spans="1:131" ht="26.25" customHeight="1" x14ac:dyDescent="0.2">
      <c r="A84" s="238">
        <v>17</v>
      </c>
      <c r="B84" s="902"/>
      <c r="C84" s="903"/>
      <c r="D84" s="903"/>
      <c r="E84" s="903"/>
      <c r="F84" s="903"/>
      <c r="G84" s="903"/>
      <c r="H84" s="903"/>
      <c r="I84" s="903"/>
      <c r="J84" s="903"/>
      <c r="K84" s="903"/>
      <c r="L84" s="903"/>
      <c r="M84" s="903"/>
      <c r="N84" s="903"/>
      <c r="O84" s="903"/>
      <c r="P84" s="904"/>
      <c r="Q84" s="905"/>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88"/>
      <c r="BT84" s="889"/>
      <c r="BU84" s="889"/>
      <c r="BV84" s="889"/>
      <c r="BW84" s="889"/>
      <c r="BX84" s="889"/>
      <c r="BY84" s="889"/>
      <c r="BZ84" s="889"/>
      <c r="CA84" s="889"/>
      <c r="CB84" s="889"/>
      <c r="CC84" s="889"/>
      <c r="CD84" s="889"/>
      <c r="CE84" s="889"/>
      <c r="CF84" s="889"/>
      <c r="CG84" s="894"/>
      <c r="CH84" s="891"/>
      <c r="CI84" s="892"/>
      <c r="CJ84" s="892"/>
      <c r="CK84" s="892"/>
      <c r="CL84" s="893"/>
      <c r="CM84" s="891"/>
      <c r="CN84" s="892"/>
      <c r="CO84" s="892"/>
      <c r="CP84" s="892"/>
      <c r="CQ84" s="893"/>
      <c r="CR84" s="891"/>
      <c r="CS84" s="892"/>
      <c r="CT84" s="892"/>
      <c r="CU84" s="892"/>
      <c r="CV84" s="893"/>
      <c r="CW84" s="891"/>
      <c r="CX84" s="892"/>
      <c r="CY84" s="892"/>
      <c r="CZ84" s="892"/>
      <c r="DA84" s="893"/>
      <c r="DB84" s="891"/>
      <c r="DC84" s="892"/>
      <c r="DD84" s="892"/>
      <c r="DE84" s="892"/>
      <c r="DF84" s="893"/>
      <c r="DG84" s="891"/>
      <c r="DH84" s="892"/>
      <c r="DI84" s="892"/>
      <c r="DJ84" s="892"/>
      <c r="DK84" s="893"/>
      <c r="DL84" s="891"/>
      <c r="DM84" s="892"/>
      <c r="DN84" s="892"/>
      <c r="DO84" s="892"/>
      <c r="DP84" s="893"/>
      <c r="DQ84" s="891"/>
      <c r="DR84" s="892"/>
      <c r="DS84" s="892"/>
      <c r="DT84" s="892"/>
      <c r="DU84" s="893"/>
      <c r="DV84" s="888"/>
      <c r="DW84" s="889"/>
      <c r="DX84" s="889"/>
      <c r="DY84" s="889"/>
      <c r="DZ84" s="890"/>
      <c r="EA84" s="230"/>
    </row>
    <row r="85" spans="1:131" ht="26.25" customHeight="1" x14ac:dyDescent="0.2">
      <c r="A85" s="238">
        <v>18</v>
      </c>
      <c r="B85" s="902"/>
      <c r="C85" s="903"/>
      <c r="D85" s="903"/>
      <c r="E85" s="903"/>
      <c r="F85" s="903"/>
      <c r="G85" s="903"/>
      <c r="H85" s="903"/>
      <c r="I85" s="903"/>
      <c r="J85" s="903"/>
      <c r="K85" s="903"/>
      <c r="L85" s="903"/>
      <c r="M85" s="903"/>
      <c r="N85" s="903"/>
      <c r="O85" s="903"/>
      <c r="P85" s="904"/>
      <c r="Q85" s="905"/>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88"/>
      <c r="BT85" s="889"/>
      <c r="BU85" s="889"/>
      <c r="BV85" s="889"/>
      <c r="BW85" s="889"/>
      <c r="BX85" s="889"/>
      <c r="BY85" s="889"/>
      <c r="BZ85" s="889"/>
      <c r="CA85" s="889"/>
      <c r="CB85" s="889"/>
      <c r="CC85" s="889"/>
      <c r="CD85" s="889"/>
      <c r="CE85" s="889"/>
      <c r="CF85" s="889"/>
      <c r="CG85" s="894"/>
      <c r="CH85" s="891"/>
      <c r="CI85" s="892"/>
      <c r="CJ85" s="892"/>
      <c r="CK85" s="892"/>
      <c r="CL85" s="893"/>
      <c r="CM85" s="891"/>
      <c r="CN85" s="892"/>
      <c r="CO85" s="892"/>
      <c r="CP85" s="892"/>
      <c r="CQ85" s="893"/>
      <c r="CR85" s="891"/>
      <c r="CS85" s="892"/>
      <c r="CT85" s="892"/>
      <c r="CU85" s="892"/>
      <c r="CV85" s="893"/>
      <c r="CW85" s="891"/>
      <c r="CX85" s="892"/>
      <c r="CY85" s="892"/>
      <c r="CZ85" s="892"/>
      <c r="DA85" s="893"/>
      <c r="DB85" s="891"/>
      <c r="DC85" s="892"/>
      <c r="DD85" s="892"/>
      <c r="DE85" s="892"/>
      <c r="DF85" s="893"/>
      <c r="DG85" s="891"/>
      <c r="DH85" s="892"/>
      <c r="DI85" s="892"/>
      <c r="DJ85" s="892"/>
      <c r="DK85" s="893"/>
      <c r="DL85" s="891"/>
      <c r="DM85" s="892"/>
      <c r="DN85" s="892"/>
      <c r="DO85" s="892"/>
      <c r="DP85" s="893"/>
      <c r="DQ85" s="891"/>
      <c r="DR85" s="892"/>
      <c r="DS85" s="892"/>
      <c r="DT85" s="892"/>
      <c r="DU85" s="893"/>
      <c r="DV85" s="888"/>
      <c r="DW85" s="889"/>
      <c r="DX85" s="889"/>
      <c r="DY85" s="889"/>
      <c r="DZ85" s="890"/>
      <c r="EA85" s="230"/>
    </row>
    <row r="86" spans="1:131" ht="26.25" customHeight="1" x14ac:dyDescent="0.2">
      <c r="A86" s="238">
        <v>19</v>
      </c>
      <c r="B86" s="902"/>
      <c r="C86" s="903"/>
      <c r="D86" s="903"/>
      <c r="E86" s="903"/>
      <c r="F86" s="903"/>
      <c r="G86" s="903"/>
      <c r="H86" s="903"/>
      <c r="I86" s="903"/>
      <c r="J86" s="903"/>
      <c r="K86" s="903"/>
      <c r="L86" s="903"/>
      <c r="M86" s="903"/>
      <c r="N86" s="903"/>
      <c r="O86" s="903"/>
      <c r="P86" s="904"/>
      <c r="Q86" s="905"/>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88"/>
      <c r="BT86" s="889"/>
      <c r="BU86" s="889"/>
      <c r="BV86" s="889"/>
      <c r="BW86" s="889"/>
      <c r="BX86" s="889"/>
      <c r="BY86" s="889"/>
      <c r="BZ86" s="889"/>
      <c r="CA86" s="889"/>
      <c r="CB86" s="889"/>
      <c r="CC86" s="889"/>
      <c r="CD86" s="889"/>
      <c r="CE86" s="889"/>
      <c r="CF86" s="889"/>
      <c r="CG86" s="894"/>
      <c r="CH86" s="891"/>
      <c r="CI86" s="892"/>
      <c r="CJ86" s="892"/>
      <c r="CK86" s="892"/>
      <c r="CL86" s="893"/>
      <c r="CM86" s="891"/>
      <c r="CN86" s="892"/>
      <c r="CO86" s="892"/>
      <c r="CP86" s="892"/>
      <c r="CQ86" s="893"/>
      <c r="CR86" s="891"/>
      <c r="CS86" s="892"/>
      <c r="CT86" s="892"/>
      <c r="CU86" s="892"/>
      <c r="CV86" s="893"/>
      <c r="CW86" s="891"/>
      <c r="CX86" s="892"/>
      <c r="CY86" s="892"/>
      <c r="CZ86" s="892"/>
      <c r="DA86" s="893"/>
      <c r="DB86" s="891"/>
      <c r="DC86" s="892"/>
      <c r="DD86" s="892"/>
      <c r="DE86" s="892"/>
      <c r="DF86" s="893"/>
      <c r="DG86" s="891"/>
      <c r="DH86" s="892"/>
      <c r="DI86" s="892"/>
      <c r="DJ86" s="892"/>
      <c r="DK86" s="893"/>
      <c r="DL86" s="891"/>
      <c r="DM86" s="892"/>
      <c r="DN86" s="892"/>
      <c r="DO86" s="892"/>
      <c r="DP86" s="893"/>
      <c r="DQ86" s="891"/>
      <c r="DR86" s="892"/>
      <c r="DS86" s="892"/>
      <c r="DT86" s="892"/>
      <c r="DU86" s="893"/>
      <c r="DV86" s="888"/>
      <c r="DW86" s="889"/>
      <c r="DX86" s="889"/>
      <c r="DY86" s="889"/>
      <c r="DZ86" s="890"/>
      <c r="EA86" s="230"/>
    </row>
    <row r="87" spans="1:131" ht="26.25" customHeight="1" x14ac:dyDescent="0.2">
      <c r="A87" s="244">
        <v>20</v>
      </c>
      <c r="B87" s="909"/>
      <c r="C87" s="910"/>
      <c r="D87" s="910"/>
      <c r="E87" s="910"/>
      <c r="F87" s="910"/>
      <c r="G87" s="910"/>
      <c r="H87" s="910"/>
      <c r="I87" s="910"/>
      <c r="J87" s="910"/>
      <c r="K87" s="910"/>
      <c r="L87" s="910"/>
      <c r="M87" s="910"/>
      <c r="N87" s="910"/>
      <c r="O87" s="910"/>
      <c r="P87" s="911"/>
      <c r="Q87" s="912"/>
      <c r="R87" s="913"/>
      <c r="S87" s="913"/>
      <c r="T87" s="913"/>
      <c r="U87" s="913"/>
      <c r="V87" s="913"/>
      <c r="W87" s="913"/>
      <c r="X87" s="913"/>
      <c r="Y87" s="913"/>
      <c r="Z87" s="913"/>
      <c r="AA87" s="913"/>
      <c r="AB87" s="913"/>
      <c r="AC87" s="913"/>
      <c r="AD87" s="913"/>
      <c r="AE87" s="913"/>
      <c r="AF87" s="913"/>
      <c r="AG87" s="913"/>
      <c r="AH87" s="913"/>
      <c r="AI87" s="913"/>
      <c r="AJ87" s="913"/>
      <c r="AK87" s="913"/>
      <c r="AL87" s="913"/>
      <c r="AM87" s="913"/>
      <c r="AN87" s="913"/>
      <c r="AO87" s="913"/>
      <c r="AP87" s="913"/>
      <c r="AQ87" s="913"/>
      <c r="AR87" s="913"/>
      <c r="AS87" s="913"/>
      <c r="AT87" s="913"/>
      <c r="AU87" s="913"/>
      <c r="AV87" s="913"/>
      <c r="AW87" s="913"/>
      <c r="AX87" s="913"/>
      <c r="AY87" s="913"/>
      <c r="AZ87" s="914"/>
      <c r="BA87" s="914"/>
      <c r="BB87" s="914"/>
      <c r="BC87" s="914"/>
      <c r="BD87" s="915"/>
      <c r="BE87" s="241"/>
      <c r="BF87" s="241"/>
      <c r="BG87" s="241"/>
      <c r="BH87" s="241"/>
      <c r="BI87" s="241"/>
      <c r="BJ87" s="241"/>
      <c r="BK87" s="241"/>
      <c r="BL87" s="241"/>
      <c r="BM87" s="241"/>
      <c r="BN87" s="241"/>
      <c r="BO87" s="241"/>
      <c r="BP87" s="241"/>
      <c r="BQ87" s="238">
        <v>81</v>
      </c>
      <c r="BR87" s="243"/>
      <c r="BS87" s="888"/>
      <c r="BT87" s="889"/>
      <c r="BU87" s="889"/>
      <c r="BV87" s="889"/>
      <c r="BW87" s="889"/>
      <c r="BX87" s="889"/>
      <c r="BY87" s="889"/>
      <c r="BZ87" s="889"/>
      <c r="CA87" s="889"/>
      <c r="CB87" s="889"/>
      <c r="CC87" s="889"/>
      <c r="CD87" s="889"/>
      <c r="CE87" s="889"/>
      <c r="CF87" s="889"/>
      <c r="CG87" s="894"/>
      <c r="CH87" s="891"/>
      <c r="CI87" s="892"/>
      <c r="CJ87" s="892"/>
      <c r="CK87" s="892"/>
      <c r="CL87" s="893"/>
      <c r="CM87" s="891"/>
      <c r="CN87" s="892"/>
      <c r="CO87" s="892"/>
      <c r="CP87" s="892"/>
      <c r="CQ87" s="893"/>
      <c r="CR87" s="891"/>
      <c r="CS87" s="892"/>
      <c r="CT87" s="892"/>
      <c r="CU87" s="892"/>
      <c r="CV87" s="893"/>
      <c r="CW87" s="891"/>
      <c r="CX87" s="892"/>
      <c r="CY87" s="892"/>
      <c r="CZ87" s="892"/>
      <c r="DA87" s="893"/>
      <c r="DB87" s="891"/>
      <c r="DC87" s="892"/>
      <c r="DD87" s="892"/>
      <c r="DE87" s="892"/>
      <c r="DF87" s="893"/>
      <c r="DG87" s="891"/>
      <c r="DH87" s="892"/>
      <c r="DI87" s="892"/>
      <c r="DJ87" s="892"/>
      <c r="DK87" s="893"/>
      <c r="DL87" s="891"/>
      <c r="DM87" s="892"/>
      <c r="DN87" s="892"/>
      <c r="DO87" s="892"/>
      <c r="DP87" s="893"/>
      <c r="DQ87" s="891"/>
      <c r="DR87" s="892"/>
      <c r="DS87" s="892"/>
      <c r="DT87" s="892"/>
      <c r="DU87" s="893"/>
      <c r="DV87" s="888"/>
      <c r="DW87" s="889"/>
      <c r="DX87" s="889"/>
      <c r="DY87" s="889"/>
      <c r="DZ87" s="890"/>
      <c r="EA87" s="230"/>
    </row>
    <row r="88" spans="1:131" ht="26.25" customHeight="1" thickBot="1" x14ac:dyDescent="0.25">
      <c r="A88" s="240" t="s">
        <v>396</v>
      </c>
      <c r="B88" s="825" t="s">
        <v>425</v>
      </c>
      <c r="C88" s="826"/>
      <c r="D88" s="826"/>
      <c r="E88" s="826"/>
      <c r="F88" s="826"/>
      <c r="G88" s="826"/>
      <c r="H88" s="826"/>
      <c r="I88" s="826"/>
      <c r="J88" s="826"/>
      <c r="K88" s="826"/>
      <c r="L88" s="826"/>
      <c r="M88" s="826"/>
      <c r="N88" s="826"/>
      <c r="O88" s="826"/>
      <c r="P88" s="827"/>
      <c r="Q88" s="876"/>
      <c r="R88" s="834"/>
      <c r="S88" s="834"/>
      <c r="T88" s="834"/>
      <c r="U88" s="834"/>
      <c r="V88" s="834"/>
      <c r="W88" s="834"/>
      <c r="X88" s="834"/>
      <c r="Y88" s="834"/>
      <c r="Z88" s="834"/>
      <c r="AA88" s="834"/>
      <c r="AB88" s="834"/>
      <c r="AC88" s="834"/>
      <c r="AD88" s="834"/>
      <c r="AE88" s="834"/>
      <c r="AF88" s="829">
        <f>IF(SUM(AF68:AJ87)=0,"-",SUM(AF68:AJ87))</f>
        <v>3</v>
      </c>
      <c r="AG88" s="829"/>
      <c r="AH88" s="829"/>
      <c r="AI88" s="829"/>
      <c r="AJ88" s="829"/>
      <c r="AK88" s="834"/>
      <c r="AL88" s="834"/>
      <c r="AM88" s="834"/>
      <c r="AN88" s="834"/>
      <c r="AO88" s="834"/>
      <c r="AP88" s="829" t="str">
        <f>IF(SUM(AP68:AT87)=0,"-",SUM(AP68:AT87))</f>
        <v>-</v>
      </c>
      <c r="AQ88" s="829"/>
      <c r="AR88" s="829"/>
      <c r="AS88" s="829"/>
      <c r="AT88" s="829"/>
      <c r="AU88" s="829" t="str">
        <f>IF(SUM(AU68:AY87)=0,"-",SUM(AU68:AY87))</f>
        <v>-</v>
      </c>
      <c r="AV88" s="829"/>
      <c r="AW88" s="829"/>
      <c r="AX88" s="829"/>
      <c r="AY88" s="829"/>
      <c r="AZ88" s="845"/>
      <c r="BA88" s="845"/>
      <c r="BB88" s="845"/>
      <c r="BC88" s="845"/>
      <c r="BD88" s="846"/>
      <c r="BE88" s="241"/>
      <c r="BF88" s="241"/>
      <c r="BG88" s="241"/>
      <c r="BH88" s="241"/>
      <c r="BI88" s="241"/>
      <c r="BJ88" s="241"/>
      <c r="BK88" s="241"/>
      <c r="BL88" s="241"/>
      <c r="BM88" s="241"/>
      <c r="BN88" s="241"/>
      <c r="BO88" s="241"/>
      <c r="BP88" s="241"/>
      <c r="BQ88" s="238">
        <v>82</v>
      </c>
      <c r="BR88" s="243"/>
      <c r="BS88" s="888"/>
      <c r="BT88" s="889"/>
      <c r="BU88" s="889"/>
      <c r="BV88" s="889"/>
      <c r="BW88" s="889"/>
      <c r="BX88" s="889"/>
      <c r="BY88" s="889"/>
      <c r="BZ88" s="889"/>
      <c r="CA88" s="889"/>
      <c r="CB88" s="889"/>
      <c r="CC88" s="889"/>
      <c r="CD88" s="889"/>
      <c r="CE88" s="889"/>
      <c r="CF88" s="889"/>
      <c r="CG88" s="894"/>
      <c r="CH88" s="891"/>
      <c r="CI88" s="892"/>
      <c r="CJ88" s="892"/>
      <c r="CK88" s="892"/>
      <c r="CL88" s="893"/>
      <c r="CM88" s="891"/>
      <c r="CN88" s="892"/>
      <c r="CO88" s="892"/>
      <c r="CP88" s="892"/>
      <c r="CQ88" s="893"/>
      <c r="CR88" s="891"/>
      <c r="CS88" s="892"/>
      <c r="CT88" s="892"/>
      <c r="CU88" s="892"/>
      <c r="CV88" s="893"/>
      <c r="CW88" s="891"/>
      <c r="CX88" s="892"/>
      <c r="CY88" s="892"/>
      <c r="CZ88" s="892"/>
      <c r="DA88" s="893"/>
      <c r="DB88" s="891"/>
      <c r="DC88" s="892"/>
      <c r="DD88" s="892"/>
      <c r="DE88" s="892"/>
      <c r="DF88" s="893"/>
      <c r="DG88" s="891"/>
      <c r="DH88" s="892"/>
      <c r="DI88" s="892"/>
      <c r="DJ88" s="892"/>
      <c r="DK88" s="893"/>
      <c r="DL88" s="891"/>
      <c r="DM88" s="892"/>
      <c r="DN88" s="892"/>
      <c r="DO88" s="892"/>
      <c r="DP88" s="893"/>
      <c r="DQ88" s="891"/>
      <c r="DR88" s="892"/>
      <c r="DS88" s="892"/>
      <c r="DT88" s="892"/>
      <c r="DU88" s="893"/>
      <c r="DV88" s="888"/>
      <c r="DW88" s="889"/>
      <c r="DX88" s="889"/>
      <c r="DY88" s="889"/>
      <c r="DZ88" s="890"/>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88"/>
      <c r="BT89" s="889"/>
      <c r="BU89" s="889"/>
      <c r="BV89" s="889"/>
      <c r="BW89" s="889"/>
      <c r="BX89" s="889"/>
      <c r="BY89" s="889"/>
      <c r="BZ89" s="889"/>
      <c r="CA89" s="889"/>
      <c r="CB89" s="889"/>
      <c r="CC89" s="889"/>
      <c r="CD89" s="889"/>
      <c r="CE89" s="889"/>
      <c r="CF89" s="889"/>
      <c r="CG89" s="894"/>
      <c r="CH89" s="891"/>
      <c r="CI89" s="892"/>
      <c r="CJ89" s="892"/>
      <c r="CK89" s="892"/>
      <c r="CL89" s="893"/>
      <c r="CM89" s="891"/>
      <c r="CN89" s="892"/>
      <c r="CO89" s="892"/>
      <c r="CP89" s="892"/>
      <c r="CQ89" s="893"/>
      <c r="CR89" s="891"/>
      <c r="CS89" s="892"/>
      <c r="CT89" s="892"/>
      <c r="CU89" s="892"/>
      <c r="CV89" s="893"/>
      <c r="CW89" s="891"/>
      <c r="CX89" s="892"/>
      <c r="CY89" s="892"/>
      <c r="CZ89" s="892"/>
      <c r="DA89" s="893"/>
      <c r="DB89" s="891"/>
      <c r="DC89" s="892"/>
      <c r="DD89" s="892"/>
      <c r="DE89" s="892"/>
      <c r="DF89" s="893"/>
      <c r="DG89" s="891"/>
      <c r="DH89" s="892"/>
      <c r="DI89" s="892"/>
      <c r="DJ89" s="892"/>
      <c r="DK89" s="893"/>
      <c r="DL89" s="891"/>
      <c r="DM89" s="892"/>
      <c r="DN89" s="892"/>
      <c r="DO89" s="892"/>
      <c r="DP89" s="893"/>
      <c r="DQ89" s="891"/>
      <c r="DR89" s="892"/>
      <c r="DS89" s="892"/>
      <c r="DT89" s="892"/>
      <c r="DU89" s="893"/>
      <c r="DV89" s="888"/>
      <c r="DW89" s="889"/>
      <c r="DX89" s="889"/>
      <c r="DY89" s="889"/>
      <c r="DZ89" s="890"/>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88"/>
      <c r="BT90" s="889"/>
      <c r="BU90" s="889"/>
      <c r="BV90" s="889"/>
      <c r="BW90" s="889"/>
      <c r="BX90" s="889"/>
      <c r="BY90" s="889"/>
      <c r="BZ90" s="889"/>
      <c r="CA90" s="889"/>
      <c r="CB90" s="889"/>
      <c r="CC90" s="889"/>
      <c r="CD90" s="889"/>
      <c r="CE90" s="889"/>
      <c r="CF90" s="889"/>
      <c r="CG90" s="894"/>
      <c r="CH90" s="891"/>
      <c r="CI90" s="892"/>
      <c r="CJ90" s="892"/>
      <c r="CK90" s="892"/>
      <c r="CL90" s="893"/>
      <c r="CM90" s="891"/>
      <c r="CN90" s="892"/>
      <c r="CO90" s="892"/>
      <c r="CP90" s="892"/>
      <c r="CQ90" s="893"/>
      <c r="CR90" s="891"/>
      <c r="CS90" s="892"/>
      <c r="CT90" s="892"/>
      <c r="CU90" s="892"/>
      <c r="CV90" s="893"/>
      <c r="CW90" s="891"/>
      <c r="CX90" s="892"/>
      <c r="CY90" s="892"/>
      <c r="CZ90" s="892"/>
      <c r="DA90" s="893"/>
      <c r="DB90" s="891"/>
      <c r="DC90" s="892"/>
      <c r="DD90" s="892"/>
      <c r="DE90" s="892"/>
      <c r="DF90" s="893"/>
      <c r="DG90" s="891"/>
      <c r="DH90" s="892"/>
      <c r="DI90" s="892"/>
      <c r="DJ90" s="892"/>
      <c r="DK90" s="893"/>
      <c r="DL90" s="891"/>
      <c r="DM90" s="892"/>
      <c r="DN90" s="892"/>
      <c r="DO90" s="892"/>
      <c r="DP90" s="893"/>
      <c r="DQ90" s="891"/>
      <c r="DR90" s="892"/>
      <c r="DS90" s="892"/>
      <c r="DT90" s="892"/>
      <c r="DU90" s="893"/>
      <c r="DV90" s="888"/>
      <c r="DW90" s="889"/>
      <c r="DX90" s="889"/>
      <c r="DY90" s="889"/>
      <c r="DZ90" s="890"/>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88"/>
      <c r="BT91" s="889"/>
      <c r="BU91" s="889"/>
      <c r="BV91" s="889"/>
      <c r="BW91" s="889"/>
      <c r="BX91" s="889"/>
      <c r="BY91" s="889"/>
      <c r="BZ91" s="889"/>
      <c r="CA91" s="889"/>
      <c r="CB91" s="889"/>
      <c r="CC91" s="889"/>
      <c r="CD91" s="889"/>
      <c r="CE91" s="889"/>
      <c r="CF91" s="889"/>
      <c r="CG91" s="894"/>
      <c r="CH91" s="891"/>
      <c r="CI91" s="892"/>
      <c r="CJ91" s="892"/>
      <c r="CK91" s="892"/>
      <c r="CL91" s="893"/>
      <c r="CM91" s="891"/>
      <c r="CN91" s="892"/>
      <c r="CO91" s="892"/>
      <c r="CP91" s="892"/>
      <c r="CQ91" s="893"/>
      <c r="CR91" s="891"/>
      <c r="CS91" s="892"/>
      <c r="CT91" s="892"/>
      <c r="CU91" s="892"/>
      <c r="CV91" s="893"/>
      <c r="CW91" s="891"/>
      <c r="CX91" s="892"/>
      <c r="CY91" s="892"/>
      <c r="CZ91" s="892"/>
      <c r="DA91" s="893"/>
      <c r="DB91" s="891"/>
      <c r="DC91" s="892"/>
      <c r="DD91" s="892"/>
      <c r="DE91" s="892"/>
      <c r="DF91" s="893"/>
      <c r="DG91" s="891"/>
      <c r="DH91" s="892"/>
      <c r="DI91" s="892"/>
      <c r="DJ91" s="892"/>
      <c r="DK91" s="893"/>
      <c r="DL91" s="891"/>
      <c r="DM91" s="892"/>
      <c r="DN91" s="892"/>
      <c r="DO91" s="892"/>
      <c r="DP91" s="893"/>
      <c r="DQ91" s="891"/>
      <c r="DR91" s="892"/>
      <c r="DS91" s="892"/>
      <c r="DT91" s="892"/>
      <c r="DU91" s="893"/>
      <c r="DV91" s="888"/>
      <c r="DW91" s="889"/>
      <c r="DX91" s="889"/>
      <c r="DY91" s="889"/>
      <c r="DZ91" s="890"/>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88"/>
      <c r="BT92" s="889"/>
      <c r="BU92" s="889"/>
      <c r="BV92" s="889"/>
      <c r="BW92" s="889"/>
      <c r="BX92" s="889"/>
      <c r="BY92" s="889"/>
      <c r="BZ92" s="889"/>
      <c r="CA92" s="889"/>
      <c r="CB92" s="889"/>
      <c r="CC92" s="889"/>
      <c r="CD92" s="889"/>
      <c r="CE92" s="889"/>
      <c r="CF92" s="889"/>
      <c r="CG92" s="894"/>
      <c r="CH92" s="891"/>
      <c r="CI92" s="892"/>
      <c r="CJ92" s="892"/>
      <c r="CK92" s="892"/>
      <c r="CL92" s="893"/>
      <c r="CM92" s="891"/>
      <c r="CN92" s="892"/>
      <c r="CO92" s="892"/>
      <c r="CP92" s="892"/>
      <c r="CQ92" s="893"/>
      <c r="CR92" s="891"/>
      <c r="CS92" s="892"/>
      <c r="CT92" s="892"/>
      <c r="CU92" s="892"/>
      <c r="CV92" s="893"/>
      <c r="CW92" s="891"/>
      <c r="CX92" s="892"/>
      <c r="CY92" s="892"/>
      <c r="CZ92" s="892"/>
      <c r="DA92" s="893"/>
      <c r="DB92" s="891"/>
      <c r="DC92" s="892"/>
      <c r="DD92" s="892"/>
      <c r="DE92" s="892"/>
      <c r="DF92" s="893"/>
      <c r="DG92" s="891"/>
      <c r="DH92" s="892"/>
      <c r="DI92" s="892"/>
      <c r="DJ92" s="892"/>
      <c r="DK92" s="893"/>
      <c r="DL92" s="891"/>
      <c r="DM92" s="892"/>
      <c r="DN92" s="892"/>
      <c r="DO92" s="892"/>
      <c r="DP92" s="893"/>
      <c r="DQ92" s="891"/>
      <c r="DR92" s="892"/>
      <c r="DS92" s="892"/>
      <c r="DT92" s="892"/>
      <c r="DU92" s="893"/>
      <c r="DV92" s="888"/>
      <c r="DW92" s="889"/>
      <c r="DX92" s="889"/>
      <c r="DY92" s="889"/>
      <c r="DZ92" s="890"/>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88"/>
      <c r="BT93" s="889"/>
      <c r="BU93" s="889"/>
      <c r="BV93" s="889"/>
      <c r="BW93" s="889"/>
      <c r="BX93" s="889"/>
      <c r="BY93" s="889"/>
      <c r="BZ93" s="889"/>
      <c r="CA93" s="889"/>
      <c r="CB93" s="889"/>
      <c r="CC93" s="889"/>
      <c r="CD93" s="889"/>
      <c r="CE93" s="889"/>
      <c r="CF93" s="889"/>
      <c r="CG93" s="894"/>
      <c r="CH93" s="891"/>
      <c r="CI93" s="892"/>
      <c r="CJ93" s="892"/>
      <c r="CK93" s="892"/>
      <c r="CL93" s="893"/>
      <c r="CM93" s="891"/>
      <c r="CN93" s="892"/>
      <c r="CO93" s="892"/>
      <c r="CP93" s="892"/>
      <c r="CQ93" s="893"/>
      <c r="CR93" s="891"/>
      <c r="CS93" s="892"/>
      <c r="CT93" s="892"/>
      <c r="CU93" s="892"/>
      <c r="CV93" s="893"/>
      <c r="CW93" s="891"/>
      <c r="CX93" s="892"/>
      <c r="CY93" s="892"/>
      <c r="CZ93" s="892"/>
      <c r="DA93" s="893"/>
      <c r="DB93" s="891"/>
      <c r="DC93" s="892"/>
      <c r="DD93" s="892"/>
      <c r="DE93" s="892"/>
      <c r="DF93" s="893"/>
      <c r="DG93" s="891"/>
      <c r="DH93" s="892"/>
      <c r="DI93" s="892"/>
      <c r="DJ93" s="892"/>
      <c r="DK93" s="893"/>
      <c r="DL93" s="891"/>
      <c r="DM93" s="892"/>
      <c r="DN93" s="892"/>
      <c r="DO93" s="892"/>
      <c r="DP93" s="893"/>
      <c r="DQ93" s="891"/>
      <c r="DR93" s="892"/>
      <c r="DS93" s="892"/>
      <c r="DT93" s="892"/>
      <c r="DU93" s="893"/>
      <c r="DV93" s="888"/>
      <c r="DW93" s="889"/>
      <c r="DX93" s="889"/>
      <c r="DY93" s="889"/>
      <c r="DZ93" s="890"/>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88"/>
      <c r="BT94" s="889"/>
      <c r="BU94" s="889"/>
      <c r="BV94" s="889"/>
      <c r="BW94" s="889"/>
      <c r="BX94" s="889"/>
      <c r="BY94" s="889"/>
      <c r="BZ94" s="889"/>
      <c r="CA94" s="889"/>
      <c r="CB94" s="889"/>
      <c r="CC94" s="889"/>
      <c r="CD94" s="889"/>
      <c r="CE94" s="889"/>
      <c r="CF94" s="889"/>
      <c r="CG94" s="894"/>
      <c r="CH94" s="891"/>
      <c r="CI94" s="892"/>
      <c r="CJ94" s="892"/>
      <c r="CK94" s="892"/>
      <c r="CL94" s="893"/>
      <c r="CM94" s="891"/>
      <c r="CN94" s="892"/>
      <c r="CO94" s="892"/>
      <c r="CP94" s="892"/>
      <c r="CQ94" s="893"/>
      <c r="CR94" s="891"/>
      <c r="CS94" s="892"/>
      <c r="CT94" s="892"/>
      <c r="CU94" s="892"/>
      <c r="CV94" s="893"/>
      <c r="CW94" s="891"/>
      <c r="CX94" s="892"/>
      <c r="CY94" s="892"/>
      <c r="CZ94" s="892"/>
      <c r="DA94" s="893"/>
      <c r="DB94" s="891"/>
      <c r="DC94" s="892"/>
      <c r="DD94" s="892"/>
      <c r="DE94" s="892"/>
      <c r="DF94" s="893"/>
      <c r="DG94" s="891"/>
      <c r="DH94" s="892"/>
      <c r="DI94" s="892"/>
      <c r="DJ94" s="892"/>
      <c r="DK94" s="893"/>
      <c r="DL94" s="891"/>
      <c r="DM94" s="892"/>
      <c r="DN94" s="892"/>
      <c r="DO94" s="892"/>
      <c r="DP94" s="893"/>
      <c r="DQ94" s="891"/>
      <c r="DR94" s="892"/>
      <c r="DS94" s="892"/>
      <c r="DT94" s="892"/>
      <c r="DU94" s="893"/>
      <c r="DV94" s="888"/>
      <c r="DW94" s="889"/>
      <c r="DX94" s="889"/>
      <c r="DY94" s="889"/>
      <c r="DZ94" s="890"/>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88"/>
      <c r="BT95" s="889"/>
      <c r="BU95" s="889"/>
      <c r="BV95" s="889"/>
      <c r="BW95" s="889"/>
      <c r="BX95" s="889"/>
      <c r="BY95" s="889"/>
      <c r="BZ95" s="889"/>
      <c r="CA95" s="889"/>
      <c r="CB95" s="889"/>
      <c r="CC95" s="889"/>
      <c r="CD95" s="889"/>
      <c r="CE95" s="889"/>
      <c r="CF95" s="889"/>
      <c r="CG95" s="894"/>
      <c r="CH95" s="891"/>
      <c r="CI95" s="892"/>
      <c r="CJ95" s="892"/>
      <c r="CK95" s="892"/>
      <c r="CL95" s="893"/>
      <c r="CM95" s="891"/>
      <c r="CN95" s="892"/>
      <c r="CO95" s="892"/>
      <c r="CP95" s="892"/>
      <c r="CQ95" s="893"/>
      <c r="CR95" s="891"/>
      <c r="CS95" s="892"/>
      <c r="CT95" s="892"/>
      <c r="CU95" s="892"/>
      <c r="CV95" s="893"/>
      <c r="CW95" s="891"/>
      <c r="CX95" s="892"/>
      <c r="CY95" s="892"/>
      <c r="CZ95" s="892"/>
      <c r="DA95" s="893"/>
      <c r="DB95" s="891"/>
      <c r="DC95" s="892"/>
      <c r="DD95" s="892"/>
      <c r="DE95" s="892"/>
      <c r="DF95" s="893"/>
      <c r="DG95" s="891"/>
      <c r="DH95" s="892"/>
      <c r="DI95" s="892"/>
      <c r="DJ95" s="892"/>
      <c r="DK95" s="893"/>
      <c r="DL95" s="891"/>
      <c r="DM95" s="892"/>
      <c r="DN95" s="892"/>
      <c r="DO95" s="892"/>
      <c r="DP95" s="893"/>
      <c r="DQ95" s="891"/>
      <c r="DR95" s="892"/>
      <c r="DS95" s="892"/>
      <c r="DT95" s="892"/>
      <c r="DU95" s="893"/>
      <c r="DV95" s="888"/>
      <c r="DW95" s="889"/>
      <c r="DX95" s="889"/>
      <c r="DY95" s="889"/>
      <c r="DZ95" s="890"/>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88"/>
      <c r="BT96" s="889"/>
      <c r="BU96" s="889"/>
      <c r="BV96" s="889"/>
      <c r="BW96" s="889"/>
      <c r="BX96" s="889"/>
      <c r="BY96" s="889"/>
      <c r="BZ96" s="889"/>
      <c r="CA96" s="889"/>
      <c r="CB96" s="889"/>
      <c r="CC96" s="889"/>
      <c r="CD96" s="889"/>
      <c r="CE96" s="889"/>
      <c r="CF96" s="889"/>
      <c r="CG96" s="894"/>
      <c r="CH96" s="891"/>
      <c r="CI96" s="892"/>
      <c r="CJ96" s="892"/>
      <c r="CK96" s="892"/>
      <c r="CL96" s="893"/>
      <c r="CM96" s="891"/>
      <c r="CN96" s="892"/>
      <c r="CO96" s="892"/>
      <c r="CP96" s="892"/>
      <c r="CQ96" s="893"/>
      <c r="CR96" s="891"/>
      <c r="CS96" s="892"/>
      <c r="CT96" s="892"/>
      <c r="CU96" s="892"/>
      <c r="CV96" s="893"/>
      <c r="CW96" s="891"/>
      <c r="CX96" s="892"/>
      <c r="CY96" s="892"/>
      <c r="CZ96" s="892"/>
      <c r="DA96" s="893"/>
      <c r="DB96" s="891"/>
      <c r="DC96" s="892"/>
      <c r="DD96" s="892"/>
      <c r="DE96" s="892"/>
      <c r="DF96" s="893"/>
      <c r="DG96" s="891"/>
      <c r="DH96" s="892"/>
      <c r="DI96" s="892"/>
      <c r="DJ96" s="892"/>
      <c r="DK96" s="893"/>
      <c r="DL96" s="891"/>
      <c r="DM96" s="892"/>
      <c r="DN96" s="892"/>
      <c r="DO96" s="892"/>
      <c r="DP96" s="893"/>
      <c r="DQ96" s="891"/>
      <c r="DR96" s="892"/>
      <c r="DS96" s="892"/>
      <c r="DT96" s="892"/>
      <c r="DU96" s="893"/>
      <c r="DV96" s="888"/>
      <c r="DW96" s="889"/>
      <c r="DX96" s="889"/>
      <c r="DY96" s="889"/>
      <c r="DZ96" s="890"/>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88"/>
      <c r="BT97" s="889"/>
      <c r="BU97" s="889"/>
      <c r="BV97" s="889"/>
      <c r="BW97" s="889"/>
      <c r="BX97" s="889"/>
      <c r="BY97" s="889"/>
      <c r="BZ97" s="889"/>
      <c r="CA97" s="889"/>
      <c r="CB97" s="889"/>
      <c r="CC97" s="889"/>
      <c r="CD97" s="889"/>
      <c r="CE97" s="889"/>
      <c r="CF97" s="889"/>
      <c r="CG97" s="894"/>
      <c r="CH97" s="891"/>
      <c r="CI97" s="892"/>
      <c r="CJ97" s="892"/>
      <c r="CK97" s="892"/>
      <c r="CL97" s="893"/>
      <c r="CM97" s="891"/>
      <c r="CN97" s="892"/>
      <c r="CO97" s="892"/>
      <c r="CP97" s="892"/>
      <c r="CQ97" s="893"/>
      <c r="CR97" s="891"/>
      <c r="CS97" s="892"/>
      <c r="CT97" s="892"/>
      <c r="CU97" s="892"/>
      <c r="CV97" s="893"/>
      <c r="CW97" s="891"/>
      <c r="CX97" s="892"/>
      <c r="CY97" s="892"/>
      <c r="CZ97" s="892"/>
      <c r="DA97" s="893"/>
      <c r="DB97" s="891"/>
      <c r="DC97" s="892"/>
      <c r="DD97" s="892"/>
      <c r="DE97" s="892"/>
      <c r="DF97" s="893"/>
      <c r="DG97" s="891"/>
      <c r="DH97" s="892"/>
      <c r="DI97" s="892"/>
      <c r="DJ97" s="892"/>
      <c r="DK97" s="893"/>
      <c r="DL97" s="891"/>
      <c r="DM97" s="892"/>
      <c r="DN97" s="892"/>
      <c r="DO97" s="892"/>
      <c r="DP97" s="893"/>
      <c r="DQ97" s="891"/>
      <c r="DR97" s="892"/>
      <c r="DS97" s="892"/>
      <c r="DT97" s="892"/>
      <c r="DU97" s="893"/>
      <c r="DV97" s="888"/>
      <c r="DW97" s="889"/>
      <c r="DX97" s="889"/>
      <c r="DY97" s="889"/>
      <c r="DZ97" s="890"/>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88"/>
      <c r="BT98" s="889"/>
      <c r="BU98" s="889"/>
      <c r="BV98" s="889"/>
      <c r="BW98" s="889"/>
      <c r="BX98" s="889"/>
      <c r="BY98" s="889"/>
      <c r="BZ98" s="889"/>
      <c r="CA98" s="889"/>
      <c r="CB98" s="889"/>
      <c r="CC98" s="889"/>
      <c r="CD98" s="889"/>
      <c r="CE98" s="889"/>
      <c r="CF98" s="889"/>
      <c r="CG98" s="894"/>
      <c r="CH98" s="891"/>
      <c r="CI98" s="892"/>
      <c r="CJ98" s="892"/>
      <c r="CK98" s="892"/>
      <c r="CL98" s="893"/>
      <c r="CM98" s="891"/>
      <c r="CN98" s="892"/>
      <c r="CO98" s="892"/>
      <c r="CP98" s="892"/>
      <c r="CQ98" s="893"/>
      <c r="CR98" s="891"/>
      <c r="CS98" s="892"/>
      <c r="CT98" s="892"/>
      <c r="CU98" s="892"/>
      <c r="CV98" s="893"/>
      <c r="CW98" s="891"/>
      <c r="CX98" s="892"/>
      <c r="CY98" s="892"/>
      <c r="CZ98" s="892"/>
      <c r="DA98" s="893"/>
      <c r="DB98" s="891"/>
      <c r="DC98" s="892"/>
      <c r="DD98" s="892"/>
      <c r="DE98" s="892"/>
      <c r="DF98" s="893"/>
      <c r="DG98" s="891"/>
      <c r="DH98" s="892"/>
      <c r="DI98" s="892"/>
      <c r="DJ98" s="892"/>
      <c r="DK98" s="893"/>
      <c r="DL98" s="891"/>
      <c r="DM98" s="892"/>
      <c r="DN98" s="892"/>
      <c r="DO98" s="892"/>
      <c r="DP98" s="893"/>
      <c r="DQ98" s="891"/>
      <c r="DR98" s="892"/>
      <c r="DS98" s="892"/>
      <c r="DT98" s="892"/>
      <c r="DU98" s="893"/>
      <c r="DV98" s="888"/>
      <c r="DW98" s="889"/>
      <c r="DX98" s="889"/>
      <c r="DY98" s="889"/>
      <c r="DZ98" s="890"/>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88"/>
      <c r="BT99" s="889"/>
      <c r="BU99" s="889"/>
      <c r="BV99" s="889"/>
      <c r="BW99" s="889"/>
      <c r="BX99" s="889"/>
      <c r="BY99" s="889"/>
      <c r="BZ99" s="889"/>
      <c r="CA99" s="889"/>
      <c r="CB99" s="889"/>
      <c r="CC99" s="889"/>
      <c r="CD99" s="889"/>
      <c r="CE99" s="889"/>
      <c r="CF99" s="889"/>
      <c r="CG99" s="894"/>
      <c r="CH99" s="891"/>
      <c r="CI99" s="892"/>
      <c r="CJ99" s="892"/>
      <c r="CK99" s="892"/>
      <c r="CL99" s="893"/>
      <c r="CM99" s="891"/>
      <c r="CN99" s="892"/>
      <c r="CO99" s="892"/>
      <c r="CP99" s="892"/>
      <c r="CQ99" s="893"/>
      <c r="CR99" s="891"/>
      <c r="CS99" s="892"/>
      <c r="CT99" s="892"/>
      <c r="CU99" s="892"/>
      <c r="CV99" s="893"/>
      <c r="CW99" s="891"/>
      <c r="CX99" s="892"/>
      <c r="CY99" s="892"/>
      <c r="CZ99" s="892"/>
      <c r="DA99" s="893"/>
      <c r="DB99" s="891"/>
      <c r="DC99" s="892"/>
      <c r="DD99" s="892"/>
      <c r="DE99" s="892"/>
      <c r="DF99" s="893"/>
      <c r="DG99" s="891"/>
      <c r="DH99" s="892"/>
      <c r="DI99" s="892"/>
      <c r="DJ99" s="892"/>
      <c r="DK99" s="893"/>
      <c r="DL99" s="891"/>
      <c r="DM99" s="892"/>
      <c r="DN99" s="892"/>
      <c r="DO99" s="892"/>
      <c r="DP99" s="893"/>
      <c r="DQ99" s="891"/>
      <c r="DR99" s="892"/>
      <c r="DS99" s="892"/>
      <c r="DT99" s="892"/>
      <c r="DU99" s="893"/>
      <c r="DV99" s="888"/>
      <c r="DW99" s="889"/>
      <c r="DX99" s="889"/>
      <c r="DY99" s="889"/>
      <c r="DZ99" s="890"/>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88"/>
      <c r="BT100" s="889"/>
      <c r="BU100" s="889"/>
      <c r="BV100" s="889"/>
      <c r="BW100" s="889"/>
      <c r="BX100" s="889"/>
      <c r="BY100" s="889"/>
      <c r="BZ100" s="889"/>
      <c r="CA100" s="889"/>
      <c r="CB100" s="889"/>
      <c r="CC100" s="889"/>
      <c r="CD100" s="889"/>
      <c r="CE100" s="889"/>
      <c r="CF100" s="889"/>
      <c r="CG100" s="894"/>
      <c r="CH100" s="891"/>
      <c r="CI100" s="892"/>
      <c r="CJ100" s="892"/>
      <c r="CK100" s="892"/>
      <c r="CL100" s="893"/>
      <c r="CM100" s="891"/>
      <c r="CN100" s="892"/>
      <c r="CO100" s="892"/>
      <c r="CP100" s="892"/>
      <c r="CQ100" s="893"/>
      <c r="CR100" s="891"/>
      <c r="CS100" s="892"/>
      <c r="CT100" s="892"/>
      <c r="CU100" s="892"/>
      <c r="CV100" s="893"/>
      <c r="CW100" s="891"/>
      <c r="CX100" s="892"/>
      <c r="CY100" s="892"/>
      <c r="CZ100" s="892"/>
      <c r="DA100" s="893"/>
      <c r="DB100" s="891"/>
      <c r="DC100" s="892"/>
      <c r="DD100" s="892"/>
      <c r="DE100" s="892"/>
      <c r="DF100" s="893"/>
      <c r="DG100" s="891"/>
      <c r="DH100" s="892"/>
      <c r="DI100" s="892"/>
      <c r="DJ100" s="892"/>
      <c r="DK100" s="893"/>
      <c r="DL100" s="891"/>
      <c r="DM100" s="892"/>
      <c r="DN100" s="892"/>
      <c r="DO100" s="892"/>
      <c r="DP100" s="893"/>
      <c r="DQ100" s="891"/>
      <c r="DR100" s="892"/>
      <c r="DS100" s="892"/>
      <c r="DT100" s="892"/>
      <c r="DU100" s="893"/>
      <c r="DV100" s="888"/>
      <c r="DW100" s="889"/>
      <c r="DX100" s="889"/>
      <c r="DY100" s="889"/>
      <c r="DZ100" s="890"/>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88"/>
      <c r="BT101" s="889"/>
      <c r="BU101" s="889"/>
      <c r="BV101" s="889"/>
      <c r="BW101" s="889"/>
      <c r="BX101" s="889"/>
      <c r="BY101" s="889"/>
      <c r="BZ101" s="889"/>
      <c r="CA101" s="889"/>
      <c r="CB101" s="889"/>
      <c r="CC101" s="889"/>
      <c r="CD101" s="889"/>
      <c r="CE101" s="889"/>
      <c r="CF101" s="889"/>
      <c r="CG101" s="894"/>
      <c r="CH101" s="891"/>
      <c r="CI101" s="892"/>
      <c r="CJ101" s="892"/>
      <c r="CK101" s="892"/>
      <c r="CL101" s="893"/>
      <c r="CM101" s="891"/>
      <c r="CN101" s="892"/>
      <c r="CO101" s="892"/>
      <c r="CP101" s="892"/>
      <c r="CQ101" s="893"/>
      <c r="CR101" s="891"/>
      <c r="CS101" s="892"/>
      <c r="CT101" s="892"/>
      <c r="CU101" s="892"/>
      <c r="CV101" s="893"/>
      <c r="CW101" s="891"/>
      <c r="CX101" s="892"/>
      <c r="CY101" s="892"/>
      <c r="CZ101" s="892"/>
      <c r="DA101" s="893"/>
      <c r="DB101" s="891"/>
      <c r="DC101" s="892"/>
      <c r="DD101" s="892"/>
      <c r="DE101" s="892"/>
      <c r="DF101" s="893"/>
      <c r="DG101" s="891"/>
      <c r="DH101" s="892"/>
      <c r="DI101" s="892"/>
      <c r="DJ101" s="892"/>
      <c r="DK101" s="893"/>
      <c r="DL101" s="891"/>
      <c r="DM101" s="892"/>
      <c r="DN101" s="892"/>
      <c r="DO101" s="892"/>
      <c r="DP101" s="893"/>
      <c r="DQ101" s="891"/>
      <c r="DR101" s="892"/>
      <c r="DS101" s="892"/>
      <c r="DT101" s="892"/>
      <c r="DU101" s="893"/>
      <c r="DV101" s="888"/>
      <c r="DW101" s="889"/>
      <c r="DX101" s="889"/>
      <c r="DY101" s="889"/>
      <c r="DZ101" s="890"/>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396</v>
      </c>
      <c r="BR102" s="825" t="s">
        <v>426</v>
      </c>
      <c r="BS102" s="826"/>
      <c r="BT102" s="826"/>
      <c r="BU102" s="826"/>
      <c r="BV102" s="826"/>
      <c r="BW102" s="826"/>
      <c r="BX102" s="826"/>
      <c r="BY102" s="826"/>
      <c r="BZ102" s="826"/>
      <c r="CA102" s="826"/>
      <c r="CB102" s="826"/>
      <c r="CC102" s="826"/>
      <c r="CD102" s="826"/>
      <c r="CE102" s="826"/>
      <c r="CF102" s="826"/>
      <c r="CG102" s="827"/>
      <c r="CH102" s="916"/>
      <c r="CI102" s="917"/>
      <c r="CJ102" s="917"/>
      <c r="CK102" s="917"/>
      <c r="CL102" s="918"/>
      <c r="CM102" s="916"/>
      <c r="CN102" s="917"/>
      <c r="CO102" s="917"/>
      <c r="CP102" s="917"/>
      <c r="CQ102" s="918"/>
      <c r="CR102" s="829">
        <f>IF(SUM(CR7:CV101)=0,"-",SUM(CR7:CV101))</f>
        <v>1215</v>
      </c>
      <c r="CS102" s="829"/>
      <c r="CT102" s="829"/>
      <c r="CU102" s="829"/>
      <c r="CV102" s="829"/>
      <c r="CW102" s="919">
        <f t="shared" ref="CW102" si="4">IF(SUM(CW7:DA101)=0,"-",SUM(CW7:DA101))</f>
        <v>12</v>
      </c>
      <c r="CX102" s="879"/>
      <c r="CY102" s="879"/>
      <c r="CZ102" s="879"/>
      <c r="DA102" s="920"/>
      <c r="DB102" s="919">
        <f t="shared" ref="DB102" si="5">IF(SUM(DB7:DF101)=0,"-",SUM(DB7:DF101))</f>
        <v>1353</v>
      </c>
      <c r="DC102" s="879"/>
      <c r="DD102" s="879"/>
      <c r="DE102" s="879"/>
      <c r="DF102" s="920"/>
      <c r="DG102" s="919" t="str">
        <f t="shared" ref="DG102" si="6">IF(SUM(DG7:DK101)=0,"-",SUM(DG7:DK101))</f>
        <v>-</v>
      </c>
      <c r="DH102" s="879"/>
      <c r="DI102" s="879"/>
      <c r="DJ102" s="879"/>
      <c r="DK102" s="920"/>
      <c r="DL102" s="919">
        <f t="shared" ref="DL102" si="7">IF(SUM(DL7:DP101)=0,"-",SUM(DL7:DP101))</f>
        <v>789</v>
      </c>
      <c r="DM102" s="879"/>
      <c r="DN102" s="879"/>
      <c r="DO102" s="879"/>
      <c r="DP102" s="920"/>
      <c r="DQ102" s="919">
        <f t="shared" ref="DQ102" si="8">IF(SUM(DQ7:DU101)=0,"-",SUM(DQ7:DU101))</f>
        <v>229</v>
      </c>
      <c r="DR102" s="879"/>
      <c r="DS102" s="879"/>
      <c r="DT102" s="879"/>
      <c r="DU102" s="920"/>
      <c r="DV102" s="825"/>
      <c r="DW102" s="826"/>
      <c r="DX102" s="826"/>
      <c r="DY102" s="826"/>
      <c r="DZ102" s="943"/>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4" t="s">
        <v>427</v>
      </c>
      <c r="BR103" s="944"/>
      <c r="BS103" s="944"/>
      <c r="BT103" s="944"/>
      <c r="BU103" s="944"/>
      <c r="BV103" s="944"/>
      <c r="BW103" s="944"/>
      <c r="BX103" s="944"/>
      <c r="BY103" s="944"/>
      <c r="BZ103" s="944"/>
      <c r="CA103" s="944"/>
      <c r="CB103" s="944"/>
      <c r="CC103" s="944"/>
      <c r="CD103" s="944"/>
      <c r="CE103" s="944"/>
      <c r="CF103" s="944"/>
      <c r="CG103" s="944"/>
      <c r="CH103" s="944"/>
      <c r="CI103" s="944"/>
      <c r="CJ103" s="944"/>
      <c r="CK103" s="944"/>
      <c r="CL103" s="944"/>
      <c r="CM103" s="944"/>
      <c r="CN103" s="944"/>
      <c r="CO103" s="944"/>
      <c r="CP103" s="944"/>
      <c r="CQ103" s="944"/>
      <c r="CR103" s="944"/>
      <c r="CS103" s="944"/>
      <c r="CT103" s="944"/>
      <c r="CU103" s="944"/>
      <c r="CV103" s="944"/>
      <c r="CW103" s="944"/>
      <c r="CX103" s="944"/>
      <c r="CY103" s="944"/>
      <c r="CZ103" s="944"/>
      <c r="DA103" s="944"/>
      <c r="DB103" s="944"/>
      <c r="DC103" s="944"/>
      <c r="DD103" s="944"/>
      <c r="DE103" s="944"/>
      <c r="DF103" s="944"/>
      <c r="DG103" s="944"/>
      <c r="DH103" s="944"/>
      <c r="DI103" s="944"/>
      <c r="DJ103" s="944"/>
      <c r="DK103" s="944"/>
      <c r="DL103" s="944"/>
      <c r="DM103" s="944"/>
      <c r="DN103" s="944"/>
      <c r="DO103" s="944"/>
      <c r="DP103" s="944"/>
      <c r="DQ103" s="944"/>
      <c r="DR103" s="944"/>
      <c r="DS103" s="944"/>
      <c r="DT103" s="944"/>
      <c r="DU103" s="944"/>
      <c r="DV103" s="944"/>
      <c r="DW103" s="944"/>
      <c r="DX103" s="944"/>
      <c r="DY103" s="944"/>
      <c r="DZ103" s="944"/>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5" t="s">
        <v>428</v>
      </c>
      <c r="BR104" s="945"/>
      <c r="BS104" s="945"/>
      <c r="BT104" s="945"/>
      <c r="BU104" s="945"/>
      <c r="BV104" s="945"/>
      <c r="BW104" s="945"/>
      <c r="BX104" s="945"/>
      <c r="BY104" s="945"/>
      <c r="BZ104" s="945"/>
      <c r="CA104" s="945"/>
      <c r="CB104" s="945"/>
      <c r="CC104" s="945"/>
      <c r="CD104" s="945"/>
      <c r="CE104" s="945"/>
      <c r="CF104" s="945"/>
      <c r="CG104" s="945"/>
      <c r="CH104" s="945"/>
      <c r="CI104" s="945"/>
      <c r="CJ104" s="945"/>
      <c r="CK104" s="945"/>
      <c r="CL104" s="945"/>
      <c r="CM104" s="945"/>
      <c r="CN104" s="945"/>
      <c r="CO104" s="945"/>
      <c r="CP104" s="945"/>
      <c r="CQ104" s="945"/>
      <c r="CR104" s="945"/>
      <c r="CS104" s="945"/>
      <c r="CT104" s="945"/>
      <c r="CU104" s="945"/>
      <c r="CV104" s="945"/>
      <c r="CW104" s="945"/>
      <c r="CX104" s="945"/>
      <c r="CY104" s="945"/>
      <c r="CZ104" s="945"/>
      <c r="DA104" s="945"/>
      <c r="DB104" s="945"/>
      <c r="DC104" s="945"/>
      <c r="DD104" s="945"/>
      <c r="DE104" s="945"/>
      <c r="DF104" s="945"/>
      <c r="DG104" s="945"/>
      <c r="DH104" s="945"/>
      <c r="DI104" s="945"/>
      <c r="DJ104" s="945"/>
      <c r="DK104" s="945"/>
      <c r="DL104" s="945"/>
      <c r="DM104" s="945"/>
      <c r="DN104" s="945"/>
      <c r="DO104" s="945"/>
      <c r="DP104" s="945"/>
      <c r="DQ104" s="945"/>
      <c r="DR104" s="945"/>
      <c r="DS104" s="945"/>
      <c r="DT104" s="945"/>
      <c r="DU104" s="945"/>
      <c r="DV104" s="945"/>
      <c r="DW104" s="945"/>
      <c r="DX104" s="945"/>
      <c r="DY104" s="945"/>
      <c r="DZ104" s="945"/>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429</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430</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46" t="s">
        <v>431</v>
      </c>
      <c r="B108" s="947"/>
      <c r="C108" s="947"/>
      <c r="D108" s="947"/>
      <c r="E108" s="947"/>
      <c r="F108" s="947"/>
      <c r="G108" s="947"/>
      <c r="H108" s="947"/>
      <c r="I108" s="947"/>
      <c r="J108" s="947"/>
      <c r="K108" s="947"/>
      <c r="L108" s="947"/>
      <c r="M108" s="947"/>
      <c r="N108" s="947"/>
      <c r="O108" s="947"/>
      <c r="P108" s="947"/>
      <c r="Q108" s="947"/>
      <c r="R108" s="947"/>
      <c r="S108" s="947"/>
      <c r="T108" s="947"/>
      <c r="U108" s="947"/>
      <c r="V108" s="947"/>
      <c r="W108" s="947"/>
      <c r="X108" s="947"/>
      <c r="Y108" s="947"/>
      <c r="Z108" s="947"/>
      <c r="AA108" s="947"/>
      <c r="AB108" s="947"/>
      <c r="AC108" s="947"/>
      <c r="AD108" s="947"/>
      <c r="AE108" s="947"/>
      <c r="AF108" s="947"/>
      <c r="AG108" s="947"/>
      <c r="AH108" s="947"/>
      <c r="AI108" s="947"/>
      <c r="AJ108" s="947"/>
      <c r="AK108" s="947"/>
      <c r="AL108" s="947"/>
      <c r="AM108" s="947"/>
      <c r="AN108" s="947"/>
      <c r="AO108" s="947"/>
      <c r="AP108" s="947"/>
      <c r="AQ108" s="947"/>
      <c r="AR108" s="947"/>
      <c r="AS108" s="947"/>
      <c r="AT108" s="948"/>
      <c r="AU108" s="946" t="s">
        <v>432</v>
      </c>
      <c r="AV108" s="947"/>
      <c r="AW108" s="947"/>
      <c r="AX108" s="947"/>
      <c r="AY108" s="947"/>
      <c r="AZ108" s="947"/>
      <c r="BA108" s="947"/>
      <c r="BB108" s="947"/>
      <c r="BC108" s="947"/>
      <c r="BD108" s="947"/>
      <c r="BE108" s="947"/>
      <c r="BF108" s="947"/>
      <c r="BG108" s="947"/>
      <c r="BH108" s="947"/>
      <c r="BI108" s="947"/>
      <c r="BJ108" s="947"/>
      <c r="BK108" s="947"/>
      <c r="BL108" s="947"/>
      <c r="BM108" s="947"/>
      <c r="BN108" s="947"/>
      <c r="BO108" s="947"/>
      <c r="BP108" s="947"/>
      <c r="BQ108" s="947"/>
      <c r="BR108" s="947"/>
      <c r="BS108" s="947"/>
      <c r="BT108" s="947"/>
      <c r="BU108" s="947"/>
      <c r="BV108" s="947"/>
      <c r="BW108" s="947"/>
      <c r="BX108" s="947"/>
      <c r="BY108" s="947"/>
      <c r="BZ108" s="947"/>
      <c r="CA108" s="947"/>
      <c r="CB108" s="947"/>
      <c r="CC108" s="947"/>
      <c r="CD108" s="947"/>
      <c r="CE108" s="947"/>
      <c r="CF108" s="947"/>
      <c r="CG108" s="947"/>
      <c r="CH108" s="947"/>
      <c r="CI108" s="947"/>
      <c r="CJ108" s="947"/>
      <c r="CK108" s="947"/>
      <c r="CL108" s="947"/>
      <c r="CM108" s="947"/>
      <c r="CN108" s="947"/>
      <c r="CO108" s="947"/>
      <c r="CP108" s="947"/>
      <c r="CQ108" s="947"/>
      <c r="CR108" s="947"/>
      <c r="CS108" s="947"/>
      <c r="CT108" s="947"/>
      <c r="CU108" s="947"/>
      <c r="CV108" s="947"/>
      <c r="CW108" s="947"/>
      <c r="CX108" s="947"/>
      <c r="CY108" s="947"/>
      <c r="CZ108" s="947"/>
      <c r="DA108" s="947"/>
      <c r="DB108" s="947"/>
      <c r="DC108" s="947"/>
      <c r="DD108" s="947"/>
      <c r="DE108" s="947"/>
      <c r="DF108" s="947"/>
      <c r="DG108" s="947"/>
      <c r="DH108" s="947"/>
      <c r="DI108" s="947"/>
      <c r="DJ108" s="947"/>
      <c r="DK108" s="947"/>
      <c r="DL108" s="947"/>
      <c r="DM108" s="947"/>
      <c r="DN108" s="947"/>
      <c r="DO108" s="947"/>
      <c r="DP108" s="947"/>
      <c r="DQ108" s="947"/>
      <c r="DR108" s="947"/>
      <c r="DS108" s="947"/>
      <c r="DT108" s="947"/>
      <c r="DU108" s="947"/>
      <c r="DV108" s="947"/>
      <c r="DW108" s="947"/>
      <c r="DX108" s="947"/>
      <c r="DY108" s="947"/>
      <c r="DZ108" s="948"/>
    </row>
    <row r="109" spans="1:131" s="230" customFormat="1" ht="26.25" customHeight="1" x14ac:dyDescent="0.2">
      <c r="A109" s="941" t="s">
        <v>433</v>
      </c>
      <c r="B109" s="922"/>
      <c r="C109" s="922"/>
      <c r="D109" s="922"/>
      <c r="E109" s="922"/>
      <c r="F109" s="922"/>
      <c r="G109" s="922"/>
      <c r="H109" s="922"/>
      <c r="I109" s="922"/>
      <c r="J109" s="922"/>
      <c r="K109" s="922"/>
      <c r="L109" s="922"/>
      <c r="M109" s="922"/>
      <c r="N109" s="922"/>
      <c r="O109" s="922"/>
      <c r="P109" s="922"/>
      <c r="Q109" s="922"/>
      <c r="R109" s="922"/>
      <c r="S109" s="922"/>
      <c r="T109" s="922"/>
      <c r="U109" s="922"/>
      <c r="V109" s="922"/>
      <c r="W109" s="922"/>
      <c r="X109" s="922"/>
      <c r="Y109" s="922"/>
      <c r="Z109" s="923"/>
      <c r="AA109" s="921" t="s">
        <v>434</v>
      </c>
      <c r="AB109" s="922"/>
      <c r="AC109" s="922"/>
      <c r="AD109" s="922"/>
      <c r="AE109" s="923"/>
      <c r="AF109" s="921" t="s">
        <v>435</v>
      </c>
      <c r="AG109" s="922"/>
      <c r="AH109" s="922"/>
      <c r="AI109" s="922"/>
      <c r="AJ109" s="923"/>
      <c r="AK109" s="921" t="s">
        <v>311</v>
      </c>
      <c r="AL109" s="922"/>
      <c r="AM109" s="922"/>
      <c r="AN109" s="922"/>
      <c r="AO109" s="923"/>
      <c r="AP109" s="921" t="s">
        <v>436</v>
      </c>
      <c r="AQ109" s="922"/>
      <c r="AR109" s="922"/>
      <c r="AS109" s="922"/>
      <c r="AT109" s="924"/>
      <c r="AU109" s="941" t="s">
        <v>433</v>
      </c>
      <c r="AV109" s="922"/>
      <c r="AW109" s="922"/>
      <c r="AX109" s="922"/>
      <c r="AY109" s="922"/>
      <c r="AZ109" s="922"/>
      <c r="BA109" s="922"/>
      <c r="BB109" s="922"/>
      <c r="BC109" s="922"/>
      <c r="BD109" s="922"/>
      <c r="BE109" s="922"/>
      <c r="BF109" s="922"/>
      <c r="BG109" s="922"/>
      <c r="BH109" s="922"/>
      <c r="BI109" s="922"/>
      <c r="BJ109" s="922"/>
      <c r="BK109" s="922"/>
      <c r="BL109" s="922"/>
      <c r="BM109" s="922"/>
      <c r="BN109" s="922"/>
      <c r="BO109" s="922"/>
      <c r="BP109" s="923"/>
      <c r="BQ109" s="921" t="s">
        <v>434</v>
      </c>
      <c r="BR109" s="922"/>
      <c r="BS109" s="922"/>
      <c r="BT109" s="922"/>
      <c r="BU109" s="923"/>
      <c r="BV109" s="921" t="s">
        <v>435</v>
      </c>
      <c r="BW109" s="922"/>
      <c r="BX109" s="922"/>
      <c r="BY109" s="922"/>
      <c r="BZ109" s="923"/>
      <c r="CA109" s="921" t="s">
        <v>311</v>
      </c>
      <c r="CB109" s="922"/>
      <c r="CC109" s="922"/>
      <c r="CD109" s="922"/>
      <c r="CE109" s="923"/>
      <c r="CF109" s="942" t="s">
        <v>436</v>
      </c>
      <c r="CG109" s="942"/>
      <c r="CH109" s="942"/>
      <c r="CI109" s="942"/>
      <c r="CJ109" s="942"/>
      <c r="CK109" s="921" t="s">
        <v>437</v>
      </c>
      <c r="CL109" s="922"/>
      <c r="CM109" s="922"/>
      <c r="CN109" s="922"/>
      <c r="CO109" s="922"/>
      <c r="CP109" s="922"/>
      <c r="CQ109" s="922"/>
      <c r="CR109" s="922"/>
      <c r="CS109" s="922"/>
      <c r="CT109" s="922"/>
      <c r="CU109" s="922"/>
      <c r="CV109" s="922"/>
      <c r="CW109" s="922"/>
      <c r="CX109" s="922"/>
      <c r="CY109" s="922"/>
      <c r="CZ109" s="922"/>
      <c r="DA109" s="922"/>
      <c r="DB109" s="922"/>
      <c r="DC109" s="922"/>
      <c r="DD109" s="922"/>
      <c r="DE109" s="922"/>
      <c r="DF109" s="923"/>
      <c r="DG109" s="921" t="s">
        <v>434</v>
      </c>
      <c r="DH109" s="922"/>
      <c r="DI109" s="922"/>
      <c r="DJ109" s="922"/>
      <c r="DK109" s="923"/>
      <c r="DL109" s="921" t="s">
        <v>435</v>
      </c>
      <c r="DM109" s="922"/>
      <c r="DN109" s="922"/>
      <c r="DO109" s="922"/>
      <c r="DP109" s="923"/>
      <c r="DQ109" s="921" t="s">
        <v>311</v>
      </c>
      <c r="DR109" s="922"/>
      <c r="DS109" s="922"/>
      <c r="DT109" s="922"/>
      <c r="DU109" s="923"/>
      <c r="DV109" s="921" t="s">
        <v>436</v>
      </c>
      <c r="DW109" s="922"/>
      <c r="DX109" s="922"/>
      <c r="DY109" s="922"/>
      <c r="DZ109" s="924"/>
    </row>
    <row r="110" spans="1:131" s="230" customFormat="1" ht="26.25" customHeight="1" x14ac:dyDescent="0.2">
      <c r="A110" s="925" t="s">
        <v>438</v>
      </c>
      <c r="B110" s="926"/>
      <c r="C110" s="926"/>
      <c r="D110" s="926"/>
      <c r="E110" s="926"/>
      <c r="F110" s="926"/>
      <c r="G110" s="926"/>
      <c r="H110" s="926"/>
      <c r="I110" s="926"/>
      <c r="J110" s="926"/>
      <c r="K110" s="926"/>
      <c r="L110" s="926"/>
      <c r="M110" s="926"/>
      <c r="N110" s="926"/>
      <c r="O110" s="926"/>
      <c r="P110" s="926"/>
      <c r="Q110" s="926"/>
      <c r="R110" s="926"/>
      <c r="S110" s="926"/>
      <c r="T110" s="926"/>
      <c r="U110" s="926"/>
      <c r="V110" s="926"/>
      <c r="W110" s="926"/>
      <c r="X110" s="926"/>
      <c r="Y110" s="926"/>
      <c r="Z110" s="927"/>
      <c r="AA110" s="928">
        <v>17405903</v>
      </c>
      <c r="AB110" s="929"/>
      <c r="AC110" s="929"/>
      <c r="AD110" s="929"/>
      <c r="AE110" s="930"/>
      <c r="AF110" s="931">
        <v>17361369</v>
      </c>
      <c r="AG110" s="929"/>
      <c r="AH110" s="929"/>
      <c r="AI110" s="929"/>
      <c r="AJ110" s="930"/>
      <c r="AK110" s="931">
        <v>17459872</v>
      </c>
      <c r="AL110" s="929"/>
      <c r="AM110" s="929"/>
      <c r="AN110" s="929"/>
      <c r="AO110" s="930"/>
      <c r="AP110" s="932">
        <v>23.6</v>
      </c>
      <c r="AQ110" s="933"/>
      <c r="AR110" s="933"/>
      <c r="AS110" s="933"/>
      <c r="AT110" s="934"/>
      <c r="AU110" s="935" t="s">
        <v>75</v>
      </c>
      <c r="AV110" s="936"/>
      <c r="AW110" s="936"/>
      <c r="AX110" s="936"/>
      <c r="AY110" s="936"/>
      <c r="AZ110" s="958" t="s">
        <v>439</v>
      </c>
      <c r="BA110" s="926"/>
      <c r="BB110" s="926"/>
      <c r="BC110" s="926"/>
      <c r="BD110" s="926"/>
      <c r="BE110" s="926"/>
      <c r="BF110" s="926"/>
      <c r="BG110" s="926"/>
      <c r="BH110" s="926"/>
      <c r="BI110" s="926"/>
      <c r="BJ110" s="926"/>
      <c r="BK110" s="926"/>
      <c r="BL110" s="926"/>
      <c r="BM110" s="926"/>
      <c r="BN110" s="926"/>
      <c r="BO110" s="926"/>
      <c r="BP110" s="927"/>
      <c r="BQ110" s="959">
        <v>174615949</v>
      </c>
      <c r="BR110" s="960"/>
      <c r="BS110" s="960"/>
      <c r="BT110" s="960"/>
      <c r="BU110" s="960"/>
      <c r="BV110" s="960">
        <v>172486916</v>
      </c>
      <c r="BW110" s="960"/>
      <c r="BX110" s="960"/>
      <c r="BY110" s="960"/>
      <c r="BZ110" s="960"/>
      <c r="CA110" s="960">
        <v>171367200</v>
      </c>
      <c r="CB110" s="960"/>
      <c r="CC110" s="960"/>
      <c r="CD110" s="960"/>
      <c r="CE110" s="960"/>
      <c r="CF110" s="973">
        <v>231.6</v>
      </c>
      <c r="CG110" s="974"/>
      <c r="CH110" s="974"/>
      <c r="CI110" s="974"/>
      <c r="CJ110" s="974"/>
      <c r="CK110" s="975" t="s">
        <v>440</v>
      </c>
      <c r="CL110" s="976"/>
      <c r="CM110" s="958" t="s">
        <v>441</v>
      </c>
      <c r="CN110" s="926"/>
      <c r="CO110" s="926"/>
      <c r="CP110" s="926"/>
      <c r="CQ110" s="926"/>
      <c r="CR110" s="926"/>
      <c r="CS110" s="926"/>
      <c r="CT110" s="926"/>
      <c r="CU110" s="926"/>
      <c r="CV110" s="926"/>
      <c r="CW110" s="926"/>
      <c r="CX110" s="926"/>
      <c r="CY110" s="926"/>
      <c r="CZ110" s="926"/>
      <c r="DA110" s="926"/>
      <c r="DB110" s="926"/>
      <c r="DC110" s="926"/>
      <c r="DD110" s="926"/>
      <c r="DE110" s="926"/>
      <c r="DF110" s="927"/>
      <c r="DG110" s="959">
        <v>193762</v>
      </c>
      <c r="DH110" s="960"/>
      <c r="DI110" s="960"/>
      <c r="DJ110" s="960"/>
      <c r="DK110" s="960"/>
      <c r="DL110" s="960">
        <v>143552</v>
      </c>
      <c r="DM110" s="960"/>
      <c r="DN110" s="960"/>
      <c r="DO110" s="960"/>
      <c r="DP110" s="960"/>
      <c r="DQ110" s="960">
        <v>94522</v>
      </c>
      <c r="DR110" s="960"/>
      <c r="DS110" s="960"/>
      <c r="DT110" s="960"/>
      <c r="DU110" s="960"/>
      <c r="DV110" s="961">
        <v>0.1</v>
      </c>
      <c r="DW110" s="961"/>
      <c r="DX110" s="961"/>
      <c r="DY110" s="961"/>
      <c r="DZ110" s="962"/>
    </row>
    <row r="111" spans="1:131" s="230" customFormat="1" ht="26.25" customHeight="1" x14ac:dyDescent="0.2">
      <c r="A111" s="963" t="s">
        <v>442</v>
      </c>
      <c r="B111" s="964"/>
      <c r="C111" s="964"/>
      <c r="D111" s="964"/>
      <c r="E111" s="964"/>
      <c r="F111" s="964"/>
      <c r="G111" s="964"/>
      <c r="H111" s="964"/>
      <c r="I111" s="964"/>
      <c r="J111" s="964"/>
      <c r="K111" s="964"/>
      <c r="L111" s="964"/>
      <c r="M111" s="964"/>
      <c r="N111" s="964"/>
      <c r="O111" s="964"/>
      <c r="P111" s="964"/>
      <c r="Q111" s="964"/>
      <c r="R111" s="964"/>
      <c r="S111" s="964"/>
      <c r="T111" s="964"/>
      <c r="U111" s="964"/>
      <c r="V111" s="964"/>
      <c r="W111" s="964"/>
      <c r="X111" s="964"/>
      <c r="Y111" s="964"/>
      <c r="Z111" s="965"/>
      <c r="AA111" s="966" t="s">
        <v>443</v>
      </c>
      <c r="AB111" s="967"/>
      <c r="AC111" s="967"/>
      <c r="AD111" s="967"/>
      <c r="AE111" s="968"/>
      <c r="AF111" s="969" t="s">
        <v>444</v>
      </c>
      <c r="AG111" s="967"/>
      <c r="AH111" s="967"/>
      <c r="AI111" s="967"/>
      <c r="AJ111" s="968"/>
      <c r="AK111" s="969" t="s">
        <v>444</v>
      </c>
      <c r="AL111" s="967"/>
      <c r="AM111" s="967"/>
      <c r="AN111" s="967"/>
      <c r="AO111" s="968"/>
      <c r="AP111" s="970" t="s">
        <v>443</v>
      </c>
      <c r="AQ111" s="971"/>
      <c r="AR111" s="971"/>
      <c r="AS111" s="971"/>
      <c r="AT111" s="972"/>
      <c r="AU111" s="937"/>
      <c r="AV111" s="938"/>
      <c r="AW111" s="938"/>
      <c r="AX111" s="938"/>
      <c r="AY111" s="938"/>
      <c r="AZ111" s="951" t="s">
        <v>445</v>
      </c>
      <c r="BA111" s="952"/>
      <c r="BB111" s="952"/>
      <c r="BC111" s="952"/>
      <c r="BD111" s="952"/>
      <c r="BE111" s="952"/>
      <c r="BF111" s="952"/>
      <c r="BG111" s="952"/>
      <c r="BH111" s="952"/>
      <c r="BI111" s="952"/>
      <c r="BJ111" s="952"/>
      <c r="BK111" s="952"/>
      <c r="BL111" s="952"/>
      <c r="BM111" s="952"/>
      <c r="BN111" s="952"/>
      <c r="BO111" s="952"/>
      <c r="BP111" s="953"/>
      <c r="BQ111" s="954">
        <v>2746110</v>
      </c>
      <c r="BR111" s="955"/>
      <c r="BS111" s="955"/>
      <c r="BT111" s="955"/>
      <c r="BU111" s="955"/>
      <c r="BV111" s="955">
        <v>2442746</v>
      </c>
      <c r="BW111" s="955"/>
      <c r="BX111" s="955"/>
      <c r="BY111" s="955"/>
      <c r="BZ111" s="955"/>
      <c r="CA111" s="955">
        <v>2192440</v>
      </c>
      <c r="CB111" s="955"/>
      <c r="CC111" s="955"/>
      <c r="CD111" s="955"/>
      <c r="CE111" s="955"/>
      <c r="CF111" s="949">
        <v>3</v>
      </c>
      <c r="CG111" s="950"/>
      <c r="CH111" s="950"/>
      <c r="CI111" s="950"/>
      <c r="CJ111" s="950"/>
      <c r="CK111" s="977"/>
      <c r="CL111" s="978"/>
      <c r="CM111" s="951" t="s">
        <v>446</v>
      </c>
      <c r="CN111" s="952"/>
      <c r="CO111" s="952"/>
      <c r="CP111" s="952"/>
      <c r="CQ111" s="952"/>
      <c r="CR111" s="952"/>
      <c r="CS111" s="952"/>
      <c r="CT111" s="952"/>
      <c r="CU111" s="952"/>
      <c r="CV111" s="952"/>
      <c r="CW111" s="952"/>
      <c r="CX111" s="952"/>
      <c r="CY111" s="952"/>
      <c r="CZ111" s="952"/>
      <c r="DA111" s="952"/>
      <c r="DB111" s="952"/>
      <c r="DC111" s="952"/>
      <c r="DD111" s="952"/>
      <c r="DE111" s="952"/>
      <c r="DF111" s="953"/>
      <c r="DG111" s="954" t="s">
        <v>242</v>
      </c>
      <c r="DH111" s="955"/>
      <c r="DI111" s="955"/>
      <c r="DJ111" s="955"/>
      <c r="DK111" s="955"/>
      <c r="DL111" s="955" t="s">
        <v>443</v>
      </c>
      <c r="DM111" s="955"/>
      <c r="DN111" s="955"/>
      <c r="DO111" s="955"/>
      <c r="DP111" s="955"/>
      <c r="DQ111" s="955" t="s">
        <v>444</v>
      </c>
      <c r="DR111" s="955"/>
      <c r="DS111" s="955"/>
      <c r="DT111" s="955"/>
      <c r="DU111" s="955"/>
      <c r="DV111" s="956" t="s">
        <v>443</v>
      </c>
      <c r="DW111" s="956"/>
      <c r="DX111" s="956"/>
      <c r="DY111" s="956"/>
      <c r="DZ111" s="957"/>
    </row>
    <row r="112" spans="1:131" s="230" customFormat="1" ht="26.25" customHeight="1" x14ac:dyDescent="0.2">
      <c r="A112" s="981" t="s">
        <v>447</v>
      </c>
      <c r="B112" s="982"/>
      <c r="C112" s="952" t="s">
        <v>448</v>
      </c>
      <c r="D112" s="952"/>
      <c r="E112" s="952"/>
      <c r="F112" s="952"/>
      <c r="G112" s="952"/>
      <c r="H112" s="952"/>
      <c r="I112" s="952"/>
      <c r="J112" s="952"/>
      <c r="K112" s="952"/>
      <c r="L112" s="952"/>
      <c r="M112" s="952"/>
      <c r="N112" s="952"/>
      <c r="O112" s="952"/>
      <c r="P112" s="952"/>
      <c r="Q112" s="952"/>
      <c r="R112" s="952"/>
      <c r="S112" s="952"/>
      <c r="T112" s="952"/>
      <c r="U112" s="952"/>
      <c r="V112" s="952"/>
      <c r="W112" s="952"/>
      <c r="X112" s="952"/>
      <c r="Y112" s="952"/>
      <c r="Z112" s="953"/>
      <c r="AA112" s="987" t="s">
        <v>242</v>
      </c>
      <c r="AB112" s="988"/>
      <c r="AC112" s="988"/>
      <c r="AD112" s="988"/>
      <c r="AE112" s="989"/>
      <c r="AF112" s="990" t="s">
        <v>443</v>
      </c>
      <c r="AG112" s="988"/>
      <c r="AH112" s="988"/>
      <c r="AI112" s="988"/>
      <c r="AJ112" s="989"/>
      <c r="AK112" s="990" t="s">
        <v>443</v>
      </c>
      <c r="AL112" s="988"/>
      <c r="AM112" s="988"/>
      <c r="AN112" s="988"/>
      <c r="AO112" s="989"/>
      <c r="AP112" s="991" t="s">
        <v>242</v>
      </c>
      <c r="AQ112" s="992"/>
      <c r="AR112" s="992"/>
      <c r="AS112" s="992"/>
      <c r="AT112" s="993"/>
      <c r="AU112" s="937"/>
      <c r="AV112" s="938"/>
      <c r="AW112" s="938"/>
      <c r="AX112" s="938"/>
      <c r="AY112" s="938"/>
      <c r="AZ112" s="951" t="s">
        <v>449</v>
      </c>
      <c r="BA112" s="952"/>
      <c r="BB112" s="952"/>
      <c r="BC112" s="952"/>
      <c r="BD112" s="952"/>
      <c r="BE112" s="952"/>
      <c r="BF112" s="952"/>
      <c r="BG112" s="952"/>
      <c r="BH112" s="952"/>
      <c r="BI112" s="952"/>
      <c r="BJ112" s="952"/>
      <c r="BK112" s="952"/>
      <c r="BL112" s="952"/>
      <c r="BM112" s="952"/>
      <c r="BN112" s="952"/>
      <c r="BO112" s="952"/>
      <c r="BP112" s="953"/>
      <c r="BQ112" s="954">
        <v>12854305</v>
      </c>
      <c r="BR112" s="955"/>
      <c r="BS112" s="955"/>
      <c r="BT112" s="955"/>
      <c r="BU112" s="955"/>
      <c r="BV112" s="955">
        <v>13079899</v>
      </c>
      <c r="BW112" s="955"/>
      <c r="BX112" s="955"/>
      <c r="BY112" s="955"/>
      <c r="BZ112" s="955"/>
      <c r="CA112" s="955">
        <v>12687948</v>
      </c>
      <c r="CB112" s="955"/>
      <c r="CC112" s="955"/>
      <c r="CD112" s="955"/>
      <c r="CE112" s="955"/>
      <c r="CF112" s="949">
        <v>17.100000000000001</v>
      </c>
      <c r="CG112" s="950"/>
      <c r="CH112" s="950"/>
      <c r="CI112" s="950"/>
      <c r="CJ112" s="950"/>
      <c r="CK112" s="977"/>
      <c r="CL112" s="978"/>
      <c r="CM112" s="951" t="s">
        <v>450</v>
      </c>
      <c r="CN112" s="952"/>
      <c r="CO112" s="952"/>
      <c r="CP112" s="952"/>
      <c r="CQ112" s="952"/>
      <c r="CR112" s="952"/>
      <c r="CS112" s="952"/>
      <c r="CT112" s="952"/>
      <c r="CU112" s="952"/>
      <c r="CV112" s="952"/>
      <c r="CW112" s="952"/>
      <c r="CX112" s="952"/>
      <c r="CY112" s="952"/>
      <c r="CZ112" s="952"/>
      <c r="DA112" s="952"/>
      <c r="DB112" s="952"/>
      <c r="DC112" s="952"/>
      <c r="DD112" s="952"/>
      <c r="DE112" s="952"/>
      <c r="DF112" s="953"/>
      <c r="DG112" s="954" t="s">
        <v>242</v>
      </c>
      <c r="DH112" s="955"/>
      <c r="DI112" s="955"/>
      <c r="DJ112" s="955"/>
      <c r="DK112" s="955"/>
      <c r="DL112" s="955" t="s">
        <v>444</v>
      </c>
      <c r="DM112" s="955"/>
      <c r="DN112" s="955"/>
      <c r="DO112" s="955"/>
      <c r="DP112" s="955"/>
      <c r="DQ112" s="955" t="s">
        <v>443</v>
      </c>
      <c r="DR112" s="955"/>
      <c r="DS112" s="955"/>
      <c r="DT112" s="955"/>
      <c r="DU112" s="955"/>
      <c r="DV112" s="956" t="s">
        <v>444</v>
      </c>
      <c r="DW112" s="956"/>
      <c r="DX112" s="956"/>
      <c r="DY112" s="956"/>
      <c r="DZ112" s="957"/>
    </row>
    <row r="113" spans="1:130" s="230" customFormat="1" ht="26.25" customHeight="1" x14ac:dyDescent="0.2">
      <c r="A113" s="983"/>
      <c r="B113" s="984"/>
      <c r="C113" s="952" t="s">
        <v>451</v>
      </c>
      <c r="D113" s="952"/>
      <c r="E113" s="952"/>
      <c r="F113" s="952"/>
      <c r="G113" s="952"/>
      <c r="H113" s="952"/>
      <c r="I113" s="952"/>
      <c r="J113" s="952"/>
      <c r="K113" s="952"/>
      <c r="L113" s="952"/>
      <c r="M113" s="952"/>
      <c r="N113" s="952"/>
      <c r="O113" s="952"/>
      <c r="P113" s="952"/>
      <c r="Q113" s="952"/>
      <c r="R113" s="952"/>
      <c r="S113" s="952"/>
      <c r="T113" s="952"/>
      <c r="U113" s="952"/>
      <c r="V113" s="952"/>
      <c r="W113" s="952"/>
      <c r="X113" s="952"/>
      <c r="Y113" s="952"/>
      <c r="Z113" s="953"/>
      <c r="AA113" s="966">
        <v>1362300</v>
      </c>
      <c r="AB113" s="967"/>
      <c r="AC113" s="967"/>
      <c r="AD113" s="967"/>
      <c r="AE113" s="968"/>
      <c r="AF113" s="969">
        <v>1348277</v>
      </c>
      <c r="AG113" s="967"/>
      <c r="AH113" s="967"/>
      <c r="AI113" s="967"/>
      <c r="AJ113" s="968"/>
      <c r="AK113" s="969">
        <v>1388972</v>
      </c>
      <c r="AL113" s="967"/>
      <c r="AM113" s="967"/>
      <c r="AN113" s="967"/>
      <c r="AO113" s="968"/>
      <c r="AP113" s="970">
        <v>1.9</v>
      </c>
      <c r="AQ113" s="971"/>
      <c r="AR113" s="971"/>
      <c r="AS113" s="971"/>
      <c r="AT113" s="972"/>
      <c r="AU113" s="937"/>
      <c r="AV113" s="938"/>
      <c r="AW113" s="938"/>
      <c r="AX113" s="938"/>
      <c r="AY113" s="938"/>
      <c r="AZ113" s="951" t="s">
        <v>452</v>
      </c>
      <c r="BA113" s="952"/>
      <c r="BB113" s="952"/>
      <c r="BC113" s="952"/>
      <c r="BD113" s="952"/>
      <c r="BE113" s="952"/>
      <c r="BF113" s="952"/>
      <c r="BG113" s="952"/>
      <c r="BH113" s="952"/>
      <c r="BI113" s="952"/>
      <c r="BJ113" s="952"/>
      <c r="BK113" s="952"/>
      <c r="BL113" s="952"/>
      <c r="BM113" s="952"/>
      <c r="BN113" s="952"/>
      <c r="BO113" s="952"/>
      <c r="BP113" s="953"/>
      <c r="BQ113" s="954" t="s">
        <v>242</v>
      </c>
      <c r="BR113" s="955"/>
      <c r="BS113" s="955"/>
      <c r="BT113" s="955"/>
      <c r="BU113" s="955"/>
      <c r="BV113" s="955" t="s">
        <v>444</v>
      </c>
      <c r="BW113" s="955"/>
      <c r="BX113" s="955"/>
      <c r="BY113" s="955"/>
      <c r="BZ113" s="955"/>
      <c r="CA113" s="955" t="s">
        <v>242</v>
      </c>
      <c r="CB113" s="955"/>
      <c r="CC113" s="955"/>
      <c r="CD113" s="955"/>
      <c r="CE113" s="955"/>
      <c r="CF113" s="949" t="s">
        <v>444</v>
      </c>
      <c r="CG113" s="950"/>
      <c r="CH113" s="950"/>
      <c r="CI113" s="950"/>
      <c r="CJ113" s="950"/>
      <c r="CK113" s="977"/>
      <c r="CL113" s="978"/>
      <c r="CM113" s="951" t="s">
        <v>453</v>
      </c>
      <c r="CN113" s="952"/>
      <c r="CO113" s="952"/>
      <c r="CP113" s="952"/>
      <c r="CQ113" s="952"/>
      <c r="CR113" s="952"/>
      <c r="CS113" s="952"/>
      <c r="CT113" s="952"/>
      <c r="CU113" s="952"/>
      <c r="CV113" s="952"/>
      <c r="CW113" s="952"/>
      <c r="CX113" s="952"/>
      <c r="CY113" s="952"/>
      <c r="CZ113" s="952"/>
      <c r="DA113" s="952"/>
      <c r="DB113" s="952"/>
      <c r="DC113" s="952"/>
      <c r="DD113" s="952"/>
      <c r="DE113" s="952"/>
      <c r="DF113" s="953"/>
      <c r="DG113" s="987" t="s">
        <v>242</v>
      </c>
      <c r="DH113" s="988"/>
      <c r="DI113" s="988"/>
      <c r="DJ113" s="988"/>
      <c r="DK113" s="989"/>
      <c r="DL113" s="990" t="s">
        <v>443</v>
      </c>
      <c r="DM113" s="988"/>
      <c r="DN113" s="988"/>
      <c r="DO113" s="988"/>
      <c r="DP113" s="989"/>
      <c r="DQ113" s="990" t="s">
        <v>242</v>
      </c>
      <c r="DR113" s="988"/>
      <c r="DS113" s="988"/>
      <c r="DT113" s="988"/>
      <c r="DU113" s="989"/>
      <c r="DV113" s="991" t="s">
        <v>242</v>
      </c>
      <c r="DW113" s="992"/>
      <c r="DX113" s="992"/>
      <c r="DY113" s="992"/>
      <c r="DZ113" s="993"/>
    </row>
    <row r="114" spans="1:130" s="230" customFormat="1" ht="26.25" customHeight="1" x14ac:dyDescent="0.2">
      <c r="A114" s="983"/>
      <c r="B114" s="984"/>
      <c r="C114" s="952" t="s">
        <v>454</v>
      </c>
      <c r="D114" s="952"/>
      <c r="E114" s="952"/>
      <c r="F114" s="952"/>
      <c r="G114" s="952"/>
      <c r="H114" s="952"/>
      <c r="I114" s="952"/>
      <c r="J114" s="952"/>
      <c r="K114" s="952"/>
      <c r="L114" s="952"/>
      <c r="M114" s="952"/>
      <c r="N114" s="952"/>
      <c r="O114" s="952"/>
      <c r="P114" s="952"/>
      <c r="Q114" s="952"/>
      <c r="R114" s="952"/>
      <c r="S114" s="952"/>
      <c r="T114" s="952"/>
      <c r="U114" s="952"/>
      <c r="V114" s="952"/>
      <c r="W114" s="952"/>
      <c r="X114" s="952"/>
      <c r="Y114" s="952"/>
      <c r="Z114" s="953"/>
      <c r="AA114" s="987" t="s">
        <v>443</v>
      </c>
      <c r="AB114" s="988"/>
      <c r="AC114" s="988"/>
      <c r="AD114" s="988"/>
      <c r="AE114" s="989"/>
      <c r="AF114" s="990" t="s">
        <v>443</v>
      </c>
      <c r="AG114" s="988"/>
      <c r="AH114" s="988"/>
      <c r="AI114" s="988"/>
      <c r="AJ114" s="989"/>
      <c r="AK114" s="990" t="s">
        <v>443</v>
      </c>
      <c r="AL114" s="988"/>
      <c r="AM114" s="988"/>
      <c r="AN114" s="988"/>
      <c r="AO114" s="989"/>
      <c r="AP114" s="991" t="s">
        <v>242</v>
      </c>
      <c r="AQ114" s="992"/>
      <c r="AR114" s="992"/>
      <c r="AS114" s="992"/>
      <c r="AT114" s="993"/>
      <c r="AU114" s="937"/>
      <c r="AV114" s="938"/>
      <c r="AW114" s="938"/>
      <c r="AX114" s="938"/>
      <c r="AY114" s="938"/>
      <c r="AZ114" s="951" t="s">
        <v>455</v>
      </c>
      <c r="BA114" s="952"/>
      <c r="BB114" s="952"/>
      <c r="BC114" s="952"/>
      <c r="BD114" s="952"/>
      <c r="BE114" s="952"/>
      <c r="BF114" s="952"/>
      <c r="BG114" s="952"/>
      <c r="BH114" s="952"/>
      <c r="BI114" s="952"/>
      <c r="BJ114" s="952"/>
      <c r="BK114" s="952"/>
      <c r="BL114" s="952"/>
      <c r="BM114" s="952"/>
      <c r="BN114" s="952"/>
      <c r="BO114" s="952"/>
      <c r="BP114" s="953"/>
      <c r="BQ114" s="954">
        <v>16128645</v>
      </c>
      <c r="BR114" s="955"/>
      <c r="BS114" s="955"/>
      <c r="BT114" s="955"/>
      <c r="BU114" s="955"/>
      <c r="BV114" s="955">
        <v>16931148</v>
      </c>
      <c r="BW114" s="955"/>
      <c r="BX114" s="955"/>
      <c r="BY114" s="955"/>
      <c r="BZ114" s="955"/>
      <c r="CA114" s="955">
        <v>17581861</v>
      </c>
      <c r="CB114" s="955"/>
      <c r="CC114" s="955"/>
      <c r="CD114" s="955"/>
      <c r="CE114" s="955"/>
      <c r="CF114" s="949">
        <v>23.8</v>
      </c>
      <c r="CG114" s="950"/>
      <c r="CH114" s="950"/>
      <c r="CI114" s="950"/>
      <c r="CJ114" s="950"/>
      <c r="CK114" s="977"/>
      <c r="CL114" s="978"/>
      <c r="CM114" s="951" t="s">
        <v>456</v>
      </c>
      <c r="CN114" s="952"/>
      <c r="CO114" s="952"/>
      <c r="CP114" s="952"/>
      <c r="CQ114" s="952"/>
      <c r="CR114" s="952"/>
      <c r="CS114" s="952"/>
      <c r="CT114" s="952"/>
      <c r="CU114" s="952"/>
      <c r="CV114" s="952"/>
      <c r="CW114" s="952"/>
      <c r="CX114" s="952"/>
      <c r="CY114" s="952"/>
      <c r="CZ114" s="952"/>
      <c r="DA114" s="952"/>
      <c r="DB114" s="952"/>
      <c r="DC114" s="952"/>
      <c r="DD114" s="952"/>
      <c r="DE114" s="952"/>
      <c r="DF114" s="953"/>
      <c r="DG114" s="987" t="s">
        <v>443</v>
      </c>
      <c r="DH114" s="988"/>
      <c r="DI114" s="988"/>
      <c r="DJ114" s="988"/>
      <c r="DK114" s="989"/>
      <c r="DL114" s="990" t="s">
        <v>242</v>
      </c>
      <c r="DM114" s="988"/>
      <c r="DN114" s="988"/>
      <c r="DO114" s="988"/>
      <c r="DP114" s="989"/>
      <c r="DQ114" s="990" t="s">
        <v>443</v>
      </c>
      <c r="DR114" s="988"/>
      <c r="DS114" s="988"/>
      <c r="DT114" s="988"/>
      <c r="DU114" s="989"/>
      <c r="DV114" s="991" t="s">
        <v>443</v>
      </c>
      <c r="DW114" s="992"/>
      <c r="DX114" s="992"/>
      <c r="DY114" s="992"/>
      <c r="DZ114" s="993"/>
    </row>
    <row r="115" spans="1:130" s="230" customFormat="1" ht="26.25" customHeight="1" x14ac:dyDescent="0.2">
      <c r="A115" s="983"/>
      <c r="B115" s="984"/>
      <c r="C115" s="952" t="s">
        <v>457</v>
      </c>
      <c r="D115" s="952"/>
      <c r="E115" s="952"/>
      <c r="F115" s="952"/>
      <c r="G115" s="952"/>
      <c r="H115" s="952"/>
      <c r="I115" s="952"/>
      <c r="J115" s="952"/>
      <c r="K115" s="952"/>
      <c r="L115" s="952"/>
      <c r="M115" s="952"/>
      <c r="N115" s="952"/>
      <c r="O115" s="952"/>
      <c r="P115" s="952"/>
      <c r="Q115" s="952"/>
      <c r="R115" s="952"/>
      <c r="S115" s="952"/>
      <c r="T115" s="952"/>
      <c r="U115" s="952"/>
      <c r="V115" s="952"/>
      <c r="W115" s="952"/>
      <c r="X115" s="952"/>
      <c r="Y115" s="952"/>
      <c r="Z115" s="953"/>
      <c r="AA115" s="966">
        <v>448410</v>
      </c>
      <c r="AB115" s="967"/>
      <c r="AC115" s="967"/>
      <c r="AD115" s="967"/>
      <c r="AE115" s="968"/>
      <c r="AF115" s="969">
        <v>407494</v>
      </c>
      <c r="AG115" s="967"/>
      <c r="AH115" s="967"/>
      <c r="AI115" s="967"/>
      <c r="AJ115" s="968"/>
      <c r="AK115" s="969">
        <v>384998</v>
      </c>
      <c r="AL115" s="967"/>
      <c r="AM115" s="967"/>
      <c r="AN115" s="967"/>
      <c r="AO115" s="968"/>
      <c r="AP115" s="970">
        <v>0.5</v>
      </c>
      <c r="AQ115" s="971"/>
      <c r="AR115" s="971"/>
      <c r="AS115" s="971"/>
      <c r="AT115" s="972"/>
      <c r="AU115" s="937"/>
      <c r="AV115" s="938"/>
      <c r="AW115" s="938"/>
      <c r="AX115" s="938"/>
      <c r="AY115" s="938"/>
      <c r="AZ115" s="951" t="s">
        <v>458</v>
      </c>
      <c r="BA115" s="952"/>
      <c r="BB115" s="952"/>
      <c r="BC115" s="952"/>
      <c r="BD115" s="952"/>
      <c r="BE115" s="952"/>
      <c r="BF115" s="952"/>
      <c r="BG115" s="952"/>
      <c r="BH115" s="952"/>
      <c r="BI115" s="952"/>
      <c r="BJ115" s="952"/>
      <c r="BK115" s="952"/>
      <c r="BL115" s="952"/>
      <c r="BM115" s="952"/>
      <c r="BN115" s="952"/>
      <c r="BO115" s="952"/>
      <c r="BP115" s="953"/>
      <c r="BQ115" s="954">
        <v>746916</v>
      </c>
      <c r="BR115" s="955"/>
      <c r="BS115" s="955"/>
      <c r="BT115" s="955"/>
      <c r="BU115" s="955"/>
      <c r="BV115" s="955">
        <v>676253</v>
      </c>
      <c r="BW115" s="955"/>
      <c r="BX115" s="955"/>
      <c r="BY115" s="955"/>
      <c r="BZ115" s="955"/>
      <c r="CA115" s="955">
        <v>619503</v>
      </c>
      <c r="CB115" s="955"/>
      <c r="CC115" s="955"/>
      <c r="CD115" s="955"/>
      <c r="CE115" s="955"/>
      <c r="CF115" s="949">
        <v>0.8</v>
      </c>
      <c r="CG115" s="950"/>
      <c r="CH115" s="950"/>
      <c r="CI115" s="950"/>
      <c r="CJ115" s="950"/>
      <c r="CK115" s="977"/>
      <c r="CL115" s="978"/>
      <c r="CM115" s="951" t="s">
        <v>459</v>
      </c>
      <c r="CN115" s="952"/>
      <c r="CO115" s="952"/>
      <c r="CP115" s="952"/>
      <c r="CQ115" s="952"/>
      <c r="CR115" s="952"/>
      <c r="CS115" s="952"/>
      <c r="CT115" s="952"/>
      <c r="CU115" s="952"/>
      <c r="CV115" s="952"/>
      <c r="CW115" s="952"/>
      <c r="CX115" s="952"/>
      <c r="CY115" s="952"/>
      <c r="CZ115" s="952"/>
      <c r="DA115" s="952"/>
      <c r="DB115" s="952"/>
      <c r="DC115" s="952"/>
      <c r="DD115" s="952"/>
      <c r="DE115" s="952"/>
      <c r="DF115" s="953"/>
      <c r="DG115" s="987" t="s">
        <v>242</v>
      </c>
      <c r="DH115" s="988"/>
      <c r="DI115" s="988"/>
      <c r="DJ115" s="988"/>
      <c r="DK115" s="989"/>
      <c r="DL115" s="990" t="s">
        <v>242</v>
      </c>
      <c r="DM115" s="988"/>
      <c r="DN115" s="988"/>
      <c r="DO115" s="988"/>
      <c r="DP115" s="989"/>
      <c r="DQ115" s="990" t="s">
        <v>242</v>
      </c>
      <c r="DR115" s="988"/>
      <c r="DS115" s="988"/>
      <c r="DT115" s="988"/>
      <c r="DU115" s="989"/>
      <c r="DV115" s="991" t="s">
        <v>242</v>
      </c>
      <c r="DW115" s="992"/>
      <c r="DX115" s="992"/>
      <c r="DY115" s="992"/>
      <c r="DZ115" s="993"/>
    </row>
    <row r="116" spans="1:130" s="230" customFormat="1" ht="26.25" customHeight="1" x14ac:dyDescent="0.2">
      <c r="A116" s="985"/>
      <c r="B116" s="986"/>
      <c r="C116" s="994" t="s">
        <v>460</v>
      </c>
      <c r="D116" s="994"/>
      <c r="E116" s="994"/>
      <c r="F116" s="994"/>
      <c r="G116" s="994"/>
      <c r="H116" s="994"/>
      <c r="I116" s="994"/>
      <c r="J116" s="994"/>
      <c r="K116" s="994"/>
      <c r="L116" s="994"/>
      <c r="M116" s="994"/>
      <c r="N116" s="994"/>
      <c r="O116" s="994"/>
      <c r="P116" s="994"/>
      <c r="Q116" s="994"/>
      <c r="R116" s="994"/>
      <c r="S116" s="994"/>
      <c r="T116" s="994"/>
      <c r="U116" s="994"/>
      <c r="V116" s="994"/>
      <c r="W116" s="994"/>
      <c r="X116" s="994"/>
      <c r="Y116" s="994"/>
      <c r="Z116" s="995"/>
      <c r="AA116" s="987">
        <v>631</v>
      </c>
      <c r="AB116" s="988"/>
      <c r="AC116" s="988"/>
      <c r="AD116" s="988"/>
      <c r="AE116" s="989"/>
      <c r="AF116" s="990">
        <v>8</v>
      </c>
      <c r="AG116" s="988"/>
      <c r="AH116" s="988"/>
      <c r="AI116" s="988"/>
      <c r="AJ116" s="989"/>
      <c r="AK116" s="990">
        <v>19</v>
      </c>
      <c r="AL116" s="988"/>
      <c r="AM116" s="988"/>
      <c r="AN116" s="988"/>
      <c r="AO116" s="989"/>
      <c r="AP116" s="991">
        <v>0</v>
      </c>
      <c r="AQ116" s="992"/>
      <c r="AR116" s="992"/>
      <c r="AS116" s="992"/>
      <c r="AT116" s="993"/>
      <c r="AU116" s="937"/>
      <c r="AV116" s="938"/>
      <c r="AW116" s="938"/>
      <c r="AX116" s="938"/>
      <c r="AY116" s="938"/>
      <c r="AZ116" s="996" t="s">
        <v>461</v>
      </c>
      <c r="BA116" s="997"/>
      <c r="BB116" s="997"/>
      <c r="BC116" s="997"/>
      <c r="BD116" s="997"/>
      <c r="BE116" s="997"/>
      <c r="BF116" s="997"/>
      <c r="BG116" s="997"/>
      <c r="BH116" s="997"/>
      <c r="BI116" s="997"/>
      <c r="BJ116" s="997"/>
      <c r="BK116" s="997"/>
      <c r="BL116" s="997"/>
      <c r="BM116" s="997"/>
      <c r="BN116" s="997"/>
      <c r="BO116" s="997"/>
      <c r="BP116" s="998"/>
      <c r="BQ116" s="954" t="s">
        <v>444</v>
      </c>
      <c r="BR116" s="955"/>
      <c r="BS116" s="955"/>
      <c r="BT116" s="955"/>
      <c r="BU116" s="955"/>
      <c r="BV116" s="955" t="s">
        <v>242</v>
      </c>
      <c r="BW116" s="955"/>
      <c r="BX116" s="955"/>
      <c r="BY116" s="955"/>
      <c r="BZ116" s="955"/>
      <c r="CA116" s="955" t="s">
        <v>443</v>
      </c>
      <c r="CB116" s="955"/>
      <c r="CC116" s="955"/>
      <c r="CD116" s="955"/>
      <c r="CE116" s="955"/>
      <c r="CF116" s="949" t="s">
        <v>443</v>
      </c>
      <c r="CG116" s="950"/>
      <c r="CH116" s="950"/>
      <c r="CI116" s="950"/>
      <c r="CJ116" s="950"/>
      <c r="CK116" s="977"/>
      <c r="CL116" s="978"/>
      <c r="CM116" s="951" t="s">
        <v>462</v>
      </c>
      <c r="CN116" s="952"/>
      <c r="CO116" s="952"/>
      <c r="CP116" s="952"/>
      <c r="CQ116" s="952"/>
      <c r="CR116" s="952"/>
      <c r="CS116" s="952"/>
      <c r="CT116" s="952"/>
      <c r="CU116" s="952"/>
      <c r="CV116" s="952"/>
      <c r="CW116" s="952"/>
      <c r="CX116" s="952"/>
      <c r="CY116" s="952"/>
      <c r="CZ116" s="952"/>
      <c r="DA116" s="952"/>
      <c r="DB116" s="952"/>
      <c r="DC116" s="952"/>
      <c r="DD116" s="952"/>
      <c r="DE116" s="952"/>
      <c r="DF116" s="953"/>
      <c r="DG116" s="987">
        <v>2194439</v>
      </c>
      <c r="DH116" s="988"/>
      <c r="DI116" s="988"/>
      <c r="DJ116" s="988"/>
      <c r="DK116" s="989"/>
      <c r="DL116" s="990">
        <v>2016716</v>
      </c>
      <c r="DM116" s="988"/>
      <c r="DN116" s="988"/>
      <c r="DO116" s="988"/>
      <c r="DP116" s="989"/>
      <c r="DQ116" s="990">
        <v>1839981</v>
      </c>
      <c r="DR116" s="988"/>
      <c r="DS116" s="988"/>
      <c r="DT116" s="988"/>
      <c r="DU116" s="989"/>
      <c r="DV116" s="991">
        <v>2.5</v>
      </c>
      <c r="DW116" s="992"/>
      <c r="DX116" s="992"/>
      <c r="DY116" s="992"/>
      <c r="DZ116" s="993"/>
    </row>
    <row r="117" spans="1:130" s="230" customFormat="1" ht="26.25" customHeight="1" x14ac:dyDescent="0.2">
      <c r="A117" s="941" t="s">
        <v>191</v>
      </c>
      <c r="B117" s="922"/>
      <c r="C117" s="922"/>
      <c r="D117" s="922"/>
      <c r="E117" s="922"/>
      <c r="F117" s="922"/>
      <c r="G117" s="922"/>
      <c r="H117" s="922"/>
      <c r="I117" s="922"/>
      <c r="J117" s="922"/>
      <c r="K117" s="922"/>
      <c r="L117" s="922"/>
      <c r="M117" s="922"/>
      <c r="N117" s="922"/>
      <c r="O117" s="922"/>
      <c r="P117" s="922"/>
      <c r="Q117" s="922"/>
      <c r="R117" s="922"/>
      <c r="S117" s="922"/>
      <c r="T117" s="922"/>
      <c r="U117" s="922"/>
      <c r="V117" s="922"/>
      <c r="W117" s="922"/>
      <c r="X117" s="922"/>
      <c r="Y117" s="1006" t="s">
        <v>463</v>
      </c>
      <c r="Z117" s="923"/>
      <c r="AA117" s="1007">
        <v>19217244</v>
      </c>
      <c r="AB117" s="1008"/>
      <c r="AC117" s="1008"/>
      <c r="AD117" s="1008"/>
      <c r="AE117" s="1009"/>
      <c r="AF117" s="1010">
        <v>19117148</v>
      </c>
      <c r="AG117" s="1008"/>
      <c r="AH117" s="1008"/>
      <c r="AI117" s="1008"/>
      <c r="AJ117" s="1009"/>
      <c r="AK117" s="1010">
        <v>19233861</v>
      </c>
      <c r="AL117" s="1008"/>
      <c r="AM117" s="1008"/>
      <c r="AN117" s="1008"/>
      <c r="AO117" s="1009"/>
      <c r="AP117" s="1011"/>
      <c r="AQ117" s="1012"/>
      <c r="AR117" s="1012"/>
      <c r="AS117" s="1012"/>
      <c r="AT117" s="1013"/>
      <c r="AU117" s="937"/>
      <c r="AV117" s="938"/>
      <c r="AW117" s="938"/>
      <c r="AX117" s="938"/>
      <c r="AY117" s="938"/>
      <c r="AZ117" s="1003" t="s">
        <v>464</v>
      </c>
      <c r="BA117" s="1004"/>
      <c r="BB117" s="1004"/>
      <c r="BC117" s="1004"/>
      <c r="BD117" s="1004"/>
      <c r="BE117" s="1004"/>
      <c r="BF117" s="1004"/>
      <c r="BG117" s="1004"/>
      <c r="BH117" s="1004"/>
      <c r="BI117" s="1004"/>
      <c r="BJ117" s="1004"/>
      <c r="BK117" s="1004"/>
      <c r="BL117" s="1004"/>
      <c r="BM117" s="1004"/>
      <c r="BN117" s="1004"/>
      <c r="BO117" s="1004"/>
      <c r="BP117" s="1005"/>
      <c r="BQ117" s="954" t="s">
        <v>242</v>
      </c>
      <c r="BR117" s="955"/>
      <c r="BS117" s="955"/>
      <c r="BT117" s="955"/>
      <c r="BU117" s="955"/>
      <c r="BV117" s="955" t="s">
        <v>242</v>
      </c>
      <c r="BW117" s="955"/>
      <c r="BX117" s="955"/>
      <c r="BY117" s="955"/>
      <c r="BZ117" s="955"/>
      <c r="CA117" s="955" t="s">
        <v>242</v>
      </c>
      <c r="CB117" s="955"/>
      <c r="CC117" s="955"/>
      <c r="CD117" s="955"/>
      <c r="CE117" s="955"/>
      <c r="CF117" s="949" t="s">
        <v>242</v>
      </c>
      <c r="CG117" s="950"/>
      <c r="CH117" s="950"/>
      <c r="CI117" s="950"/>
      <c r="CJ117" s="950"/>
      <c r="CK117" s="977"/>
      <c r="CL117" s="978"/>
      <c r="CM117" s="951" t="s">
        <v>465</v>
      </c>
      <c r="CN117" s="952"/>
      <c r="CO117" s="952"/>
      <c r="CP117" s="952"/>
      <c r="CQ117" s="952"/>
      <c r="CR117" s="952"/>
      <c r="CS117" s="952"/>
      <c r="CT117" s="952"/>
      <c r="CU117" s="952"/>
      <c r="CV117" s="952"/>
      <c r="CW117" s="952"/>
      <c r="CX117" s="952"/>
      <c r="CY117" s="952"/>
      <c r="CZ117" s="952"/>
      <c r="DA117" s="952"/>
      <c r="DB117" s="952"/>
      <c r="DC117" s="952"/>
      <c r="DD117" s="952"/>
      <c r="DE117" s="952"/>
      <c r="DF117" s="953"/>
      <c r="DG117" s="987" t="s">
        <v>242</v>
      </c>
      <c r="DH117" s="988"/>
      <c r="DI117" s="988"/>
      <c r="DJ117" s="988"/>
      <c r="DK117" s="989"/>
      <c r="DL117" s="990" t="s">
        <v>242</v>
      </c>
      <c r="DM117" s="988"/>
      <c r="DN117" s="988"/>
      <c r="DO117" s="988"/>
      <c r="DP117" s="989"/>
      <c r="DQ117" s="990" t="s">
        <v>242</v>
      </c>
      <c r="DR117" s="988"/>
      <c r="DS117" s="988"/>
      <c r="DT117" s="988"/>
      <c r="DU117" s="989"/>
      <c r="DV117" s="991" t="s">
        <v>466</v>
      </c>
      <c r="DW117" s="992"/>
      <c r="DX117" s="992"/>
      <c r="DY117" s="992"/>
      <c r="DZ117" s="993"/>
    </row>
    <row r="118" spans="1:130" s="230" customFormat="1" ht="26.25" customHeight="1" x14ac:dyDescent="0.2">
      <c r="A118" s="941" t="s">
        <v>437</v>
      </c>
      <c r="B118" s="922"/>
      <c r="C118" s="922"/>
      <c r="D118" s="922"/>
      <c r="E118" s="922"/>
      <c r="F118" s="922"/>
      <c r="G118" s="922"/>
      <c r="H118" s="922"/>
      <c r="I118" s="922"/>
      <c r="J118" s="922"/>
      <c r="K118" s="922"/>
      <c r="L118" s="922"/>
      <c r="M118" s="922"/>
      <c r="N118" s="922"/>
      <c r="O118" s="922"/>
      <c r="P118" s="922"/>
      <c r="Q118" s="922"/>
      <c r="R118" s="922"/>
      <c r="S118" s="922"/>
      <c r="T118" s="922"/>
      <c r="U118" s="922"/>
      <c r="V118" s="922"/>
      <c r="W118" s="922"/>
      <c r="X118" s="922"/>
      <c r="Y118" s="922"/>
      <c r="Z118" s="923"/>
      <c r="AA118" s="921" t="s">
        <v>434</v>
      </c>
      <c r="AB118" s="922"/>
      <c r="AC118" s="922"/>
      <c r="AD118" s="922"/>
      <c r="AE118" s="923"/>
      <c r="AF118" s="921" t="s">
        <v>435</v>
      </c>
      <c r="AG118" s="922"/>
      <c r="AH118" s="922"/>
      <c r="AI118" s="922"/>
      <c r="AJ118" s="923"/>
      <c r="AK118" s="921" t="s">
        <v>311</v>
      </c>
      <c r="AL118" s="922"/>
      <c r="AM118" s="922"/>
      <c r="AN118" s="922"/>
      <c r="AO118" s="923"/>
      <c r="AP118" s="999" t="s">
        <v>436</v>
      </c>
      <c r="AQ118" s="1000"/>
      <c r="AR118" s="1000"/>
      <c r="AS118" s="1000"/>
      <c r="AT118" s="1001"/>
      <c r="AU118" s="937"/>
      <c r="AV118" s="938"/>
      <c r="AW118" s="938"/>
      <c r="AX118" s="938"/>
      <c r="AY118" s="938"/>
      <c r="AZ118" s="1002" t="s">
        <v>467</v>
      </c>
      <c r="BA118" s="994"/>
      <c r="BB118" s="994"/>
      <c r="BC118" s="994"/>
      <c r="BD118" s="994"/>
      <c r="BE118" s="994"/>
      <c r="BF118" s="994"/>
      <c r="BG118" s="994"/>
      <c r="BH118" s="994"/>
      <c r="BI118" s="994"/>
      <c r="BJ118" s="994"/>
      <c r="BK118" s="994"/>
      <c r="BL118" s="994"/>
      <c r="BM118" s="994"/>
      <c r="BN118" s="994"/>
      <c r="BO118" s="994"/>
      <c r="BP118" s="995"/>
      <c r="BQ118" s="1028" t="s">
        <v>242</v>
      </c>
      <c r="BR118" s="1029"/>
      <c r="BS118" s="1029"/>
      <c r="BT118" s="1029"/>
      <c r="BU118" s="1029"/>
      <c r="BV118" s="1029" t="s">
        <v>466</v>
      </c>
      <c r="BW118" s="1029"/>
      <c r="BX118" s="1029"/>
      <c r="BY118" s="1029"/>
      <c r="BZ118" s="1029"/>
      <c r="CA118" s="1029" t="s">
        <v>242</v>
      </c>
      <c r="CB118" s="1029"/>
      <c r="CC118" s="1029"/>
      <c r="CD118" s="1029"/>
      <c r="CE118" s="1029"/>
      <c r="CF118" s="949" t="s">
        <v>242</v>
      </c>
      <c r="CG118" s="950"/>
      <c r="CH118" s="950"/>
      <c r="CI118" s="950"/>
      <c r="CJ118" s="950"/>
      <c r="CK118" s="977"/>
      <c r="CL118" s="978"/>
      <c r="CM118" s="951" t="s">
        <v>468</v>
      </c>
      <c r="CN118" s="952"/>
      <c r="CO118" s="952"/>
      <c r="CP118" s="952"/>
      <c r="CQ118" s="952"/>
      <c r="CR118" s="952"/>
      <c r="CS118" s="952"/>
      <c r="CT118" s="952"/>
      <c r="CU118" s="952"/>
      <c r="CV118" s="952"/>
      <c r="CW118" s="952"/>
      <c r="CX118" s="952"/>
      <c r="CY118" s="952"/>
      <c r="CZ118" s="952"/>
      <c r="DA118" s="952"/>
      <c r="DB118" s="952"/>
      <c r="DC118" s="952"/>
      <c r="DD118" s="952"/>
      <c r="DE118" s="952"/>
      <c r="DF118" s="953"/>
      <c r="DG118" s="987" t="s">
        <v>242</v>
      </c>
      <c r="DH118" s="988"/>
      <c r="DI118" s="988"/>
      <c r="DJ118" s="988"/>
      <c r="DK118" s="989"/>
      <c r="DL118" s="990" t="s">
        <v>242</v>
      </c>
      <c r="DM118" s="988"/>
      <c r="DN118" s="988"/>
      <c r="DO118" s="988"/>
      <c r="DP118" s="989"/>
      <c r="DQ118" s="990" t="s">
        <v>242</v>
      </c>
      <c r="DR118" s="988"/>
      <c r="DS118" s="988"/>
      <c r="DT118" s="988"/>
      <c r="DU118" s="989"/>
      <c r="DV118" s="991" t="s">
        <v>242</v>
      </c>
      <c r="DW118" s="992"/>
      <c r="DX118" s="992"/>
      <c r="DY118" s="992"/>
      <c r="DZ118" s="993"/>
    </row>
    <row r="119" spans="1:130" s="230" customFormat="1" ht="26.25" customHeight="1" x14ac:dyDescent="0.2">
      <c r="A119" s="1085" t="s">
        <v>440</v>
      </c>
      <c r="B119" s="976"/>
      <c r="C119" s="958" t="s">
        <v>441</v>
      </c>
      <c r="D119" s="926"/>
      <c r="E119" s="926"/>
      <c r="F119" s="926"/>
      <c r="G119" s="926"/>
      <c r="H119" s="926"/>
      <c r="I119" s="926"/>
      <c r="J119" s="926"/>
      <c r="K119" s="926"/>
      <c r="L119" s="926"/>
      <c r="M119" s="926"/>
      <c r="N119" s="926"/>
      <c r="O119" s="926"/>
      <c r="P119" s="926"/>
      <c r="Q119" s="926"/>
      <c r="R119" s="926"/>
      <c r="S119" s="926"/>
      <c r="T119" s="926"/>
      <c r="U119" s="926"/>
      <c r="V119" s="926"/>
      <c r="W119" s="926"/>
      <c r="X119" s="926"/>
      <c r="Y119" s="926"/>
      <c r="Z119" s="927"/>
      <c r="AA119" s="928">
        <v>51389</v>
      </c>
      <c r="AB119" s="929"/>
      <c r="AC119" s="929"/>
      <c r="AD119" s="929"/>
      <c r="AE119" s="930"/>
      <c r="AF119" s="931">
        <v>50210</v>
      </c>
      <c r="AG119" s="929"/>
      <c r="AH119" s="929"/>
      <c r="AI119" s="929"/>
      <c r="AJ119" s="930"/>
      <c r="AK119" s="931">
        <v>49030</v>
      </c>
      <c r="AL119" s="929"/>
      <c r="AM119" s="929"/>
      <c r="AN119" s="929"/>
      <c r="AO119" s="930"/>
      <c r="AP119" s="932">
        <v>0.1</v>
      </c>
      <c r="AQ119" s="933"/>
      <c r="AR119" s="933"/>
      <c r="AS119" s="933"/>
      <c r="AT119" s="934"/>
      <c r="AU119" s="939"/>
      <c r="AV119" s="940"/>
      <c r="AW119" s="940"/>
      <c r="AX119" s="940"/>
      <c r="AY119" s="940"/>
      <c r="AZ119" s="251" t="s">
        <v>191</v>
      </c>
      <c r="BA119" s="251"/>
      <c r="BB119" s="251"/>
      <c r="BC119" s="251"/>
      <c r="BD119" s="251"/>
      <c r="BE119" s="251"/>
      <c r="BF119" s="251"/>
      <c r="BG119" s="251"/>
      <c r="BH119" s="251"/>
      <c r="BI119" s="251"/>
      <c r="BJ119" s="251"/>
      <c r="BK119" s="251"/>
      <c r="BL119" s="251"/>
      <c r="BM119" s="251"/>
      <c r="BN119" s="251"/>
      <c r="BO119" s="1006" t="s">
        <v>469</v>
      </c>
      <c r="BP119" s="1034"/>
      <c r="BQ119" s="1028">
        <v>207091925</v>
      </c>
      <c r="BR119" s="1029"/>
      <c r="BS119" s="1029"/>
      <c r="BT119" s="1029"/>
      <c r="BU119" s="1029"/>
      <c r="BV119" s="1029">
        <v>205616962</v>
      </c>
      <c r="BW119" s="1029"/>
      <c r="BX119" s="1029"/>
      <c r="BY119" s="1029"/>
      <c r="BZ119" s="1029"/>
      <c r="CA119" s="1029">
        <v>204448952</v>
      </c>
      <c r="CB119" s="1029"/>
      <c r="CC119" s="1029"/>
      <c r="CD119" s="1029"/>
      <c r="CE119" s="1029"/>
      <c r="CF119" s="1030"/>
      <c r="CG119" s="1031"/>
      <c r="CH119" s="1031"/>
      <c r="CI119" s="1031"/>
      <c r="CJ119" s="1032"/>
      <c r="CK119" s="979"/>
      <c r="CL119" s="980"/>
      <c r="CM119" s="1002" t="s">
        <v>470</v>
      </c>
      <c r="CN119" s="994"/>
      <c r="CO119" s="994"/>
      <c r="CP119" s="994"/>
      <c r="CQ119" s="994"/>
      <c r="CR119" s="994"/>
      <c r="CS119" s="994"/>
      <c r="CT119" s="994"/>
      <c r="CU119" s="994"/>
      <c r="CV119" s="994"/>
      <c r="CW119" s="994"/>
      <c r="CX119" s="994"/>
      <c r="CY119" s="994"/>
      <c r="CZ119" s="994"/>
      <c r="DA119" s="994"/>
      <c r="DB119" s="994"/>
      <c r="DC119" s="994"/>
      <c r="DD119" s="994"/>
      <c r="DE119" s="994"/>
      <c r="DF119" s="995"/>
      <c r="DG119" s="1033">
        <v>357909</v>
      </c>
      <c r="DH119" s="1015"/>
      <c r="DI119" s="1015"/>
      <c r="DJ119" s="1015"/>
      <c r="DK119" s="1016"/>
      <c r="DL119" s="1014">
        <v>282478</v>
      </c>
      <c r="DM119" s="1015"/>
      <c r="DN119" s="1015"/>
      <c r="DO119" s="1015"/>
      <c r="DP119" s="1016"/>
      <c r="DQ119" s="1014">
        <v>257937</v>
      </c>
      <c r="DR119" s="1015"/>
      <c r="DS119" s="1015"/>
      <c r="DT119" s="1015"/>
      <c r="DU119" s="1016"/>
      <c r="DV119" s="1017">
        <v>0.3</v>
      </c>
      <c r="DW119" s="1018"/>
      <c r="DX119" s="1018"/>
      <c r="DY119" s="1018"/>
      <c r="DZ119" s="1019"/>
    </row>
    <row r="120" spans="1:130" s="230" customFormat="1" ht="26.25" customHeight="1" x14ac:dyDescent="0.2">
      <c r="A120" s="1086"/>
      <c r="B120" s="978"/>
      <c r="C120" s="951" t="s">
        <v>446</v>
      </c>
      <c r="D120" s="952"/>
      <c r="E120" s="952"/>
      <c r="F120" s="952"/>
      <c r="G120" s="952"/>
      <c r="H120" s="952"/>
      <c r="I120" s="952"/>
      <c r="J120" s="952"/>
      <c r="K120" s="952"/>
      <c r="L120" s="952"/>
      <c r="M120" s="952"/>
      <c r="N120" s="952"/>
      <c r="O120" s="952"/>
      <c r="P120" s="952"/>
      <c r="Q120" s="952"/>
      <c r="R120" s="952"/>
      <c r="S120" s="952"/>
      <c r="T120" s="952"/>
      <c r="U120" s="952"/>
      <c r="V120" s="952"/>
      <c r="W120" s="952"/>
      <c r="X120" s="952"/>
      <c r="Y120" s="952"/>
      <c r="Z120" s="953"/>
      <c r="AA120" s="987" t="s">
        <v>242</v>
      </c>
      <c r="AB120" s="988"/>
      <c r="AC120" s="988"/>
      <c r="AD120" s="988"/>
      <c r="AE120" s="989"/>
      <c r="AF120" s="990" t="s">
        <v>242</v>
      </c>
      <c r="AG120" s="988"/>
      <c r="AH120" s="988"/>
      <c r="AI120" s="988"/>
      <c r="AJ120" s="989"/>
      <c r="AK120" s="990" t="s">
        <v>471</v>
      </c>
      <c r="AL120" s="988"/>
      <c r="AM120" s="988"/>
      <c r="AN120" s="988"/>
      <c r="AO120" s="989"/>
      <c r="AP120" s="991" t="s">
        <v>242</v>
      </c>
      <c r="AQ120" s="992"/>
      <c r="AR120" s="992"/>
      <c r="AS120" s="992"/>
      <c r="AT120" s="993"/>
      <c r="AU120" s="1020" t="s">
        <v>472</v>
      </c>
      <c r="AV120" s="1021"/>
      <c r="AW120" s="1021"/>
      <c r="AX120" s="1021"/>
      <c r="AY120" s="1022"/>
      <c r="AZ120" s="958" t="s">
        <v>473</v>
      </c>
      <c r="BA120" s="926"/>
      <c r="BB120" s="926"/>
      <c r="BC120" s="926"/>
      <c r="BD120" s="926"/>
      <c r="BE120" s="926"/>
      <c r="BF120" s="926"/>
      <c r="BG120" s="926"/>
      <c r="BH120" s="926"/>
      <c r="BI120" s="926"/>
      <c r="BJ120" s="926"/>
      <c r="BK120" s="926"/>
      <c r="BL120" s="926"/>
      <c r="BM120" s="926"/>
      <c r="BN120" s="926"/>
      <c r="BO120" s="926"/>
      <c r="BP120" s="927"/>
      <c r="BQ120" s="959">
        <v>13894688</v>
      </c>
      <c r="BR120" s="960"/>
      <c r="BS120" s="960"/>
      <c r="BT120" s="960"/>
      <c r="BU120" s="960"/>
      <c r="BV120" s="960">
        <v>17127708</v>
      </c>
      <c r="BW120" s="960"/>
      <c r="BX120" s="960"/>
      <c r="BY120" s="960"/>
      <c r="BZ120" s="960"/>
      <c r="CA120" s="960">
        <v>19175550</v>
      </c>
      <c r="CB120" s="960"/>
      <c r="CC120" s="960"/>
      <c r="CD120" s="960"/>
      <c r="CE120" s="960"/>
      <c r="CF120" s="973">
        <v>25.9</v>
      </c>
      <c r="CG120" s="974"/>
      <c r="CH120" s="974"/>
      <c r="CI120" s="974"/>
      <c r="CJ120" s="974"/>
      <c r="CK120" s="1035" t="s">
        <v>474</v>
      </c>
      <c r="CL120" s="1036"/>
      <c r="CM120" s="1036"/>
      <c r="CN120" s="1036"/>
      <c r="CO120" s="1037"/>
      <c r="CP120" s="1043" t="s">
        <v>416</v>
      </c>
      <c r="CQ120" s="1044"/>
      <c r="CR120" s="1044"/>
      <c r="CS120" s="1044"/>
      <c r="CT120" s="1044"/>
      <c r="CU120" s="1044"/>
      <c r="CV120" s="1044"/>
      <c r="CW120" s="1044"/>
      <c r="CX120" s="1044"/>
      <c r="CY120" s="1044"/>
      <c r="CZ120" s="1044"/>
      <c r="DA120" s="1044"/>
      <c r="DB120" s="1044"/>
      <c r="DC120" s="1044"/>
      <c r="DD120" s="1044"/>
      <c r="DE120" s="1044"/>
      <c r="DF120" s="1045"/>
      <c r="DG120" s="959">
        <v>5624642</v>
      </c>
      <c r="DH120" s="960"/>
      <c r="DI120" s="960"/>
      <c r="DJ120" s="960"/>
      <c r="DK120" s="960"/>
      <c r="DL120" s="960">
        <v>6467499</v>
      </c>
      <c r="DM120" s="960"/>
      <c r="DN120" s="960"/>
      <c r="DO120" s="960"/>
      <c r="DP120" s="960"/>
      <c r="DQ120" s="960">
        <v>6363059</v>
      </c>
      <c r="DR120" s="960"/>
      <c r="DS120" s="960"/>
      <c r="DT120" s="960"/>
      <c r="DU120" s="960"/>
      <c r="DV120" s="961">
        <v>8.6</v>
      </c>
      <c r="DW120" s="961"/>
      <c r="DX120" s="961"/>
      <c r="DY120" s="961"/>
      <c r="DZ120" s="962"/>
    </row>
    <row r="121" spans="1:130" s="230" customFormat="1" ht="26.25" customHeight="1" x14ac:dyDescent="0.2">
      <c r="A121" s="1086"/>
      <c r="B121" s="978"/>
      <c r="C121" s="1003" t="s">
        <v>475</v>
      </c>
      <c r="D121" s="1004"/>
      <c r="E121" s="1004"/>
      <c r="F121" s="1004"/>
      <c r="G121" s="1004"/>
      <c r="H121" s="1004"/>
      <c r="I121" s="1004"/>
      <c r="J121" s="1004"/>
      <c r="K121" s="1004"/>
      <c r="L121" s="1004"/>
      <c r="M121" s="1004"/>
      <c r="N121" s="1004"/>
      <c r="O121" s="1004"/>
      <c r="P121" s="1004"/>
      <c r="Q121" s="1004"/>
      <c r="R121" s="1004"/>
      <c r="S121" s="1004"/>
      <c r="T121" s="1004"/>
      <c r="U121" s="1004"/>
      <c r="V121" s="1004"/>
      <c r="W121" s="1004"/>
      <c r="X121" s="1004"/>
      <c r="Y121" s="1004"/>
      <c r="Z121" s="1005"/>
      <c r="AA121" s="987">
        <v>15413</v>
      </c>
      <c r="AB121" s="988"/>
      <c r="AC121" s="988"/>
      <c r="AD121" s="988"/>
      <c r="AE121" s="989"/>
      <c r="AF121" s="990" t="s">
        <v>242</v>
      </c>
      <c r="AG121" s="988"/>
      <c r="AH121" s="988"/>
      <c r="AI121" s="988"/>
      <c r="AJ121" s="989"/>
      <c r="AK121" s="990" t="s">
        <v>471</v>
      </c>
      <c r="AL121" s="988"/>
      <c r="AM121" s="988"/>
      <c r="AN121" s="988"/>
      <c r="AO121" s="989"/>
      <c r="AP121" s="991" t="s">
        <v>242</v>
      </c>
      <c r="AQ121" s="992"/>
      <c r="AR121" s="992"/>
      <c r="AS121" s="992"/>
      <c r="AT121" s="993"/>
      <c r="AU121" s="1023"/>
      <c r="AV121" s="1024"/>
      <c r="AW121" s="1024"/>
      <c r="AX121" s="1024"/>
      <c r="AY121" s="1025"/>
      <c r="AZ121" s="951" t="s">
        <v>476</v>
      </c>
      <c r="BA121" s="952"/>
      <c r="BB121" s="952"/>
      <c r="BC121" s="952"/>
      <c r="BD121" s="952"/>
      <c r="BE121" s="952"/>
      <c r="BF121" s="952"/>
      <c r="BG121" s="952"/>
      <c r="BH121" s="952"/>
      <c r="BI121" s="952"/>
      <c r="BJ121" s="952"/>
      <c r="BK121" s="952"/>
      <c r="BL121" s="952"/>
      <c r="BM121" s="952"/>
      <c r="BN121" s="952"/>
      <c r="BO121" s="952"/>
      <c r="BP121" s="953"/>
      <c r="BQ121" s="954">
        <v>25895715</v>
      </c>
      <c r="BR121" s="955"/>
      <c r="BS121" s="955"/>
      <c r="BT121" s="955"/>
      <c r="BU121" s="955"/>
      <c r="BV121" s="955">
        <v>24436770</v>
      </c>
      <c r="BW121" s="955"/>
      <c r="BX121" s="955"/>
      <c r="BY121" s="955"/>
      <c r="BZ121" s="955"/>
      <c r="CA121" s="955">
        <v>22904809</v>
      </c>
      <c r="CB121" s="955"/>
      <c r="CC121" s="955"/>
      <c r="CD121" s="955"/>
      <c r="CE121" s="955"/>
      <c r="CF121" s="949">
        <v>31</v>
      </c>
      <c r="CG121" s="950"/>
      <c r="CH121" s="950"/>
      <c r="CI121" s="950"/>
      <c r="CJ121" s="950"/>
      <c r="CK121" s="1038"/>
      <c r="CL121" s="1039"/>
      <c r="CM121" s="1039"/>
      <c r="CN121" s="1039"/>
      <c r="CO121" s="1040"/>
      <c r="CP121" s="1048" t="s">
        <v>415</v>
      </c>
      <c r="CQ121" s="1049"/>
      <c r="CR121" s="1049"/>
      <c r="CS121" s="1049"/>
      <c r="CT121" s="1049"/>
      <c r="CU121" s="1049"/>
      <c r="CV121" s="1049"/>
      <c r="CW121" s="1049"/>
      <c r="CX121" s="1049"/>
      <c r="CY121" s="1049"/>
      <c r="CZ121" s="1049"/>
      <c r="DA121" s="1049"/>
      <c r="DB121" s="1049"/>
      <c r="DC121" s="1049"/>
      <c r="DD121" s="1049"/>
      <c r="DE121" s="1049"/>
      <c r="DF121" s="1050"/>
      <c r="DG121" s="954">
        <v>5476305</v>
      </c>
      <c r="DH121" s="955"/>
      <c r="DI121" s="955"/>
      <c r="DJ121" s="955"/>
      <c r="DK121" s="955"/>
      <c r="DL121" s="955">
        <v>5002767</v>
      </c>
      <c r="DM121" s="955"/>
      <c r="DN121" s="955"/>
      <c r="DO121" s="955"/>
      <c r="DP121" s="955"/>
      <c r="DQ121" s="955">
        <v>4890203</v>
      </c>
      <c r="DR121" s="955"/>
      <c r="DS121" s="955"/>
      <c r="DT121" s="955"/>
      <c r="DU121" s="955"/>
      <c r="DV121" s="956">
        <v>6.6</v>
      </c>
      <c r="DW121" s="956"/>
      <c r="DX121" s="956"/>
      <c r="DY121" s="956"/>
      <c r="DZ121" s="957"/>
    </row>
    <row r="122" spans="1:130" s="230" customFormat="1" ht="26.25" customHeight="1" x14ac:dyDescent="0.2">
      <c r="A122" s="1086"/>
      <c r="B122" s="978"/>
      <c r="C122" s="951" t="s">
        <v>456</v>
      </c>
      <c r="D122" s="952"/>
      <c r="E122" s="952"/>
      <c r="F122" s="952"/>
      <c r="G122" s="952"/>
      <c r="H122" s="952"/>
      <c r="I122" s="952"/>
      <c r="J122" s="952"/>
      <c r="K122" s="952"/>
      <c r="L122" s="952"/>
      <c r="M122" s="952"/>
      <c r="N122" s="952"/>
      <c r="O122" s="952"/>
      <c r="P122" s="952"/>
      <c r="Q122" s="952"/>
      <c r="R122" s="952"/>
      <c r="S122" s="952"/>
      <c r="T122" s="952"/>
      <c r="U122" s="952"/>
      <c r="V122" s="952"/>
      <c r="W122" s="952"/>
      <c r="X122" s="952"/>
      <c r="Y122" s="952"/>
      <c r="Z122" s="953"/>
      <c r="AA122" s="987" t="s">
        <v>242</v>
      </c>
      <c r="AB122" s="988"/>
      <c r="AC122" s="988"/>
      <c r="AD122" s="988"/>
      <c r="AE122" s="989"/>
      <c r="AF122" s="990" t="s">
        <v>242</v>
      </c>
      <c r="AG122" s="988"/>
      <c r="AH122" s="988"/>
      <c r="AI122" s="988"/>
      <c r="AJ122" s="989"/>
      <c r="AK122" s="990" t="s">
        <v>242</v>
      </c>
      <c r="AL122" s="988"/>
      <c r="AM122" s="988"/>
      <c r="AN122" s="988"/>
      <c r="AO122" s="989"/>
      <c r="AP122" s="991" t="s">
        <v>242</v>
      </c>
      <c r="AQ122" s="992"/>
      <c r="AR122" s="992"/>
      <c r="AS122" s="992"/>
      <c r="AT122" s="993"/>
      <c r="AU122" s="1023"/>
      <c r="AV122" s="1024"/>
      <c r="AW122" s="1024"/>
      <c r="AX122" s="1024"/>
      <c r="AY122" s="1025"/>
      <c r="AZ122" s="1002" t="s">
        <v>477</v>
      </c>
      <c r="BA122" s="994"/>
      <c r="BB122" s="994"/>
      <c r="BC122" s="994"/>
      <c r="BD122" s="994"/>
      <c r="BE122" s="994"/>
      <c r="BF122" s="994"/>
      <c r="BG122" s="994"/>
      <c r="BH122" s="994"/>
      <c r="BI122" s="994"/>
      <c r="BJ122" s="994"/>
      <c r="BK122" s="994"/>
      <c r="BL122" s="994"/>
      <c r="BM122" s="994"/>
      <c r="BN122" s="994"/>
      <c r="BO122" s="994"/>
      <c r="BP122" s="995"/>
      <c r="BQ122" s="1028">
        <v>105032479</v>
      </c>
      <c r="BR122" s="1029"/>
      <c r="BS122" s="1029"/>
      <c r="BT122" s="1029"/>
      <c r="BU122" s="1029"/>
      <c r="BV122" s="1029">
        <v>102580384</v>
      </c>
      <c r="BW122" s="1029"/>
      <c r="BX122" s="1029"/>
      <c r="BY122" s="1029"/>
      <c r="BZ122" s="1029"/>
      <c r="CA122" s="1029">
        <v>101671229</v>
      </c>
      <c r="CB122" s="1029"/>
      <c r="CC122" s="1029"/>
      <c r="CD122" s="1029"/>
      <c r="CE122" s="1029"/>
      <c r="CF122" s="1046">
        <v>137.4</v>
      </c>
      <c r="CG122" s="1047"/>
      <c r="CH122" s="1047"/>
      <c r="CI122" s="1047"/>
      <c r="CJ122" s="1047"/>
      <c r="CK122" s="1038"/>
      <c r="CL122" s="1039"/>
      <c r="CM122" s="1039"/>
      <c r="CN122" s="1039"/>
      <c r="CO122" s="1040"/>
      <c r="CP122" s="1048" t="s">
        <v>478</v>
      </c>
      <c r="CQ122" s="1049"/>
      <c r="CR122" s="1049"/>
      <c r="CS122" s="1049"/>
      <c r="CT122" s="1049"/>
      <c r="CU122" s="1049"/>
      <c r="CV122" s="1049"/>
      <c r="CW122" s="1049"/>
      <c r="CX122" s="1049"/>
      <c r="CY122" s="1049"/>
      <c r="CZ122" s="1049"/>
      <c r="DA122" s="1049"/>
      <c r="DB122" s="1049"/>
      <c r="DC122" s="1049"/>
      <c r="DD122" s="1049"/>
      <c r="DE122" s="1049"/>
      <c r="DF122" s="1050"/>
      <c r="DG122" s="954">
        <v>1753358</v>
      </c>
      <c r="DH122" s="955"/>
      <c r="DI122" s="955"/>
      <c r="DJ122" s="955"/>
      <c r="DK122" s="955"/>
      <c r="DL122" s="955">
        <v>1609633</v>
      </c>
      <c r="DM122" s="955"/>
      <c r="DN122" s="955"/>
      <c r="DO122" s="955"/>
      <c r="DP122" s="955"/>
      <c r="DQ122" s="955">
        <v>1434686</v>
      </c>
      <c r="DR122" s="955"/>
      <c r="DS122" s="955"/>
      <c r="DT122" s="955"/>
      <c r="DU122" s="955"/>
      <c r="DV122" s="956">
        <v>1.9</v>
      </c>
      <c r="DW122" s="956"/>
      <c r="DX122" s="956"/>
      <c r="DY122" s="956"/>
      <c r="DZ122" s="957"/>
    </row>
    <row r="123" spans="1:130" s="230" customFormat="1" ht="26.25" customHeight="1" x14ac:dyDescent="0.2">
      <c r="A123" s="1086"/>
      <c r="B123" s="978"/>
      <c r="C123" s="951" t="s">
        <v>462</v>
      </c>
      <c r="D123" s="952"/>
      <c r="E123" s="952"/>
      <c r="F123" s="952"/>
      <c r="G123" s="952"/>
      <c r="H123" s="952"/>
      <c r="I123" s="952"/>
      <c r="J123" s="952"/>
      <c r="K123" s="952"/>
      <c r="L123" s="952"/>
      <c r="M123" s="952"/>
      <c r="N123" s="952"/>
      <c r="O123" s="952"/>
      <c r="P123" s="952"/>
      <c r="Q123" s="952"/>
      <c r="R123" s="952"/>
      <c r="S123" s="952"/>
      <c r="T123" s="952"/>
      <c r="U123" s="952"/>
      <c r="V123" s="952"/>
      <c r="W123" s="952"/>
      <c r="X123" s="952"/>
      <c r="Y123" s="952"/>
      <c r="Z123" s="953"/>
      <c r="AA123" s="987">
        <v>177265</v>
      </c>
      <c r="AB123" s="988"/>
      <c r="AC123" s="988"/>
      <c r="AD123" s="988"/>
      <c r="AE123" s="989"/>
      <c r="AF123" s="990">
        <v>176276</v>
      </c>
      <c r="AG123" s="988"/>
      <c r="AH123" s="988"/>
      <c r="AI123" s="988"/>
      <c r="AJ123" s="989"/>
      <c r="AK123" s="990">
        <v>175288</v>
      </c>
      <c r="AL123" s="988"/>
      <c r="AM123" s="988"/>
      <c r="AN123" s="988"/>
      <c r="AO123" s="989"/>
      <c r="AP123" s="991">
        <v>0.2</v>
      </c>
      <c r="AQ123" s="992"/>
      <c r="AR123" s="992"/>
      <c r="AS123" s="992"/>
      <c r="AT123" s="993"/>
      <c r="AU123" s="1026"/>
      <c r="AV123" s="1027"/>
      <c r="AW123" s="1027"/>
      <c r="AX123" s="1027"/>
      <c r="AY123" s="1027"/>
      <c r="AZ123" s="251" t="s">
        <v>191</v>
      </c>
      <c r="BA123" s="251"/>
      <c r="BB123" s="251"/>
      <c r="BC123" s="251"/>
      <c r="BD123" s="251"/>
      <c r="BE123" s="251"/>
      <c r="BF123" s="251"/>
      <c r="BG123" s="251"/>
      <c r="BH123" s="251"/>
      <c r="BI123" s="251"/>
      <c r="BJ123" s="251"/>
      <c r="BK123" s="251"/>
      <c r="BL123" s="251"/>
      <c r="BM123" s="251"/>
      <c r="BN123" s="251"/>
      <c r="BO123" s="1006" t="s">
        <v>479</v>
      </c>
      <c r="BP123" s="1034"/>
      <c r="BQ123" s="1092">
        <v>144822882</v>
      </c>
      <c r="BR123" s="1093"/>
      <c r="BS123" s="1093"/>
      <c r="BT123" s="1093"/>
      <c r="BU123" s="1093"/>
      <c r="BV123" s="1093">
        <v>144144862</v>
      </c>
      <c r="BW123" s="1093"/>
      <c r="BX123" s="1093"/>
      <c r="BY123" s="1093"/>
      <c r="BZ123" s="1093"/>
      <c r="CA123" s="1093">
        <v>143751588</v>
      </c>
      <c r="CB123" s="1093"/>
      <c r="CC123" s="1093"/>
      <c r="CD123" s="1093"/>
      <c r="CE123" s="1093"/>
      <c r="CF123" s="1030"/>
      <c r="CG123" s="1031"/>
      <c r="CH123" s="1031"/>
      <c r="CI123" s="1031"/>
      <c r="CJ123" s="1032"/>
      <c r="CK123" s="1038"/>
      <c r="CL123" s="1039"/>
      <c r="CM123" s="1039"/>
      <c r="CN123" s="1039"/>
      <c r="CO123" s="1040"/>
      <c r="CP123" s="1048" t="s">
        <v>411</v>
      </c>
      <c r="CQ123" s="1049"/>
      <c r="CR123" s="1049"/>
      <c r="CS123" s="1049"/>
      <c r="CT123" s="1049"/>
      <c r="CU123" s="1049"/>
      <c r="CV123" s="1049"/>
      <c r="CW123" s="1049"/>
      <c r="CX123" s="1049"/>
      <c r="CY123" s="1049"/>
      <c r="CZ123" s="1049"/>
      <c r="DA123" s="1049"/>
      <c r="DB123" s="1049"/>
      <c r="DC123" s="1049"/>
      <c r="DD123" s="1049"/>
      <c r="DE123" s="1049"/>
      <c r="DF123" s="1050"/>
      <c r="DG123" s="987" t="s">
        <v>242</v>
      </c>
      <c r="DH123" s="988"/>
      <c r="DI123" s="988"/>
      <c r="DJ123" s="988"/>
      <c r="DK123" s="989"/>
      <c r="DL123" s="990" t="s">
        <v>242</v>
      </c>
      <c r="DM123" s="988"/>
      <c r="DN123" s="988"/>
      <c r="DO123" s="988"/>
      <c r="DP123" s="989"/>
      <c r="DQ123" s="990" t="s">
        <v>466</v>
      </c>
      <c r="DR123" s="988"/>
      <c r="DS123" s="988"/>
      <c r="DT123" s="988"/>
      <c r="DU123" s="989"/>
      <c r="DV123" s="991" t="s">
        <v>242</v>
      </c>
      <c r="DW123" s="992"/>
      <c r="DX123" s="992"/>
      <c r="DY123" s="992"/>
      <c r="DZ123" s="993"/>
    </row>
    <row r="124" spans="1:130" s="230" customFormat="1" ht="26.25" customHeight="1" thickBot="1" x14ac:dyDescent="0.25">
      <c r="A124" s="1086"/>
      <c r="B124" s="978"/>
      <c r="C124" s="951" t="s">
        <v>465</v>
      </c>
      <c r="D124" s="952"/>
      <c r="E124" s="952"/>
      <c r="F124" s="952"/>
      <c r="G124" s="952"/>
      <c r="H124" s="952"/>
      <c r="I124" s="952"/>
      <c r="J124" s="952"/>
      <c r="K124" s="952"/>
      <c r="L124" s="952"/>
      <c r="M124" s="952"/>
      <c r="N124" s="952"/>
      <c r="O124" s="952"/>
      <c r="P124" s="952"/>
      <c r="Q124" s="952"/>
      <c r="R124" s="952"/>
      <c r="S124" s="952"/>
      <c r="T124" s="952"/>
      <c r="U124" s="952"/>
      <c r="V124" s="952"/>
      <c r="W124" s="952"/>
      <c r="X124" s="952"/>
      <c r="Y124" s="952"/>
      <c r="Z124" s="953"/>
      <c r="AA124" s="987" t="s">
        <v>242</v>
      </c>
      <c r="AB124" s="988"/>
      <c r="AC124" s="988"/>
      <c r="AD124" s="988"/>
      <c r="AE124" s="989"/>
      <c r="AF124" s="990" t="s">
        <v>242</v>
      </c>
      <c r="AG124" s="988"/>
      <c r="AH124" s="988"/>
      <c r="AI124" s="988"/>
      <c r="AJ124" s="989"/>
      <c r="AK124" s="990" t="s">
        <v>242</v>
      </c>
      <c r="AL124" s="988"/>
      <c r="AM124" s="988"/>
      <c r="AN124" s="988"/>
      <c r="AO124" s="989"/>
      <c r="AP124" s="991" t="s">
        <v>242</v>
      </c>
      <c r="AQ124" s="992"/>
      <c r="AR124" s="992"/>
      <c r="AS124" s="992"/>
      <c r="AT124" s="993"/>
      <c r="AU124" s="1088" t="s">
        <v>480</v>
      </c>
      <c r="AV124" s="1089"/>
      <c r="AW124" s="1089"/>
      <c r="AX124" s="1089"/>
      <c r="AY124" s="1089"/>
      <c r="AZ124" s="1089"/>
      <c r="BA124" s="1089"/>
      <c r="BB124" s="1089"/>
      <c r="BC124" s="1089"/>
      <c r="BD124" s="1089"/>
      <c r="BE124" s="1089"/>
      <c r="BF124" s="1089"/>
      <c r="BG124" s="1089"/>
      <c r="BH124" s="1089"/>
      <c r="BI124" s="1089"/>
      <c r="BJ124" s="1089"/>
      <c r="BK124" s="1089"/>
      <c r="BL124" s="1089"/>
      <c r="BM124" s="1089"/>
      <c r="BN124" s="1089"/>
      <c r="BO124" s="1089"/>
      <c r="BP124" s="1090"/>
      <c r="BQ124" s="1091">
        <v>85.8</v>
      </c>
      <c r="BR124" s="1056"/>
      <c r="BS124" s="1056"/>
      <c r="BT124" s="1056"/>
      <c r="BU124" s="1056"/>
      <c r="BV124" s="1056">
        <v>81.900000000000006</v>
      </c>
      <c r="BW124" s="1056"/>
      <c r="BX124" s="1056"/>
      <c r="BY124" s="1056"/>
      <c r="BZ124" s="1056"/>
      <c r="CA124" s="1056">
        <v>82</v>
      </c>
      <c r="CB124" s="1056"/>
      <c r="CC124" s="1056"/>
      <c r="CD124" s="1056"/>
      <c r="CE124" s="1056"/>
      <c r="CF124" s="1057"/>
      <c r="CG124" s="1058"/>
      <c r="CH124" s="1058"/>
      <c r="CI124" s="1058"/>
      <c r="CJ124" s="1059"/>
      <c r="CK124" s="1041"/>
      <c r="CL124" s="1041"/>
      <c r="CM124" s="1041"/>
      <c r="CN124" s="1041"/>
      <c r="CO124" s="1042"/>
      <c r="CP124" s="1048" t="s">
        <v>481</v>
      </c>
      <c r="CQ124" s="1049"/>
      <c r="CR124" s="1049"/>
      <c r="CS124" s="1049"/>
      <c r="CT124" s="1049"/>
      <c r="CU124" s="1049"/>
      <c r="CV124" s="1049"/>
      <c r="CW124" s="1049"/>
      <c r="CX124" s="1049"/>
      <c r="CY124" s="1049"/>
      <c r="CZ124" s="1049"/>
      <c r="DA124" s="1049"/>
      <c r="DB124" s="1049"/>
      <c r="DC124" s="1049"/>
      <c r="DD124" s="1049"/>
      <c r="DE124" s="1049"/>
      <c r="DF124" s="1050"/>
      <c r="DG124" s="1033" t="s">
        <v>242</v>
      </c>
      <c r="DH124" s="1015"/>
      <c r="DI124" s="1015"/>
      <c r="DJ124" s="1015"/>
      <c r="DK124" s="1016"/>
      <c r="DL124" s="1014" t="s">
        <v>242</v>
      </c>
      <c r="DM124" s="1015"/>
      <c r="DN124" s="1015"/>
      <c r="DO124" s="1015"/>
      <c r="DP124" s="1016"/>
      <c r="DQ124" s="1014" t="s">
        <v>242</v>
      </c>
      <c r="DR124" s="1015"/>
      <c r="DS124" s="1015"/>
      <c r="DT124" s="1015"/>
      <c r="DU124" s="1016"/>
      <c r="DV124" s="1017" t="s">
        <v>242</v>
      </c>
      <c r="DW124" s="1018"/>
      <c r="DX124" s="1018"/>
      <c r="DY124" s="1018"/>
      <c r="DZ124" s="1019"/>
    </row>
    <row r="125" spans="1:130" s="230" customFormat="1" ht="26.25" customHeight="1" x14ac:dyDescent="0.2">
      <c r="A125" s="1086"/>
      <c r="B125" s="978"/>
      <c r="C125" s="951" t="s">
        <v>468</v>
      </c>
      <c r="D125" s="952"/>
      <c r="E125" s="952"/>
      <c r="F125" s="952"/>
      <c r="G125" s="952"/>
      <c r="H125" s="952"/>
      <c r="I125" s="952"/>
      <c r="J125" s="952"/>
      <c r="K125" s="952"/>
      <c r="L125" s="952"/>
      <c r="M125" s="952"/>
      <c r="N125" s="952"/>
      <c r="O125" s="952"/>
      <c r="P125" s="952"/>
      <c r="Q125" s="952"/>
      <c r="R125" s="952"/>
      <c r="S125" s="952"/>
      <c r="T125" s="952"/>
      <c r="U125" s="952"/>
      <c r="V125" s="952"/>
      <c r="W125" s="952"/>
      <c r="X125" s="952"/>
      <c r="Y125" s="952"/>
      <c r="Z125" s="953"/>
      <c r="AA125" s="987" t="s">
        <v>242</v>
      </c>
      <c r="AB125" s="988"/>
      <c r="AC125" s="988"/>
      <c r="AD125" s="988"/>
      <c r="AE125" s="989"/>
      <c r="AF125" s="990" t="s">
        <v>242</v>
      </c>
      <c r="AG125" s="988"/>
      <c r="AH125" s="988"/>
      <c r="AI125" s="988"/>
      <c r="AJ125" s="989"/>
      <c r="AK125" s="990" t="s">
        <v>242</v>
      </c>
      <c r="AL125" s="988"/>
      <c r="AM125" s="988"/>
      <c r="AN125" s="988"/>
      <c r="AO125" s="989"/>
      <c r="AP125" s="991" t="s">
        <v>242</v>
      </c>
      <c r="AQ125" s="992"/>
      <c r="AR125" s="992"/>
      <c r="AS125" s="992"/>
      <c r="AT125" s="993"/>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1" t="s">
        <v>482</v>
      </c>
      <c r="CL125" s="1036"/>
      <c r="CM125" s="1036"/>
      <c r="CN125" s="1036"/>
      <c r="CO125" s="1037"/>
      <c r="CP125" s="958" t="s">
        <v>483</v>
      </c>
      <c r="CQ125" s="926"/>
      <c r="CR125" s="926"/>
      <c r="CS125" s="926"/>
      <c r="CT125" s="926"/>
      <c r="CU125" s="926"/>
      <c r="CV125" s="926"/>
      <c r="CW125" s="926"/>
      <c r="CX125" s="926"/>
      <c r="CY125" s="926"/>
      <c r="CZ125" s="926"/>
      <c r="DA125" s="926"/>
      <c r="DB125" s="926"/>
      <c r="DC125" s="926"/>
      <c r="DD125" s="926"/>
      <c r="DE125" s="926"/>
      <c r="DF125" s="927"/>
      <c r="DG125" s="959" t="s">
        <v>242</v>
      </c>
      <c r="DH125" s="960"/>
      <c r="DI125" s="960"/>
      <c r="DJ125" s="960"/>
      <c r="DK125" s="960"/>
      <c r="DL125" s="960" t="s">
        <v>242</v>
      </c>
      <c r="DM125" s="960"/>
      <c r="DN125" s="960"/>
      <c r="DO125" s="960"/>
      <c r="DP125" s="960"/>
      <c r="DQ125" s="960" t="s">
        <v>242</v>
      </c>
      <c r="DR125" s="960"/>
      <c r="DS125" s="960"/>
      <c r="DT125" s="960"/>
      <c r="DU125" s="960"/>
      <c r="DV125" s="961" t="s">
        <v>242</v>
      </c>
      <c r="DW125" s="961"/>
      <c r="DX125" s="961"/>
      <c r="DY125" s="961"/>
      <c r="DZ125" s="962"/>
    </row>
    <row r="126" spans="1:130" s="230" customFormat="1" ht="26.25" customHeight="1" thickBot="1" x14ac:dyDescent="0.25">
      <c r="A126" s="1086"/>
      <c r="B126" s="978"/>
      <c r="C126" s="951" t="s">
        <v>470</v>
      </c>
      <c r="D126" s="952"/>
      <c r="E126" s="952"/>
      <c r="F126" s="952"/>
      <c r="G126" s="952"/>
      <c r="H126" s="952"/>
      <c r="I126" s="952"/>
      <c r="J126" s="952"/>
      <c r="K126" s="952"/>
      <c r="L126" s="952"/>
      <c r="M126" s="952"/>
      <c r="N126" s="952"/>
      <c r="O126" s="952"/>
      <c r="P126" s="952"/>
      <c r="Q126" s="952"/>
      <c r="R126" s="952"/>
      <c r="S126" s="952"/>
      <c r="T126" s="952"/>
      <c r="U126" s="952"/>
      <c r="V126" s="952"/>
      <c r="W126" s="952"/>
      <c r="X126" s="952"/>
      <c r="Y126" s="952"/>
      <c r="Z126" s="953"/>
      <c r="AA126" s="987">
        <v>168911</v>
      </c>
      <c r="AB126" s="988"/>
      <c r="AC126" s="988"/>
      <c r="AD126" s="988"/>
      <c r="AE126" s="989"/>
      <c r="AF126" s="990">
        <v>151730</v>
      </c>
      <c r="AG126" s="988"/>
      <c r="AH126" s="988"/>
      <c r="AI126" s="988"/>
      <c r="AJ126" s="989"/>
      <c r="AK126" s="990">
        <v>131292</v>
      </c>
      <c r="AL126" s="988"/>
      <c r="AM126" s="988"/>
      <c r="AN126" s="988"/>
      <c r="AO126" s="989"/>
      <c r="AP126" s="991">
        <v>0.2</v>
      </c>
      <c r="AQ126" s="992"/>
      <c r="AR126" s="992"/>
      <c r="AS126" s="992"/>
      <c r="AT126" s="993"/>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2"/>
      <c r="CL126" s="1039"/>
      <c r="CM126" s="1039"/>
      <c r="CN126" s="1039"/>
      <c r="CO126" s="1040"/>
      <c r="CP126" s="951" t="s">
        <v>484</v>
      </c>
      <c r="CQ126" s="952"/>
      <c r="CR126" s="952"/>
      <c r="CS126" s="952"/>
      <c r="CT126" s="952"/>
      <c r="CU126" s="952"/>
      <c r="CV126" s="952"/>
      <c r="CW126" s="952"/>
      <c r="CX126" s="952"/>
      <c r="CY126" s="952"/>
      <c r="CZ126" s="952"/>
      <c r="DA126" s="952"/>
      <c r="DB126" s="952"/>
      <c r="DC126" s="952"/>
      <c r="DD126" s="952"/>
      <c r="DE126" s="952"/>
      <c r="DF126" s="953"/>
      <c r="DG126" s="954" t="s">
        <v>242</v>
      </c>
      <c r="DH126" s="955"/>
      <c r="DI126" s="955"/>
      <c r="DJ126" s="955"/>
      <c r="DK126" s="955"/>
      <c r="DL126" s="955" t="s">
        <v>242</v>
      </c>
      <c r="DM126" s="955"/>
      <c r="DN126" s="955"/>
      <c r="DO126" s="955"/>
      <c r="DP126" s="955"/>
      <c r="DQ126" s="955" t="s">
        <v>242</v>
      </c>
      <c r="DR126" s="955"/>
      <c r="DS126" s="955"/>
      <c r="DT126" s="955"/>
      <c r="DU126" s="955"/>
      <c r="DV126" s="956" t="s">
        <v>242</v>
      </c>
      <c r="DW126" s="956"/>
      <c r="DX126" s="956"/>
      <c r="DY126" s="956"/>
      <c r="DZ126" s="957"/>
    </row>
    <row r="127" spans="1:130" s="230" customFormat="1" ht="26.25" customHeight="1" x14ac:dyDescent="0.2">
      <c r="A127" s="1087"/>
      <c r="B127" s="980"/>
      <c r="C127" s="1002" t="s">
        <v>485</v>
      </c>
      <c r="D127" s="994"/>
      <c r="E127" s="994"/>
      <c r="F127" s="994"/>
      <c r="G127" s="994"/>
      <c r="H127" s="994"/>
      <c r="I127" s="994"/>
      <c r="J127" s="994"/>
      <c r="K127" s="994"/>
      <c r="L127" s="994"/>
      <c r="M127" s="994"/>
      <c r="N127" s="994"/>
      <c r="O127" s="994"/>
      <c r="P127" s="994"/>
      <c r="Q127" s="994"/>
      <c r="R127" s="994"/>
      <c r="S127" s="994"/>
      <c r="T127" s="994"/>
      <c r="U127" s="994"/>
      <c r="V127" s="994"/>
      <c r="W127" s="994"/>
      <c r="X127" s="994"/>
      <c r="Y127" s="994"/>
      <c r="Z127" s="995"/>
      <c r="AA127" s="987">
        <v>35432</v>
      </c>
      <c r="AB127" s="988"/>
      <c r="AC127" s="988"/>
      <c r="AD127" s="988"/>
      <c r="AE127" s="989"/>
      <c r="AF127" s="990">
        <v>29278</v>
      </c>
      <c r="AG127" s="988"/>
      <c r="AH127" s="988"/>
      <c r="AI127" s="988"/>
      <c r="AJ127" s="989"/>
      <c r="AK127" s="990">
        <v>29388</v>
      </c>
      <c r="AL127" s="988"/>
      <c r="AM127" s="988"/>
      <c r="AN127" s="988"/>
      <c r="AO127" s="989"/>
      <c r="AP127" s="991">
        <v>0</v>
      </c>
      <c r="AQ127" s="992"/>
      <c r="AR127" s="992"/>
      <c r="AS127" s="992"/>
      <c r="AT127" s="993"/>
      <c r="AU127" s="232"/>
      <c r="AV127" s="232"/>
      <c r="AW127" s="232"/>
      <c r="AX127" s="1060" t="s">
        <v>486</v>
      </c>
      <c r="AY127" s="1061"/>
      <c r="AZ127" s="1061"/>
      <c r="BA127" s="1061"/>
      <c r="BB127" s="1061"/>
      <c r="BC127" s="1061"/>
      <c r="BD127" s="1061"/>
      <c r="BE127" s="1062"/>
      <c r="BF127" s="1063" t="s">
        <v>487</v>
      </c>
      <c r="BG127" s="1061"/>
      <c r="BH127" s="1061"/>
      <c r="BI127" s="1061"/>
      <c r="BJ127" s="1061"/>
      <c r="BK127" s="1061"/>
      <c r="BL127" s="1062"/>
      <c r="BM127" s="1063" t="s">
        <v>488</v>
      </c>
      <c r="BN127" s="1061"/>
      <c r="BO127" s="1061"/>
      <c r="BP127" s="1061"/>
      <c r="BQ127" s="1061"/>
      <c r="BR127" s="1061"/>
      <c r="BS127" s="1062"/>
      <c r="BT127" s="1063" t="s">
        <v>489</v>
      </c>
      <c r="BU127" s="1061"/>
      <c r="BV127" s="1061"/>
      <c r="BW127" s="1061"/>
      <c r="BX127" s="1061"/>
      <c r="BY127" s="1061"/>
      <c r="BZ127" s="1084"/>
      <c r="CA127" s="232"/>
      <c r="CB127" s="232"/>
      <c r="CC127" s="232"/>
      <c r="CD127" s="255"/>
      <c r="CE127" s="255"/>
      <c r="CF127" s="255"/>
      <c r="CG127" s="232"/>
      <c r="CH127" s="232"/>
      <c r="CI127" s="232"/>
      <c r="CJ127" s="254"/>
      <c r="CK127" s="1052"/>
      <c r="CL127" s="1039"/>
      <c r="CM127" s="1039"/>
      <c r="CN127" s="1039"/>
      <c r="CO127" s="1040"/>
      <c r="CP127" s="951" t="s">
        <v>490</v>
      </c>
      <c r="CQ127" s="952"/>
      <c r="CR127" s="952"/>
      <c r="CS127" s="952"/>
      <c r="CT127" s="952"/>
      <c r="CU127" s="952"/>
      <c r="CV127" s="952"/>
      <c r="CW127" s="952"/>
      <c r="CX127" s="952"/>
      <c r="CY127" s="952"/>
      <c r="CZ127" s="952"/>
      <c r="DA127" s="952"/>
      <c r="DB127" s="952"/>
      <c r="DC127" s="952"/>
      <c r="DD127" s="952"/>
      <c r="DE127" s="952"/>
      <c r="DF127" s="953"/>
      <c r="DG127" s="954" t="s">
        <v>242</v>
      </c>
      <c r="DH127" s="955"/>
      <c r="DI127" s="955"/>
      <c r="DJ127" s="955"/>
      <c r="DK127" s="955"/>
      <c r="DL127" s="955" t="s">
        <v>471</v>
      </c>
      <c r="DM127" s="955"/>
      <c r="DN127" s="955"/>
      <c r="DO127" s="955"/>
      <c r="DP127" s="955"/>
      <c r="DQ127" s="955" t="s">
        <v>242</v>
      </c>
      <c r="DR127" s="955"/>
      <c r="DS127" s="955"/>
      <c r="DT127" s="955"/>
      <c r="DU127" s="955"/>
      <c r="DV127" s="956" t="s">
        <v>242</v>
      </c>
      <c r="DW127" s="956"/>
      <c r="DX127" s="956"/>
      <c r="DY127" s="956"/>
      <c r="DZ127" s="957"/>
    </row>
    <row r="128" spans="1:130" s="230" customFormat="1" ht="26.25" customHeight="1" thickBot="1" x14ac:dyDescent="0.25">
      <c r="A128" s="1070" t="s">
        <v>491</v>
      </c>
      <c r="B128" s="1071"/>
      <c r="C128" s="1071"/>
      <c r="D128" s="1071"/>
      <c r="E128" s="1071"/>
      <c r="F128" s="1071"/>
      <c r="G128" s="1071"/>
      <c r="H128" s="1071"/>
      <c r="I128" s="1071"/>
      <c r="J128" s="1071"/>
      <c r="K128" s="1071"/>
      <c r="L128" s="1071"/>
      <c r="M128" s="1071"/>
      <c r="N128" s="1071"/>
      <c r="O128" s="1071"/>
      <c r="P128" s="1071"/>
      <c r="Q128" s="1071"/>
      <c r="R128" s="1071"/>
      <c r="S128" s="1071"/>
      <c r="T128" s="1071"/>
      <c r="U128" s="1071"/>
      <c r="V128" s="1071"/>
      <c r="W128" s="1072" t="s">
        <v>492</v>
      </c>
      <c r="X128" s="1072"/>
      <c r="Y128" s="1072"/>
      <c r="Z128" s="1073"/>
      <c r="AA128" s="1074">
        <v>3535372</v>
      </c>
      <c r="AB128" s="1075"/>
      <c r="AC128" s="1075"/>
      <c r="AD128" s="1075"/>
      <c r="AE128" s="1076"/>
      <c r="AF128" s="1077">
        <v>3541971</v>
      </c>
      <c r="AG128" s="1075"/>
      <c r="AH128" s="1075"/>
      <c r="AI128" s="1075"/>
      <c r="AJ128" s="1076"/>
      <c r="AK128" s="1077">
        <v>3435461</v>
      </c>
      <c r="AL128" s="1075"/>
      <c r="AM128" s="1075"/>
      <c r="AN128" s="1075"/>
      <c r="AO128" s="1076"/>
      <c r="AP128" s="1078"/>
      <c r="AQ128" s="1079"/>
      <c r="AR128" s="1079"/>
      <c r="AS128" s="1079"/>
      <c r="AT128" s="1080"/>
      <c r="AU128" s="232"/>
      <c r="AV128" s="232"/>
      <c r="AW128" s="232"/>
      <c r="AX128" s="925" t="s">
        <v>493</v>
      </c>
      <c r="AY128" s="926"/>
      <c r="AZ128" s="926"/>
      <c r="BA128" s="926"/>
      <c r="BB128" s="926"/>
      <c r="BC128" s="926"/>
      <c r="BD128" s="926"/>
      <c r="BE128" s="927"/>
      <c r="BF128" s="1081" t="s">
        <v>242</v>
      </c>
      <c r="BG128" s="1082"/>
      <c r="BH128" s="1082"/>
      <c r="BI128" s="1082"/>
      <c r="BJ128" s="1082"/>
      <c r="BK128" s="1082"/>
      <c r="BL128" s="1083"/>
      <c r="BM128" s="1081">
        <v>11.25</v>
      </c>
      <c r="BN128" s="1082"/>
      <c r="BO128" s="1082"/>
      <c r="BP128" s="1082"/>
      <c r="BQ128" s="1082"/>
      <c r="BR128" s="1082"/>
      <c r="BS128" s="1083"/>
      <c r="BT128" s="1081">
        <v>20</v>
      </c>
      <c r="BU128" s="1082"/>
      <c r="BV128" s="1082"/>
      <c r="BW128" s="1082"/>
      <c r="BX128" s="1082"/>
      <c r="BY128" s="1082"/>
      <c r="BZ128" s="1105"/>
      <c r="CA128" s="255"/>
      <c r="CB128" s="255"/>
      <c r="CC128" s="255"/>
      <c r="CD128" s="255"/>
      <c r="CE128" s="255"/>
      <c r="CF128" s="255"/>
      <c r="CG128" s="232"/>
      <c r="CH128" s="232"/>
      <c r="CI128" s="232"/>
      <c r="CJ128" s="254"/>
      <c r="CK128" s="1053"/>
      <c r="CL128" s="1054"/>
      <c r="CM128" s="1054"/>
      <c r="CN128" s="1054"/>
      <c r="CO128" s="1055"/>
      <c r="CP128" s="1064" t="s">
        <v>494</v>
      </c>
      <c r="CQ128" s="762"/>
      <c r="CR128" s="762"/>
      <c r="CS128" s="762"/>
      <c r="CT128" s="762"/>
      <c r="CU128" s="762"/>
      <c r="CV128" s="762"/>
      <c r="CW128" s="762"/>
      <c r="CX128" s="762"/>
      <c r="CY128" s="762"/>
      <c r="CZ128" s="762"/>
      <c r="DA128" s="762"/>
      <c r="DB128" s="762"/>
      <c r="DC128" s="762"/>
      <c r="DD128" s="762"/>
      <c r="DE128" s="762"/>
      <c r="DF128" s="1065"/>
      <c r="DG128" s="1066">
        <v>746916</v>
      </c>
      <c r="DH128" s="1067"/>
      <c r="DI128" s="1067"/>
      <c r="DJ128" s="1067"/>
      <c r="DK128" s="1067"/>
      <c r="DL128" s="1067">
        <v>676253</v>
      </c>
      <c r="DM128" s="1067"/>
      <c r="DN128" s="1067"/>
      <c r="DO128" s="1067"/>
      <c r="DP128" s="1067"/>
      <c r="DQ128" s="1067">
        <v>619503</v>
      </c>
      <c r="DR128" s="1067"/>
      <c r="DS128" s="1067"/>
      <c r="DT128" s="1067"/>
      <c r="DU128" s="1067"/>
      <c r="DV128" s="1068">
        <v>0.8</v>
      </c>
      <c r="DW128" s="1068"/>
      <c r="DX128" s="1068"/>
      <c r="DY128" s="1068"/>
      <c r="DZ128" s="1069"/>
    </row>
    <row r="129" spans="1:131" s="230" customFormat="1" ht="26.25" customHeight="1" x14ac:dyDescent="0.2">
      <c r="A129" s="963" t="s">
        <v>109</v>
      </c>
      <c r="B129" s="964"/>
      <c r="C129" s="964"/>
      <c r="D129" s="964"/>
      <c r="E129" s="964"/>
      <c r="F129" s="964"/>
      <c r="G129" s="964"/>
      <c r="H129" s="964"/>
      <c r="I129" s="964"/>
      <c r="J129" s="964"/>
      <c r="K129" s="964"/>
      <c r="L129" s="964"/>
      <c r="M129" s="964"/>
      <c r="N129" s="964"/>
      <c r="O129" s="964"/>
      <c r="P129" s="964"/>
      <c r="Q129" s="964"/>
      <c r="R129" s="964"/>
      <c r="S129" s="964"/>
      <c r="T129" s="964"/>
      <c r="U129" s="964"/>
      <c r="V129" s="964"/>
      <c r="W129" s="1099" t="s">
        <v>495</v>
      </c>
      <c r="X129" s="1100"/>
      <c r="Y129" s="1100"/>
      <c r="Z129" s="1101"/>
      <c r="AA129" s="987">
        <v>82202539</v>
      </c>
      <c r="AB129" s="988"/>
      <c r="AC129" s="988"/>
      <c r="AD129" s="988"/>
      <c r="AE129" s="989"/>
      <c r="AF129" s="990">
        <v>84408471</v>
      </c>
      <c r="AG129" s="988"/>
      <c r="AH129" s="988"/>
      <c r="AI129" s="988"/>
      <c r="AJ129" s="989"/>
      <c r="AK129" s="990">
        <v>83119681</v>
      </c>
      <c r="AL129" s="988"/>
      <c r="AM129" s="988"/>
      <c r="AN129" s="988"/>
      <c r="AO129" s="989"/>
      <c r="AP129" s="1102"/>
      <c r="AQ129" s="1103"/>
      <c r="AR129" s="1103"/>
      <c r="AS129" s="1103"/>
      <c r="AT129" s="1104"/>
      <c r="AU129" s="233"/>
      <c r="AV129" s="233"/>
      <c r="AW129" s="233"/>
      <c r="AX129" s="1094" t="s">
        <v>496</v>
      </c>
      <c r="AY129" s="952"/>
      <c r="AZ129" s="952"/>
      <c r="BA129" s="952"/>
      <c r="BB129" s="952"/>
      <c r="BC129" s="952"/>
      <c r="BD129" s="952"/>
      <c r="BE129" s="953"/>
      <c r="BF129" s="1095" t="s">
        <v>242</v>
      </c>
      <c r="BG129" s="1096"/>
      <c r="BH129" s="1096"/>
      <c r="BI129" s="1096"/>
      <c r="BJ129" s="1096"/>
      <c r="BK129" s="1096"/>
      <c r="BL129" s="1097"/>
      <c r="BM129" s="1095">
        <v>16.25</v>
      </c>
      <c r="BN129" s="1096"/>
      <c r="BO129" s="1096"/>
      <c r="BP129" s="1096"/>
      <c r="BQ129" s="1096"/>
      <c r="BR129" s="1096"/>
      <c r="BS129" s="1097"/>
      <c r="BT129" s="1095">
        <v>30</v>
      </c>
      <c r="BU129" s="1096"/>
      <c r="BV129" s="1096"/>
      <c r="BW129" s="1096"/>
      <c r="BX129" s="1096"/>
      <c r="BY129" s="1096"/>
      <c r="BZ129" s="1098"/>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963" t="s">
        <v>497</v>
      </c>
      <c r="B130" s="964"/>
      <c r="C130" s="964"/>
      <c r="D130" s="964"/>
      <c r="E130" s="964"/>
      <c r="F130" s="964"/>
      <c r="G130" s="964"/>
      <c r="H130" s="964"/>
      <c r="I130" s="964"/>
      <c r="J130" s="964"/>
      <c r="K130" s="964"/>
      <c r="L130" s="964"/>
      <c r="M130" s="964"/>
      <c r="N130" s="964"/>
      <c r="O130" s="964"/>
      <c r="P130" s="964"/>
      <c r="Q130" s="964"/>
      <c r="R130" s="964"/>
      <c r="S130" s="964"/>
      <c r="T130" s="964"/>
      <c r="U130" s="964"/>
      <c r="V130" s="964"/>
      <c r="W130" s="1099" t="s">
        <v>498</v>
      </c>
      <c r="X130" s="1100"/>
      <c r="Y130" s="1100"/>
      <c r="Z130" s="1101"/>
      <c r="AA130" s="987">
        <v>9655077</v>
      </c>
      <c r="AB130" s="988"/>
      <c r="AC130" s="988"/>
      <c r="AD130" s="988"/>
      <c r="AE130" s="989"/>
      <c r="AF130" s="990">
        <v>9351316</v>
      </c>
      <c r="AG130" s="988"/>
      <c r="AH130" s="988"/>
      <c r="AI130" s="988"/>
      <c r="AJ130" s="989"/>
      <c r="AK130" s="990">
        <v>9122015</v>
      </c>
      <c r="AL130" s="988"/>
      <c r="AM130" s="988"/>
      <c r="AN130" s="988"/>
      <c r="AO130" s="989"/>
      <c r="AP130" s="1102"/>
      <c r="AQ130" s="1103"/>
      <c r="AR130" s="1103"/>
      <c r="AS130" s="1103"/>
      <c r="AT130" s="1104"/>
      <c r="AU130" s="233"/>
      <c r="AV130" s="233"/>
      <c r="AW130" s="233"/>
      <c r="AX130" s="1094" t="s">
        <v>499</v>
      </c>
      <c r="AY130" s="952"/>
      <c r="AZ130" s="952"/>
      <c r="BA130" s="952"/>
      <c r="BB130" s="952"/>
      <c r="BC130" s="952"/>
      <c r="BD130" s="952"/>
      <c r="BE130" s="953"/>
      <c r="BF130" s="1130">
        <v>8.5</v>
      </c>
      <c r="BG130" s="1131"/>
      <c r="BH130" s="1131"/>
      <c r="BI130" s="1131"/>
      <c r="BJ130" s="1131"/>
      <c r="BK130" s="1131"/>
      <c r="BL130" s="1132"/>
      <c r="BM130" s="1130">
        <v>25</v>
      </c>
      <c r="BN130" s="1131"/>
      <c r="BO130" s="1131"/>
      <c r="BP130" s="1131"/>
      <c r="BQ130" s="1131"/>
      <c r="BR130" s="1131"/>
      <c r="BS130" s="1132"/>
      <c r="BT130" s="1130">
        <v>35</v>
      </c>
      <c r="BU130" s="1131"/>
      <c r="BV130" s="1131"/>
      <c r="BW130" s="1131"/>
      <c r="BX130" s="1131"/>
      <c r="BY130" s="1131"/>
      <c r="BZ130" s="113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1134"/>
      <c r="B131" s="1135"/>
      <c r="C131" s="1135"/>
      <c r="D131" s="1135"/>
      <c r="E131" s="1135"/>
      <c r="F131" s="1135"/>
      <c r="G131" s="1135"/>
      <c r="H131" s="1135"/>
      <c r="I131" s="1135"/>
      <c r="J131" s="1135"/>
      <c r="K131" s="1135"/>
      <c r="L131" s="1135"/>
      <c r="M131" s="1135"/>
      <c r="N131" s="1135"/>
      <c r="O131" s="1135"/>
      <c r="P131" s="1135"/>
      <c r="Q131" s="1135"/>
      <c r="R131" s="1135"/>
      <c r="S131" s="1135"/>
      <c r="T131" s="1135"/>
      <c r="U131" s="1135"/>
      <c r="V131" s="1135"/>
      <c r="W131" s="1136" t="s">
        <v>500</v>
      </c>
      <c r="X131" s="1137"/>
      <c r="Y131" s="1137"/>
      <c r="Z131" s="1138"/>
      <c r="AA131" s="1033">
        <v>72547462</v>
      </c>
      <c r="AB131" s="1015"/>
      <c r="AC131" s="1015"/>
      <c r="AD131" s="1015"/>
      <c r="AE131" s="1016"/>
      <c r="AF131" s="1014">
        <v>75057155</v>
      </c>
      <c r="AG131" s="1015"/>
      <c r="AH131" s="1015"/>
      <c r="AI131" s="1015"/>
      <c r="AJ131" s="1016"/>
      <c r="AK131" s="1014">
        <v>73997666</v>
      </c>
      <c r="AL131" s="1015"/>
      <c r="AM131" s="1015"/>
      <c r="AN131" s="1015"/>
      <c r="AO131" s="1016"/>
      <c r="AP131" s="1139"/>
      <c r="AQ131" s="1140"/>
      <c r="AR131" s="1140"/>
      <c r="AS131" s="1140"/>
      <c r="AT131" s="1141"/>
      <c r="AU131" s="233"/>
      <c r="AV131" s="233"/>
      <c r="AW131" s="233"/>
      <c r="AX131" s="1112" t="s">
        <v>501</v>
      </c>
      <c r="AY131" s="762"/>
      <c r="AZ131" s="762"/>
      <c r="BA131" s="762"/>
      <c r="BB131" s="762"/>
      <c r="BC131" s="762"/>
      <c r="BD131" s="762"/>
      <c r="BE131" s="1065"/>
      <c r="BF131" s="1113">
        <v>82</v>
      </c>
      <c r="BG131" s="1114"/>
      <c r="BH131" s="1114"/>
      <c r="BI131" s="1114"/>
      <c r="BJ131" s="1114"/>
      <c r="BK131" s="1114"/>
      <c r="BL131" s="1115"/>
      <c r="BM131" s="1113">
        <v>350</v>
      </c>
      <c r="BN131" s="1114"/>
      <c r="BO131" s="1114"/>
      <c r="BP131" s="1114"/>
      <c r="BQ131" s="1114"/>
      <c r="BR131" s="1114"/>
      <c r="BS131" s="1115"/>
      <c r="BT131" s="1116"/>
      <c r="BU131" s="1117"/>
      <c r="BV131" s="1117"/>
      <c r="BW131" s="1117"/>
      <c r="BX131" s="1117"/>
      <c r="BY131" s="1117"/>
      <c r="BZ131" s="1118"/>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1119" t="s">
        <v>502</v>
      </c>
      <c r="B132" s="1120"/>
      <c r="C132" s="1120"/>
      <c r="D132" s="1120"/>
      <c r="E132" s="1120"/>
      <c r="F132" s="1120"/>
      <c r="G132" s="1120"/>
      <c r="H132" s="1120"/>
      <c r="I132" s="1120"/>
      <c r="J132" s="1120"/>
      <c r="K132" s="1120"/>
      <c r="L132" s="1120"/>
      <c r="M132" s="1120"/>
      <c r="N132" s="1120"/>
      <c r="O132" s="1120"/>
      <c r="P132" s="1120"/>
      <c r="Q132" s="1120"/>
      <c r="R132" s="1120"/>
      <c r="S132" s="1120"/>
      <c r="T132" s="1120"/>
      <c r="U132" s="1120"/>
      <c r="V132" s="1123" t="s">
        <v>503</v>
      </c>
      <c r="W132" s="1123"/>
      <c r="X132" s="1123"/>
      <c r="Y132" s="1123"/>
      <c r="Z132" s="1124"/>
      <c r="AA132" s="1125">
        <v>8.3073822760000002</v>
      </c>
      <c r="AB132" s="1126"/>
      <c r="AC132" s="1126"/>
      <c r="AD132" s="1126"/>
      <c r="AE132" s="1127"/>
      <c r="AF132" s="1128">
        <v>8.2921621529999996</v>
      </c>
      <c r="AG132" s="1126"/>
      <c r="AH132" s="1126"/>
      <c r="AI132" s="1126"/>
      <c r="AJ132" s="1127"/>
      <c r="AK132" s="1128">
        <v>9.0224264640000005</v>
      </c>
      <c r="AL132" s="1126"/>
      <c r="AM132" s="1126"/>
      <c r="AN132" s="1126"/>
      <c r="AO132" s="1127"/>
      <c r="AP132" s="1030"/>
      <c r="AQ132" s="1031"/>
      <c r="AR132" s="1031"/>
      <c r="AS132" s="1031"/>
      <c r="AT132" s="1129"/>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1121"/>
      <c r="B133" s="1122"/>
      <c r="C133" s="1122"/>
      <c r="D133" s="1122"/>
      <c r="E133" s="1122"/>
      <c r="F133" s="1122"/>
      <c r="G133" s="1122"/>
      <c r="H133" s="1122"/>
      <c r="I133" s="1122"/>
      <c r="J133" s="1122"/>
      <c r="K133" s="1122"/>
      <c r="L133" s="1122"/>
      <c r="M133" s="1122"/>
      <c r="N133" s="1122"/>
      <c r="O133" s="1122"/>
      <c r="P133" s="1122"/>
      <c r="Q133" s="1122"/>
      <c r="R133" s="1122"/>
      <c r="S133" s="1122"/>
      <c r="T133" s="1122"/>
      <c r="U133" s="1122"/>
      <c r="V133" s="1106" t="s">
        <v>504</v>
      </c>
      <c r="W133" s="1106"/>
      <c r="X133" s="1106"/>
      <c r="Y133" s="1106"/>
      <c r="Z133" s="1107"/>
      <c r="AA133" s="1108">
        <v>8.1999999999999993</v>
      </c>
      <c r="AB133" s="1109"/>
      <c r="AC133" s="1109"/>
      <c r="AD133" s="1109"/>
      <c r="AE133" s="1110"/>
      <c r="AF133" s="1108">
        <v>8.3000000000000007</v>
      </c>
      <c r="AG133" s="1109"/>
      <c r="AH133" s="1109"/>
      <c r="AI133" s="1109"/>
      <c r="AJ133" s="1110"/>
      <c r="AK133" s="1108">
        <v>8.5</v>
      </c>
      <c r="AL133" s="1109"/>
      <c r="AM133" s="1109"/>
      <c r="AN133" s="1109"/>
      <c r="AO133" s="1110"/>
      <c r="AP133" s="1057"/>
      <c r="AQ133" s="1058"/>
      <c r="AR133" s="1058"/>
      <c r="AS133" s="1058"/>
      <c r="AT133" s="1111"/>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3AXkKb9mbsl0Utw3tu0qdTo06nhcsTannBbebAFgTQtttZ+2RI5bWDKox9ArikYdMXgkYe7tkCktnffQQgR6ag==" saltValue="dBh0tBH+TY0j6refZ+q0w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60" customWidth="1"/>
    <col min="121" max="121" width="0" style="259" hidden="1" customWidth="1"/>
    <col min="122" max="16384" width="9" style="259" hidden="1"/>
  </cols>
  <sheetData>
    <row r="1" spans="1:120" ht="13"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9"/>
    </row>
    <row r="17" spans="119:120" ht="13" x14ac:dyDescent="0.2">
      <c r="DP17" s="259"/>
    </row>
    <row r="18" spans="119:120" ht="13" x14ac:dyDescent="0.2"/>
    <row r="19" spans="119:120" ht="13" x14ac:dyDescent="0.2"/>
    <row r="20" spans="119:120" ht="13" x14ac:dyDescent="0.2">
      <c r="DO20" s="259"/>
      <c r="DP20" s="259"/>
    </row>
    <row r="21" spans="119:120" ht="13" x14ac:dyDescent="0.2">
      <c r="DP21" s="259"/>
    </row>
    <row r="22" spans="119:120" ht="13" x14ac:dyDescent="0.2"/>
    <row r="23" spans="119:120" ht="13" x14ac:dyDescent="0.2">
      <c r="DO23" s="259"/>
      <c r="DP23" s="259"/>
    </row>
    <row r="24" spans="119:120" ht="13" x14ac:dyDescent="0.2">
      <c r="DP24" s="259"/>
    </row>
    <row r="25" spans="119:120" ht="13" x14ac:dyDescent="0.2">
      <c r="DP25" s="259"/>
    </row>
    <row r="26" spans="119:120" ht="13" x14ac:dyDescent="0.2">
      <c r="DO26" s="259"/>
      <c r="DP26" s="259"/>
    </row>
    <row r="27" spans="119:120" ht="13" x14ac:dyDescent="0.2"/>
    <row r="28" spans="119:120" ht="13" x14ac:dyDescent="0.2">
      <c r="DO28" s="259"/>
      <c r="DP28" s="259"/>
    </row>
    <row r="29" spans="119:120" ht="13" x14ac:dyDescent="0.2">
      <c r="DP29" s="259"/>
    </row>
    <row r="30" spans="119:120" ht="13" x14ac:dyDescent="0.2"/>
    <row r="31" spans="119:120" ht="13" x14ac:dyDescent="0.2">
      <c r="DO31" s="259"/>
      <c r="DP31" s="259"/>
    </row>
    <row r="32" spans="119:120" ht="13" x14ac:dyDescent="0.2"/>
    <row r="33" spans="98:120" ht="13" x14ac:dyDescent="0.2">
      <c r="DO33" s="259"/>
      <c r="DP33" s="259"/>
    </row>
    <row r="34" spans="98:120" ht="13" x14ac:dyDescent="0.2">
      <c r="DM34" s="259"/>
    </row>
    <row r="35" spans="98:120" ht="13" x14ac:dyDescent="0.2">
      <c r="CT35" s="259"/>
      <c r="CU35" s="259"/>
      <c r="CV35" s="259"/>
      <c r="CY35" s="259"/>
      <c r="CZ35" s="259"/>
      <c r="DA35" s="259"/>
      <c r="DD35" s="259"/>
      <c r="DE35" s="259"/>
      <c r="DF35" s="259"/>
      <c r="DI35" s="259"/>
      <c r="DJ35" s="259"/>
      <c r="DK35" s="259"/>
      <c r="DM35" s="259"/>
      <c r="DN35" s="259"/>
      <c r="DO35" s="259"/>
      <c r="DP35" s="259"/>
    </row>
    <row r="36" spans="98:120" ht="13" x14ac:dyDescent="0.2"/>
    <row r="37" spans="98:120" ht="13" x14ac:dyDescent="0.2">
      <c r="CW37" s="259"/>
      <c r="DB37" s="259"/>
      <c r="DG37" s="259"/>
      <c r="DL37" s="259"/>
      <c r="DP37" s="259"/>
    </row>
    <row r="38" spans="98:120" ht="13"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9"/>
      <c r="DO49" s="259"/>
      <c r="DP49" s="259"/>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9"/>
      <c r="CS63" s="259"/>
      <c r="CX63" s="259"/>
      <c r="DC63" s="259"/>
      <c r="DH63" s="259"/>
    </row>
    <row r="64" spans="22:120" ht="13" x14ac:dyDescent="0.2">
      <c r="V64" s="259"/>
    </row>
    <row r="65" spans="15:120" ht="13"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 x14ac:dyDescent="0.2">
      <c r="Q66" s="259"/>
      <c r="S66" s="259"/>
      <c r="U66" s="259"/>
      <c r="DM66" s="259"/>
    </row>
    <row r="67" spans="15:120" ht="13"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 x14ac:dyDescent="0.2"/>
    <row r="69" spans="15:120" ht="13" x14ac:dyDescent="0.2"/>
    <row r="70" spans="15:120" ht="13" x14ac:dyDescent="0.2"/>
    <row r="71" spans="15:120" ht="13" x14ac:dyDescent="0.2"/>
    <row r="72" spans="15:120" ht="13" x14ac:dyDescent="0.2">
      <c r="DP72" s="259"/>
    </row>
    <row r="73" spans="15:120" ht="13" x14ac:dyDescent="0.2">
      <c r="DP73" s="259"/>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9"/>
      <c r="CX96" s="259"/>
      <c r="DC96" s="259"/>
      <c r="DH96" s="259"/>
    </row>
    <row r="97" spans="24:120" ht="13" x14ac:dyDescent="0.2">
      <c r="CS97" s="259"/>
      <c r="CX97" s="259"/>
      <c r="DC97" s="259"/>
      <c r="DH97" s="259"/>
      <c r="DP97" s="260" t="s">
        <v>505</v>
      </c>
    </row>
    <row r="98" spans="24:120" ht="13" hidden="1" x14ac:dyDescent="0.2">
      <c r="CS98" s="259"/>
      <c r="CX98" s="259"/>
      <c r="DC98" s="259"/>
      <c r="DH98" s="259"/>
    </row>
    <row r="99" spans="24:120" ht="13"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 hidden="1" x14ac:dyDescent="0.2">
      <c r="CT103" s="259"/>
      <c r="CV103" s="259"/>
      <c r="CW103" s="259"/>
      <c r="CY103" s="259"/>
      <c r="DA103" s="259"/>
      <c r="DB103" s="259"/>
      <c r="DD103" s="259"/>
      <c r="DF103" s="259"/>
      <c r="DG103" s="259"/>
      <c r="DI103" s="259"/>
      <c r="DK103" s="259"/>
      <c r="DL103" s="259"/>
      <c r="DM103" s="259"/>
      <c r="DN103" s="259"/>
      <c r="DO103" s="259"/>
      <c r="DP103" s="259"/>
    </row>
    <row r="104" spans="24:120" ht="13"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SawqaX3C1NImBAM0NAYCzRHTIizjLa8YOxSqaPVLe0kHiYhpPAMOFF4T5h48UWW/pONmUjDQCJa15pXCNQiBBw==" saltValue="k+DNFTCynFwv9YIGnFoXP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60" customWidth="1"/>
    <col min="117" max="16384" width="9" style="259" hidden="1"/>
  </cols>
  <sheetData>
    <row r="1" spans="2:116" ht="13"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 x14ac:dyDescent="0.2"/>
    <row r="3" spans="2:116" ht="13" x14ac:dyDescent="0.2"/>
    <row r="4" spans="2:116" ht="13"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 x14ac:dyDescent="0.2"/>
    <row r="20" spans="9:116" ht="13" x14ac:dyDescent="0.2"/>
    <row r="21" spans="9:116" ht="13" x14ac:dyDescent="0.2">
      <c r="DL21" s="259"/>
    </row>
    <row r="22" spans="9:116" ht="13" x14ac:dyDescent="0.2">
      <c r="DI22" s="259"/>
      <c r="DJ22" s="259"/>
      <c r="DK22" s="259"/>
      <c r="DL22" s="259"/>
    </row>
    <row r="23" spans="9:116" ht="13" x14ac:dyDescent="0.2">
      <c r="CY23" s="259"/>
      <c r="CZ23" s="259"/>
      <c r="DA23" s="259"/>
      <c r="DB23" s="259"/>
      <c r="DC23" s="259"/>
      <c r="DD23" s="259"/>
      <c r="DE23" s="259"/>
      <c r="DF23" s="259"/>
      <c r="DG23" s="259"/>
      <c r="DH23" s="259"/>
      <c r="DI23" s="259"/>
      <c r="DJ23" s="259"/>
      <c r="DK23" s="259"/>
      <c r="DL23" s="259"/>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9"/>
      <c r="DA35" s="259"/>
      <c r="DB35" s="259"/>
      <c r="DC35" s="259"/>
      <c r="DD35" s="259"/>
      <c r="DE35" s="259"/>
      <c r="DF35" s="259"/>
      <c r="DG35" s="259"/>
      <c r="DH35" s="259"/>
      <c r="DI35" s="259"/>
      <c r="DJ35" s="259"/>
      <c r="DK35" s="259"/>
      <c r="DL35" s="259"/>
    </row>
    <row r="36" spans="15:116" ht="13" x14ac:dyDescent="0.2"/>
    <row r="37" spans="15:116" ht="13" x14ac:dyDescent="0.2">
      <c r="DL37" s="259"/>
    </row>
    <row r="38" spans="15:116" ht="13" x14ac:dyDescent="0.2">
      <c r="DI38" s="259"/>
      <c r="DJ38" s="259"/>
      <c r="DK38" s="259"/>
      <c r="DL38" s="259"/>
    </row>
    <row r="39" spans="15:116" ht="13" x14ac:dyDescent="0.2"/>
    <row r="40" spans="15:116" ht="13" x14ac:dyDescent="0.2"/>
    <row r="41" spans="15:116" ht="13" x14ac:dyDescent="0.2"/>
    <row r="42" spans="15:116" ht="13" x14ac:dyDescent="0.2"/>
    <row r="43" spans="15:116" ht="13"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 x14ac:dyDescent="0.2">
      <c r="DL44" s="259"/>
    </row>
    <row r="45" spans="15:116" ht="13" x14ac:dyDescent="0.2"/>
    <row r="46" spans="15:116" ht="13" x14ac:dyDescent="0.2">
      <c r="DA46" s="259"/>
      <c r="DB46" s="259"/>
      <c r="DC46" s="259"/>
      <c r="DD46" s="259"/>
      <c r="DE46" s="259"/>
      <c r="DF46" s="259"/>
      <c r="DG46" s="259"/>
      <c r="DH46" s="259"/>
      <c r="DI46" s="259"/>
      <c r="DJ46" s="259"/>
      <c r="DK46" s="259"/>
      <c r="DL46" s="259"/>
    </row>
    <row r="47" spans="15:116" ht="13" x14ac:dyDescent="0.2"/>
    <row r="48" spans="15:116" ht="13" x14ac:dyDescent="0.2"/>
    <row r="49" spans="104:116" ht="13" x14ac:dyDescent="0.2"/>
    <row r="50" spans="104:116" ht="13" x14ac:dyDescent="0.2">
      <c r="CZ50" s="259"/>
      <c r="DA50" s="259"/>
      <c r="DB50" s="259"/>
      <c r="DC50" s="259"/>
      <c r="DD50" s="259"/>
      <c r="DE50" s="259"/>
      <c r="DF50" s="259"/>
      <c r="DG50" s="259"/>
      <c r="DH50" s="259"/>
      <c r="DI50" s="259"/>
      <c r="DJ50" s="259"/>
      <c r="DK50" s="259"/>
      <c r="DL50" s="259"/>
    </row>
    <row r="51" spans="104:116" ht="13" x14ac:dyDescent="0.2"/>
    <row r="52" spans="104:116" ht="13" x14ac:dyDescent="0.2"/>
    <row r="53" spans="104:116" ht="13" x14ac:dyDescent="0.2">
      <c r="DL53" s="259"/>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9"/>
      <c r="DD67" s="259"/>
      <c r="DE67" s="259"/>
      <c r="DF67" s="259"/>
      <c r="DG67" s="259"/>
      <c r="DH67" s="259"/>
      <c r="DI67" s="259"/>
      <c r="DJ67" s="259"/>
      <c r="DK67" s="259"/>
      <c r="DL67" s="259"/>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H+q/7LMPJHDVDjc69bAjbUgZhFzgJXydpyIbWRYuXZ6i7cQGlh3wGGP4YS3KRdvlLktsqVqJBqpeDO/jgKfy/Q==" saltValue="duXkJVqc2SEKXWJeDXMFlA==" spinCount="100000" sheet="1" objects="1" scenarios="1"/>
  <dataConsolidate/>
  <phoneticPr fontId="2"/>
  <printOptions horizontalCentered="1" verticalCentered="1"/>
  <pageMargins left="0" right="0" top="0" bottom="0" header="0" footer="0"/>
  <pageSetup paperSize="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53125" style="261" customWidth="1"/>
    <col min="37" max="44" width="17" style="261" customWidth="1"/>
    <col min="45" max="45" width="6.08984375" style="268" customWidth="1"/>
    <col min="46" max="46" width="3" style="266" customWidth="1"/>
    <col min="47" max="47" width="19.08984375" style="261" hidden="1" customWidth="1"/>
    <col min="48" max="52" width="12.6328125" style="261" hidden="1" customWidth="1"/>
    <col min="53" max="16384" width="8.6328125" style="261" hidden="1"/>
  </cols>
  <sheetData>
    <row r="1" spans="1:46" ht="13" x14ac:dyDescent="0.2">
      <c r="AS1" s="262"/>
      <c r="AT1" s="262"/>
    </row>
    <row r="2" spans="1:46" ht="13" x14ac:dyDescent="0.2">
      <c r="AS2" s="262"/>
      <c r="AT2" s="262"/>
    </row>
    <row r="3" spans="1:46" ht="13" x14ac:dyDescent="0.2">
      <c r="AS3" s="262"/>
      <c r="AT3" s="262"/>
    </row>
    <row r="4" spans="1:46" ht="13" x14ac:dyDescent="0.2">
      <c r="AS4" s="262"/>
      <c r="AT4" s="262"/>
    </row>
    <row r="5" spans="1:46" ht="16.5" x14ac:dyDescent="0.2">
      <c r="A5" s="263" t="s">
        <v>506</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507</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43" t="s">
        <v>508</v>
      </c>
      <c r="AP7" s="272"/>
      <c r="AQ7" s="273" t="s">
        <v>509</v>
      </c>
      <c r="AR7" s="274"/>
    </row>
    <row r="8" spans="1:46" ht="13"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44"/>
      <c r="AP8" s="278" t="s">
        <v>510</v>
      </c>
      <c r="AQ8" s="279" t="s">
        <v>511</v>
      </c>
      <c r="AR8" s="280" t="s">
        <v>512</v>
      </c>
    </row>
    <row r="9" spans="1:46" ht="13"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45" t="s">
        <v>513</v>
      </c>
      <c r="AL9" s="1146"/>
      <c r="AM9" s="1146"/>
      <c r="AN9" s="1147"/>
      <c r="AO9" s="281">
        <v>21346051</v>
      </c>
      <c r="AP9" s="281">
        <v>65845</v>
      </c>
      <c r="AQ9" s="282">
        <v>63571</v>
      </c>
      <c r="AR9" s="283">
        <v>3.6</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45" t="s">
        <v>514</v>
      </c>
      <c r="AL10" s="1146"/>
      <c r="AM10" s="1146"/>
      <c r="AN10" s="1147"/>
      <c r="AO10" s="284">
        <v>6558</v>
      </c>
      <c r="AP10" s="284">
        <v>20</v>
      </c>
      <c r="AQ10" s="285">
        <v>1690</v>
      </c>
      <c r="AR10" s="286">
        <v>-98.8</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45" t="s">
        <v>515</v>
      </c>
      <c r="AL11" s="1146"/>
      <c r="AM11" s="1146"/>
      <c r="AN11" s="1147"/>
      <c r="AO11" s="284">
        <v>153505</v>
      </c>
      <c r="AP11" s="284">
        <v>474</v>
      </c>
      <c r="AQ11" s="285">
        <v>679</v>
      </c>
      <c r="AR11" s="286">
        <v>-30.2</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45" t="s">
        <v>516</v>
      </c>
      <c r="AL12" s="1146"/>
      <c r="AM12" s="1146"/>
      <c r="AN12" s="1147"/>
      <c r="AO12" s="284" t="s">
        <v>517</v>
      </c>
      <c r="AP12" s="284" t="s">
        <v>517</v>
      </c>
      <c r="AQ12" s="285">
        <v>23</v>
      </c>
      <c r="AR12" s="286" t="s">
        <v>517</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45" t="s">
        <v>518</v>
      </c>
      <c r="AL13" s="1146"/>
      <c r="AM13" s="1146"/>
      <c r="AN13" s="1147"/>
      <c r="AO13" s="284">
        <v>739641</v>
      </c>
      <c r="AP13" s="284">
        <v>2282</v>
      </c>
      <c r="AQ13" s="285">
        <v>1992</v>
      </c>
      <c r="AR13" s="286">
        <v>14.6</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45" t="s">
        <v>519</v>
      </c>
      <c r="AL14" s="1146"/>
      <c r="AM14" s="1146"/>
      <c r="AN14" s="1147"/>
      <c r="AO14" s="284">
        <v>636840</v>
      </c>
      <c r="AP14" s="284">
        <v>1964</v>
      </c>
      <c r="AQ14" s="285">
        <v>1254</v>
      </c>
      <c r="AR14" s="286">
        <v>56.6</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48" t="s">
        <v>520</v>
      </c>
      <c r="AL15" s="1149"/>
      <c r="AM15" s="1149"/>
      <c r="AN15" s="1150"/>
      <c r="AO15" s="284">
        <v>-761611</v>
      </c>
      <c r="AP15" s="284">
        <v>-2349</v>
      </c>
      <c r="AQ15" s="285">
        <v>-3845</v>
      </c>
      <c r="AR15" s="286">
        <v>-38.9</v>
      </c>
    </row>
    <row r="16" spans="1:46" ht="13"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48" t="s">
        <v>191</v>
      </c>
      <c r="AL16" s="1149"/>
      <c r="AM16" s="1149"/>
      <c r="AN16" s="1150"/>
      <c r="AO16" s="284">
        <v>22120984</v>
      </c>
      <c r="AP16" s="284">
        <v>68235</v>
      </c>
      <c r="AQ16" s="285">
        <v>65365</v>
      </c>
      <c r="AR16" s="286">
        <v>4.4000000000000004</v>
      </c>
    </row>
    <row r="17" spans="1:46" ht="13"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521</v>
      </c>
      <c r="AL19" s="262"/>
      <c r="AM19" s="262"/>
      <c r="AN19" s="262"/>
      <c r="AO19" s="262"/>
      <c r="AP19" s="262"/>
      <c r="AQ19" s="262"/>
      <c r="AR19" s="262"/>
    </row>
    <row r="20" spans="1:46" ht="13"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522</v>
      </c>
      <c r="AP20" s="293" t="s">
        <v>523</v>
      </c>
      <c r="AQ20" s="294" t="s">
        <v>524</v>
      </c>
      <c r="AR20" s="295"/>
    </row>
    <row r="21" spans="1:46" s="301" customFormat="1" ht="13"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1" t="s">
        <v>525</v>
      </c>
      <c r="AL21" s="1152"/>
      <c r="AM21" s="1152"/>
      <c r="AN21" s="1153"/>
      <c r="AO21" s="297">
        <v>6.74</v>
      </c>
      <c r="AP21" s="298">
        <v>6.46</v>
      </c>
      <c r="AQ21" s="299">
        <v>0.28000000000000003</v>
      </c>
      <c r="AR21" s="267"/>
      <c r="AS21" s="300"/>
      <c r="AT21" s="296"/>
    </row>
    <row r="22" spans="1:46" s="301" customFormat="1" ht="13"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1" t="s">
        <v>526</v>
      </c>
      <c r="AL22" s="1152"/>
      <c r="AM22" s="1152"/>
      <c r="AN22" s="1153"/>
      <c r="AO22" s="302">
        <v>98.6</v>
      </c>
      <c r="AP22" s="303">
        <v>99.4</v>
      </c>
      <c r="AQ22" s="304">
        <v>-0.8</v>
      </c>
      <c r="AR22" s="288"/>
      <c r="AS22" s="300"/>
      <c r="AT22" s="296"/>
    </row>
    <row r="23" spans="1:46" s="301" customFormat="1" ht="13"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x14ac:dyDescent="0.2">
      <c r="A26" s="1142" t="s">
        <v>527</v>
      </c>
      <c r="B26" s="1142"/>
      <c r="C26" s="1142"/>
      <c r="D26" s="1142"/>
      <c r="E26" s="1142"/>
      <c r="F26" s="1142"/>
      <c r="G26" s="1142"/>
      <c r="H26" s="1142"/>
      <c r="I26" s="1142"/>
      <c r="J26" s="1142"/>
      <c r="K26" s="1142"/>
      <c r="L26" s="1142"/>
      <c r="M26" s="1142"/>
      <c r="N26" s="1142"/>
      <c r="O26" s="1142"/>
      <c r="P26" s="1142"/>
      <c r="Q26" s="1142"/>
      <c r="R26" s="1142"/>
      <c r="S26" s="1142"/>
      <c r="T26" s="1142"/>
      <c r="U26" s="1142"/>
      <c r="V26" s="1142"/>
      <c r="W26" s="1142"/>
      <c r="X26" s="1142"/>
      <c r="Y26" s="1142"/>
      <c r="Z26" s="1142"/>
      <c r="AA26" s="1142"/>
      <c r="AB26" s="1142"/>
      <c r="AC26" s="1142"/>
      <c r="AD26" s="1142"/>
      <c r="AE26" s="1142"/>
      <c r="AF26" s="1142"/>
      <c r="AG26" s="1142"/>
      <c r="AH26" s="1142"/>
      <c r="AI26" s="1142"/>
      <c r="AJ26" s="1142"/>
      <c r="AK26" s="1142"/>
      <c r="AL26" s="1142"/>
      <c r="AM26" s="1142"/>
      <c r="AN26" s="1142"/>
      <c r="AO26" s="1142"/>
      <c r="AP26" s="1142"/>
      <c r="AQ26" s="1142"/>
      <c r="AR26" s="1142"/>
      <c r="AS26" s="1142"/>
      <c r="AT26" s="267"/>
    </row>
    <row r="27" spans="1:46" ht="13" x14ac:dyDescent="0.2">
      <c r="A27" s="309"/>
      <c r="AO27" s="262"/>
      <c r="AP27" s="262"/>
      <c r="AQ27" s="262"/>
      <c r="AR27" s="262"/>
      <c r="AS27" s="262"/>
      <c r="AT27" s="262"/>
    </row>
    <row r="28" spans="1:46" ht="16.5" x14ac:dyDescent="0.2">
      <c r="A28" s="263" t="s">
        <v>528</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529</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43" t="s">
        <v>508</v>
      </c>
      <c r="AP30" s="272"/>
      <c r="AQ30" s="273" t="s">
        <v>509</v>
      </c>
      <c r="AR30" s="274"/>
    </row>
    <row r="31" spans="1:46" ht="13"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44"/>
      <c r="AP31" s="278" t="s">
        <v>510</v>
      </c>
      <c r="AQ31" s="279" t="s">
        <v>511</v>
      </c>
      <c r="AR31" s="280" t="s">
        <v>512</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9" t="s">
        <v>530</v>
      </c>
      <c r="AL32" s="1160"/>
      <c r="AM32" s="1160"/>
      <c r="AN32" s="1161"/>
      <c r="AO32" s="312">
        <v>17459872</v>
      </c>
      <c r="AP32" s="312">
        <v>53858</v>
      </c>
      <c r="AQ32" s="313">
        <v>37452</v>
      </c>
      <c r="AR32" s="314">
        <v>43.8</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9" t="s">
        <v>531</v>
      </c>
      <c r="AL33" s="1160"/>
      <c r="AM33" s="1160"/>
      <c r="AN33" s="1161"/>
      <c r="AO33" s="312" t="s">
        <v>517</v>
      </c>
      <c r="AP33" s="312" t="s">
        <v>517</v>
      </c>
      <c r="AQ33" s="313" t="s">
        <v>517</v>
      </c>
      <c r="AR33" s="314" t="s">
        <v>517</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9" t="s">
        <v>532</v>
      </c>
      <c r="AL34" s="1160"/>
      <c r="AM34" s="1160"/>
      <c r="AN34" s="1161"/>
      <c r="AO34" s="312" t="s">
        <v>517</v>
      </c>
      <c r="AP34" s="312" t="s">
        <v>517</v>
      </c>
      <c r="AQ34" s="313">
        <v>45</v>
      </c>
      <c r="AR34" s="314" t="s">
        <v>517</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9" t="s">
        <v>533</v>
      </c>
      <c r="AL35" s="1160"/>
      <c r="AM35" s="1160"/>
      <c r="AN35" s="1161"/>
      <c r="AO35" s="312">
        <v>1388972</v>
      </c>
      <c r="AP35" s="312">
        <v>4284</v>
      </c>
      <c r="AQ35" s="313">
        <v>8356</v>
      </c>
      <c r="AR35" s="314">
        <v>-48.7</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9" t="s">
        <v>534</v>
      </c>
      <c r="AL36" s="1160"/>
      <c r="AM36" s="1160"/>
      <c r="AN36" s="1161"/>
      <c r="AO36" s="312" t="s">
        <v>517</v>
      </c>
      <c r="AP36" s="312" t="s">
        <v>517</v>
      </c>
      <c r="AQ36" s="313">
        <v>443</v>
      </c>
      <c r="AR36" s="314" t="s">
        <v>517</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9" t="s">
        <v>535</v>
      </c>
      <c r="AL37" s="1160"/>
      <c r="AM37" s="1160"/>
      <c r="AN37" s="1161"/>
      <c r="AO37" s="312">
        <v>384998</v>
      </c>
      <c r="AP37" s="312">
        <v>1188</v>
      </c>
      <c r="AQ37" s="313">
        <v>649</v>
      </c>
      <c r="AR37" s="314">
        <v>83.1</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2" t="s">
        <v>536</v>
      </c>
      <c r="AL38" s="1163"/>
      <c r="AM38" s="1163"/>
      <c r="AN38" s="1164"/>
      <c r="AO38" s="315">
        <v>19</v>
      </c>
      <c r="AP38" s="315">
        <v>0</v>
      </c>
      <c r="AQ38" s="316">
        <v>1</v>
      </c>
      <c r="AR38" s="304">
        <v>-100</v>
      </c>
      <c r="AS38" s="311"/>
    </row>
    <row r="39" spans="1:46" ht="13"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2" t="s">
        <v>537</v>
      </c>
      <c r="AL39" s="1163"/>
      <c r="AM39" s="1163"/>
      <c r="AN39" s="1164"/>
      <c r="AO39" s="312">
        <v>-3435461</v>
      </c>
      <c r="AP39" s="312">
        <v>-10597</v>
      </c>
      <c r="AQ39" s="313">
        <v>-7867</v>
      </c>
      <c r="AR39" s="314">
        <v>34.700000000000003</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9" t="s">
        <v>538</v>
      </c>
      <c r="AL40" s="1160"/>
      <c r="AM40" s="1160"/>
      <c r="AN40" s="1161"/>
      <c r="AO40" s="312">
        <v>-9122015</v>
      </c>
      <c r="AP40" s="312">
        <v>-28138</v>
      </c>
      <c r="AQ40" s="313">
        <v>-28343</v>
      </c>
      <c r="AR40" s="314">
        <v>-0.7</v>
      </c>
      <c r="AS40" s="311"/>
    </row>
    <row r="41" spans="1:46" ht="13"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5" t="s">
        <v>303</v>
      </c>
      <c r="AL41" s="1166"/>
      <c r="AM41" s="1166"/>
      <c r="AN41" s="1167"/>
      <c r="AO41" s="312">
        <v>6676385</v>
      </c>
      <c r="AP41" s="312">
        <v>20594</v>
      </c>
      <c r="AQ41" s="313">
        <v>10736</v>
      </c>
      <c r="AR41" s="314">
        <v>91.8</v>
      </c>
      <c r="AS41" s="311"/>
    </row>
    <row r="42" spans="1:46" ht="13"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539</v>
      </c>
      <c r="AL42" s="262"/>
      <c r="AM42" s="262"/>
      <c r="AN42" s="262"/>
      <c r="AO42" s="262"/>
      <c r="AP42" s="262"/>
      <c r="AQ42" s="288"/>
      <c r="AR42" s="288"/>
      <c r="AS42" s="311"/>
    </row>
    <row r="43" spans="1:46" ht="13"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540</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541</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54" t="s">
        <v>508</v>
      </c>
      <c r="AN49" s="1156" t="s">
        <v>542</v>
      </c>
      <c r="AO49" s="1157"/>
      <c r="AP49" s="1157"/>
      <c r="AQ49" s="1157"/>
      <c r="AR49" s="1158"/>
    </row>
    <row r="50" spans="1:44" ht="13"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5"/>
      <c r="AN50" s="328" t="s">
        <v>543</v>
      </c>
      <c r="AO50" s="329" t="s">
        <v>544</v>
      </c>
      <c r="AP50" s="330" t="s">
        <v>545</v>
      </c>
      <c r="AQ50" s="331" t="s">
        <v>546</v>
      </c>
      <c r="AR50" s="332" t="s">
        <v>547</v>
      </c>
    </row>
    <row r="51" spans="1:44" ht="13"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548</v>
      </c>
      <c r="AL51" s="325"/>
      <c r="AM51" s="333">
        <v>15617968</v>
      </c>
      <c r="AN51" s="334">
        <v>46290</v>
      </c>
      <c r="AO51" s="335">
        <v>-4.8</v>
      </c>
      <c r="AP51" s="336">
        <v>46457</v>
      </c>
      <c r="AQ51" s="337">
        <v>-3.4</v>
      </c>
      <c r="AR51" s="338">
        <v>-1.4</v>
      </c>
    </row>
    <row r="52" spans="1:44" ht="13"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549</v>
      </c>
      <c r="AM52" s="341">
        <v>9668079</v>
      </c>
      <c r="AN52" s="342">
        <v>28655</v>
      </c>
      <c r="AO52" s="343">
        <v>5.6</v>
      </c>
      <c r="AP52" s="344">
        <v>24020</v>
      </c>
      <c r="AQ52" s="345">
        <v>-4.5999999999999996</v>
      </c>
      <c r="AR52" s="346">
        <v>10.199999999999999</v>
      </c>
    </row>
    <row r="53" spans="1:44" ht="13"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550</v>
      </c>
      <c r="AL53" s="325"/>
      <c r="AM53" s="333">
        <v>16327804</v>
      </c>
      <c r="AN53" s="334">
        <v>48875</v>
      </c>
      <c r="AO53" s="335">
        <v>5.6</v>
      </c>
      <c r="AP53" s="336">
        <v>51849</v>
      </c>
      <c r="AQ53" s="337">
        <v>11.6</v>
      </c>
      <c r="AR53" s="338">
        <v>-6</v>
      </c>
    </row>
    <row r="54" spans="1:44" ht="13"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549</v>
      </c>
      <c r="AM54" s="341">
        <v>9985860</v>
      </c>
      <c r="AN54" s="342">
        <v>29892</v>
      </c>
      <c r="AO54" s="343">
        <v>4.3</v>
      </c>
      <c r="AP54" s="344">
        <v>26326</v>
      </c>
      <c r="AQ54" s="345">
        <v>9.6</v>
      </c>
      <c r="AR54" s="346">
        <v>-5.3</v>
      </c>
    </row>
    <row r="55" spans="1:44" ht="13"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551</v>
      </c>
      <c r="AL55" s="325"/>
      <c r="AM55" s="333">
        <v>16259161</v>
      </c>
      <c r="AN55" s="334">
        <v>49062</v>
      </c>
      <c r="AO55" s="335">
        <v>0.4</v>
      </c>
      <c r="AP55" s="336">
        <v>52191</v>
      </c>
      <c r="AQ55" s="337">
        <v>0.7</v>
      </c>
      <c r="AR55" s="338">
        <v>-0.3</v>
      </c>
    </row>
    <row r="56" spans="1:44" ht="13"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549</v>
      </c>
      <c r="AM56" s="341">
        <v>9190415</v>
      </c>
      <c r="AN56" s="342">
        <v>27732</v>
      </c>
      <c r="AO56" s="343">
        <v>-7.2</v>
      </c>
      <c r="AP56" s="344">
        <v>26807</v>
      </c>
      <c r="AQ56" s="345">
        <v>1.8</v>
      </c>
      <c r="AR56" s="346">
        <v>-9</v>
      </c>
    </row>
    <row r="57" spans="1:44" ht="13"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552</v>
      </c>
      <c r="AL57" s="325"/>
      <c r="AM57" s="333">
        <v>14948063</v>
      </c>
      <c r="AN57" s="334">
        <v>45579</v>
      </c>
      <c r="AO57" s="335">
        <v>-7.1</v>
      </c>
      <c r="AP57" s="336">
        <v>48105</v>
      </c>
      <c r="AQ57" s="337">
        <v>-7.8</v>
      </c>
      <c r="AR57" s="338">
        <v>0.7</v>
      </c>
    </row>
    <row r="58" spans="1:44" ht="13"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549</v>
      </c>
      <c r="AM58" s="341">
        <v>10512349</v>
      </c>
      <c r="AN58" s="342">
        <v>32054</v>
      </c>
      <c r="AO58" s="343">
        <v>15.6</v>
      </c>
      <c r="AP58" s="344">
        <v>24072</v>
      </c>
      <c r="AQ58" s="345">
        <v>-10.199999999999999</v>
      </c>
      <c r="AR58" s="346">
        <v>25.8</v>
      </c>
    </row>
    <row r="59" spans="1:44" ht="13"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553</v>
      </c>
      <c r="AL59" s="325"/>
      <c r="AM59" s="333">
        <v>20834207</v>
      </c>
      <c r="AN59" s="334">
        <v>64266</v>
      </c>
      <c r="AO59" s="335">
        <v>41</v>
      </c>
      <c r="AP59" s="336">
        <v>47446</v>
      </c>
      <c r="AQ59" s="337">
        <v>-1.4</v>
      </c>
      <c r="AR59" s="338">
        <v>42.4</v>
      </c>
    </row>
    <row r="60" spans="1:44" ht="13"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549</v>
      </c>
      <c r="AM60" s="341">
        <v>13516937</v>
      </c>
      <c r="AN60" s="342">
        <v>41695</v>
      </c>
      <c r="AO60" s="343">
        <v>30.1</v>
      </c>
      <c r="AP60" s="344">
        <v>24371</v>
      </c>
      <c r="AQ60" s="345">
        <v>1.2</v>
      </c>
      <c r="AR60" s="346">
        <v>28.9</v>
      </c>
    </row>
    <row r="61" spans="1:44" ht="13"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554</v>
      </c>
      <c r="AL61" s="347"/>
      <c r="AM61" s="348">
        <v>16797441</v>
      </c>
      <c r="AN61" s="349">
        <v>50814</v>
      </c>
      <c r="AO61" s="350">
        <v>7</v>
      </c>
      <c r="AP61" s="351">
        <v>49210</v>
      </c>
      <c r="AQ61" s="352">
        <v>-0.1</v>
      </c>
      <c r="AR61" s="338">
        <v>7.1</v>
      </c>
    </row>
    <row r="62" spans="1:44" ht="13"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549</v>
      </c>
      <c r="AM62" s="341">
        <v>10574728</v>
      </c>
      <c r="AN62" s="342">
        <v>32006</v>
      </c>
      <c r="AO62" s="343">
        <v>9.6999999999999993</v>
      </c>
      <c r="AP62" s="344">
        <v>25119</v>
      </c>
      <c r="AQ62" s="345">
        <v>-0.4</v>
      </c>
      <c r="AR62" s="346">
        <v>10.1</v>
      </c>
    </row>
    <row r="63" spans="1:44" ht="13"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 hidden="1" x14ac:dyDescent="0.2">
      <c r="AK70" s="262"/>
      <c r="AL70" s="262"/>
      <c r="AM70" s="262"/>
      <c r="AN70" s="262"/>
      <c r="AO70" s="262"/>
      <c r="AP70" s="262"/>
      <c r="AQ70" s="262"/>
      <c r="AR70" s="262"/>
    </row>
    <row r="71" spans="1:46" ht="13" hidden="1" x14ac:dyDescent="0.2">
      <c r="AK71" s="262"/>
      <c r="AL71" s="262"/>
      <c r="AM71" s="262"/>
      <c r="AN71" s="262"/>
      <c r="AO71" s="262"/>
      <c r="AP71" s="262"/>
      <c r="AQ71" s="262"/>
      <c r="AR71" s="262"/>
    </row>
    <row r="72" spans="1:46" ht="13" hidden="1" x14ac:dyDescent="0.2">
      <c r="AK72" s="262"/>
      <c r="AL72" s="262"/>
      <c r="AM72" s="262"/>
      <c r="AN72" s="262"/>
      <c r="AO72" s="262"/>
      <c r="AP72" s="262"/>
      <c r="AQ72" s="262"/>
      <c r="AR72" s="262"/>
    </row>
    <row r="73" spans="1:46" ht="13" hidden="1" x14ac:dyDescent="0.2">
      <c r="AK73" s="262"/>
      <c r="AL73" s="262"/>
      <c r="AM73" s="262"/>
      <c r="AN73" s="262"/>
      <c r="AO73" s="262"/>
      <c r="AP73" s="262"/>
      <c r="AQ73" s="262"/>
      <c r="AR73" s="262"/>
    </row>
  </sheetData>
  <sheetProtection algorithmName="SHA-512" hashValue="yP11EDkA9IirEexGq/TtUny55Gk0i6fwNYGukD6WDoqrFLFhZlvOFsflDK1fx1gHMQOGoyk4YbFdj3vB2kmbAw==" saltValue="SUiHbij2tG0ITSSOGEdgf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 x14ac:dyDescent="0.2">
      <c r="B2" s="259"/>
      <c r="DG2" s="259"/>
    </row>
    <row r="3" spans="2:125" ht="13"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 x14ac:dyDescent="0.2"/>
    <row r="5" spans="2:125" ht="13" x14ac:dyDescent="0.2"/>
    <row r="6" spans="2:125" ht="13" x14ac:dyDescent="0.2"/>
    <row r="7" spans="2:125" ht="13" x14ac:dyDescent="0.2"/>
    <row r="8" spans="2:125" ht="13" x14ac:dyDescent="0.2"/>
    <row r="9" spans="2:125" ht="13" x14ac:dyDescent="0.2">
      <c r="DU9" s="259"/>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9"/>
    </row>
    <row r="18" spans="125:125" ht="13" x14ac:dyDescent="0.2"/>
    <row r="19" spans="125:125" ht="13" x14ac:dyDescent="0.2"/>
    <row r="20" spans="125:125" ht="13" x14ac:dyDescent="0.2">
      <c r="DU20" s="259"/>
    </row>
    <row r="21" spans="125:125" ht="13" x14ac:dyDescent="0.2">
      <c r="DU21" s="259"/>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9"/>
    </row>
    <row r="29" spans="125:125" ht="13" x14ac:dyDescent="0.2"/>
    <row r="30" spans="125:125" ht="13" x14ac:dyDescent="0.2"/>
    <row r="31" spans="125:125" ht="13" x14ac:dyDescent="0.2"/>
    <row r="32" spans="125:125" ht="13" x14ac:dyDescent="0.2"/>
    <row r="33" spans="2:125" ht="13" x14ac:dyDescent="0.2">
      <c r="B33" s="259"/>
      <c r="G33" s="259"/>
      <c r="I33" s="259"/>
    </row>
    <row r="34" spans="2:125" ht="13" x14ac:dyDescent="0.2">
      <c r="C34" s="259"/>
      <c r="P34" s="259"/>
      <c r="DE34" s="259"/>
      <c r="DH34" s="259"/>
    </row>
    <row r="35" spans="2:125" ht="13" x14ac:dyDescent="0.2">
      <c r="D35" s="259"/>
      <c r="E35" s="259"/>
      <c r="DG35" s="259"/>
      <c r="DJ35" s="259"/>
      <c r="DP35" s="259"/>
      <c r="DQ35" s="259"/>
      <c r="DR35" s="259"/>
      <c r="DS35" s="259"/>
      <c r="DT35" s="259"/>
      <c r="DU35" s="259"/>
    </row>
    <row r="36" spans="2:125" ht="13"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 x14ac:dyDescent="0.2">
      <c r="DU37" s="259"/>
    </row>
    <row r="38" spans="2:125" ht="13" x14ac:dyDescent="0.2">
      <c r="DT38" s="259"/>
      <c r="DU38" s="259"/>
    </row>
    <row r="39" spans="2:125" ht="13" x14ac:dyDescent="0.2"/>
    <row r="40" spans="2:125" ht="13" x14ac:dyDescent="0.2">
      <c r="DH40" s="259"/>
    </row>
    <row r="41" spans="2:125" ht="13" x14ac:dyDescent="0.2">
      <c r="DE41" s="259"/>
    </row>
    <row r="42" spans="2:125" ht="13" x14ac:dyDescent="0.2">
      <c r="DG42" s="259"/>
      <c r="DJ42" s="259"/>
    </row>
    <row r="43" spans="2:125" ht="13"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 x14ac:dyDescent="0.2">
      <c r="DU44" s="259"/>
    </row>
    <row r="45" spans="2:125" ht="13" x14ac:dyDescent="0.2"/>
    <row r="46" spans="2:125" ht="13" x14ac:dyDescent="0.2"/>
    <row r="47" spans="2:125" ht="13" x14ac:dyDescent="0.2"/>
    <row r="48" spans="2:125" ht="13" x14ac:dyDescent="0.2">
      <c r="DT48" s="259"/>
      <c r="DU48" s="259"/>
    </row>
    <row r="49" spans="120:125" ht="13" x14ac:dyDescent="0.2">
      <c r="DU49" s="259"/>
    </row>
    <row r="50" spans="120:125" ht="13" x14ac:dyDescent="0.2">
      <c r="DU50" s="259"/>
    </row>
    <row r="51" spans="120:125" ht="13" x14ac:dyDescent="0.2">
      <c r="DP51" s="259"/>
      <c r="DQ51" s="259"/>
      <c r="DR51" s="259"/>
      <c r="DS51" s="259"/>
      <c r="DT51" s="259"/>
      <c r="DU51" s="259"/>
    </row>
    <row r="52" spans="120:125" ht="13" x14ac:dyDescent="0.2"/>
    <row r="53" spans="120:125" ht="13" x14ac:dyDescent="0.2"/>
    <row r="54" spans="120:125" ht="13" x14ac:dyDescent="0.2">
      <c r="DU54" s="259"/>
    </row>
    <row r="55" spans="120:125" ht="13" x14ac:dyDescent="0.2"/>
    <row r="56" spans="120:125" ht="13" x14ac:dyDescent="0.2"/>
    <row r="57" spans="120:125" ht="13" x14ac:dyDescent="0.2"/>
    <row r="58" spans="120:125" ht="13" x14ac:dyDescent="0.2">
      <c r="DU58" s="259"/>
    </row>
    <row r="59" spans="120:125" ht="13" x14ac:dyDescent="0.2"/>
    <row r="60" spans="120:125" ht="13" x14ac:dyDescent="0.2"/>
    <row r="61" spans="120:125" ht="13" x14ac:dyDescent="0.2"/>
    <row r="62" spans="120:125" ht="13" x14ac:dyDescent="0.2"/>
    <row r="63" spans="120:125" ht="13" x14ac:dyDescent="0.2">
      <c r="DU63" s="259"/>
    </row>
    <row r="64" spans="120:125" ht="13" x14ac:dyDescent="0.2">
      <c r="DT64" s="259"/>
      <c r="DU64" s="259"/>
    </row>
    <row r="65" spans="123:125" ht="13" x14ac:dyDescent="0.2"/>
    <row r="66" spans="123:125" ht="13" x14ac:dyDescent="0.2"/>
    <row r="67" spans="123:125" ht="13" x14ac:dyDescent="0.2"/>
    <row r="68" spans="123:125" ht="13" x14ac:dyDescent="0.2"/>
    <row r="69" spans="123:125" ht="13" x14ac:dyDescent="0.2">
      <c r="DS69" s="259"/>
      <c r="DT69" s="259"/>
      <c r="DU69" s="259"/>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9"/>
    </row>
    <row r="83" spans="116:125" ht="13" x14ac:dyDescent="0.2">
      <c r="DM83" s="259"/>
      <c r="DN83" s="259"/>
      <c r="DO83" s="259"/>
      <c r="DP83" s="259"/>
      <c r="DQ83" s="259"/>
      <c r="DR83" s="259"/>
      <c r="DS83" s="259"/>
      <c r="DT83" s="259"/>
      <c r="DU83" s="259"/>
    </row>
    <row r="84" spans="116:125" ht="13" x14ac:dyDescent="0.2"/>
    <row r="85" spans="116:125" ht="13" x14ac:dyDescent="0.2"/>
    <row r="86" spans="116:125" ht="13" x14ac:dyDescent="0.2"/>
    <row r="87" spans="116:125" ht="13" x14ac:dyDescent="0.2"/>
    <row r="88" spans="116:125" ht="13" x14ac:dyDescent="0.2">
      <c r="DU88" s="259"/>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556</v>
      </c>
    </row>
    <row r="120" spans="125:125" ht="13.5" hidden="1" customHeight="1" x14ac:dyDescent="0.2"/>
    <row r="121" spans="125:125" ht="13.5" hidden="1" customHeight="1" x14ac:dyDescent="0.2">
      <c r="DU121" s="259"/>
    </row>
  </sheetData>
  <sheetProtection algorithmName="SHA-512" hashValue="LOmecdOWyTTj6OUFvzAlUyCdvJ6a+avDmXfGrlj76ZOjV8Fa6637g2QqgidB7QfbmbBTJHZiu4N9NUOcxU03AA==" saltValue="RyMJnOVj8Vk8kHQoSCv57g==" spinCount="100000" sheet="1" objects="1" scenarios="1"/>
  <dataConsolidate/>
  <phoneticPr fontId="2"/>
  <printOptions horizontalCentered="1" verticalCentered="1"/>
  <pageMargins left="0" right="0" top="0.19685039370078741" bottom="0" header="0.39370078740157483" footer="0"/>
  <pageSetup paperSize="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 x14ac:dyDescent="0.2">
      <c r="B2" s="259"/>
      <c r="T2" s="259"/>
    </row>
    <row r="3" spans="1:125"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9"/>
      <c r="G33" s="259"/>
      <c r="I33" s="259"/>
    </row>
    <row r="34" spans="2:125" ht="13" x14ac:dyDescent="0.2">
      <c r="C34" s="259"/>
      <c r="P34" s="259"/>
      <c r="R34" s="259"/>
      <c r="U34" s="259"/>
    </row>
    <row r="35" spans="2:125" ht="13"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 x14ac:dyDescent="0.2">
      <c r="F36" s="259"/>
      <c r="H36" s="259"/>
      <c r="J36" s="259"/>
      <c r="K36" s="259"/>
      <c r="L36" s="259"/>
      <c r="M36" s="259"/>
      <c r="N36" s="259"/>
      <c r="O36" s="259"/>
      <c r="Q36" s="259"/>
      <c r="S36" s="259"/>
      <c r="V36" s="259"/>
    </row>
    <row r="37" spans="2:125" ht="13" x14ac:dyDescent="0.2"/>
    <row r="38" spans="2:125" ht="13" x14ac:dyDescent="0.2"/>
    <row r="39" spans="2:125" ht="13" x14ac:dyDescent="0.2"/>
    <row r="40" spans="2:125" ht="13" x14ac:dyDescent="0.2">
      <c r="U40" s="259"/>
    </row>
    <row r="41" spans="2:125" ht="13" x14ac:dyDescent="0.2">
      <c r="R41" s="259"/>
    </row>
    <row r="42" spans="2:125" ht="13"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 x14ac:dyDescent="0.2">
      <c r="Q43" s="259"/>
      <c r="S43" s="259"/>
      <c r="V43" s="259"/>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557</v>
      </c>
    </row>
  </sheetData>
  <sheetProtection algorithmName="SHA-512" hashValue="T+/2tVELs+aGR+kU2vEINjDHPH9LrhX3T/2A4EJymAbCBaxhrxJu+gHsX2Ssc0KrewjIZ9Dk6kGfC+h2+ZkPVg==" saltValue="jwSHt6Vdd95t08vqtPJxMg==" spinCount="100000" sheet="1" objects="1" scenarios="1"/>
  <dataConsolidate/>
  <phoneticPr fontId="2"/>
  <printOptions horizontalCentered="1" verticalCentered="1"/>
  <pageMargins left="0" right="0" top="0.19685039370078741" bottom="0" header="0.39370078740157483" footer="0"/>
  <pageSetup paperSize="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558</v>
      </c>
      <c r="G46" s="8" t="s">
        <v>559</v>
      </c>
      <c r="H46" s="8" t="s">
        <v>560</v>
      </c>
      <c r="I46" s="8" t="s">
        <v>561</v>
      </c>
      <c r="J46" s="9" t="s">
        <v>562</v>
      </c>
    </row>
    <row r="47" spans="2:10" ht="57.75" customHeight="1" x14ac:dyDescent="0.2">
      <c r="B47" s="10"/>
      <c r="C47" s="1168" t="s">
        <v>3</v>
      </c>
      <c r="D47" s="1168"/>
      <c r="E47" s="1169"/>
      <c r="F47" s="11">
        <v>5.14</v>
      </c>
      <c r="G47" s="12">
        <v>4.63</v>
      </c>
      <c r="H47" s="12">
        <v>5.33</v>
      </c>
      <c r="I47" s="12">
        <v>6.62</v>
      </c>
      <c r="J47" s="13">
        <v>10.65</v>
      </c>
    </row>
    <row r="48" spans="2:10" ht="57.75" customHeight="1" x14ac:dyDescent="0.2">
      <c r="B48" s="14"/>
      <c r="C48" s="1170" t="s">
        <v>4</v>
      </c>
      <c r="D48" s="1170"/>
      <c r="E48" s="1171"/>
      <c r="F48" s="15">
        <v>1.1499999999999999</v>
      </c>
      <c r="G48" s="16">
        <v>1.51</v>
      </c>
      <c r="H48" s="16">
        <v>2.92</v>
      </c>
      <c r="I48" s="16">
        <v>7.71</v>
      </c>
      <c r="J48" s="17">
        <v>4.67</v>
      </c>
    </row>
    <row r="49" spans="2:10" ht="57.75" customHeight="1" thickBot="1" x14ac:dyDescent="0.25">
      <c r="B49" s="18"/>
      <c r="C49" s="1172" t="s">
        <v>5</v>
      </c>
      <c r="D49" s="1172"/>
      <c r="E49" s="1173"/>
      <c r="F49" s="19" t="s">
        <v>563</v>
      </c>
      <c r="G49" s="20" t="s">
        <v>564</v>
      </c>
      <c r="H49" s="20">
        <v>1.42</v>
      </c>
      <c r="I49" s="20">
        <v>4.88</v>
      </c>
      <c r="J49" s="21" t="s">
        <v>565</v>
      </c>
    </row>
    <row r="50" spans="2:10" ht="13" x14ac:dyDescent="0.2"/>
  </sheetData>
  <sheetProtection algorithmName="SHA-512" hashValue="OPPY7SJY1PMROyOFQtzzYaIERvI5d/02NAjfpNuGuiA6v/QNvMzOVRbWEK/+WDGd3bkYwlbUvll2mzybWXo5HA==" saltValue="YCjEyXIvJdFFhmZffEzA0g==" spinCount="100000" sheet="1" objects="1" scenarios="1"/>
  <mergeCells count="3">
    <mergeCell ref="C47:E47"/>
    <mergeCell ref="C48:E48"/>
    <mergeCell ref="C49:E49"/>
  </mergeCells>
  <phoneticPr fontId="2"/>
  <printOptions horizontalCentered="1"/>
  <pageMargins left="0" right="0" top="0.19685039370078741" bottom="0" header="0" footer="0"/>
  <pageSetup paperSize="9"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2025-02-12T00:21:48Z</cp:lastPrinted>
  <dcterms:created xsi:type="dcterms:W3CDTF">2024-03-14T00:33:17Z</dcterms:created>
  <dcterms:modified xsi:type="dcterms:W3CDTF">2025-03-07T03:17:08Z</dcterms:modified>
  <cp:category/>
</cp:coreProperties>
</file>