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02：決算関係\221：財政状況資料集\R5財政状況資料集\06_公表\"/>
    </mc:Choice>
  </mc:AlternateContent>
  <bookViews>
    <workbookView xWindow="0" yWindow="0" windowWidth="19200" windowHeight="6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<sst xmlns="http://schemas.openxmlformats.org/spreadsheetml/2006/main" count="1053" uniqueCount="593">
  <si>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</si>
  <si>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</si>
  <si>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</si>
  <si>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</si>
  <si>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</si>
  <si>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</si>
  <si>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</si>
  <si>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</si>
  <si>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</si>
  <si>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</si>
  <si>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</si>
  <si>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</si>
  <si>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</si>
  <si>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</si>
  <si>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</si>
  <si>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</si>
  <si>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</si>
  <si>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</si>
  <si>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</si>
  <si>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</si>
  <si>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</si>
  <si>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</si>
  <si>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</si>
  <si>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</si>
  <si>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</si>
  <si>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</si>
  <si>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</si>
  <si>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</si>
  <si>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</si>
  <si>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</si>
  <si>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</si>
  <si>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</si>
  <si>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</si>
  <si>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</si>
  <si>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</si>
  <si>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</si>
  <si>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</si>
  <si>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</si>
  <si>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</si>
  <si>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</si>
  <si>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</si>
  <si>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</si>
  <si>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</si>
  <si>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</si>
  <si>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</si>
  <si>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</si>
  <si>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</si>
  <si>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</si>
  <si>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</si>
  <si>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</si>
  <si>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</si>
  <si>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</si>
  <si>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</si>
  <si>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</si>
  <si>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</si>
  <si>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</si>
  <si>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</si>
  <si>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</si>
  <si>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</si>
  <si>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</si>
  <si>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</si>
  <si>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</si>
  <si>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</si>
  <si>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</si>
  <si>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</si>
  <si>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</si>
  <si>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</si>
  <si>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</si>
  <si>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</si>
  <si>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</si>
  <si>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</si>
  <si>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</si>
  <si>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</si>
  <si>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</si>
  <si>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</si>
  <si>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</si>
  <si>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</si>
  <si>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</si>
  <si>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</si>
  <si>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</si>
  <si>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</si>
  <si>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</si>
  <si>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</si>
  <si>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</si>
  <si>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</si>
  <si>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</si>
  <si>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</si>
  <si>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</si>
  <si>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</si>
  <si>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</si>
  <si>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</si>
  <si>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</si>
  <si>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</si>
  <si>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</si>
  <si>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</si>
  <si>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</si>
  <si>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</si>
  <si>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</si>
  <si>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</si>
  <si>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</si>
  <si>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</si>
  <si>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</si>
  <si>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旭川市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</si>
  <si>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</si>
  <si>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</si>
  <si>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</si>
  <si>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</si>
  <si>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</si>
  <si>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</si>
  <si>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</si>
  <si>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</si>
  <si>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</si>
  <si>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</si>
  <si>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</si>
  <si>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</si>
  <si>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</si>
  <si>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</si>
  <si>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</si>
  <si>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</si>
  <si>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</si>
  <si>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</si>
  <si>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</si>
  <si>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</si>
  <si>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</si>
  <si>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</si>
  <si>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</si>
  <si>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</si>
  <si>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</si>
  <si>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</si>
  <si>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</si>
  <si>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</si>
  <si>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</si>
  <si>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</si>
  <si>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</si>
  <si>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</si>
  <si>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</si>
  <si>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</si>
  <si>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</si>
  <si>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</si>
  <si>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</si>
  <si>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</si>
  <si>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</si>
  <si>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</si>
  <si>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</si>
  <si>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</si>
  <si>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</si>
  <si>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</si>
  <si>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</si>
  <si>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</si>
  <si>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</si>
  <si>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</si>
  <si>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</si>
  <si>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</si>
  <si>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</si>
  <si>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</si>
  <si>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</si>
  <si>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</si>
  <si>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</si>
  <si>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</si>
  <si>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</si>
  <si>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</si>
  <si>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</si>
  <si>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</si>
  <si>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</si>
  <si>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</si>
  <si>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</si>
  <si>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</si>
  <si>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</si>
  <si>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</si>
  <si>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</si>
  <si>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</si>
  <si>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</si>
  <si>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</si>
  <si>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</si>
  <si>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</si>
  <si>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</si>
  <si>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</si>
  <si>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</si>
  <si>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</si>
  <si>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</si>
  <si>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</si>
  <si>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</si>
  <si>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</si>
  <si>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</si>
  <si>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</si>
  <si>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</si>
  <si>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</si>
  <si>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</si>
  <si>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</si>
  <si>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</si>
  <si>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</si>
  <si>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</si>
  <si>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</si>
  <si>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</si>
  <si>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</si>
  <si>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</si>
  <si>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</si>
  <si>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</si>
  <si>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</si>
  <si>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</si>
  <si>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</si>
  <si>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</si>
  <si>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</si>
  <si>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</si>
  <si>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</si>
  <si>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</si>
  <si>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</si>
  <si>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</si>
  <si>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</si>
  <si>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</si>
  <si>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</si>
  <si>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</si>
  <si>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</si>
  <si>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</si>
  <si>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</si>
  <si>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</si>
  <si>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</si>
  <si>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</si>
  <si>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</si>
  <si>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北海道旭川市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</si>
  <si>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</si>
  <si>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</si>
  <si>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</si>
  <si>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</si>
  <si>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</si>
  <si>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</si>
  <si>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</si>
  <si>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</si>
  <si>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</si>
  <si>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</si>
  <si>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</si>
  <si>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</si>
  <si>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</si>
  <si>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</si>
  <si>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</si>
  <si>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</si>
  <si>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</si>
  <si>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</si>
  <si>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</si>
  <si>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</si>
  <si>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</si>
  <si>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</si>
  <si>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</si>
  <si>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</si>
  <si>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</si>
  <si>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</si>
  <si>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</si>
  <si>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</si>
  <si>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</si>
  <si>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</si>
  <si>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</si>
  <si>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</si>
  <si>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</si>
  <si>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</si>
  <si>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</si>
  <si>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</si>
  <si>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</si>
  <si>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</si>
  <si>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</si>
  <si>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</si>
  <si>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</si>
  <si>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</si>
  <si>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</si>
  <si>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</si>
  <si>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</si>
  <si>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</si>
  <si>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</si>
  <si>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</si>
  <si>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</si>
  <si>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</si>
  <si>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</si>
  <si>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</si>
  <si>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</si>
  <si>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</si>
  <si>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</si>
  <si>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</si>
  <si>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</si>
  <si>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</si>
  <si>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</si>
  <si>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</si>
  <si>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</si>
  <si>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</si>
  <si>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</si>
  <si>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</si>
  <si>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</si>
  <si>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</si>
  <si>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</si>
  <si>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</si>
  <si>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</si>
  <si>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</si>
  <si>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</si>
  <si>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</si>
  <si>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</si>
  <si>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</si>
  <si>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</si>
  <si>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</si>
  <si>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</si>
  <si>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</si>
  <si>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</si>
  <si>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</si>
  <si>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</si>
  <si>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</si>
  <si>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</si>
  <si>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</si>
  <si>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</si>
  <si>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</si>
  <si>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</si>
  <si>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</si>
  <si>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</si>
  <si>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</si>
  <si>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</si>
  <si>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</si>
  <si>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</si>
  <si>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</si>
  <si>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</si>
  <si>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</si>
  <si>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</si>
  <si>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</si>
  <si>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</si>
  <si>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</si>
  <si>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</si>
  <si>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</si>
  <si>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</si>
  <si>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</si>
  <si>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</si>
  <si>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</si>
  <si>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</si>
  <si>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</si>
  <si>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</si>
  <si>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</si>
  <si>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</si>
  <si>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</si>
  <si>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</si>
  <si>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</si>
  <si>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</si>
  <si>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</si>
  <si>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</si>
  <si>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</si>
  <si>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</si>
  <si>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</si>
  <si>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</si>
  <si>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</si>
  <si>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</si>
  <si>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</si>
  <si>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</si>
  <si>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</si>
  <si>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</si>
  <si>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</si>
  <si>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</si>
  <si>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</si>
  <si>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</si>
  <si>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</si>
  <si>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</si>
  <si>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</si>
  <si>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</si>
  <si>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</si>
  <si>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</si>
  <si>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</si>
  <si>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</si>
  <si>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</si>
  <si>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</si>
  <si>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</si>
  <si>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</si>
  <si>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</si>
  <si>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</si>
  <si>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</si>
  <si>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</si>
  <si>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</si>
  <si>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</si>
  <si>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</si>
  <si>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</si>
  <si>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</si>
  <si>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</si>
  <si>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北海道旭川市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</si>
  <si>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</si>
  <si>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</si>
  <si>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</si>
  <si>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</si>
  <si>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</si>
  <si>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</si>
  <si>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</si>
  <si>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</si>
  <si>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</si>
  <si>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</si>
  <si>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</si>
  <si>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</si>
  <si>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</si>
  <si>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</si>
  <si>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</si>
  <si>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</si>
  <si>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</si>
  <si>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</si>
  <si>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</si>
  <si>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</si>
  <si>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動物園事業特別会計</t>
    <phoneticPr fontId="5"/>
  </si>
  <si>
    <t>育英事業特別会計</t>
    <phoneticPr fontId="5"/>
  </si>
  <si>
    <t>母子福祉資金等貸付事業特別会計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</si>
  <si>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</si>
  <si>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</si>
  <si>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</si>
  <si>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</si>
  <si>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</si>
  <si>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</si>
  <si>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</si>
  <si>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</si>
  <si>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</si>
  <si>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</si>
  <si>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</si>
  <si>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</si>
  <si>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</si>
  <si>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</si>
  <si>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公共駐車場事業特別会計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</si>
  <si>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</si>
  <si>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</si>
  <si>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</si>
  <si>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</si>
  <si>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</si>
  <si>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</si>
  <si>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</si>
  <si>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</si>
  <si>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</si>
  <si>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</si>
  <si>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</si>
  <si>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</si>
  <si>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</si>
  <si>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</si>
  <si>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</si>
  <si>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</si>
  <si>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</si>
  <si>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</si>
  <si>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</si>
  <si>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</si>
  <si>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</si>
  <si>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</si>
  <si>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</si>
  <si>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</si>
  <si>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</si>
  <si>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</si>
  <si>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</si>
  <si>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</si>
  <si>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</si>
  <si>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</si>
  <si>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</si>
  <si>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</si>
  <si>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</si>
  <si>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</si>
  <si>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</si>
  <si>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</si>
  <si>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</si>
  <si>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</si>
  <si>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</si>
  <si>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</si>
  <si>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</si>
  <si>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</si>
  <si>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</si>
  <si>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</si>
  <si>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</si>
  <si>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</si>
  <si>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</si>
  <si>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</si>
  <si>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</si>
  <si>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</si>
  <si>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</si>
  <si>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</si>
  <si>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</si>
  <si>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</si>
  <si>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</si>
  <si>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</si>
  <si>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</si>
  <si>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</si>
  <si>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</si>
  <si>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</si>
  <si>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</si>
  <si>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</si>
  <si>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</si>
  <si>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</si>
  <si>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</si>
  <si>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</si>
  <si>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</si>
  <si>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</si>
  <si>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</si>
  <si>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</si>
  <si>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</si>
  <si>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</si>
  <si>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</si>
  <si>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</si>
  <si>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</si>
  <si>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</si>
  <si>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</si>
  <si>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</si>
  <si>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</si>
  <si>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</si>
  <si>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</si>
  <si>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</si>
  <si>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</si>
  <si>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</si>
  <si>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</si>
  <si>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</si>
  <si>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</si>
  <si>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</si>
  <si>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</si>
  <si>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</si>
  <si>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</si>
  <si>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</si>
  <si>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</si>
  <si>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</si>
  <si>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</si>
  <si>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</si>
  <si>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</si>
  <si>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</si>
  <si>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</si>
  <si>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</si>
  <si>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</si>
  <si>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</si>
  <si>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</si>
  <si>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</si>
  <si>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</si>
  <si>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</si>
  <si>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</si>
  <si>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</si>
  <si>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</si>
  <si>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</si>
  <si>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</si>
  <si>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</si>
  <si>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</si>
  <si>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</si>
  <si>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</si>
  <si>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</si>
  <si>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</si>
  <si>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</si>
  <si>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</si>
  <si>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</si>
  <si>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</si>
  <si>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</si>
  <si>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</si>
  <si>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</si>
  <si>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</si>
  <si>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</si>
  <si>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</si>
  <si>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</si>
  <si>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</si>
  <si>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</si>
  <si>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</si>
  <si>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</si>
  <si>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</si>
  <si>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</si>
  <si>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</si>
  <si>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</si>
  <si>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</si>
  <si>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</si>
  <si>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</si>
  <si>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</si>
  <si>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</si>
  <si>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</si>
  <si>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</si>
  <si>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</si>
  <si>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</si>
  <si>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</si>
  <si>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</si>
  <si>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</si>
  <si>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</si>
  <si>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</si>
  <si>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</si>
  <si>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</si>
  <si>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</si>
  <si>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</si>
  <si>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 0.75</t>
  </si>
  <si>
    <t>▲ 3.14</t>
  </si>
  <si>
    <t>一般会計</t>
  </si>
  <si>
    <t>病院事業会計</t>
  </si>
  <si>
    <t>▲ 0.97</t>
  </si>
  <si>
    <t>▲ 1.14</t>
  </si>
  <si>
    <t>介護保険事業特別会計</t>
  </si>
  <si>
    <t>下水道事業会計</t>
  </si>
  <si>
    <t>水道事業会計</t>
  </si>
  <si>
    <t>国民健康保険事業特別会計</t>
  </si>
  <si>
    <t>後期高齢者医療事業特別会計</t>
  </si>
  <si>
    <t>育英事業特別会計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</si>
  <si>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</si>
  <si>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</si>
  <si>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</si>
  <si>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</si>
  <si>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</si>
  <si>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</si>
  <si>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</si>
  <si>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</si>
  <si>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上川教育研修センター組合</t>
    <rPh sb="0" eb="2">
      <t>カミカワ</t>
    </rPh>
    <rPh sb="2" eb="4">
      <t>キョウイク</t>
    </rPh>
    <rPh sb="4" eb="6">
      <t>ケンシュウ</t>
    </rPh>
    <rPh sb="10" eb="12">
      <t>クミアイ</t>
    </rPh>
    <phoneticPr fontId="2"/>
  </si>
  <si>
    <t>旭川振興公社</t>
    <rPh sb="0" eb="2">
      <t>アサヒカワ</t>
    </rPh>
    <rPh sb="2" eb="4">
      <t>シンコウ</t>
    </rPh>
    <rPh sb="4" eb="6">
      <t>コウシャ</t>
    </rPh>
    <phoneticPr fontId="2"/>
  </si>
  <si>
    <t>旭川産業創造プラザ</t>
    <rPh sb="0" eb="2">
      <t>アサヒカワ</t>
    </rPh>
    <rPh sb="2" eb="4">
      <t>サンギョウ</t>
    </rPh>
    <rPh sb="4" eb="6">
      <t>ソウゾウ</t>
    </rPh>
    <phoneticPr fontId="2"/>
  </si>
  <si>
    <t>道北地域旭川地場産業振興センター</t>
    <rPh sb="0" eb="2">
      <t>ドウホク</t>
    </rPh>
    <rPh sb="2" eb="4">
      <t>チイキ</t>
    </rPh>
    <rPh sb="4" eb="6">
      <t>アサヒカワ</t>
    </rPh>
    <rPh sb="6" eb="8">
      <t>ジバ</t>
    </rPh>
    <rPh sb="8" eb="10">
      <t>サンギョウ</t>
    </rPh>
    <rPh sb="10" eb="12">
      <t>シンコウ</t>
    </rPh>
    <phoneticPr fontId="2"/>
  </si>
  <si>
    <t>旭川市勤労者共済センター</t>
    <rPh sb="0" eb="2">
      <t>アサヒカワ</t>
    </rPh>
    <rPh sb="2" eb="3">
      <t>シ</t>
    </rPh>
    <rPh sb="3" eb="6">
      <t>キンロウシャ</t>
    </rPh>
    <rPh sb="6" eb="8">
      <t>キョウサイ</t>
    </rPh>
    <phoneticPr fontId="2"/>
  </si>
  <si>
    <t>旭川市水道協会</t>
    <rPh sb="0" eb="3">
      <t>アサヒカワシ</t>
    </rPh>
    <rPh sb="3" eb="5">
      <t>スイドウ</t>
    </rPh>
    <rPh sb="5" eb="7">
      <t>キョウカイ</t>
    </rPh>
    <phoneticPr fontId="2"/>
  </si>
  <si>
    <t>旭川市公園緑地協会</t>
    <rPh sb="0" eb="3">
      <t>アサヒカワシ</t>
    </rPh>
    <rPh sb="3" eb="5">
      <t>コウエン</t>
    </rPh>
    <rPh sb="5" eb="7">
      <t>リョクチ</t>
    </rPh>
    <rPh sb="7" eb="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</si>
</sst>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3F21-430F-A104-71EB78F3BB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46290</c:v>
                </c:pt>
                <c:pt idx="1">
                  <c:v>48875</c:v>
                </c:pt>
                <c:pt idx="2">
                  <c:v>49062</c:v>
                </c:pt>
                <c:pt idx="3">
                  <c:v>45579</c:v>
                </c:pt>
                <c:pt idx="4">
                  <c:v>64266</c:v>
                </c:pt>
              </c:numCache>
            </c:numRef>
          </c:val>
          <c:smooth val="0"/>
          <c:extLst>
            <c:ext xmlns:c16="http://schemas.microsoft.com/office/drawing/2014/chart" uri="{C3380CC4-5D6E-409C-BE32-E72D297353CC}">
              <c16:uniqueId val="{00000001-3F21-430F-A104-71EB78F3BB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1.1499999999999999</c:v>
                </c:pt>
                <c:pt idx="1">
                  <c:v>1.51</c:v>
                </c:pt>
                <c:pt idx="2">
                  <c:v>2.92</c:v>
                </c:pt>
                <c:pt idx="3">
                  <c:v>7.71</c:v>
                </c:pt>
                <c:pt idx="4">
                  <c:v>4.67</c:v>
                </c:pt>
              </c:numCache>
            </c:numRef>
          </c:val>
          <c:extLst>
            <c:ext xmlns:c16="http://schemas.microsoft.com/office/drawing/2014/chart" uri="{C3380CC4-5D6E-409C-BE32-E72D297353CC}">
              <c16:uniqueId val="{00000000-931E-4B0A-9D45-04F2CE12F8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5.14</c:v>
                </c:pt>
                <c:pt idx="1">
                  <c:v>4.63</c:v>
                </c:pt>
                <c:pt idx="2">
                  <c:v>5.33</c:v>
                </c:pt>
                <c:pt idx="3">
                  <c:v>6.62</c:v>
                </c:pt>
                <c:pt idx="4">
                  <c:v>10.65</c:v>
                </c:pt>
              </c:numCache>
            </c:numRef>
          </c:val>
          <c:extLst>
            <c:ext xmlns:c16="http://schemas.microsoft.com/office/drawing/2014/chart" uri="{C3380CC4-5D6E-409C-BE32-E72D297353CC}">
              <c16:uniqueId val="{00000001-931E-4B0A-9D45-04F2CE12F8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-0.75</c:v>
                </c:pt>
                <c:pt idx="2">
                  <c:v>1.42</c:v>
                </c:pt>
                <c:pt idx="3">
                  <c:v>4.88</c:v>
                </c:pt>
                <c:pt idx="4">
                  <c:v>-3.14</c:v>
                </c:pt>
              </c:numCache>
            </c:numRef>
          </c:val>
          <c:smooth val="0"/>
          <c:extLst>
            <c:ext xmlns:c16="http://schemas.microsoft.com/office/drawing/2014/chart" uri="{C3380CC4-5D6E-409C-BE32-E72D297353CC}">
              <c16:uniqueId val="{00000002-931E-4B0A-9D45-04F2CE12F8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BF-483B-A12E-943A80ABC2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BF-483B-A12E-943A80ABC211}"/>
            </c:ext>
          </c:extLst>
        </c:ser>
        <c:ser>
          <c:idx val="2"/>
          <c:order val="2"/>
          <c:tx>
            <c:strRef>
              <c:f>データシート!$A$29</c:f>
              <c:strCache>
                <c:ptCount val="1"/>
                <c:pt idx="0">
                  <c:v>育英事業特別会計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A5BF-483B-A12E-943A80ABC21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5BF-483B-A12E-943A80ABC21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0.27</c:v>
                </c:pt>
                <c:pt idx="4">
                  <c:v>#N/A</c:v>
                </c:pt>
                <c:pt idx="5">
                  <c:v>0.63</c:v>
                </c:pt>
                <c:pt idx="6">
                  <c:v>#N/A</c:v>
                </c:pt>
                <c:pt idx="7">
                  <c:v>0.54</c:v>
                </c:pt>
                <c:pt idx="8">
                  <c:v>#N/A</c:v>
                </c:pt>
                <c:pt idx="9">
                  <c:v>0.39</c:v>
                </c:pt>
              </c:numCache>
            </c:numRef>
          </c:val>
          <c:extLst>
            <c:ext xmlns:c16="http://schemas.microsoft.com/office/drawing/2014/chart" uri="{C3380CC4-5D6E-409C-BE32-E72D297353CC}">
              <c16:uniqueId val="{00000004-A5BF-483B-A12E-943A80ABC211}"/>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1.98</c:v>
                </c:pt>
                <c:pt idx="2">
                  <c:v>#N/A</c:v>
                </c:pt>
                <c:pt idx="3">
                  <c:v>1.55</c:v>
                </c:pt>
                <c:pt idx="4">
                  <c:v>#N/A</c:v>
                </c:pt>
                <c:pt idx="5">
                  <c:v>1.06</c:v>
                </c:pt>
                <c:pt idx="6">
                  <c:v>#N/A</c:v>
                </c:pt>
                <c:pt idx="7">
                  <c:v>0.51</c:v>
                </c:pt>
                <c:pt idx="8">
                  <c:v>#N/A</c:v>
                </c:pt>
                <c:pt idx="9">
                  <c:v>0.55000000000000004</c:v>
                </c:pt>
              </c:numCache>
            </c:numRef>
          </c:val>
          <c:extLst>
            <c:ext xmlns:c16="http://schemas.microsoft.com/office/drawing/2014/chart" uri="{C3380CC4-5D6E-409C-BE32-E72D297353CC}">
              <c16:uniqueId val="{00000005-A5BF-483B-A12E-943A80ABC21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1.46</c:v>
                </c:pt>
                <c:pt idx="2">
                  <c:v>#N/A</c:v>
                </c:pt>
                <c:pt idx="3">
                  <c:v>1.0900000000000001</c:v>
                </c:pt>
                <c:pt idx="4">
                  <c:v>#N/A</c:v>
                </c:pt>
                <c:pt idx="5">
                  <c:v>0.81</c:v>
                </c:pt>
                <c:pt idx="6">
                  <c:v>#N/A</c:v>
                </c:pt>
                <c:pt idx="7">
                  <c:v>0.51</c:v>
                </c:pt>
                <c:pt idx="8">
                  <c:v>#N/A</c:v>
                </c:pt>
                <c:pt idx="9">
                  <c:v>0.61</c:v>
                </c:pt>
              </c:numCache>
            </c:numRef>
          </c:val>
          <c:extLst>
            <c:ext xmlns:c16="http://schemas.microsoft.com/office/drawing/2014/chart" uri="{C3380CC4-5D6E-409C-BE32-E72D297353CC}">
              <c16:uniqueId val="{00000006-A5BF-483B-A12E-943A80ABC21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0.83</c:v>
                </c:pt>
                <c:pt idx="4">
                  <c:v>#N/A</c:v>
                </c:pt>
                <c:pt idx="5">
                  <c:v>1.0900000000000001</c:v>
                </c:pt>
                <c:pt idx="6">
                  <c:v>#N/A</c:v>
                </c:pt>
                <c:pt idx="7">
                  <c:v>0.84</c:v>
                </c:pt>
                <c:pt idx="8">
                  <c:v>#N/A</c:v>
                </c:pt>
                <c:pt idx="9">
                  <c:v>0.91</c:v>
                </c:pt>
              </c:numCache>
            </c:numRef>
          </c:val>
          <c:extLst>
            <c:ext xmlns:c16="http://schemas.microsoft.com/office/drawing/2014/chart" uri="{C3380CC4-5D6E-409C-BE32-E72D297353CC}">
              <c16:uniqueId val="{00000007-A5BF-483B-A12E-943A80ABC2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0.97</c:v>
                </c:pt>
                <c:pt idx="1">
                  <c:v>#N/A</c:v>
                </c:pt>
                <c:pt idx="2">
                  <c:v>1.1399999999999999</c:v>
                </c:pt>
                <c:pt idx="3">
                  <c:v>#N/A</c:v>
                </c:pt>
                <c:pt idx="4">
                  <c:v>#N/A</c:v>
                </c:pt>
                <c:pt idx="5">
                  <c:v>0.25</c:v>
                </c:pt>
                <c:pt idx="6">
                  <c:v>#N/A</c:v>
                </c:pt>
                <c:pt idx="7">
                  <c:v>1.97</c:v>
                </c:pt>
                <c:pt idx="8">
                  <c:v>#N/A</c:v>
                </c:pt>
                <c:pt idx="9">
                  <c:v>2.48</c:v>
                </c:pt>
              </c:numCache>
            </c:numRef>
          </c:val>
          <c:extLst>
            <c:ext xmlns:c16="http://schemas.microsoft.com/office/drawing/2014/chart" uri="{C3380CC4-5D6E-409C-BE32-E72D297353CC}">
              <c16:uniqueId val="{00000008-A5BF-483B-A12E-943A80ABC2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1.1200000000000001</c:v>
                </c:pt>
                <c:pt idx="2">
                  <c:v>#N/A</c:v>
                </c:pt>
                <c:pt idx="3">
                  <c:v>1.49</c:v>
                </c:pt>
                <c:pt idx="4">
                  <c:v>#N/A</c:v>
                </c:pt>
                <c:pt idx="5">
                  <c:v>2.9</c:v>
                </c:pt>
                <c:pt idx="6">
                  <c:v>#N/A</c:v>
                </c:pt>
                <c:pt idx="7">
                  <c:v>7.7</c:v>
                </c:pt>
                <c:pt idx="8">
                  <c:v>#N/A</c:v>
                </c:pt>
                <c:pt idx="9">
                  <c:v>4.67</c:v>
                </c:pt>
              </c:numCache>
            </c:numRef>
          </c:val>
          <c:extLst>
            <c:ext xmlns:c16="http://schemas.microsoft.com/office/drawing/2014/chart" uri="{C3380CC4-5D6E-409C-BE32-E72D297353CC}">
              <c16:uniqueId val="{00000009-A5BF-483B-A12E-943A80ABC2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14110</c:v>
                </c:pt>
                <c:pt idx="5">
                  <c:v>13555</c:v>
                </c:pt>
                <c:pt idx="8">
                  <c:v>13191</c:v>
                </c:pt>
                <c:pt idx="11">
                  <c:v>12893</c:v>
                </c:pt>
                <c:pt idx="14">
                  <c:v>12558</c:v>
                </c:pt>
              </c:numCache>
            </c:numRef>
          </c:val>
          <c:extLst>
            <c:ext xmlns:c16="http://schemas.microsoft.com/office/drawing/2014/chart" uri="{C3380CC4-5D6E-409C-BE32-E72D297353CC}">
              <c16:uniqueId val="{00000000-5077-456B-90B0-65280AF5FD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077-456B-90B0-65280AF5FD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451</c:v>
                </c:pt>
                <c:pt idx="3">
                  <c:v>465</c:v>
                </c:pt>
                <c:pt idx="6">
                  <c:v>448</c:v>
                </c:pt>
                <c:pt idx="9">
                  <c:v>407</c:v>
                </c:pt>
                <c:pt idx="12">
                  <c:v>385</c:v>
                </c:pt>
              </c:numCache>
            </c:numRef>
          </c:val>
          <c:extLst>
            <c:ext xmlns:c16="http://schemas.microsoft.com/office/drawing/2014/chart" uri="{C3380CC4-5D6E-409C-BE32-E72D297353CC}">
              <c16:uniqueId val="{00000002-5077-456B-90B0-65280AF5FD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7-456B-90B0-65280AF5FD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1681</c:v>
                </c:pt>
                <c:pt idx="3">
                  <c:v>1479</c:v>
                </c:pt>
                <c:pt idx="6">
                  <c:v>1362</c:v>
                </c:pt>
                <c:pt idx="9">
                  <c:v>1348</c:v>
                </c:pt>
                <c:pt idx="12">
                  <c:v>1389</c:v>
                </c:pt>
              </c:numCache>
            </c:numRef>
          </c:val>
          <c:extLst>
            <c:ext xmlns:c16="http://schemas.microsoft.com/office/drawing/2014/chart" uri="{C3380CC4-5D6E-409C-BE32-E72D297353CC}">
              <c16:uniqueId val="{00000004-5077-456B-90B0-65280AF5FD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7-456B-90B0-65280AF5FD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77-456B-90B0-65280AF5FD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17780</c:v>
                </c:pt>
                <c:pt idx="3">
                  <c:v>17596</c:v>
                </c:pt>
                <c:pt idx="6">
                  <c:v>17406</c:v>
                </c:pt>
                <c:pt idx="9">
                  <c:v>17361</c:v>
                </c:pt>
                <c:pt idx="12">
                  <c:v>17460</c:v>
                </c:pt>
              </c:numCache>
            </c:numRef>
          </c:val>
          <c:extLst>
            <c:ext xmlns:c16="http://schemas.microsoft.com/office/drawing/2014/chart" uri="{C3380CC4-5D6E-409C-BE32-E72D297353CC}">
              <c16:uniqueId val="{00000007-5077-456B-90B0-65280AF5FD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5802</c:v>
                </c:pt>
                <c:pt idx="2">
                  <c:v>#N/A</c:v>
                </c:pt>
                <c:pt idx="3">
                  <c:v>#N/A</c:v>
                </c:pt>
                <c:pt idx="4">
                  <c:v>5985</c:v>
                </c:pt>
                <c:pt idx="5">
                  <c:v>#N/A</c:v>
                </c:pt>
                <c:pt idx="6">
                  <c:v>#N/A</c:v>
                </c:pt>
                <c:pt idx="7">
                  <c:v>6026</c:v>
                </c:pt>
                <c:pt idx="8">
                  <c:v>#N/A</c:v>
                </c:pt>
                <c:pt idx="9">
                  <c:v>#N/A</c:v>
                </c:pt>
                <c:pt idx="10">
                  <c:v>6223</c:v>
                </c:pt>
                <c:pt idx="11">
                  <c:v>#N/A</c:v>
                </c:pt>
                <c:pt idx="12">
                  <c:v>#N/A</c:v>
                </c:pt>
                <c:pt idx="13">
                  <c:v>6676</c:v>
                </c:pt>
                <c:pt idx="14">
                  <c:v>#N/A</c:v>
                </c:pt>
              </c:numCache>
            </c:numRef>
          </c:val>
          <c:smooth val="0"/>
          <c:extLst>
            <c:ext xmlns:c16="http://schemas.microsoft.com/office/drawing/2014/chart" uri="{C3380CC4-5D6E-409C-BE32-E72D297353CC}">
              <c16:uniqueId val="{00000008-5077-456B-90B0-65280AF5FD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108409</c:v>
                </c:pt>
                <c:pt idx="5">
                  <c:v>105856</c:v>
                </c:pt>
                <c:pt idx="8">
                  <c:v>105032</c:v>
                </c:pt>
                <c:pt idx="11">
                  <c:v>102580</c:v>
                </c:pt>
                <c:pt idx="14">
                  <c:v>101671</c:v>
                </c:pt>
              </c:numCache>
            </c:numRef>
          </c:val>
          <c:extLst>
            <c:ext xmlns:c16="http://schemas.microsoft.com/office/drawing/2014/chart" uri="{C3380CC4-5D6E-409C-BE32-E72D297353CC}">
              <c16:uniqueId val="{00000000-7CAD-4F49-BFF0-283E5EA189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27241</c:v>
                </c:pt>
                <c:pt idx="5">
                  <c:v>26475</c:v>
                </c:pt>
                <c:pt idx="8">
                  <c:v>25896</c:v>
                </c:pt>
                <c:pt idx="11">
                  <c:v>24437</c:v>
                </c:pt>
                <c:pt idx="14">
                  <c:v>22905</c:v>
                </c:pt>
              </c:numCache>
            </c:numRef>
          </c:val>
          <c:extLst>
            <c:ext xmlns:c16="http://schemas.microsoft.com/office/drawing/2014/chart" uri="{C3380CC4-5D6E-409C-BE32-E72D297353CC}">
              <c16:uniqueId val="{00000001-7CAD-4F49-BFF0-283E5EA189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11428</c:v>
                </c:pt>
                <c:pt idx="5">
                  <c:v>12364</c:v>
                </c:pt>
                <c:pt idx="8">
                  <c:v>13895</c:v>
                </c:pt>
                <c:pt idx="11">
                  <c:v>17128</c:v>
                </c:pt>
                <c:pt idx="14">
                  <c:v>19176</c:v>
                </c:pt>
              </c:numCache>
            </c:numRef>
          </c:val>
          <c:extLst>
            <c:ext xmlns:c16="http://schemas.microsoft.com/office/drawing/2014/chart" uri="{C3380CC4-5D6E-409C-BE32-E72D297353CC}">
              <c16:uniqueId val="{00000002-7CAD-4F49-BFF0-283E5EA189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AD-4F49-BFF0-283E5EA189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AD-4F49-BFF0-283E5EA189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721</c:v>
                </c:pt>
                <c:pt idx="3">
                  <c:v>813</c:v>
                </c:pt>
                <c:pt idx="6">
                  <c:v>747</c:v>
                </c:pt>
                <c:pt idx="9">
                  <c:v>676</c:v>
                </c:pt>
                <c:pt idx="12">
                  <c:v>620</c:v>
                </c:pt>
              </c:numCache>
            </c:numRef>
          </c:val>
          <c:extLst>
            <c:ext xmlns:c16="http://schemas.microsoft.com/office/drawing/2014/chart" uri="{C3380CC4-5D6E-409C-BE32-E72D297353CC}">
              <c16:uniqueId val="{00000005-7CAD-4F49-BFF0-283E5EA189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15252</c:v>
                </c:pt>
                <c:pt idx="3">
                  <c:v>15516</c:v>
                </c:pt>
                <c:pt idx="6">
                  <c:v>16129</c:v>
                </c:pt>
                <c:pt idx="9">
                  <c:v>16931</c:v>
                </c:pt>
                <c:pt idx="12">
                  <c:v>17582</c:v>
                </c:pt>
              </c:numCache>
            </c:numRef>
          </c:val>
          <c:extLst>
            <c:ext xmlns:c16="http://schemas.microsoft.com/office/drawing/2014/chart" uri="{C3380CC4-5D6E-409C-BE32-E72D297353CC}">
              <c16:uniqueId val="{00000006-7CAD-4F49-BFF0-283E5EA189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CAD-4F49-BFF0-283E5EA189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13362</c:v>
                </c:pt>
                <c:pt idx="3">
                  <c:v>14333</c:v>
                </c:pt>
                <c:pt idx="6">
                  <c:v>12854</c:v>
                </c:pt>
                <c:pt idx="9">
                  <c:v>13080</c:v>
                </c:pt>
                <c:pt idx="12">
                  <c:v>12688</c:v>
                </c:pt>
              </c:numCache>
            </c:numRef>
          </c:val>
          <c:extLst>
            <c:ext xmlns:c16="http://schemas.microsoft.com/office/drawing/2014/chart" uri="{C3380CC4-5D6E-409C-BE32-E72D297353CC}">
              <c16:uniqueId val="{00000008-7CAD-4F49-BFF0-283E5EA189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3358</c:v>
                </c:pt>
                <c:pt idx="3">
                  <c:v>3101</c:v>
                </c:pt>
                <c:pt idx="6">
                  <c:v>2746</c:v>
                </c:pt>
                <c:pt idx="9">
                  <c:v>2443</c:v>
                </c:pt>
                <c:pt idx="12">
                  <c:v>2192</c:v>
                </c:pt>
              </c:numCache>
            </c:numRef>
          </c:val>
          <c:extLst>
            <c:ext xmlns:c16="http://schemas.microsoft.com/office/drawing/2014/chart" uri="{C3380CC4-5D6E-409C-BE32-E72D297353CC}">
              <c16:uniqueId val="{00000009-7CAD-4F49-BFF0-283E5EA189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178316</c:v>
                </c:pt>
                <c:pt idx="3">
                  <c:v>175740</c:v>
                </c:pt>
                <c:pt idx="6">
                  <c:v>174616</c:v>
                </c:pt>
                <c:pt idx="9">
                  <c:v>172487</c:v>
                </c:pt>
                <c:pt idx="12">
                  <c:v>171367</c:v>
                </c:pt>
              </c:numCache>
            </c:numRef>
          </c:val>
          <c:extLst>
            <c:ext xmlns:c16="http://schemas.microsoft.com/office/drawing/2014/chart" uri="{C3380CC4-5D6E-409C-BE32-E72D297353CC}">
              <c16:uniqueId val="{0000000A-7CAD-4F49-BFF0-283E5EA189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63932</c:v>
                </c:pt>
                <c:pt idx="2">
                  <c:v>#N/A</c:v>
                </c:pt>
                <c:pt idx="3">
                  <c:v>#N/A</c:v>
                </c:pt>
                <c:pt idx="4">
                  <c:v>64807</c:v>
                </c:pt>
                <c:pt idx="5">
                  <c:v>#N/A</c:v>
                </c:pt>
                <c:pt idx="6">
                  <c:v>#N/A</c:v>
                </c:pt>
                <c:pt idx="7">
                  <c:v>62269</c:v>
                </c:pt>
                <c:pt idx="8">
                  <c:v>#N/A</c:v>
                </c:pt>
                <c:pt idx="9">
                  <c:v>#N/A</c:v>
                </c:pt>
                <c:pt idx="10">
                  <c:v>61472</c:v>
                </c:pt>
                <c:pt idx="11">
                  <c:v>#N/A</c:v>
                </c:pt>
                <c:pt idx="12">
                  <c:v>#N/A</c:v>
                </c:pt>
                <c:pt idx="13">
                  <c:v>60697</c:v>
                </c:pt>
                <c:pt idx="14">
                  <c:v>#N/A</c:v>
                </c:pt>
              </c:numCache>
            </c:numRef>
          </c:val>
          <c:smooth val="0"/>
          <c:extLst>
            <c:ext xmlns:c16="http://schemas.microsoft.com/office/drawing/2014/chart" uri="{C3380CC4-5D6E-409C-BE32-E72D297353CC}">
              <c16:uniqueId val="{0000000B-7CAD-4F49-BFF0-283E5EA189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4384</c:v>
                </c:pt>
                <c:pt idx="1">
                  <c:v>5585</c:v>
                </c:pt>
                <c:pt idx="2">
                  <c:v>8850</c:v>
                </c:pt>
              </c:numCache>
            </c:numRef>
          </c:val>
          <c:extLst>
            <c:ext xmlns:c16="http://schemas.microsoft.com/office/drawing/2014/chart" uri="{C3380CC4-5D6E-409C-BE32-E72D297353CC}">
              <c16:uniqueId val="{00000000-4754-4D92-A4BB-DAAE5C024E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472</c:v>
                </c:pt>
                <c:pt idx="1">
                  <c:v>2554</c:v>
                </c:pt>
                <c:pt idx="2">
                  <c:v>2157</c:v>
                </c:pt>
              </c:numCache>
            </c:numRef>
          </c:val>
          <c:extLst>
            <c:ext xmlns:c16="http://schemas.microsoft.com/office/drawing/2014/chart" uri="{C3380CC4-5D6E-409C-BE32-E72D297353CC}">
              <c16:uniqueId val="{00000001-4754-4D92-A4BB-DAAE5C024E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6335</c:v>
                </c:pt>
                <c:pt idx="1">
                  <c:v>5536</c:v>
                </c:pt>
                <c:pt idx="2">
                  <c:v>4355</c:v>
                </c:pt>
              </c:numCache>
            </c:numRef>
          </c:val>
          <c:extLst>
            <c:ext xmlns:c16="http://schemas.microsoft.com/office/drawing/2014/chart" uri="{C3380CC4-5D6E-409C-BE32-E72D297353CC}">
              <c16:uniqueId val="{00000002-4754-4D92-A4BB-DAAE5C024E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元利償還金については，これまでの市債の発行抑制による市債残高の減少により減少してきていたが，令和４年度は臨時財政対策債の償還額の増などにより増加となった。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今後も，清掃施設など老朽化した施設の更新が続くことから，引き続き，行財政改革推進プログラムに基づき地方債残高の抑制を図るとともに，交付税措置を有する地方債の活用などに努める。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満期一括償還地方債の償還の財源として積み立てた分はない。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行財政改革推進プログラムに基づき市債の借入額を抑制してきたことにより，地方債の現在高は減少傾向である。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財政調整基金は，令和２年度以降取り崩しておらず，毎年，実質収支の２分の１を積み立てたことから，基金残高が増加し，充当可能基金の増加に繋がっている。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清掃施設等老朽化した施設の更新が予定されているほか，物価高騰や人件費の増加による経常的経費の増加が想定されることから，引き続き，市債の借入額を抑制するとともに，事務事業の見直し等により基金残高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北海道旭川市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基金残高は，令和３年度の実質収支の２分の１を積み立てたこと等により３２．７億円の増加となったが，減債基金及びその他特定目的基金は積立額より取崩額の方が大きく，減債基金の基金残高は４億円の減少，その他特定目的基金の基金残高は１１．８億円の減少となり，基金全体の残高は１６．９億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ふるさと納税による寄附をその目的ごとに特定目的基金に積み立てているが，寄附者の意向を踏まえ，積極的に活用していく予定である。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また，財政調整基金は一定の基金残高を維持し，減債基金は積立ての趣旨を踏まえ適切に取り崩していく。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育英事業基金　　　　　　：学生，生徒の就学助成に必要な経費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庁舎建設整備基金　　　　：庁舎建設整備事業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旭山動物園施設整備基金　：旭川市旭山動物園の動物展示施設等の整備及び動物の購入</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育英事業基金　　　　　　：寄附金０．７億円を積み立てたこと等による増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庁舎建設整備基金　　　　：庁舎整備のため１３．８億円取り崩したこと等による減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旭山動物園施設整備基金　：寄附金３．１億円を積み立てたこと等による増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庁舎建設整備基金については，庁舎及び庁舎周辺整備の財源とし，その他の特定目的基金については，寄附者の意向を踏まえ積極的に活用する。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令和３年度の実質収支額の２分の１である３２．７億円を積み立てた一方で，取崩しがなかったことから，基金残高は３２．７億円の増となった。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本市の基金残高は中核市平均と比較すると，依然として低い状況であることから，一定の基金残高を維持していく。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第三セクター等改革推進債の元金償還に充てるため４億円取り崩したこと等により減となった。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令和３年度に積み立てた臨時財政対策債償還基金費の趣旨を踏まえて適切に取り崩していくほか，財政状況に応じて活用を検討する。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324,186
322,894
747.66
192,603,474
188,381,368
3,885,001
83,119,681
170,741,183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歳入総額に占める市税の割合が類似団体と比較して低いことから，類似団体の中で下位に位置している。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引き続き，市税等の収納率の向上のほか，地域経済の活性化や企業誘致など，税収入の向上に繋がる取組を推進する。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地方交付税や臨時財政対策債が減少したほか，歳出で除雪費の増や電気料金の高騰による光熱水費の増などがあり，令和３年度より４ポイント悪化したが，令和３年度は地方交付税の追加交付などの特殊要因があったことから，令和２年度までの水準に近い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今後も物価高騰や人件費の増加により経常的経費の増加が見込まれることから，引き続き内部管理経費の見直しに努める。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51308</xdr:rowOff>
    </xdr:to>
    <xdr:cxnSp macro="">
      <xdr:nvCxnSpPr>
        <xdr:cNvPr id="132" name="直線コネクタ 131"/>
        <xdr:cNvCxnSpPr/>
      </xdr:nvCxnSpPr>
      <xdr:spPr>
        <a:xfrm>
          <a:off x="4114800" y="1100251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65</xdr:row>
      <xdr:rowOff>128524</xdr:rowOff>
    </xdr:to>
    <xdr:cxnSp macro="">
      <xdr:nvCxnSpPr>
        <xdr:cNvPr id="135" name="直線コネクタ 134"/>
        <xdr:cNvCxnSpPr/>
      </xdr:nvCxnSpPr>
      <xdr:spPr>
        <a:xfrm flipV="1">
          <a:off x="3225800" y="1100251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128524</xdr:rowOff>
    </xdr:to>
    <xdr:cxnSp macro="">
      <xdr:nvCxnSpPr>
        <xdr:cNvPr id="138" name="直線コネクタ 137"/>
        <xdr:cNvCxnSpPr/>
      </xdr:nvCxnSpPr>
      <xdr:spPr>
        <a:xfrm>
          <a:off x="2336800" y="1127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128524</xdr:rowOff>
    </xdr:to>
    <xdr:cxnSp macro="">
      <xdr:nvCxnSpPr>
        <xdr:cNvPr id="141" name="直線コネクタ 140"/>
        <xdr:cNvCxnSpPr/>
      </xdr:nvCxnSpPr>
      <xdr:spPr>
        <a:xfrm>
          <a:off x="1447800" y="1127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1" name="楕円 150"/>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2"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3" name="楕円 152"/>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4" name="テキスト ボックス 153"/>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5" name="楕円 154"/>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6" name="テキスト ボックス 155"/>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7" name="楕円 156"/>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8" name="テキスト ボックス 157"/>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9" name="楕円 158"/>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0" name="テキスト ボックス 159"/>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人件費，物件費及び維持補修費の合計額の人口１人当たりの決算額が類似団体平均を上回っている理由は，積雪寒冷地という地域特性から維持補修費である除排雪経費が多いためである。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では，類似団体と比較して，これまでは同程度であったが，令和４年度はやや高くなった。ここ３年間は新型コロナウイルス感染症の対応に時間外勤務が増える等の特殊要因があったが，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の推進による事務の効率化や適正な人員配置を進めていく。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88255</xdr:rowOff>
    </xdr:from>
    <xdr:to>
      <xdr:col>23</xdr:col>
      <xdr:colOff>133350</xdr:colOff>
      <xdr:row>87</xdr:row>
      <xdr:rowOff>134592</xdr:rowOff>
    </xdr:to>
    <xdr:cxnSp macro="">
      <xdr:nvCxnSpPr>
        <xdr:cNvPr id="195" name="直線コネクタ 194"/>
        <xdr:cNvCxnSpPr/>
      </xdr:nvCxnSpPr>
      <xdr:spPr>
        <a:xfrm>
          <a:off x="4114800" y="14661505"/>
          <a:ext cx="838200" cy="38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134711</xdr:rowOff>
    </xdr:from>
    <xdr:to>
      <xdr:col>19</xdr:col>
      <xdr:colOff>133350</xdr:colOff>
      <xdr:row>85</xdr:row>
      <xdr:rowOff>88255</xdr:rowOff>
    </xdr:to>
    <xdr:cxnSp macro="">
      <xdr:nvCxnSpPr>
        <xdr:cNvPr id="198" name="直線コネクタ 197"/>
        <xdr:cNvCxnSpPr/>
      </xdr:nvCxnSpPr>
      <xdr:spPr>
        <a:xfrm>
          <a:off x="3225800" y="14536511"/>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30998</xdr:rowOff>
    </xdr:from>
    <xdr:to>
      <xdr:col>15</xdr:col>
      <xdr:colOff>82550</xdr:colOff>
      <xdr:row>84</xdr:row>
      <xdr:rowOff>134711</xdr:rowOff>
    </xdr:to>
    <xdr:cxnSp macro="">
      <xdr:nvCxnSpPr>
        <xdr:cNvPr id="201" name="直線コネクタ 200"/>
        <xdr:cNvCxnSpPr/>
      </xdr:nvCxnSpPr>
      <xdr:spPr>
        <a:xfrm>
          <a:off x="2336800" y="14261348"/>
          <a:ext cx="889000" cy="2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146487</xdr:rowOff>
    </xdr:from>
    <xdr:to>
      <xdr:col>11</xdr:col>
      <xdr:colOff>31750</xdr:colOff>
      <xdr:row>83</xdr:row>
      <xdr:rowOff>30998</xdr:rowOff>
    </xdr:to>
    <xdr:cxnSp macro="">
      <xdr:nvCxnSpPr>
        <xdr:cNvPr id="204" name="直線コネクタ 203"/>
        <xdr:cNvCxnSpPr/>
      </xdr:nvCxnSpPr>
      <xdr:spPr>
        <a:xfrm>
          <a:off x="1447800" y="14205387"/>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83792</xdr:rowOff>
    </xdr:from>
    <xdr:to>
      <xdr:col>23</xdr:col>
      <xdr:colOff>184150</xdr:colOff>
      <xdr:row>88</xdr:row>
      <xdr:rowOff>13942</xdr:rowOff>
    </xdr:to>
    <xdr:sp macro="" textlink="">
      <xdr:nvSpPr>
        <xdr:cNvPr id="214" name="楕円 213"/>
        <xdr:cNvSpPr/>
      </xdr:nvSpPr>
      <xdr:spPr>
        <a:xfrm>
          <a:off x="4902200" y="14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55869</xdr:rowOff>
    </xdr:from>
    <xdr:ext cx="762000" cy="259045"/>
    <xdr:sp macro="" textlink="">
      <xdr:nvSpPr>
        <xdr:cNvPr id="215" name="人件費・物件費等の状況該当値テキスト"/>
        <xdr:cNvSpPr txBox="1"/>
      </xdr:nvSpPr>
      <xdr:spPr>
        <a:xfrm>
          <a:off x="5041900" y="149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37455</xdr:rowOff>
    </xdr:from>
    <xdr:to>
      <xdr:col>19</xdr:col>
      <xdr:colOff>184150</xdr:colOff>
      <xdr:row>85</xdr:row>
      <xdr:rowOff>139055</xdr:rowOff>
    </xdr:to>
    <xdr:sp macro="" textlink="">
      <xdr:nvSpPr>
        <xdr:cNvPr id="216" name="楕円 215"/>
        <xdr:cNvSpPr/>
      </xdr:nvSpPr>
      <xdr:spPr>
        <a:xfrm>
          <a:off x="4064000" y="146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123832</xdr:rowOff>
    </xdr:from>
    <xdr:ext cx="736600" cy="259045"/>
    <xdr:sp macro="" textlink="">
      <xdr:nvSpPr>
        <xdr:cNvPr id="217" name="テキスト ボックス 216"/>
        <xdr:cNvSpPr txBox="1"/>
      </xdr:nvSpPr>
      <xdr:spPr>
        <a:xfrm>
          <a:off x="3733800" y="1469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83911</xdr:rowOff>
    </xdr:from>
    <xdr:to>
      <xdr:col>15</xdr:col>
      <xdr:colOff>133350</xdr:colOff>
      <xdr:row>85</xdr:row>
      <xdr:rowOff>14061</xdr:rowOff>
    </xdr:to>
    <xdr:sp macro="" textlink="">
      <xdr:nvSpPr>
        <xdr:cNvPr id="218" name="楕円 217"/>
        <xdr:cNvSpPr/>
      </xdr:nvSpPr>
      <xdr:spPr>
        <a:xfrm>
          <a:off x="3175000" y="144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170288</xdr:rowOff>
    </xdr:from>
    <xdr:ext cx="762000" cy="259045"/>
    <xdr:sp macro="" textlink="">
      <xdr:nvSpPr>
        <xdr:cNvPr id="219" name="テキスト ボックス 218"/>
        <xdr:cNvSpPr txBox="1"/>
      </xdr:nvSpPr>
      <xdr:spPr>
        <a:xfrm>
          <a:off x="2844800" y="1457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151648</xdr:rowOff>
    </xdr:from>
    <xdr:to>
      <xdr:col>11</xdr:col>
      <xdr:colOff>82550</xdr:colOff>
      <xdr:row>83</xdr:row>
      <xdr:rowOff>81798</xdr:rowOff>
    </xdr:to>
    <xdr:sp macro="" textlink="">
      <xdr:nvSpPr>
        <xdr:cNvPr id="220" name="楕円 219"/>
        <xdr:cNvSpPr/>
      </xdr:nvSpPr>
      <xdr:spPr>
        <a:xfrm>
          <a:off x="2286000" y="142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66575</xdr:rowOff>
    </xdr:from>
    <xdr:ext cx="762000" cy="259045"/>
    <xdr:sp macro="" textlink="">
      <xdr:nvSpPr>
        <xdr:cNvPr id="221" name="テキスト ボックス 220"/>
        <xdr:cNvSpPr txBox="1"/>
      </xdr:nvSpPr>
      <xdr:spPr>
        <a:xfrm>
          <a:off x="1955800" y="142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95687</xdr:rowOff>
    </xdr:from>
    <xdr:to>
      <xdr:col>7</xdr:col>
      <xdr:colOff>31750</xdr:colOff>
      <xdr:row>83</xdr:row>
      <xdr:rowOff>25837</xdr:rowOff>
    </xdr:to>
    <xdr:sp macro="" textlink="">
      <xdr:nvSpPr>
        <xdr:cNvPr id="222" name="楕円 221"/>
        <xdr:cNvSpPr/>
      </xdr:nvSpPr>
      <xdr:spPr>
        <a:xfrm>
          <a:off x="1397000" y="141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10614</xdr:rowOff>
    </xdr:from>
    <xdr:ext cx="762000" cy="259045"/>
    <xdr:sp macro="" textlink="">
      <xdr:nvSpPr>
        <xdr:cNvPr id="223" name="テキスト ボックス 222"/>
        <xdr:cNvSpPr txBox="1"/>
      </xdr:nvSpPr>
      <xdr:spPr>
        <a:xfrm>
          <a:off x="1066800" y="142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に向けた取組として，平成１８年度から平成２５年度まで給与の独自削減として給料の定率削減措置を行い，平成２３年度から平成２５年度まで昇給の抑制措置を行ってきたため，類似団体の中では低い水準にあったが，令和４年１月１日付けで管理職以外の職員について昇給抑制の回復措置を実施したため，ラスパイレス指数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134257</xdr:rowOff>
    </xdr:to>
    <xdr:cxnSp macro="">
      <xdr:nvCxnSpPr>
        <xdr:cNvPr id="259" name="直線コネクタ 258"/>
        <xdr:cNvCxnSpPr/>
      </xdr:nvCxnSpPr>
      <xdr:spPr>
        <a:xfrm>
          <a:off x="16179800" y="145188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168729</xdr:rowOff>
    </xdr:to>
    <xdr:cxnSp macro="">
      <xdr:nvCxnSpPr>
        <xdr:cNvPr id="262" name="直線コネクタ 261"/>
        <xdr:cNvCxnSpPr/>
      </xdr:nvCxnSpPr>
      <xdr:spPr>
        <a:xfrm flipV="1">
          <a:off x="15290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5" name="直線コネクタ 264"/>
        <xdr:cNvCxnSpPr/>
      </xdr:nvCxnSpPr>
      <xdr:spPr>
        <a:xfrm flipV="1">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8" name="直線コネクタ 267"/>
        <xdr:cNvCxnSpPr/>
      </xdr:nvCxnSpPr>
      <xdr:spPr>
        <a:xfrm flipV="1">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0" name="楕円 279"/>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1" name="テキスト ボックス 280"/>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職員数については，業務委託や指定管理者制度の導入，組織機構の効率化，事務事業の見直し，多様な雇用形態の活用等の取組を進めながら減少してきた。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年度以降，消防広域化や再任用職員のフルタイム化などにより増加したが，その後はほぼ横ばいか微増に留めた。新型コロナウイルス感染症への対応等により増加傾向となっているが，今後も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60537</xdr:rowOff>
    </xdr:to>
    <xdr:cxnSp macro="">
      <xdr:nvCxnSpPr>
        <xdr:cNvPr id="322" name="直線コネクタ 321"/>
        <xdr:cNvCxnSpPr/>
      </xdr:nvCxnSpPr>
      <xdr:spPr>
        <a:xfrm>
          <a:off x="16179800" y="1065424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24342</xdr:rowOff>
    </xdr:to>
    <xdr:cxnSp macro="">
      <xdr:nvCxnSpPr>
        <xdr:cNvPr id="325" name="直線コネクタ 324"/>
        <xdr:cNvCxnSpPr/>
      </xdr:nvCxnSpPr>
      <xdr:spPr>
        <a:xfrm>
          <a:off x="15290800" y="106260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167640</xdr:rowOff>
    </xdr:to>
    <xdr:cxnSp macro="">
      <xdr:nvCxnSpPr>
        <xdr:cNvPr id="328" name="直線コネクタ 327"/>
        <xdr:cNvCxnSpPr/>
      </xdr:nvCxnSpPr>
      <xdr:spPr>
        <a:xfrm>
          <a:off x="14401800" y="1058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115358</xdr:rowOff>
    </xdr:from>
    <xdr:to>
      <xdr:col>68</xdr:col>
      <xdr:colOff>152400</xdr:colOff>
      <xdr:row>61</xdr:row>
      <xdr:rowOff>131445</xdr:rowOff>
    </xdr:to>
    <xdr:cxnSp macro="">
      <xdr:nvCxnSpPr>
        <xdr:cNvPr id="331" name="直線コネクタ 330"/>
        <xdr:cNvCxnSpPr/>
      </xdr:nvCxnSpPr>
      <xdr:spPr>
        <a:xfrm>
          <a:off x="13512800" y="10573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41" name="楕円 340"/>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2"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43" name="楕円 342"/>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44" name="テキスト ボックス 343"/>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5" name="楕円 344"/>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6" name="テキスト ボックス 34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7" name="楕円 346"/>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48" name="テキスト ボックス 347"/>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64558</xdr:rowOff>
    </xdr:from>
    <xdr:to>
      <xdr:col>64</xdr:col>
      <xdr:colOff>152400</xdr:colOff>
      <xdr:row>61</xdr:row>
      <xdr:rowOff>166158</xdr:rowOff>
    </xdr:to>
    <xdr:sp macro="" textlink="">
      <xdr:nvSpPr>
        <xdr:cNvPr id="349" name="楕円 348"/>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150935</xdr:rowOff>
    </xdr:from>
    <xdr:ext cx="762000" cy="259045"/>
    <xdr:sp macro="" textlink="">
      <xdr:nvSpPr>
        <xdr:cNvPr id="350" name="テキスト ボックス 349"/>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令和４年度の実質公債費比率は，元利償還金の増加などにより０．２ポイント悪化した。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引き続き，地方債残高抑制のほか，地方債の活用にあたっては，交付税措置を有する地方債の活用などに努める。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72269</xdr:rowOff>
    </xdr:to>
    <xdr:cxnSp macro="">
      <xdr:nvCxnSpPr>
        <xdr:cNvPr id="385" name="直線コネクタ 384"/>
        <xdr:cNvCxnSpPr/>
      </xdr:nvCxnSpPr>
      <xdr:spPr>
        <a:xfrm>
          <a:off x="16179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49288</xdr:rowOff>
    </xdr:to>
    <xdr:cxnSp macro="">
      <xdr:nvCxnSpPr>
        <xdr:cNvPr id="388" name="直線コネクタ 387"/>
        <xdr:cNvCxnSpPr/>
      </xdr:nvCxnSpPr>
      <xdr:spPr>
        <a:xfrm>
          <a:off x="15290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37798</xdr:rowOff>
    </xdr:to>
    <xdr:cxnSp macro="">
      <xdr:nvCxnSpPr>
        <xdr:cNvPr id="391" name="直線コネクタ 390"/>
        <xdr:cNvCxnSpPr/>
      </xdr:nvCxnSpPr>
      <xdr:spPr>
        <a:xfrm>
          <a:off x="14401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26307</xdr:rowOff>
    </xdr:to>
    <xdr:cxnSp macro="">
      <xdr:nvCxnSpPr>
        <xdr:cNvPr id="394" name="直線コネクタ 393"/>
        <xdr:cNvCxnSpPr/>
      </xdr:nvCxnSpPr>
      <xdr:spPr>
        <a:xfrm>
          <a:off x="13512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4" name="楕円 403"/>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5"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6" name="楕円 405"/>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7" name="テキスト ボックス 406"/>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8" name="楕円 407"/>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9" name="テキスト ボックス 408"/>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0" name="楕円 409"/>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1" name="テキスト ボックス 410"/>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2" name="楕円 411"/>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3" name="テキスト ボックス 412"/>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地方債残高の減少や充当可能基金の増加等により，改善の傾向であるが，類似団体平均と比較すると比率が高い状況に変わりはなく，今後も更に改善させていく必要がある。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清掃施設などの更新が予定されているが，地方債残高を増やさないよう優先順位を付けて計画的に進めるとともに，物価高騰により経常的経費が増加している中にあっても，一定の基金残高を維持できるよう，事務事業の見直し等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155499</xdr:rowOff>
    </xdr:from>
    <xdr:to>
      <xdr:col>81</xdr:col>
      <xdr:colOff>44450</xdr:colOff>
      <xdr:row>18</xdr:row>
      <xdr:rowOff>156464</xdr:rowOff>
    </xdr:to>
    <xdr:cxnSp macro="">
      <xdr:nvCxnSpPr>
        <xdr:cNvPr id="445" name="直線コネクタ 444"/>
        <xdr:cNvCxnSpPr/>
      </xdr:nvCxnSpPr>
      <xdr:spPr>
        <a:xfrm>
          <a:off x="16179800" y="324159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155499</xdr:rowOff>
    </xdr:from>
    <xdr:to>
      <xdr:col>77</xdr:col>
      <xdr:colOff>44450</xdr:colOff>
      <xdr:row>19</xdr:row>
      <xdr:rowOff>21692</xdr:rowOff>
    </xdr:to>
    <xdr:cxnSp macro="">
      <xdr:nvCxnSpPr>
        <xdr:cNvPr id="448" name="直線コネクタ 447"/>
        <xdr:cNvCxnSpPr/>
      </xdr:nvCxnSpPr>
      <xdr:spPr>
        <a:xfrm flipV="1">
          <a:off x="15290800" y="3241599"/>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21692</xdr:rowOff>
    </xdr:from>
    <xdr:to>
      <xdr:col>72</xdr:col>
      <xdr:colOff>203200</xdr:colOff>
      <xdr:row>19</xdr:row>
      <xdr:rowOff>68986</xdr:rowOff>
    </xdr:to>
    <xdr:cxnSp macro="">
      <xdr:nvCxnSpPr>
        <xdr:cNvPr id="451" name="直線コネクタ 450"/>
        <xdr:cNvCxnSpPr/>
      </xdr:nvCxnSpPr>
      <xdr:spPr>
        <a:xfrm flipV="1">
          <a:off x="14401800" y="3279242"/>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19</xdr:row>
      <xdr:rowOff>68986</xdr:rowOff>
    </xdr:to>
    <xdr:cxnSp macro="">
      <xdr:nvCxnSpPr>
        <xdr:cNvPr id="454" name="直線コネクタ 453"/>
        <xdr:cNvCxnSpPr/>
      </xdr:nvCxnSpPr>
      <xdr:spPr>
        <a:xfrm>
          <a:off x="13512800" y="331495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105664</xdr:rowOff>
    </xdr:from>
    <xdr:to>
      <xdr:col>81</xdr:col>
      <xdr:colOff>95250</xdr:colOff>
      <xdr:row>19</xdr:row>
      <xdr:rowOff>35814</xdr:rowOff>
    </xdr:to>
    <xdr:sp macro="" textlink="">
      <xdr:nvSpPr>
        <xdr:cNvPr id="464" name="楕円 463"/>
        <xdr:cNvSpPr/>
      </xdr:nvSpPr>
      <xdr:spPr>
        <a:xfrm>
          <a:off x="169672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77741</xdr:rowOff>
    </xdr:from>
    <xdr:ext cx="762000" cy="259045"/>
    <xdr:sp macro="" textlink="">
      <xdr:nvSpPr>
        <xdr:cNvPr id="465" name="将来負担の状況該当値テキスト"/>
        <xdr:cNvSpPr txBox="1"/>
      </xdr:nvSpPr>
      <xdr:spPr>
        <a:xfrm>
          <a:off x="17106900" y="316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104699</xdr:rowOff>
    </xdr:from>
    <xdr:to>
      <xdr:col>77</xdr:col>
      <xdr:colOff>95250</xdr:colOff>
      <xdr:row>19</xdr:row>
      <xdr:rowOff>34849</xdr:rowOff>
    </xdr:to>
    <xdr:sp macro="" textlink="">
      <xdr:nvSpPr>
        <xdr:cNvPr id="466" name="楕円 465"/>
        <xdr:cNvSpPr/>
      </xdr:nvSpPr>
      <xdr:spPr>
        <a:xfrm>
          <a:off x="16129000" y="31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19626</xdr:rowOff>
    </xdr:from>
    <xdr:ext cx="736600" cy="259045"/>
    <xdr:sp macro="" textlink="">
      <xdr:nvSpPr>
        <xdr:cNvPr id="467" name="テキスト ボックス 466"/>
        <xdr:cNvSpPr txBox="1"/>
      </xdr:nvSpPr>
      <xdr:spPr>
        <a:xfrm>
          <a:off x="15798800" y="3277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142342</xdr:rowOff>
    </xdr:from>
    <xdr:to>
      <xdr:col>73</xdr:col>
      <xdr:colOff>44450</xdr:colOff>
      <xdr:row>19</xdr:row>
      <xdr:rowOff>72492</xdr:rowOff>
    </xdr:to>
    <xdr:sp macro="" textlink="">
      <xdr:nvSpPr>
        <xdr:cNvPr id="468" name="楕円 467"/>
        <xdr:cNvSpPr/>
      </xdr:nvSpPr>
      <xdr:spPr>
        <a:xfrm>
          <a:off x="15240000" y="32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57269</xdr:rowOff>
    </xdr:from>
    <xdr:ext cx="762000" cy="259045"/>
    <xdr:sp macro="" textlink="">
      <xdr:nvSpPr>
        <xdr:cNvPr id="469" name="テキスト ボックス 468"/>
        <xdr:cNvSpPr txBox="1"/>
      </xdr:nvSpPr>
      <xdr:spPr>
        <a:xfrm>
          <a:off x="14909800" y="33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18186</xdr:rowOff>
    </xdr:from>
    <xdr:to>
      <xdr:col>68</xdr:col>
      <xdr:colOff>203200</xdr:colOff>
      <xdr:row>19</xdr:row>
      <xdr:rowOff>119786</xdr:rowOff>
    </xdr:to>
    <xdr:sp macro="" textlink="">
      <xdr:nvSpPr>
        <xdr:cNvPr id="470" name="楕円 469"/>
        <xdr:cNvSpPr/>
      </xdr:nvSpPr>
      <xdr:spPr>
        <a:xfrm>
          <a:off x="14351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104563</xdr:rowOff>
    </xdr:from>
    <xdr:ext cx="762000" cy="259045"/>
    <xdr:sp macro="" textlink="">
      <xdr:nvSpPr>
        <xdr:cNvPr id="471" name="テキスト ボックス 470"/>
        <xdr:cNvSpPr txBox="1"/>
      </xdr:nvSpPr>
      <xdr:spPr>
        <a:xfrm>
          <a:off x="14020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6604</xdr:rowOff>
    </xdr:from>
    <xdr:to>
      <xdr:col>64</xdr:col>
      <xdr:colOff>152400</xdr:colOff>
      <xdr:row>19</xdr:row>
      <xdr:rowOff>108204</xdr:rowOff>
    </xdr:to>
    <xdr:sp macro="" textlink="">
      <xdr:nvSpPr>
        <xdr:cNvPr id="472" name="楕円 471"/>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92981</xdr:rowOff>
    </xdr:from>
    <xdr:ext cx="762000" cy="259045"/>
    <xdr:sp macro="" textlink="">
      <xdr:nvSpPr>
        <xdr:cNvPr id="473" name="テキスト ボックス 472"/>
        <xdr:cNvSpPr txBox="1"/>
      </xdr:nvSpPr>
      <xdr:spPr>
        <a:xfrm>
          <a:off x="13131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324,186
322,894
747.66
192,603,474
188,381,368
3,885,001
83,119,681
170,741,183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職員数削減の取組を行ってきた経過があり，人件費に係る経常収支比率は類似団体と比較して低い水準で推移しているが，令和３年度と比較すると，会計年度任用職員の期末手当の段階的な引上げや人事院勧告に伴う給与水準の引上げなどにより０．９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類似団体よりは低いものの，今後も事務事業の見直しにより適切な人員配置に努める。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168910</xdr:rowOff>
    </xdr:to>
    <xdr:cxnSp macro="">
      <xdr:nvCxnSpPr>
        <xdr:cNvPr id="66" name="直線コネクタ 65"/>
        <xdr:cNvCxnSpPr/>
      </xdr:nvCxnSpPr>
      <xdr:spPr>
        <a:xfrm>
          <a:off x="3987800" y="610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168910</xdr:rowOff>
    </xdr:to>
    <xdr:cxnSp macro="">
      <xdr:nvCxnSpPr>
        <xdr:cNvPr id="69" name="直線コネクタ 68"/>
        <xdr:cNvCxnSpPr/>
      </xdr:nvCxnSpPr>
      <xdr:spPr>
        <a:xfrm flipV="1">
          <a:off x="3098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168910</xdr:rowOff>
    </xdr:to>
    <xdr:cxnSp macro="">
      <xdr:nvCxnSpPr>
        <xdr:cNvPr id="72" name="直線コネクタ 71"/>
        <xdr:cNvCxnSpPr/>
      </xdr:nvCxnSpPr>
      <xdr:spPr>
        <a:xfrm>
          <a:off x="2209800" y="606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62230</xdr:rowOff>
    </xdr:to>
    <xdr:cxnSp macro="">
      <xdr:nvCxnSpPr>
        <xdr:cNvPr id="75" name="直線コネクタ 74"/>
        <xdr:cNvCxnSpPr/>
      </xdr:nvCxnSpPr>
      <xdr:spPr>
        <a:xfrm>
          <a:off x="1320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令和４年度は電気料金の高騰による光熱水費の増加などにより０．７ポイント増加したが，電気料金の高騰等は全国的な傾向であり，類似団体より低い状態は続いている。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今後も，物価高騰や労務単価の上昇による委託料の増などが見込まれるため，事務の見直しや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の推進により内部管理経費の圧縮に努める。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140607</xdr:rowOff>
    </xdr:to>
    <xdr:cxnSp macro="">
      <xdr:nvCxnSpPr>
        <xdr:cNvPr id="129" name="直線コネクタ 128"/>
        <xdr:cNvCxnSpPr/>
      </xdr:nvCxnSpPr>
      <xdr:spPr>
        <a:xfrm>
          <a:off x="15671800" y="2636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12700</xdr:rowOff>
    </xdr:to>
    <xdr:cxnSp macro="">
      <xdr:nvCxnSpPr>
        <xdr:cNvPr id="132" name="直線コネクタ 131"/>
        <xdr:cNvCxnSpPr/>
      </xdr:nvCxnSpPr>
      <xdr:spPr>
        <a:xfrm flipV="1">
          <a:off x="14782800" y="263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78014</xdr:rowOff>
    </xdr:to>
    <xdr:cxnSp macro="">
      <xdr:nvCxnSpPr>
        <xdr:cNvPr id="135" name="直線コネクタ 134"/>
        <xdr:cNvCxnSpPr/>
      </xdr:nvCxnSpPr>
      <xdr:spPr>
        <a:xfrm flipV="1">
          <a:off x="13893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78014</xdr:rowOff>
    </xdr:to>
    <xdr:cxnSp macro="">
      <xdr:nvCxnSpPr>
        <xdr:cNvPr id="138" name="直線コネクタ 137"/>
        <xdr:cNvCxnSpPr/>
      </xdr:nvCxnSpPr>
      <xdr:spPr>
        <a:xfrm>
          <a:off x="13004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類似団体と比較してやや高いのは生活保護費が多いためである。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令和２年度から令和４年度まで減少しているのは，コロナの影響による医療の受診控えがあり，生活保護における医療扶助のほか，こども医療費など医療助成が減少していることが影響している。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25400</xdr:rowOff>
    </xdr:to>
    <xdr:cxnSp macro="">
      <xdr:nvCxnSpPr>
        <xdr:cNvPr id="190" name="直線コネクタ 189"/>
        <xdr:cNvCxnSpPr/>
      </xdr:nvCxnSpPr>
      <xdr:spPr>
        <a:xfrm flipV="1">
          <a:off x="3987800" y="993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88900</xdr:rowOff>
    </xdr:to>
    <xdr:cxnSp macro="">
      <xdr:nvCxnSpPr>
        <xdr:cNvPr id="193" name="直線コネクタ 192"/>
        <xdr:cNvCxnSpPr/>
      </xdr:nvCxnSpPr>
      <xdr:spPr>
        <a:xfrm flipV="1">
          <a:off x="3098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59</xdr:row>
      <xdr:rowOff>120650</xdr:rowOff>
    </xdr:to>
    <xdr:cxnSp macro="">
      <xdr:nvCxnSpPr>
        <xdr:cNvPr id="196" name="直線コネクタ 195"/>
        <xdr:cNvCxnSpPr/>
      </xdr:nvCxnSpPr>
      <xdr:spPr>
        <a:xfrm flipV="1">
          <a:off x="2209800" y="10033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82550</xdr:rowOff>
    </xdr:from>
    <xdr:to>
      <xdr:col>11</xdr:col>
      <xdr:colOff>9525</xdr:colOff>
      <xdr:row>59</xdr:row>
      <xdr:rowOff>120650</xdr:rowOff>
    </xdr:to>
    <xdr:cxnSp macro="">
      <xdr:nvCxnSpPr>
        <xdr:cNvPr id="199" name="直線コネクタ 198"/>
        <xdr:cNvCxnSpPr/>
      </xdr:nvCxnSpPr>
      <xdr:spPr>
        <a:xfrm>
          <a:off x="1320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5" name="楕円 214"/>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6" name="テキスト ボックス 215"/>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31750</xdr:rowOff>
    </xdr:from>
    <xdr:to>
      <xdr:col>6</xdr:col>
      <xdr:colOff>171450</xdr:colOff>
      <xdr:row>59</xdr:row>
      <xdr:rowOff>133350</xdr:rowOff>
    </xdr:to>
    <xdr:sp macro="" textlink="">
      <xdr:nvSpPr>
        <xdr:cNvPr id="217" name="楕円 216"/>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118127</xdr:rowOff>
    </xdr:from>
    <xdr:ext cx="762000" cy="259045"/>
    <xdr:sp macro="" textlink="">
      <xdr:nvSpPr>
        <xdr:cNvPr id="218" name="テキスト ボックス 217"/>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令和３年度は少雪の影響による除排雪経費の減少等で大きく減少したが，令和４年度は除排雪経費の増加等により，令和２年度と同じ１８．２％となった。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類似団体を大きく上回っているのは，類似団体と比較して行政面積が広く，積雪寒冷地であるため，道路の維持や除排雪に係る経費が多いことが主な要因となっている。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62</xdr:row>
      <xdr:rowOff>0</xdr:rowOff>
    </xdr:to>
    <xdr:cxnSp macro="">
      <xdr:nvCxnSpPr>
        <xdr:cNvPr id="251" name="直線コネクタ 250"/>
        <xdr:cNvCxnSpPr/>
      </xdr:nvCxnSpPr>
      <xdr:spPr>
        <a:xfrm>
          <a:off x="15671800" y="10414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62</xdr:row>
      <xdr:rowOff>0</xdr:rowOff>
    </xdr:to>
    <xdr:cxnSp macro="">
      <xdr:nvCxnSpPr>
        <xdr:cNvPr id="254" name="直線コネクタ 253"/>
        <xdr:cNvCxnSpPr/>
      </xdr:nvCxnSpPr>
      <xdr:spPr>
        <a:xfrm flipV="1">
          <a:off x="14782800" y="10414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62</xdr:row>
      <xdr:rowOff>0</xdr:rowOff>
    </xdr:to>
    <xdr:cxnSp macro="">
      <xdr:nvCxnSpPr>
        <xdr:cNvPr id="257" name="直線コネクタ 256"/>
        <xdr:cNvCxnSpPr/>
      </xdr:nvCxnSpPr>
      <xdr:spPr>
        <a:xfrm>
          <a:off x="13893800" y="10477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61</xdr:row>
      <xdr:rowOff>19050</xdr:rowOff>
    </xdr:to>
    <xdr:cxnSp macro="">
      <xdr:nvCxnSpPr>
        <xdr:cNvPr id="260" name="直線コネクタ 259"/>
        <xdr:cNvCxnSpPr/>
      </xdr:nvCxnSpPr>
      <xdr:spPr>
        <a:xfrm>
          <a:off x="130048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120650</xdr:rowOff>
    </xdr:from>
    <xdr:to>
      <xdr:col>82</xdr:col>
      <xdr:colOff>158750</xdr:colOff>
      <xdr:row>62</xdr:row>
      <xdr:rowOff>50800</xdr:rowOff>
    </xdr:to>
    <xdr:sp macro="" textlink="">
      <xdr:nvSpPr>
        <xdr:cNvPr id="270" name="楕円 269"/>
        <xdr:cNvSpPr/>
      </xdr:nvSpPr>
      <xdr:spPr>
        <a:xfrm>
          <a:off x="164592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29227</xdr:rowOff>
    </xdr:from>
    <xdr:ext cx="762000" cy="259045"/>
    <xdr:sp macro="" textlink="">
      <xdr:nvSpPr>
        <xdr:cNvPr id="271" name="その他該当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120650</xdr:rowOff>
    </xdr:from>
    <xdr:to>
      <xdr:col>74</xdr:col>
      <xdr:colOff>31750</xdr:colOff>
      <xdr:row>62</xdr:row>
      <xdr:rowOff>50800</xdr:rowOff>
    </xdr:to>
    <xdr:sp macro="" textlink="">
      <xdr:nvSpPr>
        <xdr:cNvPr id="274" name="楕円 273"/>
        <xdr:cNvSpPr/>
      </xdr:nvSpPr>
      <xdr:spPr>
        <a:xfrm>
          <a:off x="14732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35577</xdr:rowOff>
    </xdr:from>
    <xdr:ext cx="762000" cy="259045"/>
    <xdr:sp macro="" textlink="">
      <xdr:nvSpPr>
        <xdr:cNvPr id="275" name="テキスト ボックス 274"/>
        <xdr:cNvSpPr txBox="1"/>
      </xdr:nvSpPr>
      <xdr:spPr>
        <a:xfrm>
          <a:off x="14401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6" name="楕円 275"/>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7" name="テキスト ボックス 276"/>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139700</xdr:rowOff>
    </xdr:from>
    <xdr:to>
      <xdr:col>65</xdr:col>
      <xdr:colOff>53975</xdr:colOff>
      <xdr:row>61</xdr:row>
      <xdr:rowOff>69850</xdr:rowOff>
    </xdr:to>
    <xdr:sp macro="" textlink="">
      <xdr:nvSpPr>
        <xdr:cNvPr id="278" name="楕円 277"/>
        <xdr:cNvSpPr/>
      </xdr:nvSpPr>
      <xdr:spPr>
        <a:xfrm>
          <a:off x="12954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54627</xdr:rowOff>
    </xdr:from>
    <xdr:ext cx="762000" cy="259045"/>
    <xdr:sp macro="" textlink="">
      <xdr:nvSpPr>
        <xdr:cNvPr id="279" name="テキスト ボックス 278"/>
        <xdr:cNvSpPr txBox="1"/>
      </xdr:nvSpPr>
      <xdr:spPr>
        <a:xfrm>
          <a:off x="12623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病院事業会計負担金の増や下水道事業会計負担金の減といった個別の増減はあるものの，補助費等全体としてはほぼ横ばいで，類似団体と比較して低い傾向で推移している。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引き続き，補助金等の適正な執行に努める。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58420</xdr:rowOff>
    </xdr:from>
    <xdr:to>
      <xdr:col>82</xdr:col>
      <xdr:colOff>107950</xdr:colOff>
      <xdr:row>32</xdr:row>
      <xdr:rowOff>66040</xdr:rowOff>
    </xdr:to>
    <xdr:cxnSp macro="">
      <xdr:nvCxnSpPr>
        <xdr:cNvPr id="312" name="直線コネクタ 311"/>
        <xdr:cNvCxnSpPr/>
      </xdr:nvCxnSpPr>
      <xdr:spPr>
        <a:xfrm>
          <a:off x="15671800" y="554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58420</xdr:rowOff>
    </xdr:from>
    <xdr:to>
      <xdr:col>78</xdr:col>
      <xdr:colOff>69850</xdr:colOff>
      <xdr:row>32</xdr:row>
      <xdr:rowOff>81280</xdr:rowOff>
    </xdr:to>
    <xdr:cxnSp macro="">
      <xdr:nvCxnSpPr>
        <xdr:cNvPr id="315" name="直線コネクタ 314"/>
        <xdr:cNvCxnSpPr/>
      </xdr:nvCxnSpPr>
      <xdr:spPr>
        <a:xfrm flipV="1">
          <a:off x="14782800" y="554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81280</xdr:rowOff>
    </xdr:from>
    <xdr:to>
      <xdr:col>73</xdr:col>
      <xdr:colOff>180975</xdr:colOff>
      <xdr:row>32</xdr:row>
      <xdr:rowOff>88900</xdr:rowOff>
    </xdr:to>
    <xdr:cxnSp macro="">
      <xdr:nvCxnSpPr>
        <xdr:cNvPr id="318" name="直線コネクタ 317"/>
        <xdr:cNvCxnSpPr/>
      </xdr:nvCxnSpPr>
      <xdr:spPr>
        <a:xfrm flipV="1">
          <a:off x="13893800" y="556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127000</xdr:rowOff>
    </xdr:to>
    <xdr:cxnSp macro="">
      <xdr:nvCxnSpPr>
        <xdr:cNvPr id="321" name="直線コネクタ 320"/>
        <xdr:cNvCxnSpPr/>
      </xdr:nvCxnSpPr>
      <xdr:spPr>
        <a:xfrm flipV="1">
          <a:off x="13004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15240</xdr:rowOff>
    </xdr:from>
    <xdr:to>
      <xdr:col>82</xdr:col>
      <xdr:colOff>158750</xdr:colOff>
      <xdr:row>32</xdr:row>
      <xdr:rowOff>116840</xdr:rowOff>
    </xdr:to>
    <xdr:sp macro="" textlink="">
      <xdr:nvSpPr>
        <xdr:cNvPr id="331" name="楕円 330"/>
        <xdr:cNvSpPr/>
      </xdr:nvSpPr>
      <xdr:spPr>
        <a:xfrm>
          <a:off x="164592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95267</xdr:rowOff>
    </xdr:from>
    <xdr:ext cx="762000" cy="259045"/>
    <xdr:sp macro="" textlink="">
      <xdr:nvSpPr>
        <xdr:cNvPr id="332" name="補助費等該当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xdr:rowOff>
    </xdr:from>
    <xdr:to>
      <xdr:col>78</xdr:col>
      <xdr:colOff>120650</xdr:colOff>
      <xdr:row>32</xdr:row>
      <xdr:rowOff>109220</xdr:rowOff>
    </xdr:to>
    <xdr:sp macro="" textlink="">
      <xdr:nvSpPr>
        <xdr:cNvPr id="333" name="楕円 332"/>
        <xdr:cNvSpPr/>
      </xdr:nvSpPr>
      <xdr:spPr>
        <a:xfrm>
          <a:off x="15621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119397</xdr:rowOff>
    </xdr:from>
    <xdr:ext cx="736600" cy="259045"/>
    <xdr:sp macro="" textlink="">
      <xdr:nvSpPr>
        <xdr:cNvPr id="334" name="テキスト ボックス 333"/>
        <xdr:cNvSpPr txBox="1"/>
      </xdr:nvSpPr>
      <xdr:spPr>
        <a:xfrm>
          <a:off x="15290800" y="526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30480</xdr:rowOff>
    </xdr:from>
    <xdr:to>
      <xdr:col>74</xdr:col>
      <xdr:colOff>31750</xdr:colOff>
      <xdr:row>32</xdr:row>
      <xdr:rowOff>132080</xdr:rowOff>
    </xdr:to>
    <xdr:sp macro="" textlink="">
      <xdr:nvSpPr>
        <xdr:cNvPr id="335" name="楕円 334"/>
        <xdr:cNvSpPr/>
      </xdr:nvSpPr>
      <xdr:spPr>
        <a:xfrm>
          <a:off x="14732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142257</xdr:rowOff>
    </xdr:from>
    <xdr:ext cx="762000" cy="259045"/>
    <xdr:sp macro="" textlink="">
      <xdr:nvSpPr>
        <xdr:cNvPr id="336" name="テキスト ボックス 335"/>
        <xdr:cNvSpPr txBox="1"/>
      </xdr:nvSpPr>
      <xdr:spPr>
        <a:xfrm>
          <a:off x="14401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38100</xdr:rowOff>
    </xdr:from>
    <xdr:to>
      <xdr:col>69</xdr:col>
      <xdr:colOff>142875</xdr:colOff>
      <xdr:row>32</xdr:row>
      <xdr:rowOff>139700</xdr:rowOff>
    </xdr:to>
    <xdr:sp macro="" textlink="">
      <xdr:nvSpPr>
        <xdr:cNvPr id="337" name="楕円 336"/>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149877</xdr:rowOff>
    </xdr:from>
    <xdr:ext cx="762000" cy="259045"/>
    <xdr:sp macro="" textlink="">
      <xdr:nvSpPr>
        <xdr:cNvPr id="338" name="テキスト ボックス 337"/>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39" name="楕円 338"/>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40" name="テキスト ボックス 339"/>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市債の借入れを抑制してきたことによる市債残高の減少により公債費は減少傾向であったが，令和４年度は臨時財政対策債の償還の増などにより増加している。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庁舎整備に係る借入れの償還が始まることや，老朽化した清掃施設の更新なども予定されていることから，引き続き行財政改革推進プログラムに基づき，地方債発行の抑制に努め，公債費の縮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100330</xdr:rowOff>
    </xdr:to>
    <xdr:cxnSp macro="">
      <xdr:nvCxnSpPr>
        <xdr:cNvPr id="373" name="直線コネクタ 372"/>
        <xdr:cNvCxnSpPr/>
      </xdr:nvCxnSpPr>
      <xdr:spPr>
        <a:xfrm>
          <a:off x="3987800" y="1357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115570</xdr:rowOff>
    </xdr:to>
    <xdr:cxnSp macro="">
      <xdr:nvCxnSpPr>
        <xdr:cNvPr id="376" name="直線コネクタ 375"/>
        <xdr:cNvCxnSpPr/>
      </xdr:nvCxnSpPr>
      <xdr:spPr>
        <a:xfrm flipV="1">
          <a:off x="3098800" y="1357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138430</xdr:rowOff>
    </xdr:to>
    <xdr:cxnSp macro="">
      <xdr:nvCxnSpPr>
        <xdr:cNvPr id="379" name="直線コネクタ 378"/>
        <xdr:cNvCxnSpPr/>
      </xdr:nvCxnSpPr>
      <xdr:spPr>
        <a:xfrm flipV="1">
          <a:off x="2209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146050</xdr:rowOff>
    </xdr:to>
    <xdr:cxnSp macro="">
      <xdr:nvCxnSpPr>
        <xdr:cNvPr id="382" name="直線コネクタ 381"/>
        <xdr:cNvCxnSpPr/>
      </xdr:nvCxnSpPr>
      <xdr:spPr>
        <a:xfrm flipV="1">
          <a:off x="1320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2" name="楕円 391"/>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3"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4" name="楕円 393"/>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5" name="テキスト ボックス 394"/>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6" name="楕円 395"/>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7" name="テキスト ボックス 396"/>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8" name="楕円 397"/>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9" name="テキスト ボックス 398"/>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0" name="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公債費以外では，類似団体平均と同じ傾向で推移している。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類似団体と比較して，維持補修費と扶助費が高く，人件費や補助費等は低い傾向である。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経常的経費は，今後，物価高騰や労務単価の上昇による委託料の増，人件費の増などが見込まれることから，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の推進による事務の効率化等により内部管理経費の圧縮に努める。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168148</xdr:rowOff>
    </xdr:to>
    <xdr:cxnSp macro="">
      <xdr:nvCxnSpPr>
        <xdr:cNvPr id="432" name="直線コネクタ 431"/>
        <xdr:cNvCxnSpPr/>
      </xdr:nvCxnSpPr>
      <xdr:spPr>
        <a:xfrm>
          <a:off x="15671800" y="130566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77</xdr:row>
      <xdr:rowOff>60706</xdr:rowOff>
    </xdr:to>
    <xdr:cxnSp macro="">
      <xdr:nvCxnSpPr>
        <xdr:cNvPr id="435" name="直線コネクタ 434"/>
        <xdr:cNvCxnSpPr/>
      </xdr:nvCxnSpPr>
      <xdr:spPr>
        <a:xfrm flipV="1">
          <a:off x="14782800" y="130566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60706</xdr:rowOff>
    </xdr:to>
    <xdr:cxnSp macro="">
      <xdr:nvCxnSpPr>
        <xdr:cNvPr id="438" name="直線コネクタ 437"/>
        <xdr:cNvCxnSpPr/>
      </xdr:nvCxnSpPr>
      <xdr:spPr>
        <a:xfrm>
          <a:off x="13893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46989</xdr:rowOff>
    </xdr:to>
    <xdr:cxnSp macro="">
      <xdr:nvCxnSpPr>
        <xdr:cNvPr id="441" name="直線コネクタ 440"/>
        <xdr:cNvCxnSpPr/>
      </xdr:nvCxnSpPr>
      <xdr:spPr>
        <a:xfrm>
          <a:off x="13004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51" name="楕円 450"/>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2"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3" name="楕円 45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4" name="テキスト ボックス 453"/>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5" name="楕円 454"/>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6" name="テキスト ボックス 455"/>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8" name="テキスト ボックス 45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9" name="楕円 458"/>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60" name="テキスト ボックス 459"/>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70421</xdr:rowOff>
    </xdr:from>
    <xdr:to>
      <xdr:col>29</xdr:col>
      <xdr:colOff>127000</xdr:colOff>
      <xdr:row>16</xdr:row>
      <xdr:rowOff>168339</xdr:rowOff>
    </xdr:to>
    <xdr:cxnSp macro="">
      <xdr:nvCxnSpPr>
        <xdr:cNvPr id="50" name="直線コネクタ 49"/>
        <xdr:cNvCxnSpPr/>
      </xdr:nvCxnSpPr>
      <xdr:spPr bwMode="auto">
        <a:xfrm flipV="1">
          <a:off x="5003800" y="2861246"/>
          <a:ext cx="647700" cy="9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168339</xdr:rowOff>
    </xdr:from>
    <xdr:to>
      <xdr:col>26</xdr:col>
      <xdr:colOff>50800</xdr:colOff>
      <xdr:row>17</xdr:row>
      <xdr:rowOff>83185</xdr:rowOff>
    </xdr:to>
    <xdr:cxnSp macro="">
      <xdr:nvCxnSpPr>
        <xdr:cNvPr id="53" name="直線コネクタ 52"/>
        <xdr:cNvCxnSpPr/>
      </xdr:nvCxnSpPr>
      <xdr:spPr bwMode="auto">
        <a:xfrm flipV="1">
          <a:off x="4305300" y="2959164"/>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83185</xdr:rowOff>
    </xdr:from>
    <xdr:to>
      <xdr:col>22</xdr:col>
      <xdr:colOff>114300</xdr:colOff>
      <xdr:row>17</xdr:row>
      <xdr:rowOff>144221</xdr:rowOff>
    </xdr:to>
    <xdr:cxnSp macro="">
      <xdr:nvCxnSpPr>
        <xdr:cNvPr id="56" name="直線コネクタ 55"/>
        <xdr:cNvCxnSpPr/>
      </xdr:nvCxnSpPr>
      <xdr:spPr bwMode="auto">
        <a:xfrm flipV="1">
          <a:off x="3606800" y="3045460"/>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144221</xdr:rowOff>
    </xdr:from>
    <xdr:to>
      <xdr:col>18</xdr:col>
      <xdr:colOff>177800</xdr:colOff>
      <xdr:row>18</xdr:row>
      <xdr:rowOff>5194</xdr:rowOff>
    </xdr:to>
    <xdr:cxnSp macro="">
      <xdr:nvCxnSpPr>
        <xdr:cNvPr id="59" name="直線コネクタ 58"/>
        <xdr:cNvCxnSpPr/>
      </xdr:nvCxnSpPr>
      <xdr:spPr bwMode="auto">
        <a:xfrm flipV="1">
          <a:off x="2908300" y="3106496"/>
          <a:ext cx="698500" cy="3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19621</xdr:rowOff>
    </xdr:from>
    <xdr:to>
      <xdr:col>29</xdr:col>
      <xdr:colOff>177800</xdr:colOff>
      <xdr:row>16</xdr:row>
      <xdr:rowOff>121221</xdr:rowOff>
    </xdr:to>
    <xdr:sp macro="" textlink="">
      <xdr:nvSpPr>
        <xdr:cNvPr id="69" name="楕円 68"/>
        <xdr:cNvSpPr/>
      </xdr:nvSpPr>
      <xdr:spPr bwMode="auto">
        <a:xfrm>
          <a:off x="5600700" y="28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36148</xdr:rowOff>
    </xdr:from>
    <xdr:ext cx="762000" cy="259045"/>
    <xdr:sp macro="" textlink="">
      <xdr:nvSpPr>
        <xdr:cNvPr id="70" name="人口1人当たり決算額の推移該当値テキスト130"/>
        <xdr:cNvSpPr txBox="1"/>
      </xdr:nvSpPr>
      <xdr:spPr>
        <a:xfrm>
          <a:off x="5740400" y="265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117539</xdr:rowOff>
    </xdr:from>
    <xdr:to>
      <xdr:col>26</xdr:col>
      <xdr:colOff>101600</xdr:colOff>
      <xdr:row>17</xdr:row>
      <xdr:rowOff>47689</xdr:rowOff>
    </xdr:to>
    <xdr:sp macro="" textlink="">
      <xdr:nvSpPr>
        <xdr:cNvPr id="71" name="楕円 70"/>
        <xdr:cNvSpPr/>
      </xdr:nvSpPr>
      <xdr:spPr bwMode="auto">
        <a:xfrm>
          <a:off x="49530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57866</xdr:rowOff>
    </xdr:from>
    <xdr:ext cx="736600" cy="259045"/>
    <xdr:sp macro="" textlink="">
      <xdr:nvSpPr>
        <xdr:cNvPr id="72" name="テキスト ボックス 71"/>
        <xdr:cNvSpPr txBox="1"/>
      </xdr:nvSpPr>
      <xdr:spPr>
        <a:xfrm>
          <a:off x="4622800" y="267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32385</xdr:rowOff>
    </xdr:from>
    <xdr:to>
      <xdr:col>22</xdr:col>
      <xdr:colOff>165100</xdr:colOff>
      <xdr:row>17</xdr:row>
      <xdr:rowOff>133985</xdr:rowOff>
    </xdr:to>
    <xdr:sp macro="" textlink="">
      <xdr:nvSpPr>
        <xdr:cNvPr id="73" name="楕円 72"/>
        <xdr:cNvSpPr/>
      </xdr:nvSpPr>
      <xdr:spPr bwMode="auto">
        <a:xfrm>
          <a:off x="4254500" y="299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118762</xdr:rowOff>
    </xdr:from>
    <xdr:ext cx="762000" cy="259045"/>
    <xdr:sp macro="" textlink="">
      <xdr:nvSpPr>
        <xdr:cNvPr id="74" name="テキスト ボックス 73"/>
        <xdr:cNvSpPr txBox="1"/>
      </xdr:nvSpPr>
      <xdr:spPr>
        <a:xfrm>
          <a:off x="39243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93421</xdr:rowOff>
    </xdr:from>
    <xdr:to>
      <xdr:col>19</xdr:col>
      <xdr:colOff>38100</xdr:colOff>
      <xdr:row>18</xdr:row>
      <xdr:rowOff>23571</xdr:rowOff>
    </xdr:to>
    <xdr:sp macro="" textlink="">
      <xdr:nvSpPr>
        <xdr:cNvPr id="75" name="楕円 74"/>
        <xdr:cNvSpPr/>
      </xdr:nvSpPr>
      <xdr:spPr bwMode="auto">
        <a:xfrm>
          <a:off x="3556000" y="305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8348</xdr:rowOff>
    </xdr:from>
    <xdr:ext cx="762000" cy="259045"/>
    <xdr:sp macro="" textlink="">
      <xdr:nvSpPr>
        <xdr:cNvPr id="76" name="テキスト ボックス 75"/>
        <xdr:cNvSpPr txBox="1"/>
      </xdr:nvSpPr>
      <xdr:spPr>
        <a:xfrm>
          <a:off x="3225800" y="314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125844</xdr:rowOff>
    </xdr:from>
    <xdr:to>
      <xdr:col>15</xdr:col>
      <xdr:colOff>101600</xdr:colOff>
      <xdr:row>18</xdr:row>
      <xdr:rowOff>55994</xdr:rowOff>
    </xdr:to>
    <xdr:sp macro="" textlink="">
      <xdr:nvSpPr>
        <xdr:cNvPr id="77" name="楕円 76"/>
        <xdr:cNvSpPr/>
      </xdr:nvSpPr>
      <xdr:spPr bwMode="auto">
        <a:xfrm>
          <a:off x="2857500" y="308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40771</xdr:rowOff>
    </xdr:from>
    <xdr:ext cx="762000" cy="259045"/>
    <xdr:sp macro="" textlink="">
      <xdr:nvSpPr>
        <xdr:cNvPr id="78" name="テキスト ボックス 77"/>
        <xdr:cNvSpPr txBox="1"/>
      </xdr:nvSpPr>
      <xdr:spPr>
        <a:xfrm>
          <a:off x="2527300" y="317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123418</xdr:rowOff>
    </xdr:from>
    <xdr:to>
      <xdr:col>29</xdr:col>
      <xdr:colOff>127000</xdr:colOff>
      <xdr:row>34</xdr:row>
      <xdr:rowOff>184988</xdr:rowOff>
    </xdr:to>
    <xdr:cxnSp macro="">
      <xdr:nvCxnSpPr>
        <xdr:cNvPr id="111" name="直線コネクタ 110"/>
        <xdr:cNvCxnSpPr/>
      </xdr:nvCxnSpPr>
      <xdr:spPr bwMode="auto">
        <a:xfrm flipV="1">
          <a:off x="5003800" y="6390868"/>
          <a:ext cx="647700" cy="6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184988</xdr:rowOff>
    </xdr:from>
    <xdr:to>
      <xdr:col>26</xdr:col>
      <xdr:colOff>50800</xdr:colOff>
      <xdr:row>34</xdr:row>
      <xdr:rowOff>215163</xdr:rowOff>
    </xdr:to>
    <xdr:cxnSp macro="">
      <xdr:nvCxnSpPr>
        <xdr:cNvPr id="114" name="直線コネクタ 113"/>
        <xdr:cNvCxnSpPr/>
      </xdr:nvCxnSpPr>
      <xdr:spPr bwMode="auto">
        <a:xfrm flipV="1">
          <a:off x="4305300" y="6452438"/>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215163</xdr:rowOff>
    </xdr:from>
    <xdr:to>
      <xdr:col>22</xdr:col>
      <xdr:colOff>114300</xdr:colOff>
      <xdr:row>34</xdr:row>
      <xdr:rowOff>225527</xdr:rowOff>
    </xdr:to>
    <xdr:cxnSp macro="">
      <xdr:nvCxnSpPr>
        <xdr:cNvPr id="117" name="直線コネクタ 116"/>
        <xdr:cNvCxnSpPr/>
      </xdr:nvCxnSpPr>
      <xdr:spPr bwMode="auto">
        <a:xfrm flipV="1">
          <a:off x="3606800" y="6482613"/>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225527</xdr:rowOff>
    </xdr:from>
    <xdr:to>
      <xdr:col>18</xdr:col>
      <xdr:colOff>177800</xdr:colOff>
      <xdr:row>34</xdr:row>
      <xdr:rowOff>252806</xdr:rowOff>
    </xdr:to>
    <xdr:cxnSp macro="">
      <xdr:nvCxnSpPr>
        <xdr:cNvPr id="120" name="直線コネクタ 119"/>
        <xdr:cNvCxnSpPr/>
      </xdr:nvCxnSpPr>
      <xdr:spPr bwMode="auto">
        <a:xfrm flipV="1">
          <a:off x="2908300" y="6492977"/>
          <a:ext cx="698500" cy="2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72618</xdr:rowOff>
    </xdr:from>
    <xdr:to>
      <xdr:col>29</xdr:col>
      <xdr:colOff>177800</xdr:colOff>
      <xdr:row>34</xdr:row>
      <xdr:rowOff>174218</xdr:rowOff>
    </xdr:to>
    <xdr:sp macro="" textlink="">
      <xdr:nvSpPr>
        <xdr:cNvPr id="130" name="楕円 129"/>
        <xdr:cNvSpPr/>
      </xdr:nvSpPr>
      <xdr:spPr bwMode="auto">
        <a:xfrm>
          <a:off x="5600700" y="634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260595</xdr:rowOff>
    </xdr:from>
    <xdr:ext cx="762000" cy="259045"/>
    <xdr:sp macro="" textlink="">
      <xdr:nvSpPr>
        <xdr:cNvPr id="131" name="人口1人当たり決算額の推移該当値テキスト445"/>
        <xdr:cNvSpPr txBox="1"/>
      </xdr:nvSpPr>
      <xdr:spPr>
        <a:xfrm>
          <a:off x="5740400" y="618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134188</xdr:rowOff>
    </xdr:from>
    <xdr:to>
      <xdr:col>26</xdr:col>
      <xdr:colOff>101600</xdr:colOff>
      <xdr:row>34</xdr:row>
      <xdr:rowOff>235789</xdr:rowOff>
    </xdr:to>
    <xdr:sp macro="" textlink="">
      <xdr:nvSpPr>
        <xdr:cNvPr id="132" name="楕円 131"/>
        <xdr:cNvSpPr/>
      </xdr:nvSpPr>
      <xdr:spPr bwMode="auto">
        <a:xfrm>
          <a:off x="4953000" y="64016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245965</xdr:rowOff>
    </xdr:from>
    <xdr:ext cx="736600" cy="259045"/>
    <xdr:sp macro="" textlink="">
      <xdr:nvSpPr>
        <xdr:cNvPr id="133" name="テキスト ボックス 132"/>
        <xdr:cNvSpPr txBox="1"/>
      </xdr:nvSpPr>
      <xdr:spPr>
        <a:xfrm>
          <a:off x="4622800" y="617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164363</xdr:rowOff>
    </xdr:from>
    <xdr:to>
      <xdr:col>22</xdr:col>
      <xdr:colOff>165100</xdr:colOff>
      <xdr:row>34</xdr:row>
      <xdr:rowOff>265964</xdr:rowOff>
    </xdr:to>
    <xdr:sp macro="" textlink="">
      <xdr:nvSpPr>
        <xdr:cNvPr id="134" name="楕円 133"/>
        <xdr:cNvSpPr/>
      </xdr:nvSpPr>
      <xdr:spPr bwMode="auto">
        <a:xfrm>
          <a:off x="4254500" y="64318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276140</xdr:rowOff>
    </xdr:from>
    <xdr:ext cx="762000" cy="259045"/>
    <xdr:sp macro="" textlink="">
      <xdr:nvSpPr>
        <xdr:cNvPr id="135" name="テキスト ボックス 134"/>
        <xdr:cNvSpPr txBox="1"/>
      </xdr:nvSpPr>
      <xdr:spPr>
        <a:xfrm>
          <a:off x="3924300" y="620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174727</xdr:rowOff>
    </xdr:from>
    <xdr:to>
      <xdr:col>19</xdr:col>
      <xdr:colOff>38100</xdr:colOff>
      <xdr:row>34</xdr:row>
      <xdr:rowOff>276327</xdr:rowOff>
    </xdr:to>
    <xdr:sp macro="" textlink="">
      <xdr:nvSpPr>
        <xdr:cNvPr id="136" name="楕円 135"/>
        <xdr:cNvSpPr/>
      </xdr:nvSpPr>
      <xdr:spPr bwMode="auto">
        <a:xfrm>
          <a:off x="3556000" y="64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286504</xdr:rowOff>
    </xdr:from>
    <xdr:ext cx="762000" cy="259045"/>
    <xdr:sp macro="" textlink="">
      <xdr:nvSpPr>
        <xdr:cNvPr id="137" name="テキスト ボックス 136"/>
        <xdr:cNvSpPr txBox="1"/>
      </xdr:nvSpPr>
      <xdr:spPr>
        <a:xfrm>
          <a:off x="3225800" y="62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202006</xdr:rowOff>
    </xdr:from>
    <xdr:to>
      <xdr:col>15</xdr:col>
      <xdr:colOff>101600</xdr:colOff>
      <xdr:row>34</xdr:row>
      <xdr:rowOff>303606</xdr:rowOff>
    </xdr:to>
    <xdr:sp macro="" textlink="">
      <xdr:nvSpPr>
        <xdr:cNvPr id="138" name="楕円 137"/>
        <xdr:cNvSpPr/>
      </xdr:nvSpPr>
      <xdr:spPr bwMode="auto">
        <a:xfrm>
          <a:off x="2857500" y="64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313783</xdr:rowOff>
    </xdr:from>
    <xdr:ext cx="762000" cy="259045"/>
    <xdr:sp macro="" textlink="">
      <xdr:nvSpPr>
        <xdr:cNvPr id="139" name="テキスト ボックス 138"/>
        <xdr:cNvSpPr txBox="1"/>
      </xdr:nvSpPr>
      <xdr:spPr>
        <a:xfrm>
          <a:off x="2527300" y="6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324,186
322,894
747.66
192,603,474
188,381,368
3,885,001
83,119,681
170,741,183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112105</xdr:rowOff>
    </xdr:from>
    <xdr:to>
      <xdr:col>24</xdr:col>
      <xdr:colOff>63500</xdr:colOff>
      <xdr:row>35</xdr:row>
      <xdr:rowOff>15015</xdr:rowOff>
    </xdr:to>
    <xdr:cxnSp macro="">
      <xdr:nvCxnSpPr>
        <xdr:cNvPr id="63" name="直線コネクタ 62"/>
        <xdr:cNvCxnSpPr/>
      </xdr:nvCxnSpPr>
      <xdr:spPr>
        <a:xfrm flipV="1">
          <a:off x="3797300" y="5941405"/>
          <a:ext cx="8382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15015</xdr:rowOff>
    </xdr:from>
    <xdr:to>
      <xdr:col>19</xdr:col>
      <xdr:colOff>177800</xdr:colOff>
      <xdr:row>35</xdr:row>
      <xdr:rowOff>83758</xdr:rowOff>
    </xdr:to>
    <xdr:cxnSp macro="">
      <xdr:nvCxnSpPr>
        <xdr:cNvPr id="66" name="直線コネクタ 65"/>
        <xdr:cNvCxnSpPr/>
      </xdr:nvCxnSpPr>
      <xdr:spPr>
        <a:xfrm flipV="1">
          <a:off x="2908300" y="6015765"/>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83758</xdr:rowOff>
    </xdr:from>
    <xdr:to>
      <xdr:col>15</xdr:col>
      <xdr:colOff>50800</xdr:colOff>
      <xdr:row>36</xdr:row>
      <xdr:rowOff>46431</xdr:rowOff>
    </xdr:to>
    <xdr:cxnSp macro="">
      <xdr:nvCxnSpPr>
        <xdr:cNvPr id="69" name="直線コネクタ 68"/>
        <xdr:cNvCxnSpPr/>
      </xdr:nvCxnSpPr>
      <xdr:spPr>
        <a:xfrm flipV="1">
          <a:off x="2019300" y="6084508"/>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46431</xdr:rowOff>
    </xdr:from>
    <xdr:to>
      <xdr:col>10</xdr:col>
      <xdr:colOff>114300</xdr:colOff>
      <xdr:row>36</xdr:row>
      <xdr:rowOff>81113</xdr:rowOff>
    </xdr:to>
    <xdr:cxnSp macro="">
      <xdr:nvCxnSpPr>
        <xdr:cNvPr id="72" name="直線コネクタ 71"/>
        <xdr:cNvCxnSpPr/>
      </xdr:nvCxnSpPr>
      <xdr:spPr>
        <a:xfrm flipV="1">
          <a:off x="1130300" y="6218631"/>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61305</xdr:rowOff>
    </xdr:from>
    <xdr:to>
      <xdr:col>24</xdr:col>
      <xdr:colOff>114300</xdr:colOff>
      <xdr:row>34</xdr:row>
      <xdr:rowOff>162905</xdr:rowOff>
    </xdr:to>
    <xdr:sp macro="" textlink="">
      <xdr:nvSpPr>
        <xdr:cNvPr id="82" name="楕円 81"/>
        <xdr:cNvSpPr/>
      </xdr:nvSpPr>
      <xdr:spPr>
        <a:xfrm>
          <a:off x="4584700" y="5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84182</xdr:rowOff>
    </xdr:from>
    <xdr:ext cx="534377" cy="259045"/>
    <xdr:sp macro="" textlink="">
      <xdr:nvSpPr>
        <xdr:cNvPr id="83" name="人件費該当値テキスト"/>
        <xdr:cNvSpPr txBox="1"/>
      </xdr:nvSpPr>
      <xdr:spPr>
        <a:xfrm>
          <a:off x="4686300" y="57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135665</xdr:rowOff>
    </xdr:from>
    <xdr:to>
      <xdr:col>20</xdr:col>
      <xdr:colOff>38100</xdr:colOff>
      <xdr:row>35</xdr:row>
      <xdr:rowOff>65815</xdr:rowOff>
    </xdr:to>
    <xdr:sp macro="" textlink="">
      <xdr:nvSpPr>
        <xdr:cNvPr id="84" name="楕円 83"/>
        <xdr:cNvSpPr/>
      </xdr:nvSpPr>
      <xdr:spPr>
        <a:xfrm>
          <a:off x="3746500" y="59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82342</xdr:rowOff>
    </xdr:from>
    <xdr:ext cx="534377" cy="259045"/>
    <xdr:sp macro="" textlink="">
      <xdr:nvSpPr>
        <xdr:cNvPr id="85" name="テキスト ボックス 84"/>
        <xdr:cNvSpPr txBox="1"/>
      </xdr:nvSpPr>
      <xdr:spPr>
        <a:xfrm>
          <a:off x="3530111" y="57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32958</xdr:rowOff>
    </xdr:from>
    <xdr:to>
      <xdr:col>15</xdr:col>
      <xdr:colOff>101600</xdr:colOff>
      <xdr:row>35</xdr:row>
      <xdr:rowOff>134558</xdr:rowOff>
    </xdr:to>
    <xdr:sp macro="" textlink="">
      <xdr:nvSpPr>
        <xdr:cNvPr id="86" name="楕円 85"/>
        <xdr:cNvSpPr/>
      </xdr:nvSpPr>
      <xdr:spPr>
        <a:xfrm>
          <a:off x="2857500" y="60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125685</xdr:rowOff>
    </xdr:from>
    <xdr:ext cx="534377" cy="259045"/>
    <xdr:sp macro="" textlink="">
      <xdr:nvSpPr>
        <xdr:cNvPr id="87" name="テキスト ボックス 86"/>
        <xdr:cNvSpPr txBox="1"/>
      </xdr:nvSpPr>
      <xdr:spPr>
        <a:xfrm>
          <a:off x="2641111" y="61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167081</xdr:rowOff>
    </xdr:from>
    <xdr:to>
      <xdr:col>10</xdr:col>
      <xdr:colOff>165100</xdr:colOff>
      <xdr:row>36</xdr:row>
      <xdr:rowOff>97231</xdr:rowOff>
    </xdr:to>
    <xdr:sp macro="" textlink="">
      <xdr:nvSpPr>
        <xdr:cNvPr id="88" name="楕円 87"/>
        <xdr:cNvSpPr/>
      </xdr:nvSpPr>
      <xdr:spPr>
        <a:xfrm>
          <a:off x="1968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88358</xdr:rowOff>
    </xdr:from>
    <xdr:ext cx="534377" cy="259045"/>
    <xdr:sp macro="" textlink="">
      <xdr:nvSpPr>
        <xdr:cNvPr id="89" name="テキスト ボックス 88"/>
        <xdr:cNvSpPr txBox="1"/>
      </xdr:nvSpPr>
      <xdr:spPr>
        <a:xfrm>
          <a:off x="1752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30313</xdr:rowOff>
    </xdr:from>
    <xdr:to>
      <xdr:col>6</xdr:col>
      <xdr:colOff>38100</xdr:colOff>
      <xdr:row>36</xdr:row>
      <xdr:rowOff>131913</xdr:rowOff>
    </xdr:to>
    <xdr:sp macro="" textlink="">
      <xdr:nvSpPr>
        <xdr:cNvPr id="90" name="楕円 89"/>
        <xdr:cNvSpPr/>
      </xdr:nvSpPr>
      <xdr:spPr>
        <a:xfrm>
          <a:off x="1079500" y="62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123040</xdr:rowOff>
    </xdr:from>
    <xdr:ext cx="534377" cy="259045"/>
    <xdr:sp macro="" textlink="">
      <xdr:nvSpPr>
        <xdr:cNvPr id="91" name="テキスト ボックス 90"/>
        <xdr:cNvSpPr txBox="1"/>
      </xdr:nvSpPr>
      <xdr:spPr>
        <a:xfrm>
          <a:off x="863111" y="62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73596</xdr:rowOff>
    </xdr:from>
    <xdr:to>
      <xdr:col>24</xdr:col>
      <xdr:colOff>63500</xdr:colOff>
      <xdr:row>55</xdr:row>
      <xdr:rowOff>86931</xdr:rowOff>
    </xdr:to>
    <xdr:cxnSp macro="">
      <xdr:nvCxnSpPr>
        <xdr:cNvPr id="121" name="直線コネクタ 120"/>
        <xdr:cNvCxnSpPr/>
      </xdr:nvCxnSpPr>
      <xdr:spPr>
        <a:xfrm flipV="1">
          <a:off x="3797300" y="8988996"/>
          <a:ext cx="8382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86931</xdr:rowOff>
    </xdr:from>
    <xdr:to>
      <xdr:col>19</xdr:col>
      <xdr:colOff>177800</xdr:colOff>
      <xdr:row>56</xdr:row>
      <xdr:rowOff>122860</xdr:rowOff>
    </xdr:to>
    <xdr:cxnSp macro="">
      <xdr:nvCxnSpPr>
        <xdr:cNvPr id="124" name="直線コネクタ 123"/>
        <xdr:cNvCxnSpPr/>
      </xdr:nvCxnSpPr>
      <xdr:spPr>
        <a:xfrm flipV="1">
          <a:off x="2908300" y="9516681"/>
          <a:ext cx="889000" cy="2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122860</xdr:rowOff>
    </xdr:from>
    <xdr:to>
      <xdr:col>15</xdr:col>
      <xdr:colOff>50800</xdr:colOff>
      <xdr:row>58</xdr:row>
      <xdr:rowOff>9246</xdr:rowOff>
    </xdr:to>
    <xdr:cxnSp macro="">
      <xdr:nvCxnSpPr>
        <xdr:cNvPr id="127" name="直線コネクタ 126"/>
        <xdr:cNvCxnSpPr/>
      </xdr:nvCxnSpPr>
      <xdr:spPr>
        <a:xfrm flipV="1">
          <a:off x="2019300" y="9724060"/>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9246</xdr:rowOff>
    </xdr:from>
    <xdr:to>
      <xdr:col>10</xdr:col>
      <xdr:colOff>114300</xdr:colOff>
      <xdr:row>58</xdr:row>
      <xdr:rowOff>157455</xdr:rowOff>
    </xdr:to>
    <xdr:cxnSp macro="">
      <xdr:nvCxnSpPr>
        <xdr:cNvPr id="130" name="直線コネクタ 129"/>
        <xdr:cNvCxnSpPr/>
      </xdr:nvCxnSpPr>
      <xdr:spPr>
        <a:xfrm flipV="1">
          <a:off x="1130300" y="9953346"/>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22796</xdr:rowOff>
    </xdr:from>
    <xdr:to>
      <xdr:col>24</xdr:col>
      <xdr:colOff>114300</xdr:colOff>
      <xdr:row>52</xdr:row>
      <xdr:rowOff>124396</xdr:rowOff>
    </xdr:to>
    <xdr:sp macro="" textlink="">
      <xdr:nvSpPr>
        <xdr:cNvPr id="140" name="楕円 139"/>
        <xdr:cNvSpPr/>
      </xdr:nvSpPr>
      <xdr:spPr>
        <a:xfrm>
          <a:off x="4584700" y="89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45673</xdr:rowOff>
    </xdr:from>
    <xdr:ext cx="534377" cy="259045"/>
    <xdr:sp macro="" textlink="">
      <xdr:nvSpPr>
        <xdr:cNvPr id="141" name="物件費該当値テキスト"/>
        <xdr:cNvSpPr txBox="1"/>
      </xdr:nvSpPr>
      <xdr:spPr>
        <a:xfrm>
          <a:off x="4686300" y="87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36131</xdr:rowOff>
    </xdr:from>
    <xdr:to>
      <xdr:col>20</xdr:col>
      <xdr:colOff>38100</xdr:colOff>
      <xdr:row>55</xdr:row>
      <xdr:rowOff>137731</xdr:rowOff>
    </xdr:to>
    <xdr:sp macro="" textlink="">
      <xdr:nvSpPr>
        <xdr:cNvPr id="142" name="楕円 141"/>
        <xdr:cNvSpPr/>
      </xdr:nvSpPr>
      <xdr:spPr>
        <a:xfrm>
          <a:off x="3746500" y="9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154258</xdr:rowOff>
    </xdr:from>
    <xdr:ext cx="534377" cy="259045"/>
    <xdr:sp macro="" textlink="">
      <xdr:nvSpPr>
        <xdr:cNvPr id="143" name="テキスト ボックス 142"/>
        <xdr:cNvSpPr txBox="1"/>
      </xdr:nvSpPr>
      <xdr:spPr>
        <a:xfrm>
          <a:off x="3530111" y="92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72060</xdr:rowOff>
    </xdr:from>
    <xdr:to>
      <xdr:col>15</xdr:col>
      <xdr:colOff>101600</xdr:colOff>
      <xdr:row>57</xdr:row>
      <xdr:rowOff>2210</xdr:rowOff>
    </xdr:to>
    <xdr:sp macro="" textlink="">
      <xdr:nvSpPr>
        <xdr:cNvPr id="144" name="楕円 143"/>
        <xdr:cNvSpPr/>
      </xdr:nvSpPr>
      <xdr:spPr>
        <a:xfrm>
          <a:off x="2857500" y="96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18737</xdr:rowOff>
    </xdr:from>
    <xdr:ext cx="534377" cy="259045"/>
    <xdr:sp macro="" textlink="">
      <xdr:nvSpPr>
        <xdr:cNvPr id="145" name="テキスト ボックス 144"/>
        <xdr:cNvSpPr txBox="1"/>
      </xdr:nvSpPr>
      <xdr:spPr>
        <a:xfrm>
          <a:off x="2641111" y="94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129896</xdr:rowOff>
    </xdr:from>
    <xdr:to>
      <xdr:col>10</xdr:col>
      <xdr:colOff>165100</xdr:colOff>
      <xdr:row>58</xdr:row>
      <xdr:rowOff>60046</xdr:rowOff>
    </xdr:to>
    <xdr:sp macro="" textlink="">
      <xdr:nvSpPr>
        <xdr:cNvPr id="146" name="楕円 145"/>
        <xdr:cNvSpPr/>
      </xdr:nvSpPr>
      <xdr:spPr>
        <a:xfrm>
          <a:off x="1968500" y="9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76573</xdr:rowOff>
    </xdr:from>
    <xdr:ext cx="534377" cy="259045"/>
    <xdr:sp macro="" textlink="">
      <xdr:nvSpPr>
        <xdr:cNvPr id="147" name="テキスト ボックス 146"/>
        <xdr:cNvSpPr txBox="1"/>
      </xdr:nvSpPr>
      <xdr:spPr>
        <a:xfrm>
          <a:off x="1752111" y="96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106655</xdr:rowOff>
    </xdr:from>
    <xdr:to>
      <xdr:col>6</xdr:col>
      <xdr:colOff>38100</xdr:colOff>
      <xdr:row>59</xdr:row>
      <xdr:rowOff>36805</xdr:rowOff>
    </xdr:to>
    <xdr:sp macro="" textlink="">
      <xdr:nvSpPr>
        <xdr:cNvPr id="148" name="楕円 147"/>
        <xdr:cNvSpPr/>
      </xdr:nvSpPr>
      <xdr:spPr>
        <a:xfrm>
          <a:off x="1079500" y="100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53332</xdr:rowOff>
    </xdr:from>
    <xdr:ext cx="534377" cy="259045"/>
    <xdr:sp macro="" textlink="">
      <xdr:nvSpPr>
        <xdr:cNvPr id="149" name="テキスト ボックス 148"/>
        <xdr:cNvSpPr txBox="1"/>
      </xdr:nvSpPr>
      <xdr:spPr>
        <a:xfrm>
          <a:off x="863111" y="98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141300</xdr:rowOff>
    </xdr:from>
    <xdr:to>
      <xdr:col>24</xdr:col>
      <xdr:colOff>63500</xdr:colOff>
      <xdr:row>73</xdr:row>
      <xdr:rowOff>131185</xdr:rowOff>
    </xdr:to>
    <xdr:cxnSp macro="">
      <xdr:nvCxnSpPr>
        <xdr:cNvPr id="174" name="直線コネクタ 173"/>
        <xdr:cNvCxnSpPr/>
      </xdr:nvCxnSpPr>
      <xdr:spPr>
        <a:xfrm flipV="1">
          <a:off x="3797300" y="12485700"/>
          <a:ext cx="838200" cy="16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55061</xdr:rowOff>
    </xdr:from>
    <xdr:to>
      <xdr:col>19</xdr:col>
      <xdr:colOff>177800</xdr:colOff>
      <xdr:row>73</xdr:row>
      <xdr:rowOff>131185</xdr:rowOff>
    </xdr:to>
    <xdr:cxnSp macro="">
      <xdr:nvCxnSpPr>
        <xdr:cNvPr id="177" name="直線コネクタ 176"/>
        <xdr:cNvCxnSpPr/>
      </xdr:nvCxnSpPr>
      <xdr:spPr>
        <a:xfrm>
          <a:off x="2908300" y="12570911"/>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55061</xdr:rowOff>
    </xdr:from>
    <xdr:to>
      <xdr:col>15</xdr:col>
      <xdr:colOff>50800</xdr:colOff>
      <xdr:row>74</xdr:row>
      <xdr:rowOff>38888</xdr:rowOff>
    </xdr:to>
    <xdr:cxnSp macro="">
      <xdr:nvCxnSpPr>
        <xdr:cNvPr id="180" name="直線コネクタ 179"/>
        <xdr:cNvCxnSpPr/>
      </xdr:nvCxnSpPr>
      <xdr:spPr>
        <a:xfrm flipV="1">
          <a:off x="2019300" y="12570911"/>
          <a:ext cx="889000" cy="15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108210</xdr:rowOff>
    </xdr:from>
    <xdr:to>
      <xdr:col>10</xdr:col>
      <xdr:colOff>114300</xdr:colOff>
      <xdr:row>74</xdr:row>
      <xdr:rowOff>38888</xdr:rowOff>
    </xdr:to>
    <xdr:cxnSp macro="">
      <xdr:nvCxnSpPr>
        <xdr:cNvPr id="183" name="直線コネクタ 182"/>
        <xdr:cNvCxnSpPr/>
      </xdr:nvCxnSpPr>
      <xdr:spPr>
        <a:xfrm>
          <a:off x="1130300" y="12624060"/>
          <a:ext cx="889000" cy="1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90500</xdr:rowOff>
    </xdr:from>
    <xdr:to>
      <xdr:col>24</xdr:col>
      <xdr:colOff>114300</xdr:colOff>
      <xdr:row>73</xdr:row>
      <xdr:rowOff>20650</xdr:rowOff>
    </xdr:to>
    <xdr:sp macro="" textlink="">
      <xdr:nvSpPr>
        <xdr:cNvPr id="193" name="楕円 192"/>
        <xdr:cNvSpPr/>
      </xdr:nvSpPr>
      <xdr:spPr>
        <a:xfrm>
          <a:off x="4584700" y="124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113377</xdr:rowOff>
    </xdr:from>
    <xdr:ext cx="534377" cy="259045"/>
    <xdr:sp macro="" textlink="">
      <xdr:nvSpPr>
        <xdr:cNvPr id="194" name="維持補修費該当値テキスト"/>
        <xdr:cNvSpPr txBox="1"/>
      </xdr:nvSpPr>
      <xdr:spPr>
        <a:xfrm>
          <a:off x="4686300" y="122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80385</xdr:rowOff>
    </xdr:from>
    <xdr:to>
      <xdr:col>20</xdr:col>
      <xdr:colOff>38100</xdr:colOff>
      <xdr:row>74</xdr:row>
      <xdr:rowOff>10535</xdr:rowOff>
    </xdr:to>
    <xdr:sp macro="" textlink="">
      <xdr:nvSpPr>
        <xdr:cNvPr id="195" name="楕円 194"/>
        <xdr:cNvSpPr/>
      </xdr:nvSpPr>
      <xdr:spPr>
        <a:xfrm>
          <a:off x="3746500" y="125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27062</xdr:rowOff>
    </xdr:from>
    <xdr:ext cx="534377" cy="259045"/>
    <xdr:sp macro="" textlink="">
      <xdr:nvSpPr>
        <xdr:cNvPr id="196" name="テキスト ボックス 195"/>
        <xdr:cNvSpPr txBox="1"/>
      </xdr:nvSpPr>
      <xdr:spPr>
        <a:xfrm>
          <a:off x="3530111" y="123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4261</xdr:rowOff>
    </xdr:from>
    <xdr:to>
      <xdr:col>15</xdr:col>
      <xdr:colOff>101600</xdr:colOff>
      <xdr:row>73</xdr:row>
      <xdr:rowOff>105861</xdr:rowOff>
    </xdr:to>
    <xdr:sp macro="" textlink="">
      <xdr:nvSpPr>
        <xdr:cNvPr id="197" name="楕円 196"/>
        <xdr:cNvSpPr/>
      </xdr:nvSpPr>
      <xdr:spPr>
        <a:xfrm>
          <a:off x="2857500" y="125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122388</xdr:rowOff>
    </xdr:from>
    <xdr:ext cx="534377" cy="259045"/>
    <xdr:sp macro="" textlink="">
      <xdr:nvSpPr>
        <xdr:cNvPr id="198" name="テキスト ボックス 197"/>
        <xdr:cNvSpPr txBox="1"/>
      </xdr:nvSpPr>
      <xdr:spPr>
        <a:xfrm>
          <a:off x="2641111" y="122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159538</xdr:rowOff>
    </xdr:from>
    <xdr:to>
      <xdr:col>10</xdr:col>
      <xdr:colOff>165100</xdr:colOff>
      <xdr:row>74</xdr:row>
      <xdr:rowOff>89688</xdr:rowOff>
    </xdr:to>
    <xdr:sp macro="" textlink="">
      <xdr:nvSpPr>
        <xdr:cNvPr id="199" name="楕円 198"/>
        <xdr:cNvSpPr/>
      </xdr:nvSpPr>
      <xdr:spPr>
        <a:xfrm>
          <a:off x="1968500" y="126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106215</xdr:rowOff>
    </xdr:from>
    <xdr:ext cx="534377" cy="259045"/>
    <xdr:sp macro="" textlink="">
      <xdr:nvSpPr>
        <xdr:cNvPr id="200" name="テキスト ボックス 199"/>
        <xdr:cNvSpPr txBox="1"/>
      </xdr:nvSpPr>
      <xdr:spPr>
        <a:xfrm>
          <a:off x="1752111" y="124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57410</xdr:rowOff>
    </xdr:from>
    <xdr:to>
      <xdr:col>6</xdr:col>
      <xdr:colOff>38100</xdr:colOff>
      <xdr:row>73</xdr:row>
      <xdr:rowOff>159010</xdr:rowOff>
    </xdr:to>
    <xdr:sp macro="" textlink="">
      <xdr:nvSpPr>
        <xdr:cNvPr id="201" name="楕円 200"/>
        <xdr:cNvSpPr/>
      </xdr:nvSpPr>
      <xdr:spPr>
        <a:xfrm>
          <a:off x="1079500" y="12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4087</xdr:rowOff>
    </xdr:from>
    <xdr:ext cx="534377" cy="259045"/>
    <xdr:sp macro="" textlink="">
      <xdr:nvSpPr>
        <xdr:cNvPr id="202" name="テキスト ボックス 201"/>
        <xdr:cNvSpPr txBox="1"/>
      </xdr:nvSpPr>
      <xdr:spPr>
        <a:xfrm>
          <a:off x="863111" y="123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35675</xdr:rowOff>
    </xdr:from>
    <xdr:to>
      <xdr:col>24</xdr:col>
      <xdr:colOff>63500</xdr:colOff>
      <xdr:row>94</xdr:row>
      <xdr:rowOff>20338</xdr:rowOff>
    </xdr:to>
    <xdr:cxnSp macro="">
      <xdr:nvCxnSpPr>
        <xdr:cNvPr id="234" name="直線コネクタ 233"/>
        <xdr:cNvCxnSpPr/>
      </xdr:nvCxnSpPr>
      <xdr:spPr>
        <a:xfrm>
          <a:off x="3797300" y="15980525"/>
          <a:ext cx="838200" cy="1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35675</xdr:rowOff>
    </xdr:from>
    <xdr:to>
      <xdr:col>19</xdr:col>
      <xdr:colOff>177800</xdr:colOff>
      <xdr:row>95</xdr:row>
      <xdr:rowOff>69858</xdr:rowOff>
    </xdr:to>
    <xdr:cxnSp macro="">
      <xdr:nvCxnSpPr>
        <xdr:cNvPr id="237" name="直線コネクタ 236"/>
        <xdr:cNvCxnSpPr/>
      </xdr:nvCxnSpPr>
      <xdr:spPr>
        <a:xfrm flipV="1">
          <a:off x="2908300" y="15980525"/>
          <a:ext cx="889000" cy="3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52679</xdr:rowOff>
    </xdr:from>
    <xdr:to>
      <xdr:col>15</xdr:col>
      <xdr:colOff>50800</xdr:colOff>
      <xdr:row>95</xdr:row>
      <xdr:rowOff>69858</xdr:rowOff>
    </xdr:to>
    <xdr:cxnSp macro="">
      <xdr:nvCxnSpPr>
        <xdr:cNvPr id="240" name="直線コネクタ 239"/>
        <xdr:cNvCxnSpPr/>
      </xdr:nvCxnSpPr>
      <xdr:spPr>
        <a:xfrm>
          <a:off x="2019300" y="16340429"/>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52679</xdr:rowOff>
    </xdr:from>
    <xdr:to>
      <xdr:col>10</xdr:col>
      <xdr:colOff>114300</xdr:colOff>
      <xdr:row>95</xdr:row>
      <xdr:rowOff>104648</xdr:rowOff>
    </xdr:to>
    <xdr:cxnSp macro="">
      <xdr:nvCxnSpPr>
        <xdr:cNvPr id="243" name="直線コネクタ 242"/>
        <xdr:cNvCxnSpPr/>
      </xdr:nvCxnSpPr>
      <xdr:spPr>
        <a:xfrm flipV="1">
          <a:off x="1130300" y="1634042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140988</xdr:rowOff>
    </xdr:from>
    <xdr:to>
      <xdr:col>24</xdr:col>
      <xdr:colOff>114300</xdr:colOff>
      <xdr:row>94</xdr:row>
      <xdr:rowOff>71138</xdr:rowOff>
    </xdr:to>
    <xdr:sp macro="" textlink="">
      <xdr:nvSpPr>
        <xdr:cNvPr id="253" name="楕円 252"/>
        <xdr:cNvSpPr/>
      </xdr:nvSpPr>
      <xdr:spPr>
        <a:xfrm>
          <a:off x="4584700" y="16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163865</xdr:rowOff>
    </xdr:from>
    <xdr:ext cx="599010" cy="259045"/>
    <xdr:sp macro="" textlink="">
      <xdr:nvSpPr>
        <xdr:cNvPr id="254" name="扶助費該当値テキスト"/>
        <xdr:cNvSpPr txBox="1"/>
      </xdr:nvSpPr>
      <xdr:spPr>
        <a:xfrm>
          <a:off x="4686300" y="1593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156325</xdr:rowOff>
    </xdr:from>
    <xdr:to>
      <xdr:col>20</xdr:col>
      <xdr:colOff>38100</xdr:colOff>
      <xdr:row>93</xdr:row>
      <xdr:rowOff>86475</xdr:rowOff>
    </xdr:to>
    <xdr:sp macro="" textlink="">
      <xdr:nvSpPr>
        <xdr:cNvPr id="255" name="楕円 254"/>
        <xdr:cNvSpPr/>
      </xdr:nvSpPr>
      <xdr:spPr>
        <a:xfrm>
          <a:off x="3746500" y="159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103002</xdr:rowOff>
    </xdr:from>
    <xdr:ext cx="599010" cy="259045"/>
    <xdr:sp macro="" textlink="">
      <xdr:nvSpPr>
        <xdr:cNvPr id="256" name="テキスト ボックス 255"/>
        <xdr:cNvSpPr txBox="1"/>
      </xdr:nvSpPr>
      <xdr:spPr>
        <a:xfrm>
          <a:off x="3497795" y="1570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19058</xdr:rowOff>
    </xdr:from>
    <xdr:to>
      <xdr:col>15</xdr:col>
      <xdr:colOff>101600</xdr:colOff>
      <xdr:row>95</xdr:row>
      <xdr:rowOff>120658</xdr:rowOff>
    </xdr:to>
    <xdr:sp macro="" textlink="">
      <xdr:nvSpPr>
        <xdr:cNvPr id="257" name="楕円 256"/>
        <xdr:cNvSpPr/>
      </xdr:nvSpPr>
      <xdr:spPr>
        <a:xfrm>
          <a:off x="2857500" y="163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137185</xdr:rowOff>
    </xdr:from>
    <xdr:ext cx="599010" cy="259045"/>
    <xdr:sp macro="" textlink="">
      <xdr:nvSpPr>
        <xdr:cNvPr id="258" name="テキスト ボックス 257"/>
        <xdr:cNvSpPr txBox="1"/>
      </xdr:nvSpPr>
      <xdr:spPr>
        <a:xfrm>
          <a:off x="2608795" y="160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1879</xdr:rowOff>
    </xdr:from>
    <xdr:to>
      <xdr:col>10</xdr:col>
      <xdr:colOff>165100</xdr:colOff>
      <xdr:row>95</xdr:row>
      <xdr:rowOff>103479</xdr:rowOff>
    </xdr:to>
    <xdr:sp macro="" textlink="">
      <xdr:nvSpPr>
        <xdr:cNvPr id="259" name="楕円 258"/>
        <xdr:cNvSpPr/>
      </xdr:nvSpPr>
      <xdr:spPr>
        <a:xfrm>
          <a:off x="1968500" y="162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120006</xdr:rowOff>
    </xdr:from>
    <xdr:ext cx="599010" cy="259045"/>
    <xdr:sp macro="" textlink="">
      <xdr:nvSpPr>
        <xdr:cNvPr id="260" name="テキスト ボックス 259"/>
        <xdr:cNvSpPr txBox="1"/>
      </xdr:nvSpPr>
      <xdr:spPr>
        <a:xfrm>
          <a:off x="1719795" y="160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53848</xdr:rowOff>
    </xdr:from>
    <xdr:to>
      <xdr:col>6</xdr:col>
      <xdr:colOff>38100</xdr:colOff>
      <xdr:row>95</xdr:row>
      <xdr:rowOff>155448</xdr:rowOff>
    </xdr:to>
    <xdr:sp macro="" textlink="">
      <xdr:nvSpPr>
        <xdr:cNvPr id="261" name="楕円 260"/>
        <xdr:cNvSpPr/>
      </xdr:nvSpPr>
      <xdr:spPr>
        <a:xfrm>
          <a:off x="1079500" y="163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525</xdr:rowOff>
    </xdr:from>
    <xdr:ext cx="599010" cy="259045"/>
    <xdr:sp macro="" textlink="">
      <xdr:nvSpPr>
        <xdr:cNvPr id="262" name="テキスト ボックス 261"/>
        <xdr:cNvSpPr txBox="1"/>
      </xdr:nvSpPr>
      <xdr:spPr>
        <a:xfrm>
          <a:off x="830795" y="1611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48578</xdr:rowOff>
    </xdr:from>
    <xdr:to>
      <xdr:col>55</xdr:col>
      <xdr:colOff>0</xdr:colOff>
      <xdr:row>37</xdr:row>
      <xdr:rowOff>112992</xdr:rowOff>
    </xdr:to>
    <xdr:cxnSp macro="">
      <xdr:nvCxnSpPr>
        <xdr:cNvPr id="292" name="直線コネクタ 291"/>
        <xdr:cNvCxnSpPr/>
      </xdr:nvCxnSpPr>
      <xdr:spPr>
        <a:xfrm>
          <a:off x="9639300" y="6392228"/>
          <a:ext cx="838200" cy="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57086</xdr:rowOff>
    </xdr:from>
    <xdr:to>
      <xdr:col>50</xdr:col>
      <xdr:colOff>114300</xdr:colOff>
      <xdr:row>37</xdr:row>
      <xdr:rowOff>48578</xdr:rowOff>
    </xdr:to>
    <xdr:cxnSp macro="">
      <xdr:nvCxnSpPr>
        <xdr:cNvPr id="295" name="直線コネクタ 294"/>
        <xdr:cNvCxnSpPr/>
      </xdr:nvCxnSpPr>
      <xdr:spPr>
        <a:xfrm>
          <a:off x="8750300" y="5372036"/>
          <a:ext cx="889000" cy="10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57086</xdr:rowOff>
    </xdr:from>
    <xdr:to>
      <xdr:col>45</xdr:col>
      <xdr:colOff>177800</xdr:colOff>
      <xdr:row>39</xdr:row>
      <xdr:rowOff>135204</xdr:rowOff>
    </xdr:to>
    <xdr:cxnSp macro="">
      <xdr:nvCxnSpPr>
        <xdr:cNvPr id="298" name="直線コネクタ 297"/>
        <xdr:cNvCxnSpPr/>
      </xdr:nvCxnSpPr>
      <xdr:spPr>
        <a:xfrm flipV="1">
          <a:off x="7861300" y="5372036"/>
          <a:ext cx="889000" cy="144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135204</xdr:rowOff>
    </xdr:from>
    <xdr:to>
      <xdr:col>41</xdr:col>
      <xdr:colOff>50800</xdr:colOff>
      <xdr:row>39</xdr:row>
      <xdr:rowOff>139471</xdr:rowOff>
    </xdr:to>
    <xdr:cxnSp macro="">
      <xdr:nvCxnSpPr>
        <xdr:cNvPr id="301" name="直線コネクタ 300"/>
        <xdr:cNvCxnSpPr/>
      </xdr:nvCxnSpPr>
      <xdr:spPr>
        <a:xfrm flipV="1">
          <a:off x="6972300" y="682175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62192</xdr:rowOff>
    </xdr:from>
    <xdr:to>
      <xdr:col>55</xdr:col>
      <xdr:colOff>50800</xdr:colOff>
      <xdr:row>37</xdr:row>
      <xdr:rowOff>163792</xdr:rowOff>
    </xdr:to>
    <xdr:sp macro="" textlink="">
      <xdr:nvSpPr>
        <xdr:cNvPr id="311" name="楕円 310"/>
        <xdr:cNvSpPr/>
      </xdr:nvSpPr>
      <xdr:spPr>
        <a:xfrm>
          <a:off x="10426700" y="64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85069</xdr:rowOff>
    </xdr:from>
    <xdr:ext cx="534377" cy="259045"/>
    <xdr:sp macro="" textlink="">
      <xdr:nvSpPr>
        <xdr:cNvPr id="312" name="補助費等該当値テキスト"/>
        <xdr:cNvSpPr txBox="1"/>
      </xdr:nvSpPr>
      <xdr:spPr>
        <a:xfrm>
          <a:off x="10528300" y="62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169228</xdr:rowOff>
    </xdr:from>
    <xdr:to>
      <xdr:col>50</xdr:col>
      <xdr:colOff>165100</xdr:colOff>
      <xdr:row>37</xdr:row>
      <xdr:rowOff>99378</xdr:rowOff>
    </xdr:to>
    <xdr:sp macro="" textlink="">
      <xdr:nvSpPr>
        <xdr:cNvPr id="313" name="楕円 312"/>
        <xdr:cNvSpPr/>
      </xdr:nvSpPr>
      <xdr:spPr>
        <a:xfrm>
          <a:off x="9588500" y="63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115905</xdr:rowOff>
    </xdr:from>
    <xdr:ext cx="534377" cy="259045"/>
    <xdr:sp macro="" textlink="">
      <xdr:nvSpPr>
        <xdr:cNvPr id="314" name="テキスト ボックス 313"/>
        <xdr:cNvSpPr txBox="1"/>
      </xdr:nvSpPr>
      <xdr:spPr>
        <a:xfrm>
          <a:off x="9372111" y="61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6286</xdr:rowOff>
    </xdr:from>
    <xdr:to>
      <xdr:col>46</xdr:col>
      <xdr:colOff>38100</xdr:colOff>
      <xdr:row>31</xdr:row>
      <xdr:rowOff>107886</xdr:rowOff>
    </xdr:to>
    <xdr:sp macro="" textlink="">
      <xdr:nvSpPr>
        <xdr:cNvPr id="315" name="楕円 314"/>
        <xdr:cNvSpPr/>
      </xdr:nvSpPr>
      <xdr:spPr>
        <a:xfrm>
          <a:off x="8699500" y="53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99013</xdr:rowOff>
    </xdr:from>
    <xdr:ext cx="599010" cy="259045"/>
    <xdr:sp macro="" textlink="">
      <xdr:nvSpPr>
        <xdr:cNvPr id="316" name="テキスト ボックス 315"/>
        <xdr:cNvSpPr txBox="1"/>
      </xdr:nvSpPr>
      <xdr:spPr>
        <a:xfrm>
          <a:off x="8450795" y="541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84404</xdr:rowOff>
    </xdr:from>
    <xdr:to>
      <xdr:col>41</xdr:col>
      <xdr:colOff>101600</xdr:colOff>
      <xdr:row>40</xdr:row>
      <xdr:rowOff>14554</xdr:rowOff>
    </xdr:to>
    <xdr:sp macro="" textlink="">
      <xdr:nvSpPr>
        <xdr:cNvPr id="317" name="楕円 316"/>
        <xdr:cNvSpPr/>
      </xdr:nvSpPr>
      <xdr:spPr>
        <a:xfrm>
          <a:off x="7810500" y="67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5681</xdr:rowOff>
    </xdr:from>
    <xdr:ext cx="534377" cy="259045"/>
    <xdr:sp macro="" textlink="">
      <xdr:nvSpPr>
        <xdr:cNvPr id="318" name="テキスト ボックス 317"/>
        <xdr:cNvSpPr txBox="1"/>
      </xdr:nvSpPr>
      <xdr:spPr>
        <a:xfrm>
          <a:off x="7594111" y="68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88671</xdr:rowOff>
    </xdr:from>
    <xdr:to>
      <xdr:col>36</xdr:col>
      <xdr:colOff>165100</xdr:colOff>
      <xdr:row>40</xdr:row>
      <xdr:rowOff>18821</xdr:rowOff>
    </xdr:to>
    <xdr:sp macro="" textlink="">
      <xdr:nvSpPr>
        <xdr:cNvPr id="319" name="楕円 318"/>
        <xdr:cNvSpPr/>
      </xdr:nvSpPr>
      <xdr:spPr>
        <a:xfrm>
          <a:off x="6921500" y="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9948</xdr:rowOff>
    </xdr:from>
    <xdr:ext cx="534377" cy="259045"/>
    <xdr:sp macro="" textlink="">
      <xdr:nvSpPr>
        <xdr:cNvPr id="320" name="テキスト ボックス 319"/>
        <xdr:cNvSpPr txBox="1"/>
      </xdr:nvSpPr>
      <xdr:spPr>
        <a:xfrm>
          <a:off x="6705111" y="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61878</xdr:rowOff>
    </xdr:from>
    <xdr:to>
      <xdr:col>55</xdr:col>
      <xdr:colOff>0</xdr:colOff>
      <xdr:row>57</xdr:row>
      <xdr:rowOff>24110</xdr:rowOff>
    </xdr:to>
    <xdr:cxnSp macro="">
      <xdr:nvCxnSpPr>
        <xdr:cNvPr id="352" name="直線コネクタ 351"/>
        <xdr:cNvCxnSpPr/>
      </xdr:nvCxnSpPr>
      <xdr:spPr>
        <a:xfrm flipV="1">
          <a:off x="9639300" y="9491628"/>
          <a:ext cx="838200" cy="30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138688</xdr:rowOff>
    </xdr:from>
    <xdr:to>
      <xdr:col>50</xdr:col>
      <xdr:colOff>114300</xdr:colOff>
      <xdr:row>57</xdr:row>
      <xdr:rowOff>24110</xdr:rowOff>
    </xdr:to>
    <xdr:cxnSp macro="">
      <xdr:nvCxnSpPr>
        <xdr:cNvPr id="355" name="直線コネクタ 354"/>
        <xdr:cNvCxnSpPr/>
      </xdr:nvCxnSpPr>
      <xdr:spPr>
        <a:xfrm>
          <a:off x="8750300" y="9739888"/>
          <a:ext cx="8890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138688</xdr:rowOff>
    </xdr:from>
    <xdr:to>
      <xdr:col>45</xdr:col>
      <xdr:colOff>177800</xdr:colOff>
      <xdr:row>56</xdr:row>
      <xdr:rowOff>141741</xdr:rowOff>
    </xdr:to>
    <xdr:cxnSp macro="">
      <xdr:nvCxnSpPr>
        <xdr:cNvPr id="358" name="直線コネクタ 357"/>
        <xdr:cNvCxnSpPr/>
      </xdr:nvCxnSpPr>
      <xdr:spPr>
        <a:xfrm flipV="1">
          <a:off x="7861300" y="9739888"/>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141741</xdr:rowOff>
    </xdr:from>
    <xdr:to>
      <xdr:col>41</xdr:col>
      <xdr:colOff>50800</xdr:colOff>
      <xdr:row>57</xdr:row>
      <xdr:rowOff>12501</xdr:rowOff>
    </xdr:to>
    <xdr:cxnSp macro="">
      <xdr:nvCxnSpPr>
        <xdr:cNvPr id="361" name="直線コネクタ 360"/>
        <xdr:cNvCxnSpPr/>
      </xdr:nvCxnSpPr>
      <xdr:spPr>
        <a:xfrm flipV="1">
          <a:off x="6972300" y="9742941"/>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11078</xdr:rowOff>
    </xdr:from>
    <xdr:to>
      <xdr:col>55</xdr:col>
      <xdr:colOff>50800</xdr:colOff>
      <xdr:row>55</xdr:row>
      <xdr:rowOff>112678</xdr:rowOff>
    </xdr:to>
    <xdr:sp macro="" textlink="">
      <xdr:nvSpPr>
        <xdr:cNvPr id="371" name="楕円 370"/>
        <xdr:cNvSpPr/>
      </xdr:nvSpPr>
      <xdr:spPr>
        <a:xfrm>
          <a:off x="10426700" y="9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33955</xdr:rowOff>
    </xdr:from>
    <xdr:ext cx="534377" cy="259045"/>
    <xdr:sp macro="" textlink="">
      <xdr:nvSpPr>
        <xdr:cNvPr id="372" name="普通建設事業費該当値テキスト"/>
        <xdr:cNvSpPr txBox="1"/>
      </xdr:nvSpPr>
      <xdr:spPr>
        <a:xfrm>
          <a:off x="10528300" y="92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144760</xdr:rowOff>
    </xdr:from>
    <xdr:to>
      <xdr:col>50</xdr:col>
      <xdr:colOff>165100</xdr:colOff>
      <xdr:row>57</xdr:row>
      <xdr:rowOff>74910</xdr:rowOff>
    </xdr:to>
    <xdr:sp macro="" textlink="">
      <xdr:nvSpPr>
        <xdr:cNvPr id="373" name="楕円 372"/>
        <xdr:cNvSpPr/>
      </xdr:nvSpPr>
      <xdr:spPr>
        <a:xfrm>
          <a:off x="9588500" y="97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66037</xdr:rowOff>
    </xdr:from>
    <xdr:ext cx="534377" cy="259045"/>
    <xdr:sp macro="" textlink="">
      <xdr:nvSpPr>
        <xdr:cNvPr id="374" name="テキスト ボックス 373"/>
        <xdr:cNvSpPr txBox="1"/>
      </xdr:nvSpPr>
      <xdr:spPr>
        <a:xfrm>
          <a:off x="9372111" y="98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87888</xdr:rowOff>
    </xdr:from>
    <xdr:to>
      <xdr:col>46</xdr:col>
      <xdr:colOff>38100</xdr:colOff>
      <xdr:row>57</xdr:row>
      <xdr:rowOff>18038</xdr:rowOff>
    </xdr:to>
    <xdr:sp macro="" textlink="">
      <xdr:nvSpPr>
        <xdr:cNvPr id="375" name="楕円 374"/>
        <xdr:cNvSpPr/>
      </xdr:nvSpPr>
      <xdr:spPr>
        <a:xfrm>
          <a:off x="8699500" y="96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9165</xdr:rowOff>
    </xdr:from>
    <xdr:ext cx="534377" cy="259045"/>
    <xdr:sp macro="" textlink="">
      <xdr:nvSpPr>
        <xdr:cNvPr id="376" name="テキスト ボックス 375"/>
        <xdr:cNvSpPr txBox="1"/>
      </xdr:nvSpPr>
      <xdr:spPr>
        <a:xfrm>
          <a:off x="8483111" y="97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90941</xdr:rowOff>
    </xdr:from>
    <xdr:to>
      <xdr:col>41</xdr:col>
      <xdr:colOff>101600</xdr:colOff>
      <xdr:row>57</xdr:row>
      <xdr:rowOff>21091</xdr:rowOff>
    </xdr:to>
    <xdr:sp macro="" textlink="">
      <xdr:nvSpPr>
        <xdr:cNvPr id="377" name="楕円 376"/>
        <xdr:cNvSpPr/>
      </xdr:nvSpPr>
      <xdr:spPr>
        <a:xfrm>
          <a:off x="7810500" y="96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12218</xdr:rowOff>
    </xdr:from>
    <xdr:ext cx="534377" cy="259045"/>
    <xdr:sp macro="" textlink="">
      <xdr:nvSpPr>
        <xdr:cNvPr id="378" name="テキスト ボックス 377"/>
        <xdr:cNvSpPr txBox="1"/>
      </xdr:nvSpPr>
      <xdr:spPr>
        <a:xfrm>
          <a:off x="7594111" y="97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133151</xdr:rowOff>
    </xdr:from>
    <xdr:to>
      <xdr:col>36</xdr:col>
      <xdr:colOff>165100</xdr:colOff>
      <xdr:row>57</xdr:row>
      <xdr:rowOff>63301</xdr:rowOff>
    </xdr:to>
    <xdr:sp macro="" textlink="">
      <xdr:nvSpPr>
        <xdr:cNvPr id="379" name="楕円 378"/>
        <xdr:cNvSpPr/>
      </xdr:nvSpPr>
      <xdr:spPr>
        <a:xfrm>
          <a:off x="6921500" y="9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54428</xdr:rowOff>
    </xdr:from>
    <xdr:ext cx="534377" cy="259045"/>
    <xdr:sp macro="" textlink="">
      <xdr:nvSpPr>
        <xdr:cNvPr id="380" name="テキスト ボックス 379"/>
        <xdr:cNvSpPr txBox="1"/>
      </xdr:nvSpPr>
      <xdr:spPr>
        <a:xfrm>
          <a:off x="6705111" y="98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73064</xdr:rowOff>
    </xdr:from>
    <xdr:to>
      <xdr:col>55</xdr:col>
      <xdr:colOff>0</xdr:colOff>
      <xdr:row>78</xdr:row>
      <xdr:rowOff>122051</xdr:rowOff>
    </xdr:to>
    <xdr:cxnSp macro="">
      <xdr:nvCxnSpPr>
        <xdr:cNvPr id="407" name="直線コネクタ 406"/>
        <xdr:cNvCxnSpPr/>
      </xdr:nvCxnSpPr>
      <xdr:spPr>
        <a:xfrm>
          <a:off x="9639300" y="1344616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73064</xdr:rowOff>
    </xdr:from>
    <xdr:to>
      <xdr:col>50</xdr:col>
      <xdr:colOff>114300</xdr:colOff>
      <xdr:row>78</xdr:row>
      <xdr:rowOff>110989</xdr:rowOff>
    </xdr:to>
    <xdr:cxnSp macro="">
      <xdr:nvCxnSpPr>
        <xdr:cNvPr id="410" name="直線コネクタ 409"/>
        <xdr:cNvCxnSpPr/>
      </xdr:nvCxnSpPr>
      <xdr:spPr>
        <a:xfrm flipV="1">
          <a:off x="8750300" y="13446164"/>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15616</xdr:rowOff>
    </xdr:from>
    <xdr:to>
      <xdr:col>45</xdr:col>
      <xdr:colOff>177800</xdr:colOff>
      <xdr:row>78</xdr:row>
      <xdr:rowOff>110989</xdr:rowOff>
    </xdr:to>
    <xdr:cxnSp macro="">
      <xdr:nvCxnSpPr>
        <xdr:cNvPr id="413" name="直線コネクタ 412"/>
        <xdr:cNvCxnSpPr/>
      </xdr:nvCxnSpPr>
      <xdr:spPr>
        <a:xfrm>
          <a:off x="7861300" y="13388716"/>
          <a:ext cx="8890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15616</xdr:rowOff>
    </xdr:from>
    <xdr:to>
      <xdr:col>41</xdr:col>
      <xdr:colOff>50800</xdr:colOff>
      <xdr:row>78</xdr:row>
      <xdr:rowOff>54432</xdr:rowOff>
    </xdr:to>
    <xdr:cxnSp macro="">
      <xdr:nvCxnSpPr>
        <xdr:cNvPr id="416" name="直線コネクタ 415"/>
        <xdr:cNvCxnSpPr/>
      </xdr:nvCxnSpPr>
      <xdr:spPr>
        <a:xfrm flipV="1">
          <a:off x="6972300" y="13388716"/>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71251</xdr:rowOff>
    </xdr:from>
    <xdr:to>
      <xdr:col>55</xdr:col>
      <xdr:colOff>50800</xdr:colOff>
      <xdr:row>79</xdr:row>
      <xdr:rowOff>1401</xdr:rowOff>
    </xdr:to>
    <xdr:sp macro="" textlink="">
      <xdr:nvSpPr>
        <xdr:cNvPr id="426" name="楕円 425"/>
        <xdr:cNvSpPr/>
      </xdr:nvSpPr>
      <xdr:spPr>
        <a:xfrm>
          <a:off x="104267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157628</xdr:rowOff>
    </xdr:from>
    <xdr:ext cx="378565" cy="259045"/>
    <xdr:sp macro="" textlink="">
      <xdr:nvSpPr>
        <xdr:cNvPr id="427" name="普通建設事業費 （ うち新規整備　）該当値テキスト"/>
        <xdr:cNvSpPr txBox="1"/>
      </xdr:nvSpPr>
      <xdr:spPr>
        <a:xfrm>
          <a:off x="10528300" y="1335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22264</xdr:rowOff>
    </xdr:from>
    <xdr:to>
      <xdr:col>50</xdr:col>
      <xdr:colOff>165100</xdr:colOff>
      <xdr:row>78</xdr:row>
      <xdr:rowOff>123864</xdr:rowOff>
    </xdr:to>
    <xdr:sp macro="" textlink="">
      <xdr:nvSpPr>
        <xdr:cNvPr id="428" name="楕円 427"/>
        <xdr:cNvSpPr/>
      </xdr:nvSpPr>
      <xdr:spPr>
        <a:xfrm>
          <a:off x="9588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114991</xdr:rowOff>
    </xdr:from>
    <xdr:ext cx="469744" cy="259045"/>
    <xdr:sp macro="" textlink="">
      <xdr:nvSpPr>
        <xdr:cNvPr id="429" name="テキスト ボックス 428"/>
        <xdr:cNvSpPr txBox="1"/>
      </xdr:nvSpPr>
      <xdr:spPr>
        <a:xfrm>
          <a:off x="9404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60189</xdr:rowOff>
    </xdr:from>
    <xdr:to>
      <xdr:col>46</xdr:col>
      <xdr:colOff>38100</xdr:colOff>
      <xdr:row>78</xdr:row>
      <xdr:rowOff>161789</xdr:rowOff>
    </xdr:to>
    <xdr:sp macro="" textlink="">
      <xdr:nvSpPr>
        <xdr:cNvPr id="430" name="楕円 429"/>
        <xdr:cNvSpPr/>
      </xdr:nvSpPr>
      <xdr:spPr>
        <a:xfrm>
          <a:off x="8699500" y="13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152916</xdr:rowOff>
    </xdr:from>
    <xdr:ext cx="469744" cy="259045"/>
    <xdr:sp macro="" textlink="">
      <xdr:nvSpPr>
        <xdr:cNvPr id="431" name="テキスト ボックス 430"/>
        <xdr:cNvSpPr txBox="1"/>
      </xdr:nvSpPr>
      <xdr:spPr>
        <a:xfrm>
          <a:off x="8515428" y="1352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136266</xdr:rowOff>
    </xdr:from>
    <xdr:to>
      <xdr:col>41</xdr:col>
      <xdr:colOff>101600</xdr:colOff>
      <xdr:row>78</xdr:row>
      <xdr:rowOff>66416</xdr:rowOff>
    </xdr:to>
    <xdr:sp macro="" textlink="">
      <xdr:nvSpPr>
        <xdr:cNvPr id="432" name="楕円 431"/>
        <xdr:cNvSpPr/>
      </xdr:nvSpPr>
      <xdr:spPr>
        <a:xfrm>
          <a:off x="7810500" y="133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57543</xdr:rowOff>
    </xdr:from>
    <xdr:ext cx="469744" cy="259045"/>
    <xdr:sp macro="" textlink="">
      <xdr:nvSpPr>
        <xdr:cNvPr id="433" name="テキスト ボックス 432"/>
        <xdr:cNvSpPr txBox="1"/>
      </xdr:nvSpPr>
      <xdr:spPr>
        <a:xfrm>
          <a:off x="7626428" y="13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3632</xdr:rowOff>
    </xdr:from>
    <xdr:to>
      <xdr:col>36</xdr:col>
      <xdr:colOff>165100</xdr:colOff>
      <xdr:row>78</xdr:row>
      <xdr:rowOff>105232</xdr:rowOff>
    </xdr:to>
    <xdr:sp macro="" textlink="">
      <xdr:nvSpPr>
        <xdr:cNvPr id="434" name="楕円 433"/>
        <xdr:cNvSpPr/>
      </xdr:nvSpPr>
      <xdr:spPr>
        <a:xfrm>
          <a:off x="6921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96359</xdr:rowOff>
    </xdr:from>
    <xdr:ext cx="469744" cy="259045"/>
    <xdr:sp macro="" textlink="">
      <xdr:nvSpPr>
        <xdr:cNvPr id="435" name="テキスト ボックス 434"/>
        <xdr:cNvSpPr txBox="1"/>
      </xdr:nvSpPr>
      <xdr:spPr>
        <a:xfrm>
          <a:off x="6737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27640</xdr:rowOff>
    </xdr:from>
    <xdr:to>
      <xdr:col>55</xdr:col>
      <xdr:colOff>0</xdr:colOff>
      <xdr:row>93</xdr:row>
      <xdr:rowOff>146946</xdr:rowOff>
    </xdr:to>
    <xdr:cxnSp macro="">
      <xdr:nvCxnSpPr>
        <xdr:cNvPr id="462" name="直線コネクタ 461"/>
        <xdr:cNvCxnSpPr/>
      </xdr:nvCxnSpPr>
      <xdr:spPr>
        <a:xfrm flipV="1">
          <a:off x="9639300" y="15629590"/>
          <a:ext cx="838200" cy="46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2129</xdr:rowOff>
    </xdr:from>
    <xdr:to>
      <xdr:col>50</xdr:col>
      <xdr:colOff>114300</xdr:colOff>
      <xdr:row>93</xdr:row>
      <xdr:rowOff>146946</xdr:rowOff>
    </xdr:to>
    <xdr:cxnSp macro="">
      <xdr:nvCxnSpPr>
        <xdr:cNvPr id="465" name="直線コネクタ 464"/>
        <xdr:cNvCxnSpPr/>
      </xdr:nvCxnSpPr>
      <xdr:spPr>
        <a:xfrm>
          <a:off x="8750300" y="15946979"/>
          <a:ext cx="889000" cy="1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2129</xdr:rowOff>
    </xdr:from>
    <xdr:to>
      <xdr:col>45</xdr:col>
      <xdr:colOff>177800</xdr:colOff>
      <xdr:row>93</xdr:row>
      <xdr:rowOff>91442</xdr:rowOff>
    </xdr:to>
    <xdr:cxnSp macro="">
      <xdr:nvCxnSpPr>
        <xdr:cNvPr id="468" name="直線コネクタ 467"/>
        <xdr:cNvCxnSpPr/>
      </xdr:nvCxnSpPr>
      <xdr:spPr>
        <a:xfrm flipV="1">
          <a:off x="7861300" y="15946979"/>
          <a:ext cx="889000" cy="8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91442</xdr:rowOff>
    </xdr:from>
    <xdr:to>
      <xdr:col>41</xdr:col>
      <xdr:colOff>50800</xdr:colOff>
      <xdr:row>93</xdr:row>
      <xdr:rowOff>102781</xdr:rowOff>
    </xdr:to>
    <xdr:cxnSp macro="">
      <xdr:nvCxnSpPr>
        <xdr:cNvPr id="471" name="直線コネクタ 470"/>
        <xdr:cNvCxnSpPr/>
      </xdr:nvCxnSpPr>
      <xdr:spPr>
        <a:xfrm flipV="1">
          <a:off x="6972300" y="16036292"/>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148290</xdr:rowOff>
    </xdr:from>
    <xdr:to>
      <xdr:col>55</xdr:col>
      <xdr:colOff>50800</xdr:colOff>
      <xdr:row>91</xdr:row>
      <xdr:rowOff>78440</xdr:rowOff>
    </xdr:to>
    <xdr:sp macro="" textlink="">
      <xdr:nvSpPr>
        <xdr:cNvPr id="481" name="楕円 480"/>
        <xdr:cNvSpPr/>
      </xdr:nvSpPr>
      <xdr:spPr>
        <a:xfrm>
          <a:off x="10426700" y="155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63217</xdr:rowOff>
    </xdr:from>
    <xdr:ext cx="534377" cy="259045"/>
    <xdr:sp macro="" textlink="">
      <xdr:nvSpPr>
        <xdr:cNvPr id="482" name="普通建設事業費 （ うち更新整備　）該当値テキスト"/>
        <xdr:cNvSpPr txBox="1"/>
      </xdr:nvSpPr>
      <xdr:spPr>
        <a:xfrm>
          <a:off x="10528300" y="154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96146</xdr:rowOff>
    </xdr:from>
    <xdr:to>
      <xdr:col>50</xdr:col>
      <xdr:colOff>165100</xdr:colOff>
      <xdr:row>94</xdr:row>
      <xdr:rowOff>26296</xdr:rowOff>
    </xdr:to>
    <xdr:sp macro="" textlink="">
      <xdr:nvSpPr>
        <xdr:cNvPr id="483" name="楕円 482"/>
        <xdr:cNvSpPr/>
      </xdr:nvSpPr>
      <xdr:spPr>
        <a:xfrm>
          <a:off x="9588500" y="160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42823</xdr:rowOff>
    </xdr:from>
    <xdr:ext cx="534377" cy="259045"/>
    <xdr:sp macro="" textlink="">
      <xdr:nvSpPr>
        <xdr:cNvPr id="484" name="テキスト ボックス 483"/>
        <xdr:cNvSpPr txBox="1"/>
      </xdr:nvSpPr>
      <xdr:spPr>
        <a:xfrm>
          <a:off x="9372111" y="158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122779</xdr:rowOff>
    </xdr:from>
    <xdr:to>
      <xdr:col>46</xdr:col>
      <xdr:colOff>38100</xdr:colOff>
      <xdr:row>93</xdr:row>
      <xdr:rowOff>52929</xdr:rowOff>
    </xdr:to>
    <xdr:sp macro="" textlink="">
      <xdr:nvSpPr>
        <xdr:cNvPr id="485" name="楕円 484"/>
        <xdr:cNvSpPr/>
      </xdr:nvSpPr>
      <xdr:spPr>
        <a:xfrm>
          <a:off x="8699500" y="158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69456</xdr:rowOff>
    </xdr:from>
    <xdr:ext cx="534377" cy="259045"/>
    <xdr:sp macro="" textlink="">
      <xdr:nvSpPr>
        <xdr:cNvPr id="486" name="テキスト ボックス 485"/>
        <xdr:cNvSpPr txBox="1"/>
      </xdr:nvSpPr>
      <xdr:spPr>
        <a:xfrm>
          <a:off x="8483111" y="156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40642</xdr:rowOff>
    </xdr:from>
    <xdr:to>
      <xdr:col>41</xdr:col>
      <xdr:colOff>101600</xdr:colOff>
      <xdr:row>93</xdr:row>
      <xdr:rowOff>142242</xdr:rowOff>
    </xdr:to>
    <xdr:sp macro="" textlink="">
      <xdr:nvSpPr>
        <xdr:cNvPr id="487" name="楕円 486"/>
        <xdr:cNvSpPr/>
      </xdr:nvSpPr>
      <xdr:spPr>
        <a:xfrm>
          <a:off x="7810500" y="159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158769</xdr:rowOff>
    </xdr:from>
    <xdr:ext cx="534377" cy="259045"/>
    <xdr:sp macro="" textlink="">
      <xdr:nvSpPr>
        <xdr:cNvPr id="488" name="テキスト ボックス 487"/>
        <xdr:cNvSpPr txBox="1"/>
      </xdr:nvSpPr>
      <xdr:spPr>
        <a:xfrm>
          <a:off x="7594111" y="157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51981</xdr:rowOff>
    </xdr:from>
    <xdr:to>
      <xdr:col>36</xdr:col>
      <xdr:colOff>165100</xdr:colOff>
      <xdr:row>93</xdr:row>
      <xdr:rowOff>153581</xdr:rowOff>
    </xdr:to>
    <xdr:sp macro="" textlink="">
      <xdr:nvSpPr>
        <xdr:cNvPr id="489" name="楕円 488"/>
        <xdr:cNvSpPr/>
      </xdr:nvSpPr>
      <xdr:spPr>
        <a:xfrm>
          <a:off x="6921500" y="15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170108</xdr:rowOff>
    </xdr:from>
    <xdr:ext cx="534377" cy="259045"/>
    <xdr:sp macro="" textlink="">
      <xdr:nvSpPr>
        <xdr:cNvPr id="490" name="テキスト ボックス 489"/>
        <xdr:cNvSpPr txBox="1"/>
      </xdr:nvSpPr>
      <xdr:spPr>
        <a:xfrm>
          <a:off x="6705111" y="157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44323</xdr:rowOff>
    </xdr:from>
    <xdr:to>
      <xdr:col>81</xdr:col>
      <xdr:colOff>50800</xdr:colOff>
      <xdr:row>39</xdr:row>
      <xdr:rowOff>44450</xdr:rowOff>
    </xdr:to>
    <xdr:cxnSp macro="">
      <xdr:nvCxnSpPr>
        <xdr:cNvPr id="522" name="直線コネクタ 521"/>
        <xdr:cNvCxnSpPr/>
      </xdr:nvCxnSpPr>
      <xdr:spPr>
        <a:xfrm>
          <a:off x="14592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153416</xdr:rowOff>
    </xdr:from>
    <xdr:to>
      <xdr:col>76</xdr:col>
      <xdr:colOff>114300</xdr:colOff>
      <xdr:row>39</xdr:row>
      <xdr:rowOff>44323</xdr:rowOff>
    </xdr:to>
    <xdr:cxnSp macro="">
      <xdr:nvCxnSpPr>
        <xdr:cNvPr id="525" name="直線コネクタ 524"/>
        <xdr:cNvCxnSpPr/>
      </xdr:nvCxnSpPr>
      <xdr:spPr>
        <a:xfrm>
          <a:off x="13703300" y="6668516"/>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19558</xdr:rowOff>
    </xdr:from>
    <xdr:to>
      <xdr:col>71</xdr:col>
      <xdr:colOff>177800</xdr:colOff>
      <xdr:row>38</xdr:row>
      <xdr:rowOff>153416</xdr:rowOff>
    </xdr:to>
    <xdr:cxnSp macro="">
      <xdr:nvCxnSpPr>
        <xdr:cNvPr id="528" name="直線コネクタ 527"/>
        <xdr:cNvCxnSpPr/>
      </xdr:nvCxnSpPr>
      <xdr:spPr>
        <a:xfrm>
          <a:off x="12814300" y="6534658"/>
          <a:ext cx="889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164973</xdr:rowOff>
    </xdr:from>
    <xdr:to>
      <xdr:col>76</xdr:col>
      <xdr:colOff>165100</xdr:colOff>
      <xdr:row>39</xdr:row>
      <xdr:rowOff>95123</xdr:rowOff>
    </xdr:to>
    <xdr:sp macro="" textlink="">
      <xdr:nvSpPr>
        <xdr:cNvPr id="542" name="楕円 541"/>
        <xdr:cNvSpPr/>
      </xdr:nvSpPr>
      <xdr:spPr>
        <a:xfrm>
          <a:off x="1454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86250</xdr:rowOff>
    </xdr:from>
    <xdr:ext cx="249299" cy="259045"/>
    <xdr:sp macro="" textlink="">
      <xdr:nvSpPr>
        <xdr:cNvPr id="543" name="テキスト ボックス 542"/>
        <xdr:cNvSpPr txBox="1"/>
      </xdr:nvSpPr>
      <xdr:spPr>
        <a:xfrm>
          <a:off x="1446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102616</xdr:rowOff>
    </xdr:from>
    <xdr:to>
      <xdr:col>72</xdr:col>
      <xdr:colOff>38100</xdr:colOff>
      <xdr:row>39</xdr:row>
      <xdr:rowOff>32766</xdr:rowOff>
    </xdr:to>
    <xdr:sp macro="" textlink="">
      <xdr:nvSpPr>
        <xdr:cNvPr id="544" name="楕円 543"/>
        <xdr:cNvSpPr/>
      </xdr:nvSpPr>
      <xdr:spPr>
        <a:xfrm>
          <a:off x="13652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23893</xdr:rowOff>
    </xdr:from>
    <xdr:ext cx="378565" cy="259045"/>
    <xdr:sp macro="" textlink="">
      <xdr:nvSpPr>
        <xdr:cNvPr id="545" name="テキスト ボックス 544"/>
        <xdr:cNvSpPr txBox="1"/>
      </xdr:nvSpPr>
      <xdr:spPr>
        <a:xfrm>
          <a:off x="13514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140208</xdr:rowOff>
    </xdr:from>
    <xdr:to>
      <xdr:col>67</xdr:col>
      <xdr:colOff>101600</xdr:colOff>
      <xdr:row>38</xdr:row>
      <xdr:rowOff>70358</xdr:rowOff>
    </xdr:to>
    <xdr:sp macro="" textlink="">
      <xdr:nvSpPr>
        <xdr:cNvPr id="546" name="楕円 545"/>
        <xdr:cNvSpPr/>
      </xdr:nvSpPr>
      <xdr:spPr>
        <a:xfrm>
          <a:off x="12763500" y="64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61485</xdr:rowOff>
    </xdr:from>
    <xdr:ext cx="469744" cy="259045"/>
    <xdr:sp macro="" textlink="">
      <xdr:nvSpPr>
        <xdr:cNvPr id="547" name="テキスト ボックス 546"/>
        <xdr:cNvSpPr txBox="1"/>
      </xdr:nvSpPr>
      <xdr:spPr>
        <a:xfrm>
          <a:off x="12579428" y="657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41728</xdr:rowOff>
    </xdr:from>
    <xdr:to>
      <xdr:col>85</xdr:col>
      <xdr:colOff>127000</xdr:colOff>
      <xdr:row>71</xdr:row>
      <xdr:rowOff>68050</xdr:rowOff>
    </xdr:to>
    <xdr:cxnSp macro="">
      <xdr:nvCxnSpPr>
        <xdr:cNvPr id="628" name="直線コネクタ 627"/>
        <xdr:cNvCxnSpPr/>
      </xdr:nvCxnSpPr>
      <xdr:spPr>
        <a:xfrm flipV="1">
          <a:off x="15481300" y="12214678"/>
          <a:ext cx="8382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68050</xdr:rowOff>
    </xdr:from>
    <xdr:to>
      <xdr:col>81</xdr:col>
      <xdr:colOff>50800</xdr:colOff>
      <xdr:row>71</xdr:row>
      <xdr:rowOff>80493</xdr:rowOff>
    </xdr:to>
    <xdr:cxnSp macro="">
      <xdr:nvCxnSpPr>
        <xdr:cNvPr id="631" name="直線コネクタ 630"/>
        <xdr:cNvCxnSpPr/>
      </xdr:nvCxnSpPr>
      <xdr:spPr>
        <a:xfrm flipV="1">
          <a:off x="14592300" y="12241000"/>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7406</xdr:rowOff>
    </xdr:from>
    <xdr:to>
      <xdr:col>76</xdr:col>
      <xdr:colOff>114300</xdr:colOff>
      <xdr:row>71</xdr:row>
      <xdr:rowOff>80493</xdr:rowOff>
    </xdr:to>
    <xdr:cxnSp macro="">
      <xdr:nvCxnSpPr>
        <xdr:cNvPr id="634" name="直線コネクタ 633"/>
        <xdr:cNvCxnSpPr/>
      </xdr:nvCxnSpPr>
      <xdr:spPr>
        <a:xfrm>
          <a:off x="13703300" y="12180356"/>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7406</xdr:rowOff>
    </xdr:from>
    <xdr:to>
      <xdr:col>71</xdr:col>
      <xdr:colOff>177800</xdr:colOff>
      <xdr:row>71</xdr:row>
      <xdr:rowOff>74941</xdr:rowOff>
    </xdr:to>
    <xdr:cxnSp macro="">
      <xdr:nvCxnSpPr>
        <xdr:cNvPr id="637" name="直線コネクタ 636"/>
        <xdr:cNvCxnSpPr/>
      </xdr:nvCxnSpPr>
      <xdr:spPr>
        <a:xfrm flipV="1">
          <a:off x="12814300" y="12180356"/>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162378</xdr:rowOff>
    </xdr:from>
    <xdr:to>
      <xdr:col>85</xdr:col>
      <xdr:colOff>177800</xdr:colOff>
      <xdr:row>71</xdr:row>
      <xdr:rowOff>92528</xdr:rowOff>
    </xdr:to>
    <xdr:sp macro="" textlink="">
      <xdr:nvSpPr>
        <xdr:cNvPr id="647" name="楕円 646"/>
        <xdr:cNvSpPr/>
      </xdr:nvSpPr>
      <xdr:spPr>
        <a:xfrm>
          <a:off x="16268700" y="121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13805</xdr:rowOff>
    </xdr:from>
    <xdr:ext cx="534377" cy="259045"/>
    <xdr:sp macro="" textlink="">
      <xdr:nvSpPr>
        <xdr:cNvPr id="648" name="公債費該当値テキスト"/>
        <xdr:cNvSpPr txBox="1"/>
      </xdr:nvSpPr>
      <xdr:spPr>
        <a:xfrm>
          <a:off x="16370300" y="1201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17250</xdr:rowOff>
    </xdr:from>
    <xdr:to>
      <xdr:col>81</xdr:col>
      <xdr:colOff>101600</xdr:colOff>
      <xdr:row>71</xdr:row>
      <xdr:rowOff>118850</xdr:rowOff>
    </xdr:to>
    <xdr:sp macro="" textlink="">
      <xdr:nvSpPr>
        <xdr:cNvPr id="649" name="楕円 648"/>
        <xdr:cNvSpPr/>
      </xdr:nvSpPr>
      <xdr:spPr>
        <a:xfrm>
          <a:off x="15430500" y="121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135377</xdr:rowOff>
    </xdr:from>
    <xdr:ext cx="534377" cy="259045"/>
    <xdr:sp macro="" textlink="">
      <xdr:nvSpPr>
        <xdr:cNvPr id="650" name="テキスト ボックス 649"/>
        <xdr:cNvSpPr txBox="1"/>
      </xdr:nvSpPr>
      <xdr:spPr>
        <a:xfrm>
          <a:off x="15214111" y="119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29693</xdr:rowOff>
    </xdr:from>
    <xdr:to>
      <xdr:col>76</xdr:col>
      <xdr:colOff>165100</xdr:colOff>
      <xdr:row>71</xdr:row>
      <xdr:rowOff>131293</xdr:rowOff>
    </xdr:to>
    <xdr:sp macro="" textlink="">
      <xdr:nvSpPr>
        <xdr:cNvPr id="651" name="楕円 650"/>
        <xdr:cNvSpPr/>
      </xdr:nvSpPr>
      <xdr:spPr>
        <a:xfrm>
          <a:off x="14541500" y="122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147820</xdr:rowOff>
    </xdr:from>
    <xdr:ext cx="534377" cy="259045"/>
    <xdr:sp macro="" textlink="">
      <xdr:nvSpPr>
        <xdr:cNvPr id="652" name="テキスト ボックス 651"/>
        <xdr:cNvSpPr txBox="1"/>
      </xdr:nvSpPr>
      <xdr:spPr>
        <a:xfrm>
          <a:off x="14325111" y="119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128056</xdr:rowOff>
    </xdr:from>
    <xdr:to>
      <xdr:col>72</xdr:col>
      <xdr:colOff>38100</xdr:colOff>
      <xdr:row>71</xdr:row>
      <xdr:rowOff>58206</xdr:rowOff>
    </xdr:to>
    <xdr:sp macro="" textlink="">
      <xdr:nvSpPr>
        <xdr:cNvPr id="653" name="楕円 652"/>
        <xdr:cNvSpPr/>
      </xdr:nvSpPr>
      <xdr:spPr>
        <a:xfrm>
          <a:off x="13652500" y="121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74733</xdr:rowOff>
    </xdr:from>
    <xdr:ext cx="534377" cy="259045"/>
    <xdr:sp macro="" textlink="">
      <xdr:nvSpPr>
        <xdr:cNvPr id="654" name="テキスト ボックス 653"/>
        <xdr:cNvSpPr txBox="1"/>
      </xdr:nvSpPr>
      <xdr:spPr>
        <a:xfrm>
          <a:off x="13436111" y="119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24141</xdr:rowOff>
    </xdr:from>
    <xdr:to>
      <xdr:col>67</xdr:col>
      <xdr:colOff>101600</xdr:colOff>
      <xdr:row>71</xdr:row>
      <xdr:rowOff>125741</xdr:rowOff>
    </xdr:to>
    <xdr:sp macro="" textlink="">
      <xdr:nvSpPr>
        <xdr:cNvPr id="655" name="楕円 654"/>
        <xdr:cNvSpPr/>
      </xdr:nvSpPr>
      <xdr:spPr>
        <a:xfrm>
          <a:off x="12763500" y="121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142268</xdr:rowOff>
    </xdr:from>
    <xdr:ext cx="534377" cy="259045"/>
    <xdr:sp macro="" textlink="">
      <xdr:nvSpPr>
        <xdr:cNvPr id="656" name="テキスト ボックス 655"/>
        <xdr:cNvSpPr txBox="1"/>
      </xdr:nvSpPr>
      <xdr:spPr>
        <a:xfrm>
          <a:off x="12547111" y="119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117731</xdr:rowOff>
    </xdr:from>
    <xdr:to>
      <xdr:col>85</xdr:col>
      <xdr:colOff>127000</xdr:colOff>
      <xdr:row>98</xdr:row>
      <xdr:rowOff>72858</xdr:rowOff>
    </xdr:to>
    <xdr:cxnSp macro="">
      <xdr:nvCxnSpPr>
        <xdr:cNvPr id="683" name="直線コネクタ 682"/>
        <xdr:cNvCxnSpPr/>
      </xdr:nvCxnSpPr>
      <xdr:spPr>
        <a:xfrm>
          <a:off x="15481300" y="16748381"/>
          <a:ext cx="838200" cy="1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117731</xdr:rowOff>
    </xdr:from>
    <xdr:to>
      <xdr:col>81</xdr:col>
      <xdr:colOff>50800</xdr:colOff>
      <xdr:row>98</xdr:row>
      <xdr:rowOff>57404</xdr:rowOff>
    </xdr:to>
    <xdr:cxnSp macro="">
      <xdr:nvCxnSpPr>
        <xdr:cNvPr id="686" name="直線コネクタ 685"/>
        <xdr:cNvCxnSpPr/>
      </xdr:nvCxnSpPr>
      <xdr:spPr>
        <a:xfrm flipV="1">
          <a:off x="14592300" y="16748381"/>
          <a:ext cx="889000" cy="1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51141</xdr:rowOff>
    </xdr:from>
    <xdr:to>
      <xdr:col>76</xdr:col>
      <xdr:colOff>114300</xdr:colOff>
      <xdr:row>98</xdr:row>
      <xdr:rowOff>57404</xdr:rowOff>
    </xdr:to>
    <xdr:cxnSp macro="">
      <xdr:nvCxnSpPr>
        <xdr:cNvPr id="689" name="直線コネクタ 688"/>
        <xdr:cNvCxnSpPr/>
      </xdr:nvCxnSpPr>
      <xdr:spPr>
        <a:xfrm>
          <a:off x="13703300" y="1685324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51141</xdr:rowOff>
    </xdr:from>
    <xdr:to>
      <xdr:col>71</xdr:col>
      <xdr:colOff>177800</xdr:colOff>
      <xdr:row>98</xdr:row>
      <xdr:rowOff>93706</xdr:rowOff>
    </xdr:to>
    <xdr:cxnSp macro="">
      <xdr:nvCxnSpPr>
        <xdr:cNvPr id="692" name="直線コネクタ 691"/>
        <xdr:cNvCxnSpPr/>
      </xdr:nvCxnSpPr>
      <xdr:spPr>
        <a:xfrm flipV="1">
          <a:off x="12814300" y="16853241"/>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22058</xdr:rowOff>
    </xdr:from>
    <xdr:to>
      <xdr:col>85</xdr:col>
      <xdr:colOff>177800</xdr:colOff>
      <xdr:row>98</xdr:row>
      <xdr:rowOff>123658</xdr:rowOff>
    </xdr:to>
    <xdr:sp macro="" textlink="">
      <xdr:nvSpPr>
        <xdr:cNvPr id="702" name="楕円 701"/>
        <xdr:cNvSpPr/>
      </xdr:nvSpPr>
      <xdr:spPr>
        <a:xfrm>
          <a:off x="16268700" y="168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108435</xdr:rowOff>
    </xdr:from>
    <xdr:ext cx="469744" cy="259045"/>
    <xdr:sp macro="" textlink="">
      <xdr:nvSpPr>
        <xdr:cNvPr id="703" name="積立金該当値テキスト"/>
        <xdr:cNvSpPr txBox="1"/>
      </xdr:nvSpPr>
      <xdr:spPr>
        <a:xfrm>
          <a:off x="16370300" y="1673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66931</xdr:rowOff>
    </xdr:from>
    <xdr:to>
      <xdr:col>81</xdr:col>
      <xdr:colOff>101600</xdr:colOff>
      <xdr:row>97</xdr:row>
      <xdr:rowOff>168531</xdr:rowOff>
    </xdr:to>
    <xdr:sp macro="" textlink="">
      <xdr:nvSpPr>
        <xdr:cNvPr id="704" name="楕円 703"/>
        <xdr:cNvSpPr/>
      </xdr:nvSpPr>
      <xdr:spPr>
        <a:xfrm>
          <a:off x="15430500" y="166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159658</xdr:rowOff>
    </xdr:from>
    <xdr:ext cx="469744" cy="259045"/>
    <xdr:sp macro="" textlink="">
      <xdr:nvSpPr>
        <xdr:cNvPr id="705" name="テキスト ボックス 704"/>
        <xdr:cNvSpPr txBox="1"/>
      </xdr:nvSpPr>
      <xdr:spPr>
        <a:xfrm>
          <a:off x="15246428" y="167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6604</xdr:rowOff>
    </xdr:from>
    <xdr:to>
      <xdr:col>76</xdr:col>
      <xdr:colOff>165100</xdr:colOff>
      <xdr:row>98</xdr:row>
      <xdr:rowOff>108204</xdr:rowOff>
    </xdr:to>
    <xdr:sp macro="" textlink="">
      <xdr:nvSpPr>
        <xdr:cNvPr id="706" name="楕円 705"/>
        <xdr:cNvSpPr/>
      </xdr:nvSpPr>
      <xdr:spPr>
        <a:xfrm>
          <a:off x="14541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99331</xdr:rowOff>
    </xdr:from>
    <xdr:ext cx="469744" cy="259045"/>
    <xdr:sp macro="" textlink="">
      <xdr:nvSpPr>
        <xdr:cNvPr id="707" name="テキスト ボックス 706"/>
        <xdr:cNvSpPr txBox="1"/>
      </xdr:nvSpPr>
      <xdr:spPr>
        <a:xfrm>
          <a:off x="14357428" y="1690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xdr:rowOff>
    </xdr:from>
    <xdr:to>
      <xdr:col>72</xdr:col>
      <xdr:colOff>38100</xdr:colOff>
      <xdr:row>98</xdr:row>
      <xdr:rowOff>101941</xdr:rowOff>
    </xdr:to>
    <xdr:sp macro="" textlink="">
      <xdr:nvSpPr>
        <xdr:cNvPr id="708" name="楕円 707"/>
        <xdr:cNvSpPr/>
      </xdr:nvSpPr>
      <xdr:spPr>
        <a:xfrm>
          <a:off x="13652500" y="168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93068</xdr:rowOff>
    </xdr:from>
    <xdr:ext cx="469744" cy="259045"/>
    <xdr:sp macro="" textlink="">
      <xdr:nvSpPr>
        <xdr:cNvPr id="709" name="テキスト ボックス 708"/>
        <xdr:cNvSpPr txBox="1"/>
      </xdr:nvSpPr>
      <xdr:spPr>
        <a:xfrm>
          <a:off x="13468428" y="1689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42906</xdr:rowOff>
    </xdr:from>
    <xdr:to>
      <xdr:col>67</xdr:col>
      <xdr:colOff>101600</xdr:colOff>
      <xdr:row>98</xdr:row>
      <xdr:rowOff>144506</xdr:rowOff>
    </xdr:to>
    <xdr:sp macro="" textlink="">
      <xdr:nvSpPr>
        <xdr:cNvPr id="710" name="楕円 709"/>
        <xdr:cNvSpPr/>
      </xdr:nvSpPr>
      <xdr:spPr>
        <a:xfrm>
          <a:off x="12763500" y="168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135633</xdr:rowOff>
    </xdr:from>
    <xdr:ext cx="469744" cy="259045"/>
    <xdr:sp macro="" textlink="">
      <xdr:nvSpPr>
        <xdr:cNvPr id="711" name="テキスト ボックス 710"/>
        <xdr:cNvSpPr txBox="1"/>
      </xdr:nvSpPr>
      <xdr:spPr>
        <a:xfrm>
          <a:off x="12579428" y="169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88646</xdr:rowOff>
    </xdr:from>
    <xdr:to>
      <xdr:col>116</xdr:col>
      <xdr:colOff>63500</xdr:colOff>
      <xdr:row>39</xdr:row>
      <xdr:rowOff>10541</xdr:rowOff>
    </xdr:to>
    <xdr:cxnSp macro="">
      <xdr:nvCxnSpPr>
        <xdr:cNvPr id="740" name="直線コネクタ 739"/>
        <xdr:cNvCxnSpPr/>
      </xdr:nvCxnSpPr>
      <xdr:spPr>
        <a:xfrm>
          <a:off x="21323300" y="6603746"/>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62547</xdr:rowOff>
    </xdr:from>
    <xdr:to>
      <xdr:col>111</xdr:col>
      <xdr:colOff>177800</xdr:colOff>
      <xdr:row>38</xdr:row>
      <xdr:rowOff>88646</xdr:rowOff>
    </xdr:to>
    <xdr:cxnSp macro="">
      <xdr:nvCxnSpPr>
        <xdr:cNvPr id="743" name="直線コネクタ 742"/>
        <xdr:cNvCxnSpPr/>
      </xdr:nvCxnSpPr>
      <xdr:spPr>
        <a:xfrm>
          <a:off x="20434300" y="6577647"/>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62547</xdr:rowOff>
    </xdr:from>
    <xdr:to>
      <xdr:col>107</xdr:col>
      <xdr:colOff>50800</xdr:colOff>
      <xdr:row>39</xdr:row>
      <xdr:rowOff>10351</xdr:rowOff>
    </xdr:to>
    <xdr:cxnSp macro="">
      <xdr:nvCxnSpPr>
        <xdr:cNvPr id="746" name="直線コネクタ 745"/>
        <xdr:cNvCxnSpPr/>
      </xdr:nvCxnSpPr>
      <xdr:spPr>
        <a:xfrm flipV="1">
          <a:off x="19545300" y="6577647"/>
          <a:ext cx="8890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10351</xdr:rowOff>
    </xdr:from>
    <xdr:to>
      <xdr:col>102</xdr:col>
      <xdr:colOff>114300</xdr:colOff>
      <xdr:row>39</xdr:row>
      <xdr:rowOff>43117</xdr:rowOff>
    </xdr:to>
    <xdr:cxnSp macro="">
      <xdr:nvCxnSpPr>
        <xdr:cNvPr id="749" name="直線コネクタ 748"/>
        <xdr:cNvCxnSpPr/>
      </xdr:nvCxnSpPr>
      <xdr:spPr>
        <a:xfrm flipV="1">
          <a:off x="18656300" y="6696901"/>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131191</xdr:rowOff>
    </xdr:from>
    <xdr:to>
      <xdr:col>116</xdr:col>
      <xdr:colOff>114300</xdr:colOff>
      <xdr:row>39</xdr:row>
      <xdr:rowOff>61341</xdr:rowOff>
    </xdr:to>
    <xdr:sp macro="" textlink="">
      <xdr:nvSpPr>
        <xdr:cNvPr id="759" name="楕円 758"/>
        <xdr:cNvSpPr/>
      </xdr:nvSpPr>
      <xdr:spPr>
        <a:xfrm>
          <a:off x="221107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46118</xdr:rowOff>
    </xdr:from>
    <xdr:ext cx="378565" cy="259045"/>
    <xdr:sp macro="" textlink="">
      <xdr:nvSpPr>
        <xdr:cNvPr id="760" name="投資及び出資金該当値テキスト"/>
        <xdr:cNvSpPr txBox="1"/>
      </xdr:nvSpPr>
      <xdr:spPr>
        <a:xfrm>
          <a:off x="22212300" y="656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37846</xdr:rowOff>
    </xdr:from>
    <xdr:to>
      <xdr:col>112</xdr:col>
      <xdr:colOff>38100</xdr:colOff>
      <xdr:row>38</xdr:row>
      <xdr:rowOff>139446</xdr:rowOff>
    </xdr:to>
    <xdr:sp macro="" textlink="">
      <xdr:nvSpPr>
        <xdr:cNvPr id="761" name="楕円 760"/>
        <xdr:cNvSpPr/>
      </xdr:nvSpPr>
      <xdr:spPr>
        <a:xfrm>
          <a:off x="21272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130573</xdr:rowOff>
    </xdr:from>
    <xdr:ext cx="378565" cy="259045"/>
    <xdr:sp macro="" textlink="">
      <xdr:nvSpPr>
        <xdr:cNvPr id="762" name="テキスト ボックス 761"/>
        <xdr:cNvSpPr txBox="1"/>
      </xdr:nvSpPr>
      <xdr:spPr>
        <a:xfrm>
          <a:off x="21134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11747</xdr:rowOff>
    </xdr:from>
    <xdr:to>
      <xdr:col>107</xdr:col>
      <xdr:colOff>101600</xdr:colOff>
      <xdr:row>38</xdr:row>
      <xdr:rowOff>113347</xdr:rowOff>
    </xdr:to>
    <xdr:sp macro="" textlink="">
      <xdr:nvSpPr>
        <xdr:cNvPr id="763" name="楕円 762"/>
        <xdr:cNvSpPr/>
      </xdr:nvSpPr>
      <xdr:spPr>
        <a:xfrm>
          <a:off x="203835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104474</xdr:rowOff>
    </xdr:from>
    <xdr:ext cx="378565" cy="259045"/>
    <xdr:sp macro="" textlink="">
      <xdr:nvSpPr>
        <xdr:cNvPr id="764" name="テキスト ボックス 763"/>
        <xdr:cNvSpPr txBox="1"/>
      </xdr:nvSpPr>
      <xdr:spPr>
        <a:xfrm>
          <a:off x="20245017" y="661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131001</xdr:rowOff>
    </xdr:from>
    <xdr:to>
      <xdr:col>102</xdr:col>
      <xdr:colOff>165100</xdr:colOff>
      <xdr:row>39</xdr:row>
      <xdr:rowOff>61151</xdr:rowOff>
    </xdr:to>
    <xdr:sp macro="" textlink="">
      <xdr:nvSpPr>
        <xdr:cNvPr id="765" name="楕円 764"/>
        <xdr:cNvSpPr/>
      </xdr:nvSpPr>
      <xdr:spPr>
        <a:xfrm>
          <a:off x="19494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52278</xdr:rowOff>
    </xdr:from>
    <xdr:ext cx="378565" cy="259045"/>
    <xdr:sp macro="" textlink="">
      <xdr:nvSpPr>
        <xdr:cNvPr id="766" name="テキスト ボックス 765"/>
        <xdr:cNvSpPr txBox="1"/>
      </xdr:nvSpPr>
      <xdr:spPr>
        <a:xfrm>
          <a:off x="19356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163767</xdr:rowOff>
    </xdr:from>
    <xdr:to>
      <xdr:col>98</xdr:col>
      <xdr:colOff>38100</xdr:colOff>
      <xdr:row>39</xdr:row>
      <xdr:rowOff>93917</xdr:rowOff>
    </xdr:to>
    <xdr:sp macro="" textlink="">
      <xdr:nvSpPr>
        <xdr:cNvPr id="767" name="楕円 766"/>
        <xdr:cNvSpPr/>
      </xdr:nvSpPr>
      <xdr:spPr>
        <a:xfrm>
          <a:off x="18605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85044</xdr:rowOff>
    </xdr:from>
    <xdr:ext cx="249299" cy="259045"/>
    <xdr:sp macro="" textlink="">
      <xdr:nvSpPr>
        <xdr:cNvPr id="768" name="テキスト ボックス 767"/>
        <xdr:cNvSpPr txBox="1"/>
      </xdr:nvSpPr>
      <xdr:spPr>
        <a:xfrm>
          <a:off x="18531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132880</xdr:rowOff>
    </xdr:from>
    <xdr:to>
      <xdr:col>116</xdr:col>
      <xdr:colOff>63500</xdr:colOff>
      <xdr:row>56</xdr:row>
      <xdr:rowOff>151340</xdr:rowOff>
    </xdr:to>
    <xdr:cxnSp macro="">
      <xdr:nvCxnSpPr>
        <xdr:cNvPr id="797" name="直線コネクタ 796"/>
        <xdr:cNvCxnSpPr/>
      </xdr:nvCxnSpPr>
      <xdr:spPr>
        <a:xfrm flipV="1">
          <a:off x="21323300" y="9734080"/>
          <a:ext cx="8382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146272</xdr:rowOff>
    </xdr:from>
    <xdr:to>
      <xdr:col>111</xdr:col>
      <xdr:colOff>177800</xdr:colOff>
      <xdr:row>56</xdr:row>
      <xdr:rowOff>151340</xdr:rowOff>
    </xdr:to>
    <xdr:cxnSp macro="">
      <xdr:nvCxnSpPr>
        <xdr:cNvPr id="800" name="直線コネクタ 799"/>
        <xdr:cNvCxnSpPr/>
      </xdr:nvCxnSpPr>
      <xdr:spPr>
        <a:xfrm>
          <a:off x="20434300" y="974747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146272</xdr:rowOff>
    </xdr:from>
    <xdr:to>
      <xdr:col>107</xdr:col>
      <xdr:colOff>50800</xdr:colOff>
      <xdr:row>56</xdr:row>
      <xdr:rowOff>170580</xdr:rowOff>
    </xdr:to>
    <xdr:cxnSp macro="">
      <xdr:nvCxnSpPr>
        <xdr:cNvPr id="803" name="直線コネクタ 802"/>
        <xdr:cNvCxnSpPr/>
      </xdr:nvCxnSpPr>
      <xdr:spPr>
        <a:xfrm flipV="1">
          <a:off x="19545300" y="974747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170580</xdr:rowOff>
    </xdr:from>
    <xdr:to>
      <xdr:col>102</xdr:col>
      <xdr:colOff>114300</xdr:colOff>
      <xdr:row>57</xdr:row>
      <xdr:rowOff>34354</xdr:rowOff>
    </xdr:to>
    <xdr:cxnSp macro="">
      <xdr:nvCxnSpPr>
        <xdr:cNvPr id="806" name="直線コネクタ 805"/>
        <xdr:cNvCxnSpPr/>
      </xdr:nvCxnSpPr>
      <xdr:spPr>
        <a:xfrm flipV="1">
          <a:off x="18656300" y="9771780"/>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82080</xdr:rowOff>
    </xdr:from>
    <xdr:to>
      <xdr:col>116</xdr:col>
      <xdr:colOff>114300</xdr:colOff>
      <xdr:row>57</xdr:row>
      <xdr:rowOff>12230</xdr:rowOff>
    </xdr:to>
    <xdr:sp macro="" textlink="">
      <xdr:nvSpPr>
        <xdr:cNvPr id="816" name="楕円 815"/>
        <xdr:cNvSpPr/>
      </xdr:nvSpPr>
      <xdr:spPr>
        <a:xfrm>
          <a:off x="22110700" y="96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104957</xdr:rowOff>
    </xdr:from>
    <xdr:ext cx="534377" cy="259045"/>
    <xdr:sp macro="" textlink="">
      <xdr:nvSpPr>
        <xdr:cNvPr id="817" name="貸付金該当値テキスト"/>
        <xdr:cNvSpPr txBox="1"/>
      </xdr:nvSpPr>
      <xdr:spPr>
        <a:xfrm>
          <a:off x="22212300" y="95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100540</xdr:rowOff>
    </xdr:from>
    <xdr:to>
      <xdr:col>112</xdr:col>
      <xdr:colOff>38100</xdr:colOff>
      <xdr:row>57</xdr:row>
      <xdr:rowOff>30690</xdr:rowOff>
    </xdr:to>
    <xdr:sp macro="" textlink="">
      <xdr:nvSpPr>
        <xdr:cNvPr id="818" name="楕円 817"/>
        <xdr:cNvSpPr/>
      </xdr:nvSpPr>
      <xdr:spPr>
        <a:xfrm>
          <a:off x="21272500" y="97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47217</xdr:rowOff>
    </xdr:from>
    <xdr:ext cx="534377" cy="259045"/>
    <xdr:sp macro="" textlink="">
      <xdr:nvSpPr>
        <xdr:cNvPr id="819" name="テキスト ボックス 818"/>
        <xdr:cNvSpPr txBox="1"/>
      </xdr:nvSpPr>
      <xdr:spPr>
        <a:xfrm>
          <a:off x="21056111" y="9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95472</xdr:rowOff>
    </xdr:from>
    <xdr:to>
      <xdr:col>107</xdr:col>
      <xdr:colOff>101600</xdr:colOff>
      <xdr:row>57</xdr:row>
      <xdr:rowOff>25622</xdr:rowOff>
    </xdr:to>
    <xdr:sp macro="" textlink="">
      <xdr:nvSpPr>
        <xdr:cNvPr id="820" name="楕円 819"/>
        <xdr:cNvSpPr/>
      </xdr:nvSpPr>
      <xdr:spPr>
        <a:xfrm>
          <a:off x="20383500" y="9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42149</xdr:rowOff>
    </xdr:from>
    <xdr:ext cx="534377" cy="259045"/>
    <xdr:sp macro="" textlink="">
      <xdr:nvSpPr>
        <xdr:cNvPr id="821" name="テキスト ボックス 820"/>
        <xdr:cNvSpPr txBox="1"/>
      </xdr:nvSpPr>
      <xdr:spPr>
        <a:xfrm>
          <a:off x="20167111" y="94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119780</xdr:rowOff>
    </xdr:from>
    <xdr:to>
      <xdr:col>102</xdr:col>
      <xdr:colOff>165100</xdr:colOff>
      <xdr:row>57</xdr:row>
      <xdr:rowOff>49930</xdr:rowOff>
    </xdr:to>
    <xdr:sp macro="" textlink="">
      <xdr:nvSpPr>
        <xdr:cNvPr id="822" name="楕円 821"/>
        <xdr:cNvSpPr/>
      </xdr:nvSpPr>
      <xdr:spPr>
        <a:xfrm>
          <a:off x="19494500" y="97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66457</xdr:rowOff>
    </xdr:from>
    <xdr:ext cx="534377" cy="259045"/>
    <xdr:sp macro="" textlink="">
      <xdr:nvSpPr>
        <xdr:cNvPr id="823" name="テキスト ボックス 822"/>
        <xdr:cNvSpPr txBox="1"/>
      </xdr:nvSpPr>
      <xdr:spPr>
        <a:xfrm>
          <a:off x="19278111" y="9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155004</xdr:rowOff>
    </xdr:from>
    <xdr:to>
      <xdr:col>98</xdr:col>
      <xdr:colOff>38100</xdr:colOff>
      <xdr:row>57</xdr:row>
      <xdr:rowOff>85154</xdr:rowOff>
    </xdr:to>
    <xdr:sp macro="" textlink="">
      <xdr:nvSpPr>
        <xdr:cNvPr id="824" name="楕円 823"/>
        <xdr:cNvSpPr/>
      </xdr:nvSpPr>
      <xdr:spPr>
        <a:xfrm>
          <a:off x="18605500" y="97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101681</xdr:rowOff>
    </xdr:from>
    <xdr:ext cx="534377" cy="259045"/>
    <xdr:sp macro="" textlink="">
      <xdr:nvSpPr>
        <xdr:cNvPr id="825" name="テキスト ボックス 824"/>
        <xdr:cNvSpPr txBox="1"/>
      </xdr:nvSpPr>
      <xdr:spPr>
        <a:xfrm>
          <a:off x="18389111" y="95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25591</xdr:rowOff>
    </xdr:from>
    <xdr:to>
      <xdr:col>116</xdr:col>
      <xdr:colOff>63500</xdr:colOff>
      <xdr:row>73</xdr:row>
      <xdr:rowOff>64033</xdr:rowOff>
    </xdr:to>
    <xdr:cxnSp macro="">
      <xdr:nvCxnSpPr>
        <xdr:cNvPr id="855" name="直線コネクタ 854"/>
        <xdr:cNvCxnSpPr/>
      </xdr:nvCxnSpPr>
      <xdr:spPr>
        <a:xfrm flipV="1">
          <a:off x="21323300" y="12541441"/>
          <a:ext cx="8382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64033</xdr:rowOff>
    </xdr:from>
    <xdr:to>
      <xdr:col>111</xdr:col>
      <xdr:colOff>177800</xdr:colOff>
      <xdr:row>73</xdr:row>
      <xdr:rowOff>92723</xdr:rowOff>
    </xdr:to>
    <xdr:cxnSp macro="">
      <xdr:nvCxnSpPr>
        <xdr:cNvPr id="858" name="直線コネクタ 857"/>
        <xdr:cNvCxnSpPr/>
      </xdr:nvCxnSpPr>
      <xdr:spPr>
        <a:xfrm flipV="1">
          <a:off x="20434300" y="12579883"/>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92723</xdr:rowOff>
    </xdr:from>
    <xdr:to>
      <xdr:col>107</xdr:col>
      <xdr:colOff>50800</xdr:colOff>
      <xdr:row>73</xdr:row>
      <xdr:rowOff>152768</xdr:rowOff>
    </xdr:to>
    <xdr:cxnSp macro="">
      <xdr:nvCxnSpPr>
        <xdr:cNvPr id="861" name="直線コネクタ 860"/>
        <xdr:cNvCxnSpPr/>
      </xdr:nvCxnSpPr>
      <xdr:spPr>
        <a:xfrm flipV="1">
          <a:off x="19545300" y="12608573"/>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152768</xdr:rowOff>
    </xdr:from>
    <xdr:to>
      <xdr:col>102</xdr:col>
      <xdr:colOff>114300</xdr:colOff>
      <xdr:row>74</xdr:row>
      <xdr:rowOff>46469</xdr:rowOff>
    </xdr:to>
    <xdr:cxnSp macro="">
      <xdr:nvCxnSpPr>
        <xdr:cNvPr id="864" name="直線コネクタ 863"/>
        <xdr:cNvCxnSpPr/>
      </xdr:nvCxnSpPr>
      <xdr:spPr>
        <a:xfrm flipV="1">
          <a:off x="18656300" y="126686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146241</xdr:rowOff>
    </xdr:from>
    <xdr:to>
      <xdr:col>116</xdr:col>
      <xdr:colOff>114300</xdr:colOff>
      <xdr:row>73</xdr:row>
      <xdr:rowOff>76391</xdr:rowOff>
    </xdr:to>
    <xdr:sp macro="" textlink="">
      <xdr:nvSpPr>
        <xdr:cNvPr id="874" name="楕円 873"/>
        <xdr:cNvSpPr/>
      </xdr:nvSpPr>
      <xdr:spPr>
        <a:xfrm>
          <a:off x="22110700" y="124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169118</xdr:rowOff>
    </xdr:from>
    <xdr:ext cx="534377" cy="259045"/>
    <xdr:sp macro="" textlink="">
      <xdr:nvSpPr>
        <xdr:cNvPr id="875" name="繰出金該当値テキスト"/>
        <xdr:cNvSpPr txBox="1"/>
      </xdr:nvSpPr>
      <xdr:spPr>
        <a:xfrm>
          <a:off x="22212300" y="1234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13233</xdr:rowOff>
    </xdr:from>
    <xdr:to>
      <xdr:col>112</xdr:col>
      <xdr:colOff>38100</xdr:colOff>
      <xdr:row>73</xdr:row>
      <xdr:rowOff>114833</xdr:rowOff>
    </xdr:to>
    <xdr:sp macro="" textlink="">
      <xdr:nvSpPr>
        <xdr:cNvPr id="876" name="楕円 875"/>
        <xdr:cNvSpPr/>
      </xdr:nvSpPr>
      <xdr:spPr>
        <a:xfrm>
          <a:off x="21272500" y="125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131360</xdr:rowOff>
    </xdr:from>
    <xdr:ext cx="534377" cy="259045"/>
    <xdr:sp macro="" textlink="">
      <xdr:nvSpPr>
        <xdr:cNvPr id="877" name="テキスト ボックス 876"/>
        <xdr:cNvSpPr txBox="1"/>
      </xdr:nvSpPr>
      <xdr:spPr>
        <a:xfrm>
          <a:off x="21056111" y="123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41923</xdr:rowOff>
    </xdr:from>
    <xdr:to>
      <xdr:col>107</xdr:col>
      <xdr:colOff>101600</xdr:colOff>
      <xdr:row>73</xdr:row>
      <xdr:rowOff>143523</xdr:rowOff>
    </xdr:to>
    <xdr:sp macro="" textlink="">
      <xdr:nvSpPr>
        <xdr:cNvPr id="878" name="楕円 877"/>
        <xdr:cNvSpPr/>
      </xdr:nvSpPr>
      <xdr:spPr>
        <a:xfrm>
          <a:off x="20383500" y="125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160050</xdr:rowOff>
    </xdr:from>
    <xdr:ext cx="534377" cy="259045"/>
    <xdr:sp macro="" textlink="">
      <xdr:nvSpPr>
        <xdr:cNvPr id="879" name="テキスト ボックス 878"/>
        <xdr:cNvSpPr txBox="1"/>
      </xdr:nvSpPr>
      <xdr:spPr>
        <a:xfrm>
          <a:off x="20167111" y="12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101968</xdr:rowOff>
    </xdr:from>
    <xdr:to>
      <xdr:col>102</xdr:col>
      <xdr:colOff>165100</xdr:colOff>
      <xdr:row>74</xdr:row>
      <xdr:rowOff>32118</xdr:rowOff>
    </xdr:to>
    <xdr:sp macro="" textlink="">
      <xdr:nvSpPr>
        <xdr:cNvPr id="880" name="楕円 879"/>
        <xdr:cNvSpPr/>
      </xdr:nvSpPr>
      <xdr:spPr>
        <a:xfrm>
          <a:off x="19494500" y="126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48645</xdr:rowOff>
    </xdr:from>
    <xdr:ext cx="534377" cy="259045"/>
    <xdr:sp macro="" textlink="">
      <xdr:nvSpPr>
        <xdr:cNvPr id="881" name="テキスト ボックス 880"/>
        <xdr:cNvSpPr txBox="1"/>
      </xdr:nvSpPr>
      <xdr:spPr>
        <a:xfrm>
          <a:off x="19278111" y="123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167119</xdr:rowOff>
    </xdr:from>
    <xdr:to>
      <xdr:col>98</xdr:col>
      <xdr:colOff>38100</xdr:colOff>
      <xdr:row>74</xdr:row>
      <xdr:rowOff>97269</xdr:rowOff>
    </xdr:to>
    <xdr:sp macro="" textlink="">
      <xdr:nvSpPr>
        <xdr:cNvPr id="882" name="楕円 881"/>
        <xdr:cNvSpPr/>
      </xdr:nvSpPr>
      <xdr:spPr>
        <a:xfrm>
          <a:off x="186055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113796</xdr:rowOff>
    </xdr:from>
    <xdr:ext cx="534377" cy="259045"/>
    <xdr:sp macro="" textlink="">
      <xdr:nvSpPr>
        <xdr:cNvPr id="883" name="テキスト ボックス 882"/>
        <xdr:cNvSpPr txBox="1"/>
      </xdr:nvSpPr>
      <xdr:spPr>
        <a:xfrm>
          <a:off x="18389111" y="124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581,090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歳出決算総額で一番大きい扶助費は，住民一人当たり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175,965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円となっている。類似団体平均を大きく上回る主な要因は生活保護費である。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このほか，住民一人当たりの金額が高く，類似団体平均を大きく上回っているものとして，維持補修費，公債費，繰出金，普通建設事業費（うち更新整備）がある。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維持補修費は，行政面積の広さ，積雪寒冷地という地域特性による道路の維持や除排雪に係る経費が，類似団体平均を上回っている主な要因である。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公債費は，過年度に借り入れた市債の残高が多いことにより類似団体平均を上回っており，繰出金は高齢化が要因だと想定される。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普通建設事業費は，新庁舎建設に係る経費の増により類似団体平均を大きく上回っている。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324,186
322,894
747.66
192,603,474
188,381,368
3,885,001
83,119,681
170,741,183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106934</xdr:rowOff>
    </xdr:from>
    <xdr:to>
      <xdr:col>24</xdr:col>
      <xdr:colOff>63500</xdr:colOff>
      <xdr:row>35</xdr:row>
      <xdr:rowOff>164084</xdr:rowOff>
    </xdr:to>
    <xdr:cxnSp macro="">
      <xdr:nvCxnSpPr>
        <xdr:cNvPr id="61" name="直線コネクタ 60"/>
        <xdr:cNvCxnSpPr/>
      </xdr:nvCxnSpPr>
      <xdr:spPr>
        <a:xfrm flipV="1">
          <a:off x="3797300" y="61076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164084</xdr:rowOff>
    </xdr:from>
    <xdr:to>
      <xdr:col>19</xdr:col>
      <xdr:colOff>177800</xdr:colOff>
      <xdr:row>36</xdr:row>
      <xdr:rowOff>2540</xdr:rowOff>
    </xdr:to>
    <xdr:cxnSp macro="">
      <xdr:nvCxnSpPr>
        <xdr:cNvPr id="64" name="直線コネクタ 63"/>
        <xdr:cNvCxnSpPr/>
      </xdr:nvCxnSpPr>
      <xdr:spPr>
        <a:xfrm flipV="1">
          <a:off x="2908300" y="61648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36</xdr:row>
      <xdr:rowOff>2540</xdr:rowOff>
    </xdr:to>
    <xdr:cxnSp macro="">
      <xdr:nvCxnSpPr>
        <xdr:cNvPr id="67" name="直線コネクタ 66"/>
        <xdr:cNvCxnSpPr/>
      </xdr:nvCxnSpPr>
      <xdr:spPr>
        <a:xfrm>
          <a:off x="2019300" y="61313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35</xdr:row>
      <xdr:rowOff>162560</xdr:rowOff>
    </xdr:to>
    <xdr:cxnSp macro="">
      <xdr:nvCxnSpPr>
        <xdr:cNvPr id="70" name="直線コネクタ 69"/>
        <xdr:cNvCxnSpPr/>
      </xdr:nvCxnSpPr>
      <xdr:spPr>
        <a:xfrm flipV="1">
          <a:off x="1130300" y="61313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80" name="楕円 79"/>
        <xdr:cNvSpPr/>
      </xdr:nvSpPr>
      <xdr:spPr>
        <a:xfrm>
          <a:off x="45847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34561</xdr:rowOff>
    </xdr:from>
    <xdr:ext cx="469744" cy="259045"/>
    <xdr:sp macro="" textlink="">
      <xdr:nvSpPr>
        <xdr:cNvPr id="81" name="議会費該当値テキスト"/>
        <xdr:cNvSpPr txBox="1"/>
      </xdr:nvSpPr>
      <xdr:spPr>
        <a:xfrm>
          <a:off x="4686300" y="60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113284</xdr:rowOff>
    </xdr:from>
    <xdr:to>
      <xdr:col>20</xdr:col>
      <xdr:colOff>38100</xdr:colOff>
      <xdr:row>36</xdr:row>
      <xdr:rowOff>43434</xdr:rowOff>
    </xdr:to>
    <xdr:sp macro="" textlink="">
      <xdr:nvSpPr>
        <xdr:cNvPr id="82" name="楕円 81"/>
        <xdr:cNvSpPr/>
      </xdr:nvSpPr>
      <xdr:spPr>
        <a:xfrm>
          <a:off x="3746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34561</xdr:rowOff>
    </xdr:from>
    <xdr:ext cx="469744" cy="259045"/>
    <xdr:sp macro="" textlink="">
      <xdr:nvSpPr>
        <xdr:cNvPr id="83" name="テキスト ボックス 82"/>
        <xdr:cNvSpPr txBox="1"/>
      </xdr:nvSpPr>
      <xdr:spPr>
        <a:xfrm>
          <a:off x="3562428"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4" name="楕円 83"/>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5" name="テキスト ボックス 84"/>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79756</xdr:rowOff>
    </xdr:from>
    <xdr:to>
      <xdr:col>10</xdr:col>
      <xdr:colOff>165100</xdr:colOff>
      <xdr:row>36</xdr:row>
      <xdr:rowOff>9906</xdr:rowOff>
    </xdr:to>
    <xdr:sp macro="" textlink="">
      <xdr:nvSpPr>
        <xdr:cNvPr id="86" name="楕円 85"/>
        <xdr:cNvSpPr/>
      </xdr:nvSpPr>
      <xdr:spPr>
        <a:xfrm>
          <a:off x="1968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1033</xdr:rowOff>
    </xdr:from>
    <xdr:ext cx="469744" cy="259045"/>
    <xdr:sp macro="" textlink="">
      <xdr:nvSpPr>
        <xdr:cNvPr id="87" name="テキスト ボックス 86"/>
        <xdr:cNvSpPr txBox="1"/>
      </xdr:nvSpPr>
      <xdr:spPr>
        <a:xfrm>
          <a:off x="1784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111760</xdr:rowOff>
    </xdr:from>
    <xdr:to>
      <xdr:col>6</xdr:col>
      <xdr:colOff>38100</xdr:colOff>
      <xdr:row>36</xdr:row>
      <xdr:rowOff>41910</xdr:rowOff>
    </xdr:to>
    <xdr:sp macro="" textlink="">
      <xdr:nvSpPr>
        <xdr:cNvPr id="88" name="楕円 87"/>
        <xdr:cNvSpPr/>
      </xdr:nvSpPr>
      <xdr:spPr>
        <a:xfrm>
          <a:off x="1079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33037</xdr:rowOff>
    </xdr:from>
    <xdr:ext cx="469744" cy="259045"/>
    <xdr:sp macro="" textlink="">
      <xdr:nvSpPr>
        <xdr:cNvPr id="89" name="テキスト ボックス 88"/>
        <xdr:cNvSpPr txBox="1"/>
      </xdr:nvSpPr>
      <xdr:spPr>
        <a:xfrm>
          <a:off x="895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23844</xdr:rowOff>
    </xdr:from>
    <xdr:to>
      <xdr:col>24</xdr:col>
      <xdr:colOff>63500</xdr:colOff>
      <xdr:row>56</xdr:row>
      <xdr:rowOff>95678</xdr:rowOff>
    </xdr:to>
    <xdr:cxnSp macro="">
      <xdr:nvCxnSpPr>
        <xdr:cNvPr id="120" name="直線コネクタ 119"/>
        <xdr:cNvCxnSpPr/>
      </xdr:nvCxnSpPr>
      <xdr:spPr>
        <a:xfrm flipV="1">
          <a:off x="3797300" y="9625044"/>
          <a:ext cx="8382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121423</xdr:rowOff>
    </xdr:from>
    <xdr:to>
      <xdr:col>19</xdr:col>
      <xdr:colOff>177800</xdr:colOff>
      <xdr:row>56</xdr:row>
      <xdr:rowOff>95678</xdr:rowOff>
    </xdr:to>
    <xdr:cxnSp macro="">
      <xdr:nvCxnSpPr>
        <xdr:cNvPr id="123" name="直線コネクタ 122"/>
        <xdr:cNvCxnSpPr/>
      </xdr:nvCxnSpPr>
      <xdr:spPr>
        <a:xfrm>
          <a:off x="2908300" y="8693923"/>
          <a:ext cx="889000" cy="10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121423</xdr:rowOff>
    </xdr:from>
    <xdr:to>
      <xdr:col>15</xdr:col>
      <xdr:colOff>50800</xdr:colOff>
      <xdr:row>57</xdr:row>
      <xdr:rowOff>74974</xdr:rowOff>
    </xdr:to>
    <xdr:cxnSp macro="">
      <xdr:nvCxnSpPr>
        <xdr:cNvPr id="126" name="直線コネクタ 125"/>
        <xdr:cNvCxnSpPr/>
      </xdr:nvCxnSpPr>
      <xdr:spPr>
        <a:xfrm flipV="1">
          <a:off x="2019300" y="8693923"/>
          <a:ext cx="889000" cy="1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74974</xdr:rowOff>
    </xdr:from>
    <xdr:to>
      <xdr:col>10</xdr:col>
      <xdr:colOff>114300</xdr:colOff>
      <xdr:row>57</xdr:row>
      <xdr:rowOff>125962</xdr:rowOff>
    </xdr:to>
    <xdr:cxnSp macro="">
      <xdr:nvCxnSpPr>
        <xdr:cNvPr id="129" name="直線コネクタ 128"/>
        <xdr:cNvCxnSpPr/>
      </xdr:nvCxnSpPr>
      <xdr:spPr>
        <a:xfrm flipV="1">
          <a:off x="1130300" y="9847624"/>
          <a:ext cx="8890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144494</xdr:rowOff>
    </xdr:from>
    <xdr:to>
      <xdr:col>24</xdr:col>
      <xdr:colOff>114300</xdr:colOff>
      <xdr:row>56</xdr:row>
      <xdr:rowOff>74644</xdr:rowOff>
    </xdr:to>
    <xdr:sp macro="" textlink="">
      <xdr:nvSpPr>
        <xdr:cNvPr id="139" name="楕円 138"/>
        <xdr:cNvSpPr/>
      </xdr:nvSpPr>
      <xdr:spPr>
        <a:xfrm>
          <a:off x="4584700" y="95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167371</xdr:rowOff>
    </xdr:from>
    <xdr:ext cx="534377" cy="259045"/>
    <xdr:sp macro="" textlink="">
      <xdr:nvSpPr>
        <xdr:cNvPr id="140" name="総務費該当値テキスト"/>
        <xdr:cNvSpPr txBox="1"/>
      </xdr:nvSpPr>
      <xdr:spPr>
        <a:xfrm>
          <a:off x="4686300" y="94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44878</xdr:rowOff>
    </xdr:from>
    <xdr:to>
      <xdr:col>20</xdr:col>
      <xdr:colOff>38100</xdr:colOff>
      <xdr:row>56</xdr:row>
      <xdr:rowOff>146478</xdr:rowOff>
    </xdr:to>
    <xdr:sp macro="" textlink="">
      <xdr:nvSpPr>
        <xdr:cNvPr id="141" name="楕円 140"/>
        <xdr:cNvSpPr/>
      </xdr:nvSpPr>
      <xdr:spPr>
        <a:xfrm>
          <a:off x="3746500" y="96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163005</xdr:rowOff>
    </xdr:from>
    <xdr:ext cx="534377" cy="259045"/>
    <xdr:sp macro="" textlink="">
      <xdr:nvSpPr>
        <xdr:cNvPr id="142" name="テキスト ボックス 141"/>
        <xdr:cNvSpPr txBox="1"/>
      </xdr:nvSpPr>
      <xdr:spPr>
        <a:xfrm>
          <a:off x="3530111" y="94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70623</xdr:rowOff>
    </xdr:from>
    <xdr:to>
      <xdr:col>15</xdr:col>
      <xdr:colOff>101600</xdr:colOff>
      <xdr:row>51</xdr:row>
      <xdr:rowOff>773</xdr:rowOff>
    </xdr:to>
    <xdr:sp macro="" textlink="">
      <xdr:nvSpPr>
        <xdr:cNvPr id="143" name="楕円 142"/>
        <xdr:cNvSpPr/>
      </xdr:nvSpPr>
      <xdr:spPr>
        <a:xfrm>
          <a:off x="2857500" y="8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163350</xdr:rowOff>
    </xdr:from>
    <xdr:ext cx="599010" cy="259045"/>
    <xdr:sp macro="" textlink="">
      <xdr:nvSpPr>
        <xdr:cNvPr id="144" name="テキスト ボックス 143"/>
        <xdr:cNvSpPr txBox="1"/>
      </xdr:nvSpPr>
      <xdr:spPr>
        <a:xfrm>
          <a:off x="2608795" y="87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24174</xdr:rowOff>
    </xdr:from>
    <xdr:to>
      <xdr:col>10</xdr:col>
      <xdr:colOff>165100</xdr:colOff>
      <xdr:row>57</xdr:row>
      <xdr:rowOff>125774</xdr:rowOff>
    </xdr:to>
    <xdr:sp macro="" textlink="">
      <xdr:nvSpPr>
        <xdr:cNvPr id="145" name="楕円 144"/>
        <xdr:cNvSpPr/>
      </xdr:nvSpPr>
      <xdr:spPr>
        <a:xfrm>
          <a:off x="1968500" y="97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116901</xdr:rowOff>
    </xdr:from>
    <xdr:ext cx="534377" cy="259045"/>
    <xdr:sp macro="" textlink="">
      <xdr:nvSpPr>
        <xdr:cNvPr id="146" name="テキスト ボックス 145"/>
        <xdr:cNvSpPr txBox="1"/>
      </xdr:nvSpPr>
      <xdr:spPr>
        <a:xfrm>
          <a:off x="1752111" y="98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75162</xdr:rowOff>
    </xdr:from>
    <xdr:to>
      <xdr:col>6</xdr:col>
      <xdr:colOff>38100</xdr:colOff>
      <xdr:row>58</xdr:row>
      <xdr:rowOff>5312</xdr:rowOff>
    </xdr:to>
    <xdr:sp macro="" textlink="">
      <xdr:nvSpPr>
        <xdr:cNvPr id="147" name="楕円 146"/>
        <xdr:cNvSpPr/>
      </xdr:nvSpPr>
      <xdr:spPr>
        <a:xfrm>
          <a:off x="1079500" y="98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167889</xdr:rowOff>
    </xdr:from>
    <xdr:ext cx="534377" cy="259045"/>
    <xdr:sp macro="" textlink="">
      <xdr:nvSpPr>
        <xdr:cNvPr id="148" name="テキスト ボックス 147"/>
        <xdr:cNvSpPr txBox="1"/>
      </xdr:nvSpPr>
      <xdr:spPr>
        <a:xfrm>
          <a:off x="863111"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150526</xdr:rowOff>
    </xdr:from>
    <xdr:to>
      <xdr:col>24</xdr:col>
      <xdr:colOff>63500</xdr:colOff>
      <xdr:row>73</xdr:row>
      <xdr:rowOff>18121</xdr:rowOff>
    </xdr:to>
    <xdr:cxnSp macro="">
      <xdr:nvCxnSpPr>
        <xdr:cNvPr id="176" name="直線コネクタ 175"/>
        <xdr:cNvCxnSpPr/>
      </xdr:nvCxnSpPr>
      <xdr:spPr>
        <a:xfrm>
          <a:off x="3797300" y="12494926"/>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150526</xdr:rowOff>
    </xdr:from>
    <xdr:to>
      <xdr:col>19</xdr:col>
      <xdr:colOff>177800</xdr:colOff>
      <xdr:row>74</xdr:row>
      <xdr:rowOff>111564</xdr:rowOff>
    </xdr:to>
    <xdr:cxnSp macro="">
      <xdr:nvCxnSpPr>
        <xdr:cNvPr id="179" name="直線コネクタ 178"/>
        <xdr:cNvCxnSpPr/>
      </xdr:nvCxnSpPr>
      <xdr:spPr>
        <a:xfrm flipV="1">
          <a:off x="2908300" y="12494926"/>
          <a:ext cx="889000" cy="3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111564</xdr:rowOff>
    </xdr:from>
    <xdr:to>
      <xdr:col>15</xdr:col>
      <xdr:colOff>50800</xdr:colOff>
      <xdr:row>75</xdr:row>
      <xdr:rowOff>5219</xdr:rowOff>
    </xdr:to>
    <xdr:cxnSp macro="">
      <xdr:nvCxnSpPr>
        <xdr:cNvPr id="182" name="直線コネクタ 181"/>
        <xdr:cNvCxnSpPr/>
      </xdr:nvCxnSpPr>
      <xdr:spPr>
        <a:xfrm flipV="1">
          <a:off x="2019300" y="12798864"/>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5219</xdr:rowOff>
    </xdr:from>
    <xdr:to>
      <xdr:col>10</xdr:col>
      <xdr:colOff>114300</xdr:colOff>
      <xdr:row>75</xdr:row>
      <xdr:rowOff>84818</xdr:rowOff>
    </xdr:to>
    <xdr:cxnSp macro="">
      <xdr:nvCxnSpPr>
        <xdr:cNvPr id="185" name="直線コネクタ 184"/>
        <xdr:cNvCxnSpPr/>
      </xdr:nvCxnSpPr>
      <xdr:spPr>
        <a:xfrm flipV="1">
          <a:off x="1130300" y="12863969"/>
          <a:ext cx="889000" cy="7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138771</xdr:rowOff>
    </xdr:from>
    <xdr:to>
      <xdr:col>24</xdr:col>
      <xdr:colOff>114300</xdr:colOff>
      <xdr:row>73</xdr:row>
      <xdr:rowOff>68921</xdr:rowOff>
    </xdr:to>
    <xdr:sp macro="" textlink="">
      <xdr:nvSpPr>
        <xdr:cNvPr id="195" name="楕円 194"/>
        <xdr:cNvSpPr/>
      </xdr:nvSpPr>
      <xdr:spPr>
        <a:xfrm>
          <a:off x="4584700" y="124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161648</xdr:rowOff>
    </xdr:from>
    <xdr:ext cx="599010" cy="259045"/>
    <xdr:sp macro="" textlink="">
      <xdr:nvSpPr>
        <xdr:cNvPr id="196" name="民生費該当値テキスト"/>
        <xdr:cNvSpPr txBox="1"/>
      </xdr:nvSpPr>
      <xdr:spPr>
        <a:xfrm>
          <a:off x="4686300" y="1233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99726</xdr:rowOff>
    </xdr:from>
    <xdr:to>
      <xdr:col>20</xdr:col>
      <xdr:colOff>38100</xdr:colOff>
      <xdr:row>73</xdr:row>
      <xdr:rowOff>29876</xdr:rowOff>
    </xdr:to>
    <xdr:sp macro="" textlink="">
      <xdr:nvSpPr>
        <xdr:cNvPr id="197" name="楕円 196"/>
        <xdr:cNvSpPr/>
      </xdr:nvSpPr>
      <xdr:spPr>
        <a:xfrm>
          <a:off x="3746500" y="124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46403</xdr:rowOff>
    </xdr:from>
    <xdr:ext cx="599010" cy="259045"/>
    <xdr:sp macro="" textlink="">
      <xdr:nvSpPr>
        <xdr:cNvPr id="198" name="テキスト ボックス 197"/>
        <xdr:cNvSpPr txBox="1"/>
      </xdr:nvSpPr>
      <xdr:spPr>
        <a:xfrm>
          <a:off x="3497795" y="122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60764</xdr:rowOff>
    </xdr:from>
    <xdr:to>
      <xdr:col>15</xdr:col>
      <xdr:colOff>101600</xdr:colOff>
      <xdr:row>74</xdr:row>
      <xdr:rowOff>162364</xdr:rowOff>
    </xdr:to>
    <xdr:sp macro="" textlink="">
      <xdr:nvSpPr>
        <xdr:cNvPr id="199" name="楕円 198"/>
        <xdr:cNvSpPr/>
      </xdr:nvSpPr>
      <xdr:spPr>
        <a:xfrm>
          <a:off x="2857500" y="127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7441</xdr:rowOff>
    </xdr:from>
    <xdr:ext cx="599010" cy="259045"/>
    <xdr:sp macro="" textlink="">
      <xdr:nvSpPr>
        <xdr:cNvPr id="200" name="テキスト ボックス 199"/>
        <xdr:cNvSpPr txBox="1"/>
      </xdr:nvSpPr>
      <xdr:spPr>
        <a:xfrm>
          <a:off x="2608795" y="1252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125869</xdr:rowOff>
    </xdr:from>
    <xdr:to>
      <xdr:col>10</xdr:col>
      <xdr:colOff>165100</xdr:colOff>
      <xdr:row>75</xdr:row>
      <xdr:rowOff>56019</xdr:rowOff>
    </xdr:to>
    <xdr:sp macro="" textlink="">
      <xdr:nvSpPr>
        <xdr:cNvPr id="201" name="楕円 200"/>
        <xdr:cNvSpPr/>
      </xdr:nvSpPr>
      <xdr:spPr>
        <a:xfrm>
          <a:off x="1968500" y="128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72546</xdr:rowOff>
    </xdr:from>
    <xdr:ext cx="599010" cy="259045"/>
    <xdr:sp macro="" textlink="">
      <xdr:nvSpPr>
        <xdr:cNvPr id="202" name="テキスト ボックス 201"/>
        <xdr:cNvSpPr txBox="1"/>
      </xdr:nvSpPr>
      <xdr:spPr>
        <a:xfrm>
          <a:off x="1719795" y="1258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34018</xdr:rowOff>
    </xdr:from>
    <xdr:to>
      <xdr:col>6</xdr:col>
      <xdr:colOff>38100</xdr:colOff>
      <xdr:row>75</xdr:row>
      <xdr:rowOff>135618</xdr:rowOff>
    </xdr:to>
    <xdr:sp macro="" textlink="">
      <xdr:nvSpPr>
        <xdr:cNvPr id="203" name="楕円 202"/>
        <xdr:cNvSpPr/>
      </xdr:nvSpPr>
      <xdr:spPr>
        <a:xfrm>
          <a:off x="1079500" y="128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152145</xdr:rowOff>
    </xdr:from>
    <xdr:ext cx="599010" cy="259045"/>
    <xdr:sp macro="" textlink="">
      <xdr:nvSpPr>
        <xdr:cNvPr id="204" name="テキスト ボックス 203"/>
        <xdr:cNvSpPr txBox="1"/>
      </xdr:nvSpPr>
      <xdr:spPr>
        <a:xfrm>
          <a:off x="830795" y="1266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132417</xdr:rowOff>
    </xdr:from>
    <xdr:to>
      <xdr:col>24</xdr:col>
      <xdr:colOff>63500</xdr:colOff>
      <xdr:row>96</xdr:row>
      <xdr:rowOff>106423</xdr:rowOff>
    </xdr:to>
    <xdr:cxnSp macro="">
      <xdr:nvCxnSpPr>
        <xdr:cNvPr id="236" name="直線コネクタ 235"/>
        <xdr:cNvCxnSpPr/>
      </xdr:nvCxnSpPr>
      <xdr:spPr>
        <a:xfrm flipV="1">
          <a:off x="3797300" y="16248717"/>
          <a:ext cx="838200" cy="3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106423</xdr:rowOff>
    </xdr:from>
    <xdr:to>
      <xdr:col>19</xdr:col>
      <xdr:colOff>177800</xdr:colOff>
      <xdr:row>99</xdr:row>
      <xdr:rowOff>37646</xdr:rowOff>
    </xdr:to>
    <xdr:cxnSp macro="">
      <xdr:nvCxnSpPr>
        <xdr:cNvPr id="239" name="直線コネクタ 238"/>
        <xdr:cNvCxnSpPr/>
      </xdr:nvCxnSpPr>
      <xdr:spPr>
        <a:xfrm flipV="1">
          <a:off x="2908300" y="16565623"/>
          <a:ext cx="889000" cy="4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37646</xdr:rowOff>
    </xdr:from>
    <xdr:to>
      <xdr:col>15</xdr:col>
      <xdr:colOff>50800</xdr:colOff>
      <xdr:row>99</xdr:row>
      <xdr:rowOff>139667</xdr:rowOff>
    </xdr:to>
    <xdr:cxnSp macro="">
      <xdr:nvCxnSpPr>
        <xdr:cNvPr id="242" name="直線コネクタ 241"/>
        <xdr:cNvCxnSpPr/>
      </xdr:nvCxnSpPr>
      <xdr:spPr>
        <a:xfrm flipV="1">
          <a:off x="2019300" y="17011196"/>
          <a:ext cx="889000" cy="1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120073</xdr:rowOff>
    </xdr:from>
    <xdr:to>
      <xdr:col>10</xdr:col>
      <xdr:colOff>114300</xdr:colOff>
      <xdr:row>99</xdr:row>
      <xdr:rowOff>139667</xdr:rowOff>
    </xdr:to>
    <xdr:cxnSp macro="">
      <xdr:nvCxnSpPr>
        <xdr:cNvPr id="245" name="直線コネクタ 244"/>
        <xdr:cNvCxnSpPr/>
      </xdr:nvCxnSpPr>
      <xdr:spPr>
        <a:xfrm>
          <a:off x="1130300" y="170936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81617</xdr:rowOff>
    </xdr:from>
    <xdr:to>
      <xdr:col>24</xdr:col>
      <xdr:colOff>114300</xdr:colOff>
      <xdr:row>95</xdr:row>
      <xdr:rowOff>11767</xdr:rowOff>
    </xdr:to>
    <xdr:sp macro="" textlink="">
      <xdr:nvSpPr>
        <xdr:cNvPr id="255" name="楕円 254"/>
        <xdr:cNvSpPr/>
      </xdr:nvSpPr>
      <xdr:spPr>
        <a:xfrm>
          <a:off x="4584700" y="161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104494</xdr:rowOff>
    </xdr:from>
    <xdr:ext cx="534377" cy="259045"/>
    <xdr:sp macro="" textlink="">
      <xdr:nvSpPr>
        <xdr:cNvPr id="256" name="衛生費該当値テキスト"/>
        <xdr:cNvSpPr txBox="1"/>
      </xdr:nvSpPr>
      <xdr:spPr>
        <a:xfrm>
          <a:off x="4686300" y="160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55623</xdr:rowOff>
    </xdr:from>
    <xdr:to>
      <xdr:col>20</xdr:col>
      <xdr:colOff>38100</xdr:colOff>
      <xdr:row>96</xdr:row>
      <xdr:rowOff>157223</xdr:rowOff>
    </xdr:to>
    <xdr:sp macro="" textlink="">
      <xdr:nvSpPr>
        <xdr:cNvPr id="257" name="楕円 256"/>
        <xdr:cNvSpPr/>
      </xdr:nvSpPr>
      <xdr:spPr>
        <a:xfrm>
          <a:off x="3746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148350</xdr:rowOff>
    </xdr:from>
    <xdr:ext cx="534377" cy="259045"/>
    <xdr:sp macro="" textlink="">
      <xdr:nvSpPr>
        <xdr:cNvPr id="258" name="テキスト ボックス 257"/>
        <xdr:cNvSpPr txBox="1"/>
      </xdr:nvSpPr>
      <xdr:spPr>
        <a:xfrm>
          <a:off x="3530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158296</xdr:rowOff>
    </xdr:from>
    <xdr:to>
      <xdr:col>15</xdr:col>
      <xdr:colOff>101600</xdr:colOff>
      <xdr:row>99</xdr:row>
      <xdr:rowOff>88446</xdr:rowOff>
    </xdr:to>
    <xdr:sp macro="" textlink="">
      <xdr:nvSpPr>
        <xdr:cNvPr id="259" name="楕円 258"/>
        <xdr:cNvSpPr/>
      </xdr:nvSpPr>
      <xdr:spPr>
        <a:xfrm>
          <a:off x="2857500" y="169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79573</xdr:rowOff>
    </xdr:from>
    <xdr:ext cx="534377" cy="259045"/>
    <xdr:sp macro="" textlink="">
      <xdr:nvSpPr>
        <xdr:cNvPr id="260" name="テキスト ボックス 259"/>
        <xdr:cNvSpPr txBox="1"/>
      </xdr:nvSpPr>
      <xdr:spPr>
        <a:xfrm>
          <a:off x="2641111" y="170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88867</xdr:rowOff>
    </xdr:from>
    <xdr:to>
      <xdr:col>10</xdr:col>
      <xdr:colOff>165100</xdr:colOff>
      <xdr:row>100</xdr:row>
      <xdr:rowOff>19017</xdr:rowOff>
    </xdr:to>
    <xdr:sp macro="" textlink="">
      <xdr:nvSpPr>
        <xdr:cNvPr id="261" name="楕円 260"/>
        <xdr:cNvSpPr/>
      </xdr:nvSpPr>
      <xdr:spPr>
        <a:xfrm>
          <a:off x="1968500" y="170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10144</xdr:rowOff>
    </xdr:from>
    <xdr:ext cx="534377" cy="259045"/>
    <xdr:sp macro="" textlink="">
      <xdr:nvSpPr>
        <xdr:cNvPr id="262" name="テキスト ボックス 261"/>
        <xdr:cNvSpPr txBox="1"/>
      </xdr:nvSpPr>
      <xdr:spPr>
        <a:xfrm>
          <a:off x="1752111" y="171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69273</xdr:rowOff>
    </xdr:from>
    <xdr:to>
      <xdr:col>6</xdr:col>
      <xdr:colOff>38100</xdr:colOff>
      <xdr:row>99</xdr:row>
      <xdr:rowOff>170873</xdr:rowOff>
    </xdr:to>
    <xdr:sp macro="" textlink="">
      <xdr:nvSpPr>
        <xdr:cNvPr id="263" name="楕円 262"/>
        <xdr:cNvSpPr/>
      </xdr:nvSpPr>
      <xdr:spPr>
        <a:xfrm>
          <a:off x="1079500" y="170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162000</xdr:rowOff>
    </xdr:from>
    <xdr:ext cx="534377" cy="259045"/>
    <xdr:sp macro="" textlink="">
      <xdr:nvSpPr>
        <xdr:cNvPr id="264" name="テキスト ボックス 263"/>
        <xdr:cNvSpPr txBox="1"/>
      </xdr:nvSpPr>
      <xdr:spPr>
        <a:xfrm>
          <a:off x="863111" y="171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100381</xdr:rowOff>
    </xdr:from>
    <xdr:to>
      <xdr:col>55</xdr:col>
      <xdr:colOff>0</xdr:colOff>
      <xdr:row>37</xdr:row>
      <xdr:rowOff>111354</xdr:rowOff>
    </xdr:to>
    <xdr:cxnSp macro="">
      <xdr:nvCxnSpPr>
        <xdr:cNvPr id="291" name="直線コネクタ 290"/>
        <xdr:cNvCxnSpPr/>
      </xdr:nvCxnSpPr>
      <xdr:spPr>
        <a:xfrm flipV="1">
          <a:off x="9639300" y="644403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81178</xdr:rowOff>
    </xdr:from>
    <xdr:to>
      <xdr:col>50</xdr:col>
      <xdr:colOff>114300</xdr:colOff>
      <xdr:row>37</xdr:row>
      <xdr:rowOff>111354</xdr:rowOff>
    </xdr:to>
    <xdr:cxnSp macro="">
      <xdr:nvCxnSpPr>
        <xdr:cNvPr id="294" name="直線コネクタ 293"/>
        <xdr:cNvCxnSpPr/>
      </xdr:nvCxnSpPr>
      <xdr:spPr>
        <a:xfrm>
          <a:off x="8750300" y="6424828"/>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81178</xdr:rowOff>
    </xdr:from>
    <xdr:to>
      <xdr:col>45</xdr:col>
      <xdr:colOff>177800</xdr:colOff>
      <xdr:row>37</xdr:row>
      <xdr:rowOff>132385</xdr:rowOff>
    </xdr:to>
    <xdr:cxnSp macro="">
      <xdr:nvCxnSpPr>
        <xdr:cNvPr id="297" name="直線コネクタ 296"/>
        <xdr:cNvCxnSpPr/>
      </xdr:nvCxnSpPr>
      <xdr:spPr>
        <a:xfrm flipV="1">
          <a:off x="7861300" y="642482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37</xdr:row>
      <xdr:rowOff>132385</xdr:rowOff>
    </xdr:to>
    <xdr:cxnSp macro="">
      <xdr:nvCxnSpPr>
        <xdr:cNvPr id="300" name="直線コネクタ 299"/>
        <xdr:cNvCxnSpPr/>
      </xdr:nvCxnSpPr>
      <xdr:spPr>
        <a:xfrm>
          <a:off x="6972300" y="646094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49581</xdr:rowOff>
    </xdr:from>
    <xdr:to>
      <xdr:col>55</xdr:col>
      <xdr:colOff>50800</xdr:colOff>
      <xdr:row>37</xdr:row>
      <xdr:rowOff>151181</xdr:rowOff>
    </xdr:to>
    <xdr:sp macro="" textlink="">
      <xdr:nvSpPr>
        <xdr:cNvPr id="310" name="楕円 309"/>
        <xdr:cNvSpPr/>
      </xdr:nvSpPr>
      <xdr:spPr>
        <a:xfrm>
          <a:off x="104267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28008</xdr:rowOff>
    </xdr:from>
    <xdr:ext cx="378565" cy="259045"/>
    <xdr:sp macro="" textlink="">
      <xdr:nvSpPr>
        <xdr:cNvPr id="311" name="労働費該当値テキスト"/>
        <xdr:cNvSpPr txBox="1"/>
      </xdr:nvSpPr>
      <xdr:spPr>
        <a:xfrm>
          <a:off x="10528300" y="637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60554</xdr:rowOff>
    </xdr:from>
    <xdr:to>
      <xdr:col>50</xdr:col>
      <xdr:colOff>165100</xdr:colOff>
      <xdr:row>37</xdr:row>
      <xdr:rowOff>162154</xdr:rowOff>
    </xdr:to>
    <xdr:sp macro="" textlink="">
      <xdr:nvSpPr>
        <xdr:cNvPr id="312" name="楕円 311"/>
        <xdr:cNvSpPr/>
      </xdr:nvSpPr>
      <xdr:spPr>
        <a:xfrm>
          <a:off x="9588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153281</xdr:rowOff>
    </xdr:from>
    <xdr:ext cx="378565" cy="259045"/>
    <xdr:sp macro="" textlink="">
      <xdr:nvSpPr>
        <xdr:cNvPr id="313" name="テキスト ボックス 312"/>
        <xdr:cNvSpPr txBox="1"/>
      </xdr:nvSpPr>
      <xdr:spPr>
        <a:xfrm>
          <a:off x="9450017" y="64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30378</xdr:rowOff>
    </xdr:from>
    <xdr:to>
      <xdr:col>46</xdr:col>
      <xdr:colOff>38100</xdr:colOff>
      <xdr:row>37</xdr:row>
      <xdr:rowOff>131978</xdr:rowOff>
    </xdr:to>
    <xdr:sp macro="" textlink="">
      <xdr:nvSpPr>
        <xdr:cNvPr id="314" name="楕円 313"/>
        <xdr:cNvSpPr/>
      </xdr:nvSpPr>
      <xdr:spPr>
        <a:xfrm>
          <a:off x="8699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123105</xdr:rowOff>
    </xdr:from>
    <xdr:ext cx="378565" cy="259045"/>
    <xdr:sp macro="" textlink="">
      <xdr:nvSpPr>
        <xdr:cNvPr id="315" name="テキスト ボックス 314"/>
        <xdr:cNvSpPr txBox="1"/>
      </xdr:nvSpPr>
      <xdr:spPr>
        <a:xfrm>
          <a:off x="8561017" y="64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81585</xdr:rowOff>
    </xdr:from>
    <xdr:to>
      <xdr:col>41</xdr:col>
      <xdr:colOff>101600</xdr:colOff>
      <xdr:row>38</xdr:row>
      <xdr:rowOff>11735</xdr:rowOff>
    </xdr:to>
    <xdr:sp macro="" textlink="">
      <xdr:nvSpPr>
        <xdr:cNvPr id="316" name="楕円 315"/>
        <xdr:cNvSpPr/>
      </xdr:nvSpPr>
      <xdr:spPr>
        <a:xfrm>
          <a:off x="7810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2862</xdr:rowOff>
    </xdr:from>
    <xdr:ext cx="378565" cy="259045"/>
    <xdr:sp macro="" textlink="">
      <xdr:nvSpPr>
        <xdr:cNvPr id="317" name="テキスト ボックス 316"/>
        <xdr:cNvSpPr txBox="1"/>
      </xdr:nvSpPr>
      <xdr:spPr>
        <a:xfrm>
          <a:off x="7672017" y="651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66497</xdr:rowOff>
    </xdr:from>
    <xdr:to>
      <xdr:col>36</xdr:col>
      <xdr:colOff>165100</xdr:colOff>
      <xdr:row>37</xdr:row>
      <xdr:rowOff>168097</xdr:rowOff>
    </xdr:to>
    <xdr:sp macro="" textlink="">
      <xdr:nvSpPr>
        <xdr:cNvPr id="318" name="楕円 317"/>
        <xdr:cNvSpPr/>
      </xdr:nvSpPr>
      <xdr:spPr>
        <a:xfrm>
          <a:off x="6921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159224</xdr:rowOff>
    </xdr:from>
    <xdr:ext cx="378565" cy="259045"/>
    <xdr:sp macro="" textlink="">
      <xdr:nvSpPr>
        <xdr:cNvPr id="319" name="テキスト ボックス 318"/>
        <xdr:cNvSpPr txBox="1"/>
      </xdr:nvSpPr>
      <xdr:spPr>
        <a:xfrm>
          <a:off x="6783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115983</xdr:rowOff>
    </xdr:from>
    <xdr:to>
      <xdr:col>55</xdr:col>
      <xdr:colOff>0</xdr:colOff>
      <xdr:row>55</xdr:row>
      <xdr:rowOff>153816</xdr:rowOff>
    </xdr:to>
    <xdr:cxnSp macro="">
      <xdr:nvCxnSpPr>
        <xdr:cNvPr id="344" name="直線コネクタ 343"/>
        <xdr:cNvCxnSpPr/>
      </xdr:nvCxnSpPr>
      <xdr:spPr>
        <a:xfrm flipV="1">
          <a:off x="9639300" y="9545733"/>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153816</xdr:rowOff>
    </xdr:from>
    <xdr:to>
      <xdr:col>50</xdr:col>
      <xdr:colOff>114300</xdr:colOff>
      <xdr:row>55</xdr:row>
      <xdr:rowOff>159074</xdr:rowOff>
    </xdr:to>
    <xdr:cxnSp macro="">
      <xdr:nvCxnSpPr>
        <xdr:cNvPr id="347" name="直線コネクタ 346"/>
        <xdr:cNvCxnSpPr/>
      </xdr:nvCxnSpPr>
      <xdr:spPr>
        <a:xfrm flipV="1">
          <a:off x="8750300" y="958356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159074</xdr:rowOff>
    </xdr:from>
    <xdr:to>
      <xdr:col>45</xdr:col>
      <xdr:colOff>177800</xdr:colOff>
      <xdr:row>55</xdr:row>
      <xdr:rowOff>166218</xdr:rowOff>
    </xdr:to>
    <xdr:cxnSp macro="">
      <xdr:nvCxnSpPr>
        <xdr:cNvPr id="350" name="直線コネクタ 349"/>
        <xdr:cNvCxnSpPr/>
      </xdr:nvCxnSpPr>
      <xdr:spPr>
        <a:xfrm flipV="1">
          <a:off x="7861300" y="958882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166218</xdr:rowOff>
    </xdr:from>
    <xdr:to>
      <xdr:col>41</xdr:col>
      <xdr:colOff>50800</xdr:colOff>
      <xdr:row>56</xdr:row>
      <xdr:rowOff>26657</xdr:rowOff>
    </xdr:to>
    <xdr:cxnSp macro="">
      <xdr:nvCxnSpPr>
        <xdr:cNvPr id="353" name="直線コネクタ 352"/>
        <xdr:cNvCxnSpPr/>
      </xdr:nvCxnSpPr>
      <xdr:spPr>
        <a:xfrm flipV="1">
          <a:off x="6972300" y="959596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65183</xdr:rowOff>
    </xdr:from>
    <xdr:to>
      <xdr:col>55</xdr:col>
      <xdr:colOff>50800</xdr:colOff>
      <xdr:row>55</xdr:row>
      <xdr:rowOff>166783</xdr:rowOff>
    </xdr:to>
    <xdr:sp macro="" textlink="">
      <xdr:nvSpPr>
        <xdr:cNvPr id="363" name="楕円 362"/>
        <xdr:cNvSpPr/>
      </xdr:nvSpPr>
      <xdr:spPr>
        <a:xfrm>
          <a:off x="104267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88060</xdr:rowOff>
    </xdr:from>
    <xdr:ext cx="469744" cy="259045"/>
    <xdr:sp macro="" textlink="">
      <xdr:nvSpPr>
        <xdr:cNvPr id="364" name="農林水産業費該当値テキスト"/>
        <xdr:cNvSpPr txBox="1"/>
      </xdr:nvSpPr>
      <xdr:spPr>
        <a:xfrm>
          <a:off x="10528300" y="93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103016</xdr:rowOff>
    </xdr:from>
    <xdr:to>
      <xdr:col>50</xdr:col>
      <xdr:colOff>165100</xdr:colOff>
      <xdr:row>56</xdr:row>
      <xdr:rowOff>33166</xdr:rowOff>
    </xdr:to>
    <xdr:sp macro="" textlink="">
      <xdr:nvSpPr>
        <xdr:cNvPr id="365" name="楕円 364"/>
        <xdr:cNvSpPr/>
      </xdr:nvSpPr>
      <xdr:spPr>
        <a:xfrm>
          <a:off x="9588500" y="9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49693</xdr:rowOff>
    </xdr:from>
    <xdr:ext cx="469744" cy="259045"/>
    <xdr:sp macro="" textlink="">
      <xdr:nvSpPr>
        <xdr:cNvPr id="366" name="テキスト ボックス 365"/>
        <xdr:cNvSpPr txBox="1"/>
      </xdr:nvSpPr>
      <xdr:spPr>
        <a:xfrm>
          <a:off x="9404428" y="93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108274</xdr:rowOff>
    </xdr:from>
    <xdr:to>
      <xdr:col>46</xdr:col>
      <xdr:colOff>38100</xdr:colOff>
      <xdr:row>56</xdr:row>
      <xdr:rowOff>38424</xdr:rowOff>
    </xdr:to>
    <xdr:sp macro="" textlink="">
      <xdr:nvSpPr>
        <xdr:cNvPr id="367" name="楕円 366"/>
        <xdr:cNvSpPr/>
      </xdr:nvSpPr>
      <xdr:spPr>
        <a:xfrm>
          <a:off x="86995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54951</xdr:rowOff>
    </xdr:from>
    <xdr:ext cx="469744" cy="259045"/>
    <xdr:sp macro="" textlink="">
      <xdr:nvSpPr>
        <xdr:cNvPr id="368" name="テキスト ボックス 367"/>
        <xdr:cNvSpPr txBox="1"/>
      </xdr:nvSpPr>
      <xdr:spPr>
        <a:xfrm>
          <a:off x="8515428" y="93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115418</xdr:rowOff>
    </xdr:from>
    <xdr:to>
      <xdr:col>41</xdr:col>
      <xdr:colOff>101600</xdr:colOff>
      <xdr:row>56</xdr:row>
      <xdr:rowOff>45568</xdr:rowOff>
    </xdr:to>
    <xdr:sp macro="" textlink="">
      <xdr:nvSpPr>
        <xdr:cNvPr id="369" name="楕円 368"/>
        <xdr:cNvSpPr/>
      </xdr:nvSpPr>
      <xdr:spPr>
        <a:xfrm>
          <a:off x="78105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62095</xdr:rowOff>
    </xdr:from>
    <xdr:ext cx="469744" cy="259045"/>
    <xdr:sp macro="" textlink="">
      <xdr:nvSpPr>
        <xdr:cNvPr id="370" name="テキスト ボックス 369"/>
        <xdr:cNvSpPr txBox="1"/>
      </xdr:nvSpPr>
      <xdr:spPr>
        <a:xfrm>
          <a:off x="7626428" y="93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147307</xdr:rowOff>
    </xdr:from>
    <xdr:to>
      <xdr:col>36</xdr:col>
      <xdr:colOff>165100</xdr:colOff>
      <xdr:row>56</xdr:row>
      <xdr:rowOff>77457</xdr:rowOff>
    </xdr:to>
    <xdr:sp macro="" textlink="">
      <xdr:nvSpPr>
        <xdr:cNvPr id="371" name="楕円 370"/>
        <xdr:cNvSpPr/>
      </xdr:nvSpPr>
      <xdr:spPr>
        <a:xfrm>
          <a:off x="6921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93984</xdr:rowOff>
    </xdr:from>
    <xdr:ext cx="469744" cy="259045"/>
    <xdr:sp macro="" textlink="">
      <xdr:nvSpPr>
        <xdr:cNvPr id="372" name="テキスト ボックス 371"/>
        <xdr:cNvSpPr txBox="1"/>
      </xdr:nvSpPr>
      <xdr:spPr>
        <a:xfrm>
          <a:off x="6737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136189</xdr:rowOff>
    </xdr:from>
    <xdr:to>
      <xdr:col>55</xdr:col>
      <xdr:colOff>0</xdr:colOff>
      <xdr:row>75</xdr:row>
      <xdr:rowOff>169418</xdr:rowOff>
    </xdr:to>
    <xdr:cxnSp macro="">
      <xdr:nvCxnSpPr>
        <xdr:cNvPr id="403" name="直線コネクタ 402"/>
        <xdr:cNvCxnSpPr/>
      </xdr:nvCxnSpPr>
      <xdr:spPr>
        <a:xfrm>
          <a:off x="9639300" y="12823489"/>
          <a:ext cx="838200" cy="2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136189</xdr:rowOff>
    </xdr:from>
    <xdr:to>
      <xdr:col>50</xdr:col>
      <xdr:colOff>114300</xdr:colOff>
      <xdr:row>77</xdr:row>
      <xdr:rowOff>27409</xdr:rowOff>
    </xdr:to>
    <xdr:cxnSp macro="">
      <xdr:nvCxnSpPr>
        <xdr:cNvPr id="406" name="直線コネクタ 405"/>
        <xdr:cNvCxnSpPr/>
      </xdr:nvCxnSpPr>
      <xdr:spPr>
        <a:xfrm flipV="1">
          <a:off x="8750300" y="12823489"/>
          <a:ext cx="889000" cy="40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27409</xdr:rowOff>
    </xdr:from>
    <xdr:to>
      <xdr:col>45</xdr:col>
      <xdr:colOff>177800</xdr:colOff>
      <xdr:row>77</xdr:row>
      <xdr:rowOff>118146</xdr:rowOff>
    </xdr:to>
    <xdr:cxnSp macro="">
      <xdr:nvCxnSpPr>
        <xdr:cNvPr id="409" name="直線コネクタ 408"/>
        <xdr:cNvCxnSpPr/>
      </xdr:nvCxnSpPr>
      <xdr:spPr>
        <a:xfrm flipV="1">
          <a:off x="7861300" y="13229059"/>
          <a:ext cx="889000" cy="9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118146</xdr:rowOff>
    </xdr:from>
    <xdr:to>
      <xdr:col>41</xdr:col>
      <xdr:colOff>50800</xdr:colOff>
      <xdr:row>77</xdr:row>
      <xdr:rowOff>145382</xdr:rowOff>
    </xdr:to>
    <xdr:cxnSp macro="">
      <xdr:nvCxnSpPr>
        <xdr:cNvPr id="412" name="直線コネクタ 411"/>
        <xdr:cNvCxnSpPr/>
      </xdr:nvCxnSpPr>
      <xdr:spPr>
        <a:xfrm flipV="1">
          <a:off x="6972300" y="13319796"/>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118618</xdr:rowOff>
    </xdr:from>
    <xdr:to>
      <xdr:col>55</xdr:col>
      <xdr:colOff>50800</xdr:colOff>
      <xdr:row>76</xdr:row>
      <xdr:rowOff>48769</xdr:rowOff>
    </xdr:to>
    <xdr:sp macro="" textlink="">
      <xdr:nvSpPr>
        <xdr:cNvPr id="422" name="楕円 421"/>
        <xdr:cNvSpPr/>
      </xdr:nvSpPr>
      <xdr:spPr>
        <a:xfrm>
          <a:off x="104267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141495</xdr:rowOff>
    </xdr:from>
    <xdr:ext cx="534377" cy="259045"/>
    <xdr:sp macro="" textlink="">
      <xdr:nvSpPr>
        <xdr:cNvPr id="423" name="商工費該当値テキスト"/>
        <xdr:cNvSpPr txBox="1"/>
      </xdr:nvSpPr>
      <xdr:spPr>
        <a:xfrm>
          <a:off x="10528300" y="128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85389</xdr:rowOff>
    </xdr:from>
    <xdr:to>
      <xdr:col>50</xdr:col>
      <xdr:colOff>165100</xdr:colOff>
      <xdr:row>75</xdr:row>
      <xdr:rowOff>15539</xdr:rowOff>
    </xdr:to>
    <xdr:sp macro="" textlink="">
      <xdr:nvSpPr>
        <xdr:cNvPr id="424" name="楕円 423"/>
        <xdr:cNvSpPr/>
      </xdr:nvSpPr>
      <xdr:spPr>
        <a:xfrm>
          <a:off x="9588500" y="127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32066</xdr:rowOff>
    </xdr:from>
    <xdr:ext cx="534377" cy="259045"/>
    <xdr:sp macro="" textlink="">
      <xdr:nvSpPr>
        <xdr:cNvPr id="425" name="テキスト ボックス 424"/>
        <xdr:cNvSpPr txBox="1"/>
      </xdr:nvSpPr>
      <xdr:spPr>
        <a:xfrm>
          <a:off x="9372111" y="125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148059</xdr:rowOff>
    </xdr:from>
    <xdr:to>
      <xdr:col>46</xdr:col>
      <xdr:colOff>38100</xdr:colOff>
      <xdr:row>77</xdr:row>
      <xdr:rowOff>78209</xdr:rowOff>
    </xdr:to>
    <xdr:sp macro="" textlink="">
      <xdr:nvSpPr>
        <xdr:cNvPr id="426" name="楕円 425"/>
        <xdr:cNvSpPr/>
      </xdr:nvSpPr>
      <xdr:spPr>
        <a:xfrm>
          <a:off x="8699500" y="131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94735</xdr:rowOff>
    </xdr:from>
    <xdr:ext cx="534377" cy="259045"/>
    <xdr:sp macro="" textlink="">
      <xdr:nvSpPr>
        <xdr:cNvPr id="427" name="テキスト ボックス 426"/>
        <xdr:cNvSpPr txBox="1"/>
      </xdr:nvSpPr>
      <xdr:spPr>
        <a:xfrm>
          <a:off x="8483111" y="129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67346</xdr:rowOff>
    </xdr:from>
    <xdr:to>
      <xdr:col>41</xdr:col>
      <xdr:colOff>101600</xdr:colOff>
      <xdr:row>77</xdr:row>
      <xdr:rowOff>168946</xdr:rowOff>
    </xdr:to>
    <xdr:sp macro="" textlink="">
      <xdr:nvSpPr>
        <xdr:cNvPr id="428" name="楕円 427"/>
        <xdr:cNvSpPr/>
      </xdr:nvSpPr>
      <xdr:spPr>
        <a:xfrm>
          <a:off x="7810500" y="132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14023</xdr:rowOff>
    </xdr:from>
    <xdr:ext cx="534377" cy="259045"/>
    <xdr:sp macro="" textlink="">
      <xdr:nvSpPr>
        <xdr:cNvPr id="429" name="テキスト ボックス 428"/>
        <xdr:cNvSpPr txBox="1"/>
      </xdr:nvSpPr>
      <xdr:spPr>
        <a:xfrm>
          <a:off x="7594111" y="130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94582</xdr:rowOff>
    </xdr:from>
    <xdr:to>
      <xdr:col>36</xdr:col>
      <xdr:colOff>165100</xdr:colOff>
      <xdr:row>78</xdr:row>
      <xdr:rowOff>24732</xdr:rowOff>
    </xdr:to>
    <xdr:sp macro="" textlink="">
      <xdr:nvSpPr>
        <xdr:cNvPr id="430" name="楕円 429"/>
        <xdr:cNvSpPr/>
      </xdr:nvSpPr>
      <xdr:spPr>
        <a:xfrm>
          <a:off x="6921500" y="132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41259</xdr:rowOff>
    </xdr:from>
    <xdr:ext cx="534377" cy="259045"/>
    <xdr:sp macro="" textlink="">
      <xdr:nvSpPr>
        <xdr:cNvPr id="431" name="テキスト ボックス 430"/>
        <xdr:cNvSpPr txBox="1"/>
      </xdr:nvSpPr>
      <xdr:spPr>
        <a:xfrm>
          <a:off x="6705111" y="130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20501</xdr:rowOff>
    </xdr:from>
    <xdr:to>
      <xdr:col>55</xdr:col>
      <xdr:colOff>0</xdr:colOff>
      <xdr:row>96</xdr:row>
      <xdr:rowOff>128825</xdr:rowOff>
    </xdr:to>
    <xdr:cxnSp macro="">
      <xdr:nvCxnSpPr>
        <xdr:cNvPr id="463" name="直線コネクタ 462"/>
        <xdr:cNvCxnSpPr/>
      </xdr:nvCxnSpPr>
      <xdr:spPr>
        <a:xfrm flipV="1">
          <a:off x="9639300" y="16479701"/>
          <a:ext cx="8382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153415</xdr:rowOff>
    </xdr:from>
    <xdr:to>
      <xdr:col>50</xdr:col>
      <xdr:colOff>114300</xdr:colOff>
      <xdr:row>96</xdr:row>
      <xdr:rowOff>128825</xdr:rowOff>
    </xdr:to>
    <xdr:cxnSp macro="">
      <xdr:nvCxnSpPr>
        <xdr:cNvPr id="466" name="直線コネクタ 465"/>
        <xdr:cNvCxnSpPr/>
      </xdr:nvCxnSpPr>
      <xdr:spPr>
        <a:xfrm>
          <a:off x="8750300" y="16441165"/>
          <a:ext cx="889000" cy="1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153415</xdr:rowOff>
    </xdr:from>
    <xdr:to>
      <xdr:col>45</xdr:col>
      <xdr:colOff>177800</xdr:colOff>
      <xdr:row>95</xdr:row>
      <xdr:rowOff>156485</xdr:rowOff>
    </xdr:to>
    <xdr:cxnSp macro="">
      <xdr:nvCxnSpPr>
        <xdr:cNvPr id="469" name="直線コネクタ 468"/>
        <xdr:cNvCxnSpPr/>
      </xdr:nvCxnSpPr>
      <xdr:spPr>
        <a:xfrm flipV="1">
          <a:off x="7861300" y="1644116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156485</xdr:rowOff>
    </xdr:from>
    <xdr:to>
      <xdr:col>41</xdr:col>
      <xdr:colOff>50800</xdr:colOff>
      <xdr:row>95</xdr:row>
      <xdr:rowOff>168030</xdr:rowOff>
    </xdr:to>
    <xdr:cxnSp macro="">
      <xdr:nvCxnSpPr>
        <xdr:cNvPr id="472" name="直線コネクタ 471"/>
        <xdr:cNvCxnSpPr/>
      </xdr:nvCxnSpPr>
      <xdr:spPr>
        <a:xfrm flipV="1">
          <a:off x="6972300" y="16444235"/>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141151</xdr:rowOff>
    </xdr:from>
    <xdr:to>
      <xdr:col>55</xdr:col>
      <xdr:colOff>50800</xdr:colOff>
      <xdr:row>96</xdr:row>
      <xdr:rowOff>71301</xdr:rowOff>
    </xdr:to>
    <xdr:sp macro="" textlink="">
      <xdr:nvSpPr>
        <xdr:cNvPr id="482" name="楕円 481"/>
        <xdr:cNvSpPr/>
      </xdr:nvSpPr>
      <xdr:spPr>
        <a:xfrm>
          <a:off x="10426700" y="164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164028</xdr:rowOff>
    </xdr:from>
    <xdr:ext cx="534377" cy="259045"/>
    <xdr:sp macro="" textlink="">
      <xdr:nvSpPr>
        <xdr:cNvPr id="483" name="土木費該当値テキスト"/>
        <xdr:cNvSpPr txBox="1"/>
      </xdr:nvSpPr>
      <xdr:spPr>
        <a:xfrm>
          <a:off x="10528300" y="162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78025</xdr:rowOff>
    </xdr:from>
    <xdr:to>
      <xdr:col>50</xdr:col>
      <xdr:colOff>165100</xdr:colOff>
      <xdr:row>97</xdr:row>
      <xdr:rowOff>8175</xdr:rowOff>
    </xdr:to>
    <xdr:sp macro="" textlink="">
      <xdr:nvSpPr>
        <xdr:cNvPr id="484" name="楕円 483"/>
        <xdr:cNvSpPr/>
      </xdr:nvSpPr>
      <xdr:spPr>
        <a:xfrm>
          <a:off x="9588500" y="165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24702</xdr:rowOff>
    </xdr:from>
    <xdr:ext cx="534377" cy="259045"/>
    <xdr:sp macro="" textlink="">
      <xdr:nvSpPr>
        <xdr:cNvPr id="485" name="テキスト ボックス 484"/>
        <xdr:cNvSpPr txBox="1"/>
      </xdr:nvSpPr>
      <xdr:spPr>
        <a:xfrm>
          <a:off x="9372111" y="163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102615</xdr:rowOff>
    </xdr:from>
    <xdr:to>
      <xdr:col>46</xdr:col>
      <xdr:colOff>38100</xdr:colOff>
      <xdr:row>96</xdr:row>
      <xdr:rowOff>32765</xdr:rowOff>
    </xdr:to>
    <xdr:sp macro="" textlink="">
      <xdr:nvSpPr>
        <xdr:cNvPr id="486" name="楕円 485"/>
        <xdr:cNvSpPr/>
      </xdr:nvSpPr>
      <xdr:spPr>
        <a:xfrm>
          <a:off x="8699500" y="163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49292</xdr:rowOff>
    </xdr:from>
    <xdr:ext cx="534377" cy="259045"/>
    <xdr:sp macro="" textlink="">
      <xdr:nvSpPr>
        <xdr:cNvPr id="487" name="テキスト ボックス 486"/>
        <xdr:cNvSpPr txBox="1"/>
      </xdr:nvSpPr>
      <xdr:spPr>
        <a:xfrm>
          <a:off x="8483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105685</xdr:rowOff>
    </xdr:from>
    <xdr:to>
      <xdr:col>41</xdr:col>
      <xdr:colOff>101600</xdr:colOff>
      <xdr:row>96</xdr:row>
      <xdr:rowOff>35835</xdr:rowOff>
    </xdr:to>
    <xdr:sp macro="" textlink="">
      <xdr:nvSpPr>
        <xdr:cNvPr id="488" name="楕円 487"/>
        <xdr:cNvSpPr/>
      </xdr:nvSpPr>
      <xdr:spPr>
        <a:xfrm>
          <a:off x="7810500" y="163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52362</xdr:rowOff>
    </xdr:from>
    <xdr:ext cx="534377" cy="259045"/>
    <xdr:sp macro="" textlink="">
      <xdr:nvSpPr>
        <xdr:cNvPr id="489" name="テキスト ボックス 488"/>
        <xdr:cNvSpPr txBox="1"/>
      </xdr:nvSpPr>
      <xdr:spPr>
        <a:xfrm>
          <a:off x="7594111" y="161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117230</xdr:rowOff>
    </xdr:from>
    <xdr:to>
      <xdr:col>36</xdr:col>
      <xdr:colOff>165100</xdr:colOff>
      <xdr:row>96</xdr:row>
      <xdr:rowOff>47380</xdr:rowOff>
    </xdr:to>
    <xdr:sp macro="" textlink="">
      <xdr:nvSpPr>
        <xdr:cNvPr id="490" name="楕円 489"/>
        <xdr:cNvSpPr/>
      </xdr:nvSpPr>
      <xdr:spPr>
        <a:xfrm>
          <a:off x="6921500" y="164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63907</xdr:rowOff>
    </xdr:from>
    <xdr:ext cx="534377" cy="259045"/>
    <xdr:sp macro="" textlink="">
      <xdr:nvSpPr>
        <xdr:cNvPr id="491" name="テキスト ボックス 490"/>
        <xdr:cNvSpPr txBox="1"/>
      </xdr:nvSpPr>
      <xdr:spPr>
        <a:xfrm>
          <a:off x="6705111" y="161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29319</xdr:rowOff>
    </xdr:from>
    <xdr:to>
      <xdr:col>85</xdr:col>
      <xdr:colOff>127000</xdr:colOff>
      <xdr:row>35</xdr:row>
      <xdr:rowOff>152273</xdr:rowOff>
    </xdr:to>
    <xdr:cxnSp macro="">
      <xdr:nvCxnSpPr>
        <xdr:cNvPr id="523" name="直線コネクタ 522"/>
        <xdr:cNvCxnSpPr/>
      </xdr:nvCxnSpPr>
      <xdr:spPr>
        <a:xfrm flipV="1">
          <a:off x="15481300" y="6030069"/>
          <a:ext cx="838200" cy="1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152273</xdr:rowOff>
    </xdr:from>
    <xdr:to>
      <xdr:col>81</xdr:col>
      <xdr:colOff>50800</xdr:colOff>
      <xdr:row>36</xdr:row>
      <xdr:rowOff>40422</xdr:rowOff>
    </xdr:to>
    <xdr:cxnSp macro="">
      <xdr:nvCxnSpPr>
        <xdr:cNvPr id="526" name="直線コネクタ 525"/>
        <xdr:cNvCxnSpPr/>
      </xdr:nvCxnSpPr>
      <xdr:spPr>
        <a:xfrm flipV="1">
          <a:off x="14592300" y="6153023"/>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137414</xdr:rowOff>
    </xdr:from>
    <xdr:to>
      <xdr:col>76</xdr:col>
      <xdr:colOff>114300</xdr:colOff>
      <xdr:row>36</xdr:row>
      <xdr:rowOff>40422</xdr:rowOff>
    </xdr:to>
    <xdr:cxnSp macro="">
      <xdr:nvCxnSpPr>
        <xdr:cNvPr id="529" name="直線コネクタ 528"/>
        <xdr:cNvCxnSpPr/>
      </xdr:nvCxnSpPr>
      <xdr:spPr>
        <a:xfrm>
          <a:off x="13703300" y="6138164"/>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74549</xdr:rowOff>
    </xdr:from>
    <xdr:to>
      <xdr:col>71</xdr:col>
      <xdr:colOff>177800</xdr:colOff>
      <xdr:row>35</xdr:row>
      <xdr:rowOff>137414</xdr:rowOff>
    </xdr:to>
    <xdr:cxnSp macro="">
      <xdr:nvCxnSpPr>
        <xdr:cNvPr id="532" name="直線コネクタ 531"/>
        <xdr:cNvCxnSpPr/>
      </xdr:nvCxnSpPr>
      <xdr:spPr>
        <a:xfrm>
          <a:off x="12814300" y="607529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149969</xdr:rowOff>
    </xdr:from>
    <xdr:to>
      <xdr:col>85</xdr:col>
      <xdr:colOff>177800</xdr:colOff>
      <xdr:row>35</xdr:row>
      <xdr:rowOff>80119</xdr:rowOff>
    </xdr:to>
    <xdr:sp macro="" textlink="">
      <xdr:nvSpPr>
        <xdr:cNvPr id="542" name="楕円 541"/>
        <xdr:cNvSpPr/>
      </xdr:nvSpPr>
      <xdr:spPr>
        <a:xfrm>
          <a:off x="16268700" y="59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1396</xdr:rowOff>
    </xdr:from>
    <xdr:ext cx="534377" cy="259045"/>
    <xdr:sp macro="" textlink="">
      <xdr:nvSpPr>
        <xdr:cNvPr id="543" name="消防費該当値テキスト"/>
        <xdr:cNvSpPr txBox="1"/>
      </xdr:nvSpPr>
      <xdr:spPr>
        <a:xfrm>
          <a:off x="16370300" y="583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101473</xdr:rowOff>
    </xdr:from>
    <xdr:to>
      <xdr:col>81</xdr:col>
      <xdr:colOff>101600</xdr:colOff>
      <xdr:row>36</xdr:row>
      <xdr:rowOff>31623</xdr:rowOff>
    </xdr:to>
    <xdr:sp macro="" textlink="">
      <xdr:nvSpPr>
        <xdr:cNvPr id="544" name="楕円 543"/>
        <xdr:cNvSpPr/>
      </xdr:nvSpPr>
      <xdr:spPr>
        <a:xfrm>
          <a:off x="15430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22750</xdr:rowOff>
    </xdr:from>
    <xdr:ext cx="534377" cy="259045"/>
    <xdr:sp macro="" textlink="">
      <xdr:nvSpPr>
        <xdr:cNvPr id="545" name="テキスト ボックス 544"/>
        <xdr:cNvSpPr txBox="1"/>
      </xdr:nvSpPr>
      <xdr:spPr>
        <a:xfrm>
          <a:off x="15214111"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161072</xdr:rowOff>
    </xdr:from>
    <xdr:to>
      <xdr:col>76</xdr:col>
      <xdr:colOff>165100</xdr:colOff>
      <xdr:row>36</xdr:row>
      <xdr:rowOff>91222</xdr:rowOff>
    </xdr:to>
    <xdr:sp macro="" textlink="">
      <xdr:nvSpPr>
        <xdr:cNvPr id="546" name="楕円 545"/>
        <xdr:cNvSpPr/>
      </xdr:nvSpPr>
      <xdr:spPr>
        <a:xfrm>
          <a:off x="14541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82349</xdr:rowOff>
    </xdr:from>
    <xdr:ext cx="534377" cy="259045"/>
    <xdr:sp macro="" textlink="">
      <xdr:nvSpPr>
        <xdr:cNvPr id="547" name="テキスト ボックス 546"/>
        <xdr:cNvSpPr txBox="1"/>
      </xdr:nvSpPr>
      <xdr:spPr>
        <a:xfrm>
          <a:off x="14325111" y="62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86614</xdr:rowOff>
    </xdr:from>
    <xdr:to>
      <xdr:col>72</xdr:col>
      <xdr:colOff>38100</xdr:colOff>
      <xdr:row>36</xdr:row>
      <xdr:rowOff>16764</xdr:rowOff>
    </xdr:to>
    <xdr:sp macro="" textlink="">
      <xdr:nvSpPr>
        <xdr:cNvPr id="548" name="楕円 547"/>
        <xdr:cNvSpPr/>
      </xdr:nvSpPr>
      <xdr:spPr>
        <a:xfrm>
          <a:off x="13652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7891</xdr:rowOff>
    </xdr:from>
    <xdr:ext cx="534377" cy="259045"/>
    <xdr:sp macro="" textlink="">
      <xdr:nvSpPr>
        <xdr:cNvPr id="549" name="テキスト ボックス 548"/>
        <xdr:cNvSpPr txBox="1"/>
      </xdr:nvSpPr>
      <xdr:spPr>
        <a:xfrm>
          <a:off x="13436111" y="61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23749</xdr:rowOff>
    </xdr:from>
    <xdr:to>
      <xdr:col>67</xdr:col>
      <xdr:colOff>101600</xdr:colOff>
      <xdr:row>35</xdr:row>
      <xdr:rowOff>125349</xdr:rowOff>
    </xdr:to>
    <xdr:sp macro="" textlink="">
      <xdr:nvSpPr>
        <xdr:cNvPr id="550" name="楕円 549"/>
        <xdr:cNvSpPr/>
      </xdr:nvSpPr>
      <xdr:spPr>
        <a:xfrm>
          <a:off x="12763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141876</xdr:rowOff>
    </xdr:from>
    <xdr:ext cx="534377" cy="259045"/>
    <xdr:sp macro="" textlink="">
      <xdr:nvSpPr>
        <xdr:cNvPr id="551" name="テキスト ボックス 550"/>
        <xdr:cNvSpPr txBox="1"/>
      </xdr:nvSpPr>
      <xdr:spPr>
        <a:xfrm>
          <a:off x="12547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89618</xdr:rowOff>
    </xdr:from>
    <xdr:to>
      <xdr:col>85</xdr:col>
      <xdr:colOff>127000</xdr:colOff>
      <xdr:row>57</xdr:row>
      <xdr:rowOff>42545</xdr:rowOff>
    </xdr:to>
    <xdr:cxnSp macro="">
      <xdr:nvCxnSpPr>
        <xdr:cNvPr id="581" name="直線コネクタ 580"/>
        <xdr:cNvCxnSpPr/>
      </xdr:nvCxnSpPr>
      <xdr:spPr>
        <a:xfrm flipV="1">
          <a:off x="15481300" y="9690818"/>
          <a:ext cx="838200" cy="1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47441</xdr:rowOff>
    </xdr:from>
    <xdr:to>
      <xdr:col>81</xdr:col>
      <xdr:colOff>50800</xdr:colOff>
      <xdr:row>57</xdr:row>
      <xdr:rowOff>42545</xdr:rowOff>
    </xdr:to>
    <xdr:cxnSp macro="">
      <xdr:nvCxnSpPr>
        <xdr:cNvPr id="584" name="直線コネクタ 583"/>
        <xdr:cNvCxnSpPr/>
      </xdr:nvCxnSpPr>
      <xdr:spPr>
        <a:xfrm>
          <a:off x="14592300" y="9648641"/>
          <a:ext cx="889000" cy="16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47441</xdr:rowOff>
    </xdr:from>
    <xdr:to>
      <xdr:col>76</xdr:col>
      <xdr:colOff>114300</xdr:colOff>
      <xdr:row>57</xdr:row>
      <xdr:rowOff>11474</xdr:rowOff>
    </xdr:to>
    <xdr:cxnSp macro="">
      <xdr:nvCxnSpPr>
        <xdr:cNvPr id="587" name="直線コネクタ 586"/>
        <xdr:cNvCxnSpPr/>
      </xdr:nvCxnSpPr>
      <xdr:spPr>
        <a:xfrm flipV="1">
          <a:off x="13703300" y="9648641"/>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11474</xdr:rowOff>
    </xdr:from>
    <xdr:to>
      <xdr:col>71</xdr:col>
      <xdr:colOff>177800</xdr:colOff>
      <xdr:row>57</xdr:row>
      <xdr:rowOff>32563</xdr:rowOff>
    </xdr:to>
    <xdr:cxnSp macro="">
      <xdr:nvCxnSpPr>
        <xdr:cNvPr id="590" name="直線コネクタ 589"/>
        <xdr:cNvCxnSpPr/>
      </xdr:nvCxnSpPr>
      <xdr:spPr>
        <a:xfrm flipV="1">
          <a:off x="12814300" y="9784124"/>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38818</xdr:rowOff>
    </xdr:from>
    <xdr:to>
      <xdr:col>85</xdr:col>
      <xdr:colOff>177800</xdr:colOff>
      <xdr:row>56</xdr:row>
      <xdr:rowOff>140418</xdr:rowOff>
    </xdr:to>
    <xdr:sp macro="" textlink="">
      <xdr:nvSpPr>
        <xdr:cNvPr id="600" name="楕円 599"/>
        <xdr:cNvSpPr/>
      </xdr:nvSpPr>
      <xdr:spPr>
        <a:xfrm>
          <a:off x="16268700" y="96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17245</xdr:rowOff>
    </xdr:from>
    <xdr:ext cx="534377" cy="259045"/>
    <xdr:sp macro="" textlink="">
      <xdr:nvSpPr>
        <xdr:cNvPr id="601" name="教育費該当値テキスト"/>
        <xdr:cNvSpPr txBox="1"/>
      </xdr:nvSpPr>
      <xdr:spPr>
        <a:xfrm>
          <a:off x="16370300" y="96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163195</xdr:rowOff>
    </xdr:from>
    <xdr:to>
      <xdr:col>81</xdr:col>
      <xdr:colOff>101600</xdr:colOff>
      <xdr:row>57</xdr:row>
      <xdr:rowOff>93345</xdr:rowOff>
    </xdr:to>
    <xdr:sp macro="" textlink="">
      <xdr:nvSpPr>
        <xdr:cNvPr id="602" name="楕円 601"/>
        <xdr:cNvSpPr/>
      </xdr:nvSpPr>
      <xdr:spPr>
        <a:xfrm>
          <a:off x="15430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84472</xdr:rowOff>
    </xdr:from>
    <xdr:ext cx="534377" cy="259045"/>
    <xdr:sp macro="" textlink="">
      <xdr:nvSpPr>
        <xdr:cNvPr id="603" name="テキスト ボックス 602"/>
        <xdr:cNvSpPr txBox="1"/>
      </xdr:nvSpPr>
      <xdr:spPr>
        <a:xfrm>
          <a:off x="15214111" y="98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168091</xdr:rowOff>
    </xdr:from>
    <xdr:to>
      <xdr:col>76</xdr:col>
      <xdr:colOff>165100</xdr:colOff>
      <xdr:row>56</xdr:row>
      <xdr:rowOff>98241</xdr:rowOff>
    </xdr:to>
    <xdr:sp macro="" textlink="">
      <xdr:nvSpPr>
        <xdr:cNvPr id="604" name="楕円 603"/>
        <xdr:cNvSpPr/>
      </xdr:nvSpPr>
      <xdr:spPr>
        <a:xfrm>
          <a:off x="14541500" y="95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89368</xdr:rowOff>
    </xdr:from>
    <xdr:ext cx="534377" cy="259045"/>
    <xdr:sp macro="" textlink="">
      <xdr:nvSpPr>
        <xdr:cNvPr id="605" name="テキスト ボックス 604"/>
        <xdr:cNvSpPr txBox="1"/>
      </xdr:nvSpPr>
      <xdr:spPr>
        <a:xfrm>
          <a:off x="14325111" y="96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132124</xdr:rowOff>
    </xdr:from>
    <xdr:to>
      <xdr:col>72</xdr:col>
      <xdr:colOff>38100</xdr:colOff>
      <xdr:row>57</xdr:row>
      <xdr:rowOff>62274</xdr:rowOff>
    </xdr:to>
    <xdr:sp macro="" textlink="">
      <xdr:nvSpPr>
        <xdr:cNvPr id="606" name="楕円 605"/>
        <xdr:cNvSpPr/>
      </xdr:nvSpPr>
      <xdr:spPr>
        <a:xfrm>
          <a:off x="13652500" y="9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53401</xdr:rowOff>
    </xdr:from>
    <xdr:ext cx="534377" cy="259045"/>
    <xdr:sp macro="" textlink="">
      <xdr:nvSpPr>
        <xdr:cNvPr id="607" name="テキスト ボックス 606"/>
        <xdr:cNvSpPr txBox="1"/>
      </xdr:nvSpPr>
      <xdr:spPr>
        <a:xfrm>
          <a:off x="13436111" y="98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153213</xdr:rowOff>
    </xdr:from>
    <xdr:to>
      <xdr:col>67</xdr:col>
      <xdr:colOff>101600</xdr:colOff>
      <xdr:row>57</xdr:row>
      <xdr:rowOff>83363</xdr:rowOff>
    </xdr:to>
    <xdr:sp macro="" textlink="">
      <xdr:nvSpPr>
        <xdr:cNvPr id="608" name="楕円 607"/>
        <xdr:cNvSpPr/>
      </xdr:nvSpPr>
      <xdr:spPr>
        <a:xfrm>
          <a:off x="12763500" y="97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74490</xdr:rowOff>
    </xdr:from>
    <xdr:ext cx="534377" cy="259045"/>
    <xdr:sp macro="" textlink="">
      <xdr:nvSpPr>
        <xdr:cNvPr id="609" name="テキスト ボックス 608"/>
        <xdr:cNvSpPr txBox="1"/>
      </xdr:nvSpPr>
      <xdr:spPr>
        <a:xfrm>
          <a:off x="12547111" y="98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44323</xdr:rowOff>
    </xdr:from>
    <xdr:to>
      <xdr:col>81</xdr:col>
      <xdr:colOff>50800</xdr:colOff>
      <xdr:row>79</xdr:row>
      <xdr:rowOff>44450</xdr:rowOff>
    </xdr:to>
    <xdr:cxnSp macro="">
      <xdr:nvCxnSpPr>
        <xdr:cNvPr id="641" name="直線コネクタ 640"/>
        <xdr:cNvCxnSpPr/>
      </xdr:nvCxnSpPr>
      <xdr:spPr>
        <a:xfrm>
          <a:off x="14592300" y="13588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153415</xdr:rowOff>
    </xdr:from>
    <xdr:to>
      <xdr:col>76</xdr:col>
      <xdr:colOff>114300</xdr:colOff>
      <xdr:row>79</xdr:row>
      <xdr:rowOff>44323</xdr:rowOff>
    </xdr:to>
    <xdr:cxnSp macro="">
      <xdr:nvCxnSpPr>
        <xdr:cNvPr id="644" name="直線コネクタ 643"/>
        <xdr:cNvCxnSpPr/>
      </xdr:nvCxnSpPr>
      <xdr:spPr>
        <a:xfrm>
          <a:off x="13703300" y="13526515"/>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19558</xdr:rowOff>
    </xdr:from>
    <xdr:to>
      <xdr:col>71</xdr:col>
      <xdr:colOff>177800</xdr:colOff>
      <xdr:row>78</xdr:row>
      <xdr:rowOff>153415</xdr:rowOff>
    </xdr:to>
    <xdr:cxnSp macro="">
      <xdr:nvCxnSpPr>
        <xdr:cNvPr id="647" name="直線コネクタ 646"/>
        <xdr:cNvCxnSpPr/>
      </xdr:nvCxnSpPr>
      <xdr:spPr>
        <a:xfrm>
          <a:off x="12814300" y="13392658"/>
          <a:ext cx="889000" cy="1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164973</xdr:rowOff>
    </xdr:from>
    <xdr:to>
      <xdr:col>76</xdr:col>
      <xdr:colOff>165100</xdr:colOff>
      <xdr:row>79</xdr:row>
      <xdr:rowOff>95123</xdr:rowOff>
    </xdr:to>
    <xdr:sp macro="" textlink="">
      <xdr:nvSpPr>
        <xdr:cNvPr id="661" name="楕円 660"/>
        <xdr:cNvSpPr/>
      </xdr:nvSpPr>
      <xdr:spPr>
        <a:xfrm>
          <a:off x="14541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86250</xdr:rowOff>
    </xdr:from>
    <xdr:ext cx="249299" cy="259045"/>
    <xdr:sp macro="" textlink="">
      <xdr:nvSpPr>
        <xdr:cNvPr id="662" name="テキスト ボックス 661"/>
        <xdr:cNvSpPr txBox="1"/>
      </xdr:nvSpPr>
      <xdr:spPr>
        <a:xfrm>
          <a:off x="14467650" y="13630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102615</xdr:rowOff>
    </xdr:from>
    <xdr:to>
      <xdr:col>72</xdr:col>
      <xdr:colOff>38100</xdr:colOff>
      <xdr:row>79</xdr:row>
      <xdr:rowOff>32765</xdr:rowOff>
    </xdr:to>
    <xdr:sp macro="" textlink="">
      <xdr:nvSpPr>
        <xdr:cNvPr id="663" name="楕円 662"/>
        <xdr:cNvSpPr/>
      </xdr:nvSpPr>
      <xdr:spPr>
        <a:xfrm>
          <a:off x="136525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23892</xdr:rowOff>
    </xdr:from>
    <xdr:ext cx="378565" cy="259045"/>
    <xdr:sp macro="" textlink="">
      <xdr:nvSpPr>
        <xdr:cNvPr id="664" name="テキスト ボックス 663"/>
        <xdr:cNvSpPr txBox="1"/>
      </xdr:nvSpPr>
      <xdr:spPr>
        <a:xfrm>
          <a:off x="13514017" y="1356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140208</xdr:rowOff>
    </xdr:from>
    <xdr:to>
      <xdr:col>67</xdr:col>
      <xdr:colOff>101600</xdr:colOff>
      <xdr:row>78</xdr:row>
      <xdr:rowOff>70358</xdr:rowOff>
    </xdr:to>
    <xdr:sp macro="" textlink="">
      <xdr:nvSpPr>
        <xdr:cNvPr id="665" name="楕円 664"/>
        <xdr:cNvSpPr/>
      </xdr:nvSpPr>
      <xdr:spPr>
        <a:xfrm>
          <a:off x="127635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61485</xdr:rowOff>
    </xdr:from>
    <xdr:ext cx="469744" cy="259045"/>
    <xdr:sp macro="" textlink="">
      <xdr:nvSpPr>
        <xdr:cNvPr id="666" name="テキスト ボックス 665"/>
        <xdr:cNvSpPr txBox="1"/>
      </xdr:nvSpPr>
      <xdr:spPr>
        <a:xfrm>
          <a:off x="12579428" y="134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41729</xdr:rowOff>
    </xdr:from>
    <xdr:to>
      <xdr:col>85</xdr:col>
      <xdr:colOff>127000</xdr:colOff>
      <xdr:row>91</xdr:row>
      <xdr:rowOff>68050</xdr:rowOff>
    </xdr:to>
    <xdr:cxnSp macro="">
      <xdr:nvCxnSpPr>
        <xdr:cNvPr id="698" name="直線コネクタ 697"/>
        <xdr:cNvCxnSpPr/>
      </xdr:nvCxnSpPr>
      <xdr:spPr>
        <a:xfrm flipV="1">
          <a:off x="15481300" y="15643679"/>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68050</xdr:rowOff>
    </xdr:from>
    <xdr:to>
      <xdr:col>81</xdr:col>
      <xdr:colOff>50800</xdr:colOff>
      <xdr:row>91</xdr:row>
      <xdr:rowOff>80493</xdr:rowOff>
    </xdr:to>
    <xdr:cxnSp macro="">
      <xdr:nvCxnSpPr>
        <xdr:cNvPr id="701" name="直線コネクタ 700"/>
        <xdr:cNvCxnSpPr/>
      </xdr:nvCxnSpPr>
      <xdr:spPr>
        <a:xfrm flipV="1">
          <a:off x="14592300" y="15670000"/>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7406</xdr:rowOff>
    </xdr:from>
    <xdr:to>
      <xdr:col>76</xdr:col>
      <xdr:colOff>114300</xdr:colOff>
      <xdr:row>91</xdr:row>
      <xdr:rowOff>80493</xdr:rowOff>
    </xdr:to>
    <xdr:cxnSp macro="">
      <xdr:nvCxnSpPr>
        <xdr:cNvPr id="704" name="直線コネクタ 703"/>
        <xdr:cNvCxnSpPr/>
      </xdr:nvCxnSpPr>
      <xdr:spPr>
        <a:xfrm>
          <a:off x="13703300" y="15609356"/>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7406</xdr:rowOff>
    </xdr:from>
    <xdr:to>
      <xdr:col>71</xdr:col>
      <xdr:colOff>177800</xdr:colOff>
      <xdr:row>91</xdr:row>
      <xdr:rowOff>74941</xdr:rowOff>
    </xdr:to>
    <xdr:cxnSp macro="">
      <xdr:nvCxnSpPr>
        <xdr:cNvPr id="707" name="直線コネクタ 706"/>
        <xdr:cNvCxnSpPr/>
      </xdr:nvCxnSpPr>
      <xdr:spPr>
        <a:xfrm flipV="1">
          <a:off x="12814300" y="15609356"/>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162379</xdr:rowOff>
    </xdr:from>
    <xdr:to>
      <xdr:col>85</xdr:col>
      <xdr:colOff>177800</xdr:colOff>
      <xdr:row>91</xdr:row>
      <xdr:rowOff>92529</xdr:rowOff>
    </xdr:to>
    <xdr:sp macro="" textlink="">
      <xdr:nvSpPr>
        <xdr:cNvPr id="717" name="楕円 716"/>
        <xdr:cNvSpPr/>
      </xdr:nvSpPr>
      <xdr:spPr>
        <a:xfrm>
          <a:off x="16268700" y="155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13806</xdr:rowOff>
    </xdr:from>
    <xdr:ext cx="534377" cy="259045"/>
    <xdr:sp macro="" textlink="">
      <xdr:nvSpPr>
        <xdr:cNvPr id="718" name="公債費該当値テキスト"/>
        <xdr:cNvSpPr txBox="1"/>
      </xdr:nvSpPr>
      <xdr:spPr>
        <a:xfrm>
          <a:off x="16370300" y="15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17250</xdr:rowOff>
    </xdr:from>
    <xdr:to>
      <xdr:col>81</xdr:col>
      <xdr:colOff>101600</xdr:colOff>
      <xdr:row>91</xdr:row>
      <xdr:rowOff>118850</xdr:rowOff>
    </xdr:to>
    <xdr:sp macro="" textlink="">
      <xdr:nvSpPr>
        <xdr:cNvPr id="719" name="楕円 718"/>
        <xdr:cNvSpPr/>
      </xdr:nvSpPr>
      <xdr:spPr>
        <a:xfrm>
          <a:off x="15430500" y="156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135377</xdr:rowOff>
    </xdr:from>
    <xdr:ext cx="534377" cy="259045"/>
    <xdr:sp macro="" textlink="">
      <xdr:nvSpPr>
        <xdr:cNvPr id="720" name="テキスト ボックス 719"/>
        <xdr:cNvSpPr txBox="1"/>
      </xdr:nvSpPr>
      <xdr:spPr>
        <a:xfrm>
          <a:off x="15214111" y="153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29693</xdr:rowOff>
    </xdr:from>
    <xdr:to>
      <xdr:col>76</xdr:col>
      <xdr:colOff>165100</xdr:colOff>
      <xdr:row>91</xdr:row>
      <xdr:rowOff>131293</xdr:rowOff>
    </xdr:to>
    <xdr:sp macro="" textlink="">
      <xdr:nvSpPr>
        <xdr:cNvPr id="721" name="楕円 720"/>
        <xdr:cNvSpPr/>
      </xdr:nvSpPr>
      <xdr:spPr>
        <a:xfrm>
          <a:off x="14541500" y="156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147820</xdr:rowOff>
    </xdr:from>
    <xdr:ext cx="534377" cy="259045"/>
    <xdr:sp macro="" textlink="">
      <xdr:nvSpPr>
        <xdr:cNvPr id="722" name="テキスト ボックス 721"/>
        <xdr:cNvSpPr txBox="1"/>
      </xdr:nvSpPr>
      <xdr:spPr>
        <a:xfrm>
          <a:off x="14325111" y="154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128056</xdr:rowOff>
    </xdr:from>
    <xdr:to>
      <xdr:col>72</xdr:col>
      <xdr:colOff>38100</xdr:colOff>
      <xdr:row>91</xdr:row>
      <xdr:rowOff>58206</xdr:rowOff>
    </xdr:to>
    <xdr:sp macro="" textlink="">
      <xdr:nvSpPr>
        <xdr:cNvPr id="723" name="楕円 722"/>
        <xdr:cNvSpPr/>
      </xdr:nvSpPr>
      <xdr:spPr>
        <a:xfrm>
          <a:off x="13652500" y="155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74733</xdr:rowOff>
    </xdr:from>
    <xdr:ext cx="534377" cy="259045"/>
    <xdr:sp macro="" textlink="">
      <xdr:nvSpPr>
        <xdr:cNvPr id="724" name="テキスト ボックス 723"/>
        <xdr:cNvSpPr txBox="1"/>
      </xdr:nvSpPr>
      <xdr:spPr>
        <a:xfrm>
          <a:off x="13436111" y="1533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24141</xdr:rowOff>
    </xdr:from>
    <xdr:to>
      <xdr:col>67</xdr:col>
      <xdr:colOff>101600</xdr:colOff>
      <xdr:row>91</xdr:row>
      <xdr:rowOff>125741</xdr:rowOff>
    </xdr:to>
    <xdr:sp macro="" textlink="">
      <xdr:nvSpPr>
        <xdr:cNvPr id="725" name="楕円 724"/>
        <xdr:cNvSpPr/>
      </xdr:nvSpPr>
      <xdr:spPr>
        <a:xfrm>
          <a:off x="12763500" y="15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142268</xdr:rowOff>
    </xdr:from>
    <xdr:ext cx="534377" cy="259045"/>
    <xdr:sp macro="" textlink="">
      <xdr:nvSpPr>
        <xdr:cNvPr id="726" name="テキスト ボックス 725"/>
        <xdr:cNvSpPr txBox="1"/>
      </xdr:nvSpPr>
      <xdr:spPr>
        <a:xfrm>
          <a:off x="12547111" y="154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住民一人当たりのコストが最も高いのは民生費で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257,046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円となっており，類似団体平均を上回っている主な要因は生活保護費が多いためである。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このほか，住民一人当たりのコストが類似団体平均を上回るものとして，土木費や公債費がある。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この主な要因は，土木費では主に道路の維持・除排雪に係る経費が多いためで，公債費では，市債残高が類似団体と比較して多いためである。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商工費は，新型コロナウイルス感染拡大防止に伴う，事業者への休業等要請支援金により，令和３年度，令和４年度が増加している。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衛生費は，新型コロナウイルス感染症対策に伴うワクチン接種などの経費が増加したことにより，令和３年度，令和４年度と増加している。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令和４年度は，歳入では地方交付税や地方消費税交付金が予算を上回ったこと，歳出では扶助費や繰出金で不用額が生じたこと等により，一般会計の実質収支が３８億８千２００万円となった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財政調整基金は，令和２年度から３年連続で取崩しがなく，毎年，一般会計の実質収支の２分の１を基金に積み立てているため，基金残高が増加している。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引き続き，一定の基金残高を維持できるよう努める。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特に，一般会計，病院事業会計の黒字額が大きい。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歳入では，市税や地方交付税で予算を上回ったこと，歳出では扶助費で不用額が生じたこと等により，令和３年度よりは減少したものの大きな実質収支額となった。今後は，物価高騰や人件費の増加による経常的経費の増加が見込まれることから，事務事業の見直し等による歳出削減と合わせて，税収入の向上に繋がる取組やふるさと納税による寄附金の獲得など財源確保にも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新型コロナウイルス感染症に係る国庫補助金及び道支出金が減少したことなどにより，令和４年度の純利益は，令和３年度よりは減となったものの，約６億円の当年度純利益が生じたが，安定した経営を続けていくため，今後も引き続き経営強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192603474</v>
      </c>
      <c r="BO4" s="415"/>
      <c r="BP4" s="415"/>
      <c r="BQ4" s="415"/>
      <c r="BR4" s="415"/>
      <c r="BS4" s="415"/>
      <c r="BT4" s="415"/>
      <c r="BU4" s="416"/>
      <c r="BV4" s="414">
        <v>193121176</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7.7</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188381368</v>
      </c>
      <c r="BO5" s="420"/>
      <c r="BP5" s="420"/>
      <c r="BQ5" s="420"/>
      <c r="BR5" s="420"/>
      <c r="BS5" s="420"/>
      <c r="BT5" s="420"/>
      <c r="BU5" s="421"/>
      <c r="BV5" s="419">
        <v>185661269</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93.3</v>
      </c>
      <c r="CU5" s="390"/>
      <c r="CV5" s="390"/>
      <c r="CW5" s="390"/>
      <c r="CX5" s="390"/>
      <c r="CY5" s="390"/>
      <c r="CZ5" s="390"/>
      <c r="DA5" s="391"/>
      <c r="DB5" s="389">
        <v>89.3</v>
      </c>
      <c r="DC5" s="390"/>
      <c r="DD5" s="390"/>
      <c r="DE5" s="390"/>
      <c r="DF5" s="390"/>
      <c r="DG5" s="390"/>
      <c r="DH5" s="390"/>
      <c r="DI5" s="391"/>
    </row>
    <row r="6" spans="1:119" ht="18.75" customHeight="1" x14ac:dyDescent="0.2">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98</v>
      </c>
      <c r="AV6" s="467"/>
      <c r="AW6" s="467"/>
      <c r="AX6" s="467"/>
      <c r="AY6" s="399" t="s">
        <v>106</v>
      </c>
      <c r="AZ6" s="400"/>
      <c r="BA6" s="400"/>
      <c r="BB6" s="400"/>
      <c r="BC6" s="400"/>
      <c r="BD6" s="400"/>
      <c r="BE6" s="400"/>
      <c r="BF6" s="400"/>
      <c r="BG6" s="400"/>
      <c r="BH6" s="400"/>
      <c r="BI6" s="400"/>
      <c r="BJ6" s="400"/>
      <c r="BK6" s="400"/>
      <c r="BL6" s="400"/>
      <c r="BM6" s="401"/>
      <c r="BN6" s="419">
        <v>4222106</v>
      </c>
      <c r="BO6" s="420"/>
      <c r="BP6" s="420"/>
      <c r="BQ6" s="420"/>
      <c r="BR6" s="420"/>
      <c r="BS6" s="420"/>
      <c r="BT6" s="420"/>
      <c r="BU6" s="421"/>
      <c r="BV6" s="419">
        <v>7459907</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96.2</v>
      </c>
      <c r="CU6" s="563"/>
      <c r="CV6" s="563"/>
      <c r="CW6" s="563"/>
      <c r="CX6" s="563"/>
      <c r="CY6" s="563"/>
      <c r="CZ6" s="563"/>
      <c r="DA6" s="564"/>
      <c r="DB6" s="562">
        <v>95.2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108</v>
      </c>
      <c r="AN7" s="393"/>
      <c r="AO7" s="393"/>
      <c r="AP7" s="393"/>
      <c r="AQ7" s="393"/>
      <c r="AR7" s="393"/>
      <c r="AS7" s="393"/>
      <c r="AT7" s="394"/>
      <c r="AU7" s="466" t="s">
        <v>109</v>
      </c>
      <c r="AV7" s="467"/>
      <c r="AW7" s="467"/>
      <c r="AX7" s="467"/>
      <c r="AY7" s="399" t="s">
        <v>110</v>
      </c>
      <c r="AZ7" s="400"/>
      <c r="BA7" s="400"/>
      <c r="BB7" s="400"/>
      <c r="BC7" s="400"/>
      <c r="BD7" s="400"/>
      <c r="BE7" s="400"/>
      <c r="BF7" s="400"/>
      <c r="BG7" s="400"/>
      <c r="BH7" s="400"/>
      <c r="BI7" s="400"/>
      <c r="BJ7" s="400"/>
      <c r="BK7" s="400"/>
      <c r="BL7" s="400"/>
      <c r="BM7" s="401"/>
      <c r="BN7" s="419">
        <v>337105</v>
      </c>
      <c r="BO7" s="420"/>
      <c r="BP7" s="420"/>
      <c r="BQ7" s="420"/>
      <c r="BR7" s="420"/>
      <c r="BS7" s="420"/>
      <c r="BT7" s="420"/>
      <c r="BU7" s="421"/>
      <c r="BV7" s="419">
        <v>950295</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83119681</v>
      </c>
      <c r="CU7" s="420"/>
      <c r="CV7" s="420"/>
      <c r="CW7" s="420"/>
      <c r="CX7" s="420"/>
      <c r="CY7" s="420"/>
      <c r="CZ7" s="420"/>
      <c r="DA7" s="421"/>
      <c r="DB7" s="419">
        <v>84408471</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3885001</v>
      </c>
      <c r="BO8" s="420"/>
      <c r="BP8" s="420"/>
      <c r="BQ8" s="420"/>
      <c r="BR8" s="420"/>
      <c r="BS8" s="420"/>
      <c r="BT8" s="420"/>
      <c r="BU8" s="421"/>
      <c r="BV8" s="419">
        <v>6509612</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0.54</v>
      </c>
      <c r="CU8" s="523"/>
      <c r="CV8" s="523"/>
      <c r="CW8" s="523"/>
      <c r="CX8" s="523"/>
      <c r="CY8" s="523"/>
      <c r="CZ8" s="523"/>
      <c r="DA8" s="524"/>
      <c r="DB8" s="522">
        <v>0.53</v>
      </c>
      <c r="DC8" s="523"/>
      <c r="DD8" s="523"/>
      <c r="DE8" s="523"/>
      <c r="DF8" s="523"/>
      <c r="DG8" s="523"/>
      <c r="DH8" s="523"/>
      <c r="DI8" s="524"/>
    </row>
    <row r="9" spans="1:119" ht="18.75" customHeight="1" thickBot="1" x14ac:dyDescent="0.25">
      <c r="A9" s="181"/>
      <c r="B9" s="551" t="s">
        <v>116</v>
      </c>
      <c r="C9" s="552"/>
      <c r="D9" s="552"/>
      <c r="E9" s="552"/>
      <c r="F9" s="552"/>
      <c r="G9" s="552"/>
      <c r="H9" s="552"/>
      <c r="I9" s="552"/>
      <c r="J9" s="552"/>
      <c r="K9" s="472"/>
      <c r="L9" s="553" t="s">
        <v>117</v>
      </c>
      <c r="M9" s="554"/>
      <c r="N9" s="554"/>
      <c r="O9" s="554"/>
      <c r="P9" s="554"/>
      <c r="Q9" s="555"/>
      <c r="R9" s="556">
        <v>329306</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-2624611</v>
      </c>
      <c r="BO9" s="420"/>
      <c r="BP9" s="420"/>
      <c r="BQ9" s="420"/>
      <c r="BR9" s="420"/>
      <c r="BS9" s="420"/>
      <c r="BT9" s="420"/>
      <c r="BU9" s="421"/>
      <c r="BV9" s="419">
        <v>4113224</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16.899999999999999</v>
      </c>
      <c r="CU9" s="390"/>
      <c r="CV9" s="390"/>
      <c r="CW9" s="390"/>
      <c r="CX9" s="390"/>
      <c r="CY9" s="390"/>
      <c r="CZ9" s="390"/>
      <c r="DA9" s="391"/>
      <c r="DB9" s="389">
        <v>16.5</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123</v>
      </c>
      <c r="M10" s="393"/>
      <c r="N10" s="393"/>
      <c r="O10" s="393"/>
      <c r="P10" s="393"/>
      <c r="Q10" s="394"/>
      <c r="R10" s="395">
        <v>339605</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13068</v>
      </c>
      <c r="BO10" s="420"/>
      <c r="BP10" s="420"/>
      <c r="BQ10" s="420"/>
      <c r="BR10" s="420"/>
      <c r="BS10" s="420"/>
      <c r="BT10" s="420"/>
      <c r="BU10" s="421"/>
      <c r="BV10" s="419">
        <v>6682</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131</v>
      </c>
      <c r="AV11" s="467"/>
      <c r="AW11" s="467"/>
      <c r="AX11" s="467"/>
      <c r="AY11" s="399" t="s">
        <v>132</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133</v>
      </c>
      <c r="CE11" s="373"/>
      <c r="CF11" s="373"/>
      <c r="CG11" s="373"/>
      <c r="CH11" s="373"/>
      <c r="CI11" s="373"/>
      <c r="CJ11" s="373"/>
      <c r="CK11" s="373"/>
      <c r="CL11" s="373"/>
      <c r="CM11" s="373"/>
      <c r="CN11" s="373"/>
      <c r="CO11" s="373"/>
      <c r="CP11" s="373"/>
      <c r="CQ11" s="373"/>
      <c r="CR11" s="373"/>
      <c r="CS11" s="429"/>
      <c r="CT11" s="522" t="s">
        <v>134</v>
      </c>
      <c r="CU11" s="523"/>
      <c r="CV11" s="523"/>
      <c r="CW11" s="523"/>
      <c r="CX11" s="523"/>
      <c r="CY11" s="523"/>
      <c r="CZ11" s="523"/>
      <c r="DA11" s="524"/>
      <c r="DB11" s="522" t="s">
        <v>135</v>
      </c>
      <c r="DC11" s="523"/>
      <c r="DD11" s="523"/>
      <c r="DE11" s="523"/>
      <c r="DF11" s="523"/>
      <c r="DG11" s="523"/>
      <c r="DH11" s="523"/>
      <c r="DI11" s="524"/>
    </row>
    <row r="12" spans="1:119" ht="18.75" customHeight="1" x14ac:dyDescent="0.2">
      <c r="A12" s="181"/>
      <c r="B12" s="525" t="s">
        <v>136</v>
      </c>
      <c r="C12" s="526"/>
      <c r="D12" s="526"/>
      <c r="E12" s="526"/>
      <c r="F12" s="526"/>
      <c r="G12" s="526"/>
      <c r="H12" s="526"/>
      <c r="I12" s="526"/>
      <c r="J12" s="526"/>
      <c r="K12" s="527"/>
      <c r="L12" s="534" t="s">
        <v>137</v>
      </c>
      <c r="M12" s="535"/>
      <c r="N12" s="535"/>
      <c r="O12" s="535"/>
      <c r="P12" s="535"/>
      <c r="Q12" s="536"/>
      <c r="R12" s="537">
        <v>324186</v>
      </c>
      <c r="S12" s="538"/>
      <c r="T12" s="538"/>
      <c r="U12" s="538"/>
      <c r="V12" s="539"/>
      <c r="W12" s="540" t="s">
        <v>1</v>
      </c>
      <c r="X12" s="467"/>
      <c r="Y12" s="467"/>
      <c r="Z12" s="467"/>
      <c r="AA12" s="467"/>
      <c r="AB12" s="541"/>
      <c r="AC12" s="542" t="s">
        <v>138</v>
      </c>
      <c r="AD12" s="543"/>
      <c r="AE12" s="543"/>
      <c r="AF12" s="543"/>
      <c r="AG12" s="544"/>
      <c r="AH12" s="542" t="s">
        <v>139</v>
      </c>
      <c r="AI12" s="543"/>
      <c r="AJ12" s="543"/>
      <c r="AK12" s="543"/>
      <c r="AL12" s="545"/>
      <c r="AM12" s="478" t="s">
        <v>140</v>
      </c>
      <c r="AN12" s="393"/>
      <c r="AO12" s="393"/>
      <c r="AP12" s="393"/>
      <c r="AQ12" s="393"/>
      <c r="AR12" s="393"/>
      <c r="AS12" s="393"/>
      <c r="AT12" s="394"/>
      <c r="AU12" s="466" t="s">
        <v>125</v>
      </c>
      <c r="AV12" s="467"/>
      <c r="AW12" s="467"/>
      <c r="AX12" s="467"/>
      <c r="AY12" s="399" t="s">
        <v>141</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134</v>
      </c>
      <c r="CU12" s="523"/>
      <c r="CV12" s="523"/>
      <c r="CW12" s="523"/>
      <c r="CX12" s="523"/>
      <c r="CY12" s="523"/>
      <c r="CZ12" s="523"/>
      <c r="DA12" s="524"/>
      <c r="DB12" s="522" t="s">
        <v>143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144</v>
      </c>
      <c r="N13" s="510"/>
      <c r="O13" s="510"/>
      <c r="P13" s="510"/>
      <c r="Q13" s="511"/>
      <c r="R13" s="512">
        <v>322894</v>
      </c>
      <c r="S13" s="513"/>
      <c r="T13" s="513"/>
      <c r="U13" s="513"/>
      <c r="V13" s="514"/>
      <c r="W13" s="500" t="s">
        <v>145</v>
      </c>
      <c r="X13" s="442"/>
      <c r="Y13" s="442"/>
      <c r="Z13" s="442"/>
      <c r="AA13" s="442"/>
      <c r="AB13" s="443"/>
      <c r="AC13" s="395">
        <v>3761</v>
      </c>
      <c r="AD13" s="396"/>
      <c r="AE13" s="396"/>
      <c r="AF13" s="396"/>
      <c r="AG13" s="397"/>
      <c r="AH13" s="395">
        <v>4069</v>
      </c>
      <c r="AI13" s="396"/>
      <c r="AJ13" s="396"/>
      <c r="AK13" s="396"/>
      <c r="AL13" s="398"/>
      <c r="AM13" s="478" t="s">
        <v>146</v>
      </c>
      <c r="AN13" s="393"/>
      <c r="AO13" s="393"/>
      <c r="AP13" s="393"/>
      <c r="AQ13" s="393"/>
      <c r="AR13" s="393"/>
      <c r="AS13" s="393"/>
      <c r="AT13" s="394"/>
      <c r="AU13" s="466" t="s">
        <v>131</v>
      </c>
      <c r="AV13" s="467"/>
      <c r="AW13" s="467"/>
      <c r="AX13" s="467"/>
      <c r="AY13" s="399" t="s">
        <v>147</v>
      </c>
      <c r="AZ13" s="400"/>
      <c r="BA13" s="400"/>
      <c r="BB13" s="400"/>
      <c r="BC13" s="400"/>
      <c r="BD13" s="400"/>
      <c r="BE13" s="400"/>
      <c r="BF13" s="400"/>
      <c r="BG13" s="400"/>
      <c r="BH13" s="400"/>
      <c r="BI13" s="400"/>
      <c r="BJ13" s="400"/>
      <c r="BK13" s="400"/>
      <c r="BL13" s="400"/>
      <c r="BM13" s="401"/>
      <c r="BN13" s="419">
        <v>-2611543</v>
      </c>
      <c r="BO13" s="420"/>
      <c r="BP13" s="420"/>
      <c r="BQ13" s="420"/>
      <c r="BR13" s="420"/>
      <c r="BS13" s="420"/>
      <c r="BT13" s="420"/>
      <c r="BU13" s="421"/>
      <c r="BV13" s="419">
        <v>4119906</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8.5</v>
      </c>
      <c r="CU13" s="390"/>
      <c r="CV13" s="390"/>
      <c r="CW13" s="390"/>
      <c r="CX13" s="390"/>
      <c r="CY13" s="390"/>
      <c r="CZ13" s="390"/>
      <c r="DA13" s="391"/>
      <c r="DB13" s="389">
        <v>8.3000000000000007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149</v>
      </c>
      <c r="M14" s="546"/>
      <c r="N14" s="546"/>
      <c r="O14" s="546"/>
      <c r="P14" s="546"/>
      <c r="Q14" s="547"/>
      <c r="R14" s="512">
        <v>327960</v>
      </c>
      <c r="S14" s="513"/>
      <c r="T14" s="513"/>
      <c r="U14" s="513"/>
      <c r="V14" s="514"/>
      <c r="W14" s="515"/>
      <c r="X14" s="445"/>
      <c r="Y14" s="445"/>
      <c r="Z14" s="445"/>
      <c r="AA14" s="445"/>
      <c r="AB14" s="446"/>
      <c r="AC14" s="505">
        <v>2.6</v>
      </c>
      <c r="AD14" s="506"/>
      <c r="AE14" s="506"/>
      <c r="AF14" s="506"/>
      <c r="AG14" s="507"/>
      <c r="AH14" s="505">
        <v>2.8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v>82</v>
      </c>
      <c r="CU14" s="517"/>
      <c r="CV14" s="517"/>
      <c r="CW14" s="517"/>
      <c r="CX14" s="517"/>
      <c r="CY14" s="517"/>
      <c r="CZ14" s="517"/>
      <c r="DA14" s="518"/>
      <c r="DB14" s="516">
        <v>81.900000000000006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151</v>
      </c>
      <c r="N15" s="510"/>
      <c r="O15" s="510"/>
      <c r="P15" s="510"/>
      <c r="Q15" s="511"/>
      <c r="R15" s="512">
        <v>326772</v>
      </c>
      <c r="S15" s="513"/>
      <c r="T15" s="513"/>
      <c r="U15" s="513"/>
      <c r="V15" s="514"/>
      <c r="W15" s="500" t="s">
        <v>152</v>
      </c>
      <c r="X15" s="442"/>
      <c r="Y15" s="442"/>
      <c r="Z15" s="442"/>
      <c r="AA15" s="442"/>
      <c r="AB15" s="443"/>
      <c r="AC15" s="395">
        <v>24253</v>
      </c>
      <c r="AD15" s="396"/>
      <c r="AE15" s="396"/>
      <c r="AF15" s="396"/>
      <c r="AG15" s="397"/>
      <c r="AH15" s="395">
        <v>26028</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38019114</v>
      </c>
      <c r="BO15" s="415"/>
      <c r="BP15" s="415"/>
      <c r="BQ15" s="415"/>
      <c r="BR15" s="415"/>
      <c r="BS15" s="415"/>
      <c r="BT15" s="415"/>
      <c r="BU15" s="416"/>
      <c r="BV15" s="414">
        <v>36325413</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17</v>
      </c>
      <c r="AD16" s="506"/>
      <c r="AE16" s="506"/>
      <c r="AF16" s="506"/>
      <c r="AG16" s="507"/>
      <c r="AH16" s="505">
        <v>17.8</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70658931</v>
      </c>
      <c r="BO16" s="420"/>
      <c r="BP16" s="420"/>
      <c r="BQ16" s="420"/>
      <c r="BR16" s="420"/>
      <c r="BS16" s="420"/>
      <c r="BT16" s="420"/>
      <c r="BU16" s="421"/>
      <c r="BV16" s="419">
        <v>69708432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114977</v>
      </c>
      <c r="AD17" s="396"/>
      <c r="AE17" s="396"/>
      <c r="AF17" s="396"/>
      <c r="AG17" s="397"/>
      <c r="AH17" s="395">
        <v>116152</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47811274</v>
      </c>
      <c r="BO17" s="420"/>
      <c r="BP17" s="420"/>
      <c r="BQ17" s="420"/>
      <c r="BR17" s="420"/>
      <c r="BS17" s="420"/>
      <c r="BT17" s="420"/>
      <c r="BU17" s="421"/>
      <c r="BV17" s="419">
        <v>45623671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162</v>
      </c>
      <c r="C18" s="472"/>
      <c r="D18" s="472"/>
      <c r="E18" s="473"/>
      <c r="F18" s="473"/>
      <c r="G18" s="473"/>
      <c r="H18" s="473"/>
      <c r="I18" s="473"/>
      <c r="J18" s="473"/>
      <c r="K18" s="473"/>
      <c r="L18" s="474">
        <v>747.66</v>
      </c>
      <c r="M18" s="474"/>
      <c r="N18" s="474"/>
      <c r="O18" s="474"/>
      <c r="P18" s="474"/>
      <c r="Q18" s="474"/>
      <c r="R18" s="475"/>
      <c r="S18" s="475"/>
      <c r="T18" s="475"/>
      <c r="U18" s="475"/>
      <c r="V18" s="476"/>
      <c r="W18" s="490"/>
      <c r="X18" s="491"/>
      <c r="Y18" s="491"/>
      <c r="Z18" s="491"/>
      <c r="AA18" s="491"/>
      <c r="AB18" s="501"/>
      <c r="AC18" s="383">
        <v>80.400000000000006</v>
      </c>
      <c r="AD18" s="384"/>
      <c r="AE18" s="384"/>
      <c r="AF18" s="384"/>
      <c r="AG18" s="477"/>
      <c r="AH18" s="383">
        <v>79.400000000000006</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78992571</v>
      </c>
      <c r="BO18" s="420"/>
      <c r="BP18" s="420"/>
      <c r="BQ18" s="420"/>
      <c r="BR18" s="420"/>
      <c r="BS18" s="420"/>
      <c r="BT18" s="420"/>
      <c r="BU18" s="421"/>
      <c r="BV18" s="419">
        <v>78594718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164</v>
      </c>
      <c r="C19" s="472"/>
      <c r="D19" s="472"/>
      <c r="E19" s="473"/>
      <c r="F19" s="473"/>
      <c r="G19" s="473"/>
      <c r="H19" s="473"/>
      <c r="I19" s="473"/>
      <c r="J19" s="473"/>
      <c r="K19" s="473"/>
      <c r="L19" s="479">
        <v>440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99734331</v>
      </c>
      <c r="BO19" s="420"/>
      <c r="BP19" s="420"/>
      <c r="BQ19" s="420"/>
      <c r="BR19" s="420"/>
      <c r="BS19" s="420"/>
      <c r="BT19" s="420"/>
      <c r="BU19" s="421"/>
      <c r="BV19" s="419">
        <v>101186670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166</v>
      </c>
      <c r="C20" s="472"/>
      <c r="D20" s="472"/>
      <c r="E20" s="473"/>
      <c r="F20" s="473"/>
      <c r="G20" s="473"/>
      <c r="H20" s="473"/>
      <c r="I20" s="473"/>
      <c r="J20" s="473"/>
      <c r="K20" s="473"/>
      <c r="L20" s="479">
        <v>156195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170741183</v>
      </c>
      <c r="BO22" s="415"/>
      <c r="BP22" s="415"/>
      <c r="BQ22" s="415"/>
      <c r="BR22" s="415"/>
      <c r="BS22" s="415"/>
      <c r="BT22" s="415"/>
      <c r="BU22" s="416"/>
      <c r="BV22" s="414">
        <v>171798245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110449503</v>
      </c>
      <c r="BO23" s="420"/>
      <c r="BP23" s="420"/>
      <c r="BQ23" s="420"/>
      <c r="BR23" s="420"/>
      <c r="BS23" s="420"/>
      <c r="BT23" s="420"/>
      <c r="BU23" s="421"/>
      <c r="BV23" s="419">
        <v>108294286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176</v>
      </c>
      <c r="F24" s="393"/>
      <c r="G24" s="393"/>
      <c r="H24" s="393"/>
      <c r="I24" s="393"/>
      <c r="J24" s="393"/>
      <c r="K24" s="394"/>
      <c r="L24" s="395">
        <v>1</v>
      </c>
      <c r="M24" s="396"/>
      <c r="N24" s="396"/>
      <c r="O24" s="396"/>
      <c r="P24" s="397"/>
      <c r="Q24" s="395">
        <v>8610</v>
      </c>
      <c r="R24" s="396"/>
      <c r="S24" s="396"/>
      <c r="T24" s="396"/>
      <c r="U24" s="396"/>
      <c r="V24" s="397"/>
      <c r="W24" s="454"/>
      <c r="X24" s="436"/>
      <c r="Y24" s="437"/>
      <c r="Z24" s="392" t="s">
        <v>177</v>
      </c>
      <c r="AA24" s="393"/>
      <c r="AB24" s="393"/>
      <c r="AC24" s="393"/>
      <c r="AD24" s="393"/>
      <c r="AE24" s="393"/>
      <c r="AF24" s="393"/>
      <c r="AG24" s="394"/>
      <c r="AH24" s="395">
        <v>2186</v>
      </c>
      <c r="AI24" s="396"/>
      <c r="AJ24" s="396"/>
      <c r="AK24" s="396"/>
      <c r="AL24" s="397"/>
      <c r="AM24" s="395">
        <v>7056408</v>
      </c>
      <c r="AN24" s="396"/>
      <c r="AO24" s="396"/>
      <c r="AP24" s="396"/>
      <c r="AQ24" s="396"/>
      <c r="AR24" s="397"/>
      <c r="AS24" s="395">
        <v>3228</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113683764</v>
      </c>
      <c r="BO24" s="420"/>
      <c r="BP24" s="420"/>
      <c r="BQ24" s="420"/>
      <c r="BR24" s="420"/>
      <c r="BS24" s="420"/>
      <c r="BT24" s="420"/>
      <c r="BU24" s="421"/>
      <c r="BV24" s="419">
        <v>112362115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179</v>
      </c>
      <c r="F25" s="393"/>
      <c r="G25" s="393"/>
      <c r="H25" s="393"/>
      <c r="I25" s="393"/>
      <c r="J25" s="393"/>
      <c r="K25" s="394"/>
      <c r="L25" s="395">
        <v>2</v>
      </c>
      <c r="M25" s="396"/>
      <c r="N25" s="396"/>
      <c r="O25" s="396"/>
      <c r="P25" s="397"/>
      <c r="Q25" s="395">
        <v>7872</v>
      </c>
      <c r="R25" s="396"/>
      <c r="S25" s="396"/>
      <c r="T25" s="396"/>
      <c r="U25" s="396"/>
      <c r="V25" s="397"/>
      <c r="W25" s="454"/>
      <c r="X25" s="436"/>
      <c r="Y25" s="437"/>
      <c r="Z25" s="392" t="s">
        <v>180</v>
      </c>
      <c r="AA25" s="393"/>
      <c r="AB25" s="393"/>
      <c r="AC25" s="393"/>
      <c r="AD25" s="393"/>
      <c r="AE25" s="393"/>
      <c r="AF25" s="393"/>
      <c r="AG25" s="394"/>
      <c r="AH25" s="395">
        <v>405</v>
      </c>
      <c r="AI25" s="396"/>
      <c r="AJ25" s="396"/>
      <c r="AK25" s="396"/>
      <c r="AL25" s="397"/>
      <c r="AM25" s="395">
        <v>1261980</v>
      </c>
      <c r="AN25" s="396"/>
      <c r="AO25" s="396"/>
      <c r="AP25" s="396"/>
      <c r="AQ25" s="396"/>
      <c r="AR25" s="397"/>
      <c r="AS25" s="395">
        <v>3116</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30927193</v>
      </c>
      <c r="BO25" s="415"/>
      <c r="BP25" s="415"/>
      <c r="BQ25" s="415"/>
      <c r="BR25" s="415"/>
      <c r="BS25" s="415"/>
      <c r="BT25" s="415"/>
      <c r="BU25" s="416"/>
      <c r="BV25" s="414">
        <v>31324015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182</v>
      </c>
      <c r="F26" s="393"/>
      <c r="G26" s="393"/>
      <c r="H26" s="393"/>
      <c r="I26" s="393"/>
      <c r="J26" s="393"/>
      <c r="K26" s="394"/>
      <c r="L26" s="395">
        <v>1</v>
      </c>
      <c r="M26" s="396"/>
      <c r="N26" s="396"/>
      <c r="O26" s="396"/>
      <c r="P26" s="397"/>
      <c r="Q26" s="395">
        <v>6916</v>
      </c>
      <c r="R26" s="396"/>
      <c r="S26" s="396"/>
      <c r="T26" s="396"/>
      <c r="U26" s="396"/>
      <c r="V26" s="397"/>
      <c r="W26" s="454"/>
      <c r="X26" s="436"/>
      <c r="Y26" s="437"/>
      <c r="Z26" s="392" t="s">
        <v>183</v>
      </c>
      <c r="AA26" s="430"/>
      <c r="AB26" s="430"/>
      <c r="AC26" s="430"/>
      <c r="AD26" s="430"/>
      <c r="AE26" s="430"/>
      <c r="AF26" s="430"/>
      <c r="AG26" s="431"/>
      <c r="AH26" s="395" t="s">
        <v>143</v>
      </c>
      <c r="AI26" s="396"/>
      <c r="AJ26" s="396"/>
      <c r="AK26" s="396"/>
      <c r="AL26" s="397"/>
      <c r="AM26" s="395" t="s">
        <v>135</v>
      </c>
      <c r="AN26" s="396"/>
      <c r="AO26" s="396"/>
      <c r="AP26" s="396"/>
      <c r="AQ26" s="396"/>
      <c r="AR26" s="397"/>
      <c r="AS26" s="395" t="s">
        <v>143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185</v>
      </c>
      <c r="BO26" s="420"/>
      <c r="BP26" s="420"/>
      <c r="BQ26" s="420"/>
      <c r="BR26" s="420"/>
      <c r="BS26" s="420"/>
      <c r="BT26" s="420"/>
      <c r="BU26" s="421"/>
      <c r="BV26" s="419" t="s">
        <v>135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186</v>
      </c>
      <c r="F27" s="393"/>
      <c r="G27" s="393"/>
      <c r="H27" s="393"/>
      <c r="I27" s="393"/>
      <c r="J27" s="393"/>
      <c r="K27" s="394"/>
      <c r="L27" s="395">
        <v>1</v>
      </c>
      <c r="M27" s="396"/>
      <c r="N27" s="396"/>
      <c r="O27" s="396"/>
      <c r="P27" s="397"/>
      <c r="Q27" s="395">
        <v>6250</v>
      </c>
      <c r="R27" s="396"/>
      <c r="S27" s="396"/>
      <c r="T27" s="396"/>
      <c r="U27" s="396"/>
      <c r="V27" s="397"/>
      <c r="W27" s="454"/>
      <c r="X27" s="436"/>
      <c r="Y27" s="437"/>
      <c r="Z27" s="392" t="s">
        <v>187</v>
      </c>
      <c r="AA27" s="393"/>
      <c r="AB27" s="393"/>
      <c r="AC27" s="393"/>
      <c r="AD27" s="393"/>
      <c r="AE27" s="393"/>
      <c r="AF27" s="393"/>
      <c r="AG27" s="394"/>
      <c r="AH27" s="395" t="s">
        <v>185</v>
      </c>
      <c r="AI27" s="396"/>
      <c r="AJ27" s="396"/>
      <c r="AK27" s="396"/>
      <c r="AL27" s="397"/>
      <c r="AM27" s="395" t="s">
        <v>143</v>
      </c>
      <c r="AN27" s="396"/>
      <c r="AO27" s="396"/>
      <c r="AP27" s="396"/>
      <c r="AQ27" s="396"/>
      <c r="AR27" s="397"/>
      <c r="AS27" s="395" t="s">
        <v>185</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135</v>
      </c>
      <c r="BO27" s="423"/>
      <c r="BP27" s="423"/>
      <c r="BQ27" s="423"/>
      <c r="BR27" s="423"/>
      <c r="BS27" s="423"/>
      <c r="BT27" s="423"/>
      <c r="BU27" s="424"/>
      <c r="BV27" s="422" t="s">
        <v>143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189</v>
      </c>
      <c r="F28" s="393"/>
      <c r="G28" s="393"/>
      <c r="H28" s="393"/>
      <c r="I28" s="393"/>
      <c r="J28" s="393"/>
      <c r="K28" s="394"/>
      <c r="L28" s="395">
        <v>1</v>
      </c>
      <c r="M28" s="396"/>
      <c r="N28" s="396"/>
      <c r="O28" s="396"/>
      <c r="P28" s="397"/>
      <c r="Q28" s="395">
        <v>5550</v>
      </c>
      <c r="R28" s="396"/>
      <c r="S28" s="396"/>
      <c r="T28" s="396"/>
      <c r="U28" s="396"/>
      <c r="V28" s="397"/>
      <c r="W28" s="454"/>
      <c r="X28" s="436"/>
      <c r="Y28" s="437"/>
      <c r="Z28" s="392" t="s">
        <v>190</v>
      </c>
      <c r="AA28" s="393"/>
      <c r="AB28" s="393"/>
      <c r="AC28" s="393"/>
      <c r="AD28" s="393"/>
      <c r="AE28" s="393"/>
      <c r="AF28" s="393"/>
      <c r="AG28" s="394"/>
      <c r="AH28" s="395" t="s">
        <v>143</v>
      </c>
      <c r="AI28" s="396"/>
      <c r="AJ28" s="396"/>
      <c r="AK28" s="396"/>
      <c r="AL28" s="397"/>
      <c r="AM28" s="395" t="s">
        <v>143</v>
      </c>
      <c r="AN28" s="396"/>
      <c r="AO28" s="396"/>
      <c r="AP28" s="396"/>
      <c r="AQ28" s="396"/>
      <c r="AR28" s="397"/>
      <c r="AS28" s="395" t="s">
        <v>143</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8850418</v>
      </c>
      <c r="BO28" s="415"/>
      <c r="BP28" s="415"/>
      <c r="BQ28" s="415"/>
      <c r="BR28" s="415"/>
      <c r="BS28" s="415"/>
      <c r="BT28" s="415"/>
      <c r="BU28" s="416"/>
      <c r="BV28" s="414">
        <v>5584861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192</v>
      </c>
      <c r="F29" s="393"/>
      <c r="G29" s="393"/>
      <c r="H29" s="393"/>
      <c r="I29" s="393"/>
      <c r="J29" s="393"/>
      <c r="K29" s="394"/>
      <c r="L29" s="395">
        <v>32</v>
      </c>
      <c r="M29" s="396"/>
      <c r="N29" s="396"/>
      <c r="O29" s="396"/>
      <c r="P29" s="397"/>
      <c r="Q29" s="395">
        <v>5150</v>
      </c>
      <c r="R29" s="396"/>
      <c r="S29" s="396"/>
      <c r="T29" s="396"/>
      <c r="U29" s="396"/>
      <c r="V29" s="397"/>
      <c r="W29" s="455"/>
      <c r="X29" s="456"/>
      <c r="Y29" s="457"/>
      <c r="Z29" s="392" t="s">
        <v>193</v>
      </c>
      <c r="AA29" s="393"/>
      <c r="AB29" s="393"/>
      <c r="AC29" s="393"/>
      <c r="AD29" s="393"/>
      <c r="AE29" s="393"/>
      <c r="AF29" s="393"/>
      <c r="AG29" s="394"/>
      <c r="AH29" s="395">
        <v>2186</v>
      </c>
      <c r="AI29" s="396"/>
      <c r="AJ29" s="396"/>
      <c r="AK29" s="396"/>
      <c r="AL29" s="397"/>
      <c r="AM29" s="395">
        <v>7056408</v>
      </c>
      <c r="AN29" s="396"/>
      <c r="AO29" s="396"/>
      <c r="AP29" s="396"/>
      <c r="AQ29" s="396"/>
      <c r="AR29" s="397"/>
      <c r="AS29" s="395">
        <v>3228</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2156897</v>
      </c>
      <c r="BO29" s="420"/>
      <c r="BP29" s="420"/>
      <c r="BQ29" s="420"/>
      <c r="BR29" s="420"/>
      <c r="BS29" s="420"/>
      <c r="BT29" s="420"/>
      <c r="BU29" s="421"/>
      <c r="BV29" s="419">
        <v>2553844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98.6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4355355</v>
      </c>
      <c r="BO30" s="423"/>
      <c r="BP30" s="423"/>
      <c r="BQ30" s="423"/>
      <c r="BR30" s="423"/>
      <c r="BS30" s="423"/>
      <c r="BT30" s="423"/>
      <c r="BU30" s="424"/>
      <c r="BV30" s="422">
        <v>5536248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上川教育研修センター組合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旭川振興公社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動物園事業特別会計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公共駐車場事業特別会計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旭川産業創造プラザ</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育英事業特別会計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道北地域旭川地場産業振興センター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母子福祉資金等貸付事業特別会計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旭川市勤労者共済センター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17</v>
      </c>
      <c r="CP38" s="367"/>
      <c r="CQ38" s="368" t="str">
        <f>IF('各会計、関係団体の財政状況及び健全化判断比率'!BS11="","",'各会計、関係団体の財政状況及び健全化判断比率'!BS11)</f>
        <v>旭川市水道協会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18</v>
      </c>
      <c r="CP39" s="367"/>
      <c r="CQ39" s="368" t="str">
        <f>IF('各会計、関係団体の財政状況及び健全化判断比率'!BS12="","",'各会計、関係団体の財政状況及び健全化判断比率'!BS12)</f>
        <v>旭川市公園緑地協会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lX8cxhZR2xraKgN3pcWKiP6MNrQ0MtLjxZx/hZL7yDfK4y66YzhOaDGdR283+OavKh549tgmnAsjIr32h1AJQ==" saltValue="9yyv3tfD9z8vyJo8O7Y/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568</v>
      </c>
      <c r="D34" s="1151"/>
      <c r="E34" s="1152"/>
      <c r="F34" s="32">
        <v>1.1200000000000001</v>
      </c>
      <c r="G34" s="33">
        <v>1.49</v>
      </c>
      <c r="H34" s="33">
        <v>2.9</v>
      </c>
      <c r="I34" s="33">
        <v>7.7</v>
      </c>
      <c r="J34" s="34">
        <v>4.67</v>
      </c>
      <c r="K34" s="22"/>
      <c r="L34" s="22"/>
      <c r="M34" s="22"/>
      <c r="N34" s="22"/>
      <c r="O34" s="22"/>
      <c r="P34" s="22"/>
    </row>
    <row r="35" spans="1:16" ht="39" customHeight="1" x14ac:dyDescent="0.2">
      <c r="A35" s="22"/>
      <c r="B35" s="35"/>
      <c r="C35" s="1145" t="s">
        <v>569</v>
      </c>
      <c r="D35" s="1146"/>
      <c r="E35" s="1147"/>
      <c r="F35" s="36" t="s">
        <v>570</v>
      </c>
      <c r="G35" s="37" t="s">
        <v>571</v>
      </c>
      <c r="H35" s="37">
        <v>0.25</v>
      </c>
      <c r="I35" s="37">
        <v>1.97</v>
      </c>
      <c r="J35" s="38">
        <v>2.48</v>
      </c>
      <c r="K35" s="22"/>
      <c r="L35" s="22"/>
      <c r="M35" s="22"/>
      <c r="N35" s="22"/>
      <c r="O35" s="22"/>
      <c r="P35" s="22"/>
    </row>
    <row r="36" spans="1:16" ht="39" customHeight="1" x14ac:dyDescent="0.2">
      <c r="A36" s="22"/>
      <c r="B36" s="35"/>
      <c r="C36" s="1145" t="s">
        <v>572</v>
      </c>
      <c r="D36" s="1146"/>
      <c r="E36" s="1147"/>
      <c r="F36" s="36">
        <v>0.88</v>
      </c>
      <c r="G36" s="37">
        <v>0.83</v>
      </c>
      <c r="H36" s="37">
        <v>1.0900000000000001</v>
      </c>
      <c r="I36" s="37">
        <v>0.84</v>
      </c>
      <c r="J36" s="38">
        <v>0.91</v>
      </c>
      <c r="K36" s="22"/>
      <c r="L36" s="22"/>
      <c r="M36" s="22"/>
      <c r="N36" s="22"/>
      <c r="O36" s="22"/>
      <c r="P36" s="22"/>
    </row>
    <row r="37" spans="1:16" ht="39" customHeight="1" x14ac:dyDescent="0.2">
      <c r="A37" s="22"/>
      <c r="B37" s="35"/>
      <c r="C37" s="1145" t="s">
        <v>573</v>
      </c>
      <c r="D37" s="1146"/>
      <c r="E37" s="1147"/>
      <c r="F37" s="36">
        <v>1.46</v>
      </c>
      <c r="G37" s="37">
        <v>1.0900000000000001</v>
      </c>
      <c r="H37" s="37">
        <v>0.81</v>
      </c>
      <c r="I37" s="37">
        <v>0.51</v>
      </c>
      <c r="J37" s="38">
        <v>0.61</v>
      </c>
      <c r="K37" s="22"/>
      <c r="L37" s="22"/>
      <c r="M37" s="22"/>
      <c r="N37" s="22"/>
      <c r="O37" s="22"/>
      <c r="P37" s="22"/>
    </row>
    <row r="38" spans="1:16" ht="39" customHeight="1" x14ac:dyDescent="0.2">
      <c r="A38" s="22"/>
      <c r="B38" s="35"/>
      <c r="C38" s="1145" t="s">
        <v>574</v>
      </c>
      <c r="D38" s="1146"/>
      <c r="E38" s="1147"/>
      <c r="F38" s="36">
        <v>1.98</v>
      </c>
      <c r="G38" s="37">
        <v>1.55</v>
      </c>
      <c r="H38" s="37">
        <v>1.06</v>
      </c>
      <c r="I38" s="37">
        <v>0.51</v>
      </c>
      <c r="J38" s="38">
        <v>0.55000000000000004</v>
      </c>
      <c r="K38" s="22"/>
      <c r="L38" s="22"/>
      <c r="M38" s="22"/>
      <c r="N38" s="22"/>
      <c r="O38" s="22"/>
      <c r="P38" s="22"/>
    </row>
    <row r="39" spans="1:16" ht="39" customHeight="1" x14ac:dyDescent="0.2">
      <c r="A39" s="22"/>
      <c r="B39" s="35"/>
      <c r="C39" s="1145" t="s">
        <v>575</v>
      </c>
      <c r="D39" s="1146"/>
      <c r="E39" s="1147"/>
      <c r="F39" s="36">
        <v>0.21</v>
      </c>
      <c r="G39" s="37">
        <v>0.27</v>
      </c>
      <c r="H39" s="37">
        <v>0.63</v>
      </c>
      <c r="I39" s="37">
        <v>0.54</v>
      </c>
      <c r="J39" s="38">
        <v>0.39</v>
      </c>
      <c r="K39" s="22"/>
      <c r="L39" s="22"/>
      <c r="M39" s="22"/>
      <c r="N39" s="22"/>
      <c r="O39" s="22"/>
      <c r="P39" s="22"/>
    </row>
    <row r="40" spans="1:16" ht="39" customHeight="1" x14ac:dyDescent="0.2">
      <c r="A40" s="22"/>
      <c r="B40" s="35"/>
      <c r="C40" s="1145" t="s">
        <v>576</v>
      </c>
      <c r="D40" s="1146"/>
      <c r="E40" s="1147"/>
      <c r="F40" s="36">
        <v>0</v>
      </c>
      <c r="G40" s="37">
        <v>0</v>
      </c>
      <c r="H40" s="37">
        <v>0</v>
      </c>
      <c r="I40" s="37">
        <v>0</v>
      </c>
      <c r="J40" s="38">
        <v>0</v>
      </c>
      <c r="K40" s="22"/>
      <c r="L40" s="22"/>
      <c r="M40" s="22"/>
      <c r="N40" s="22"/>
      <c r="O40" s="22"/>
      <c r="P40" s="22"/>
    </row>
    <row r="41" spans="1:16" ht="39" customHeight="1" x14ac:dyDescent="0.2">
      <c r="A41" s="22"/>
      <c r="B41" s="35"/>
      <c r="C41" s="1145" t="s">
        <v>577</v>
      </c>
      <c r="D41" s="1146"/>
      <c r="E41" s="1147"/>
      <c r="F41" s="36">
        <v>0.03</v>
      </c>
      <c r="G41" s="37">
        <v>0.02</v>
      </c>
      <c r="H41" s="37">
        <v>0.01</v>
      </c>
      <c r="I41" s="37">
        <v>0</v>
      </c>
      <c r="J41" s="38">
        <v>0</v>
      </c>
      <c r="K41" s="22"/>
      <c r="L41" s="22"/>
      <c r="M41" s="22"/>
      <c r="N41" s="22"/>
      <c r="O41" s="22"/>
      <c r="P41" s="22"/>
    </row>
    <row r="42" spans="1:16" ht="39" customHeight="1" x14ac:dyDescent="0.2">
      <c r="A42" s="22"/>
      <c r="B42" s="39"/>
      <c r="C42" s="1145" t="s">
        <v>578</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579</v>
      </c>
      <c r="D43" s="1149"/>
      <c r="E43" s="1150"/>
      <c r="F43" s="41">
        <v>0.11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20bqj8PdlT2Rw/DO+U+o9oSHHMqWCzMuGMXRekGp8o5lpQiChLFAguNLP0fO6lCiuoFlSxSOvCdDjnyxG2MnQ==" saltValue="/dSjdAIJV606ZCxEDNmY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17780</v>
      </c>
      <c r="L45" s="60">
        <v>17596</v>
      </c>
      <c r="M45" s="60">
        <v>17406</v>
      </c>
      <c r="N45" s="60">
        <v>17361</v>
      </c>
      <c r="O45" s="61">
        <v>17460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15</v>
      </c>
      <c r="F48" s="1155"/>
      <c r="G48" s="1155"/>
      <c r="H48" s="1155"/>
      <c r="I48" s="1155"/>
      <c r="J48" s="1156"/>
      <c r="K48" s="63">
        <v>1681</v>
      </c>
      <c r="L48" s="64">
        <v>1479</v>
      </c>
      <c r="M48" s="64">
        <v>1362</v>
      </c>
      <c r="N48" s="64">
        <v>1348</v>
      </c>
      <c r="O48" s="65">
        <v>1389</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519</v>
      </c>
      <c r="L49" s="64" t="s">
        <v>519</v>
      </c>
      <c r="M49" s="64" t="s">
        <v>519</v>
      </c>
      <c r="N49" s="64" t="s">
        <v>519</v>
      </c>
      <c r="O49" s="65" t="s">
        <v>519</v>
      </c>
      <c r="P49" s="48"/>
      <c r="Q49" s="48"/>
      <c r="R49" s="48"/>
      <c r="S49" s="48"/>
      <c r="T49" s="48"/>
      <c r="U49" s="48"/>
    </row>
    <row r="50" spans="1:21" ht="30.75" customHeight="1" x14ac:dyDescent="0.2">
      <c r="A50" s="48"/>
      <c r="B50" s="1178"/>
      <c r="C50" s="1179"/>
      <c r="D50" s="62"/>
      <c r="E50" s="1155" t="s">
        <v>17</v>
      </c>
      <c r="F50" s="1155"/>
      <c r="G50" s="1155"/>
      <c r="H50" s="1155"/>
      <c r="I50" s="1155"/>
      <c r="J50" s="1156"/>
      <c r="K50" s="63">
        <v>451</v>
      </c>
      <c r="L50" s="64">
        <v>465</v>
      </c>
      <c r="M50" s="64">
        <v>448</v>
      </c>
      <c r="N50" s="64">
        <v>407</v>
      </c>
      <c r="O50" s="65">
        <v>385</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14110</v>
      </c>
      <c r="L52" s="64">
        <v>13555</v>
      </c>
      <c r="M52" s="64">
        <v>13191</v>
      </c>
      <c r="N52" s="64">
        <v>12893</v>
      </c>
      <c r="O52" s="65">
        <v>12558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5802</v>
      </c>
      <c r="L53" s="69">
        <v>5985</v>
      </c>
      <c r="M53" s="69">
        <v>6026</v>
      </c>
      <c r="N53" s="69">
        <v>6223</v>
      </c>
      <c r="O53" s="70">
        <v>6676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TVTazg0gcSxwv2lMFLPl0Iv2V4TnRbrhIQrvYqA/JO5Y9jPz6HKZAPYAbLGHt9RFxP+1uoOdDDY1z40iuUMoQ==" saltValue="WDCPFRKYm2dV/3iUWx9O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178316</v>
      </c>
      <c r="J41" s="356">
        <v>175740</v>
      </c>
      <c r="K41" s="356">
        <v>174616</v>
      </c>
      <c r="L41" s="356">
        <v>172487</v>
      </c>
      <c r="M41" s="357">
        <v>171367</v>
      </c>
    </row>
    <row r="42" spans="2:13" ht="27.75" customHeight="1" x14ac:dyDescent="0.2">
      <c r="B42" s="1186"/>
      <c r="C42" s="1187"/>
      <c r="D42" s="106"/>
      <c r="E42" s="1190" t="s">
        <v>34</v>
      </c>
      <c r="F42" s="1190"/>
      <c r="G42" s="1190"/>
      <c r="H42" s="1191"/>
      <c r="I42" s="358">
        <v>3358</v>
      </c>
      <c r="J42" s="359">
        <v>3101</v>
      </c>
      <c r="K42" s="359">
        <v>2746</v>
      </c>
      <c r="L42" s="359">
        <v>2443</v>
      </c>
      <c r="M42" s="360">
        <v>2192</v>
      </c>
    </row>
    <row r="43" spans="2:13" ht="27.75" customHeight="1" x14ac:dyDescent="0.2">
      <c r="B43" s="1186"/>
      <c r="C43" s="1187"/>
      <c r="D43" s="106"/>
      <c r="E43" s="1190" t="s">
        <v>35</v>
      </c>
      <c r="F43" s="1190"/>
      <c r="G43" s="1190"/>
      <c r="H43" s="1191"/>
      <c r="I43" s="358">
        <v>13362</v>
      </c>
      <c r="J43" s="359">
        <v>14333</v>
      </c>
      <c r="K43" s="359">
        <v>12854</v>
      </c>
      <c r="L43" s="359">
        <v>13080</v>
      </c>
      <c r="M43" s="360">
        <v>12688</v>
      </c>
    </row>
    <row r="44" spans="2:13" ht="27.75" customHeight="1" x14ac:dyDescent="0.2">
      <c r="B44" s="1186"/>
      <c r="C44" s="1187"/>
      <c r="D44" s="106"/>
      <c r="E44" s="1190" t="s">
        <v>36</v>
      </c>
      <c r="F44" s="1190"/>
      <c r="G44" s="1190"/>
      <c r="H44" s="1191"/>
      <c r="I44" s="358" t="s">
        <v>519</v>
      </c>
      <c r="J44" s="359" t="s">
        <v>519</v>
      </c>
      <c r="K44" s="359" t="s">
        <v>519</v>
      </c>
      <c r="L44" s="359" t="s">
        <v>519</v>
      </c>
      <c r="M44" s="360" t="s">
        <v>519</v>
      </c>
    </row>
    <row r="45" spans="2:13" ht="27.75" customHeight="1" x14ac:dyDescent="0.2">
      <c r="B45" s="1186"/>
      <c r="C45" s="1187"/>
      <c r="D45" s="106"/>
      <c r="E45" s="1190" t="s">
        <v>37</v>
      </c>
      <c r="F45" s="1190"/>
      <c r="G45" s="1190"/>
      <c r="H45" s="1191"/>
      <c r="I45" s="358">
        <v>15252</v>
      </c>
      <c r="J45" s="359">
        <v>15516</v>
      </c>
      <c r="K45" s="359">
        <v>16129</v>
      </c>
      <c r="L45" s="359">
        <v>16931</v>
      </c>
      <c r="M45" s="360">
        <v>17582</v>
      </c>
    </row>
    <row r="46" spans="2:13" ht="27.75" customHeight="1" x14ac:dyDescent="0.2">
      <c r="B46" s="1186"/>
      <c r="C46" s="1187"/>
      <c r="D46" s="107"/>
      <c r="E46" s="1190" t="s">
        <v>38</v>
      </c>
      <c r="F46" s="1190"/>
      <c r="G46" s="1190"/>
      <c r="H46" s="1191"/>
      <c r="I46" s="358">
        <v>721</v>
      </c>
      <c r="J46" s="359">
        <v>813</v>
      </c>
      <c r="K46" s="359">
        <v>747</v>
      </c>
      <c r="L46" s="359">
        <v>676</v>
      </c>
      <c r="M46" s="360">
        <v>620</v>
      </c>
    </row>
    <row r="47" spans="2:13" ht="27.75" customHeight="1" x14ac:dyDescent="0.2">
      <c r="B47" s="1186"/>
      <c r="C47" s="1187"/>
      <c r="D47" s="108"/>
      <c r="E47" s="1200" t="s">
        <v>39</v>
      </c>
      <c r="F47" s="1201"/>
      <c r="G47" s="1201"/>
      <c r="H47" s="1202"/>
      <c r="I47" s="358" t="s">
        <v>519</v>
      </c>
      <c r="J47" s="359" t="s">
        <v>519</v>
      </c>
      <c r="K47" s="359" t="s">
        <v>519</v>
      </c>
      <c r="L47" s="359" t="s">
        <v>519</v>
      </c>
      <c r="M47" s="360" t="s">
        <v>519</v>
      </c>
    </row>
    <row r="48" spans="2:13" ht="27.75" customHeight="1" x14ac:dyDescent="0.2">
      <c r="B48" s="1186"/>
      <c r="C48" s="1187"/>
      <c r="D48" s="106"/>
      <c r="E48" s="1190" t="s">
        <v>40</v>
      </c>
      <c r="F48" s="1190"/>
      <c r="G48" s="1190"/>
      <c r="H48" s="1191"/>
      <c r="I48" s="358" t="s">
        <v>519</v>
      </c>
      <c r="J48" s="359" t="s">
        <v>519</v>
      </c>
      <c r="K48" s="359" t="s">
        <v>519</v>
      </c>
      <c r="L48" s="359" t="s">
        <v>519</v>
      </c>
      <c r="M48" s="360" t="s">
        <v>519</v>
      </c>
    </row>
    <row r="49" spans="2:13" ht="27.75" customHeight="1" x14ac:dyDescent="0.2">
      <c r="B49" s="1188"/>
      <c r="C49" s="1189"/>
      <c r="D49" s="106"/>
      <c r="E49" s="1190" t="s">
        <v>41</v>
      </c>
      <c r="F49" s="1190"/>
      <c r="G49" s="1190"/>
      <c r="H49" s="1191"/>
      <c r="I49" s="358" t="s">
        <v>519</v>
      </c>
      <c r="J49" s="359" t="s">
        <v>519</v>
      </c>
      <c r="K49" s="359" t="s">
        <v>519</v>
      </c>
      <c r="L49" s="359" t="s">
        <v>519</v>
      </c>
      <c r="M49" s="360" t="s">
        <v>519</v>
      </c>
    </row>
    <row r="50" spans="2:13" ht="27.75" customHeight="1" x14ac:dyDescent="0.2">
      <c r="B50" s="1184" t="s">
        <v>42</v>
      </c>
      <c r="C50" s="1185"/>
      <c r="D50" s="109"/>
      <c r="E50" s="1190" t="s">
        <v>43</v>
      </c>
      <c r="F50" s="1190"/>
      <c r="G50" s="1190"/>
      <c r="H50" s="1191"/>
      <c r="I50" s="358">
        <v>11428</v>
      </c>
      <c r="J50" s="359">
        <v>12364</v>
      </c>
      <c r="K50" s="359">
        <v>13895</v>
      </c>
      <c r="L50" s="359">
        <v>17128</v>
      </c>
      <c r="M50" s="360">
        <v>19176</v>
      </c>
    </row>
    <row r="51" spans="2:13" ht="27.75" customHeight="1" x14ac:dyDescent="0.2">
      <c r="B51" s="1186"/>
      <c r="C51" s="1187"/>
      <c r="D51" s="106"/>
      <c r="E51" s="1190" t="s">
        <v>44</v>
      </c>
      <c r="F51" s="1190"/>
      <c r="G51" s="1190"/>
      <c r="H51" s="1191"/>
      <c r="I51" s="358">
        <v>27241</v>
      </c>
      <c r="J51" s="359">
        <v>26475</v>
      </c>
      <c r="K51" s="359">
        <v>25896</v>
      </c>
      <c r="L51" s="359">
        <v>24437</v>
      </c>
      <c r="M51" s="360">
        <v>22905</v>
      </c>
    </row>
    <row r="52" spans="2:13" ht="27.75" customHeight="1" x14ac:dyDescent="0.2">
      <c r="B52" s="1188"/>
      <c r="C52" s="1189"/>
      <c r="D52" s="106"/>
      <c r="E52" s="1190" t="s">
        <v>45</v>
      </c>
      <c r="F52" s="1190"/>
      <c r="G52" s="1190"/>
      <c r="H52" s="1191"/>
      <c r="I52" s="358">
        <v>108409</v>
      </c>
      <c r="J52" s="359">
        <v>105856</v>
      </c>
      <c r="K52" s="359">
        <v>105032</v>
      </c>
      <c r="L52" s="359">
        <v>102580</v>
      </c>
      <c r="M52" s="360">
        <v>101671</v>
      </c>
    </row>
    <row r="53" spans="2:13" ht="27.75" customHeight="1" thickBot="1" x14ac:dyDescent="0.25">
      <c r="B53" s="1192" t="s">
        <v>46</v>
      </c>
      <c r="C53" s="1193"/>
      <c r="D53" s="110"/>
      <c r="E53" s="1194" t="s">
        <v>47</v>
      </c>
      <c r="F53" s="1194"/>
      <c r="G53" s="1194"/>
      <c r="H53" s="1195"/>
      <c r="I53" s="361">
        <v>63932</v>
      </c>
      <c r="J53" s="362">
        <v>64807</v>
      </c>
      <c r="K53" s="362">
        <v>62269</v>
      </c>
      <c r="L53" s="362">
        <v>61472</v>
      </c>
      <c r="M53" s="363">
        <v>60697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EXAdCUVY1hNVFqmaL7iJxTCa1yIWO+3N0TNbfPO8SnnwzgdTh6Lf7UVeCgZ43ZK/hmT40m0kDQAjbmnNYNfAg==" saltValue="Is3co8IwKs8DXzxL8uB9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50</v>
      </c>
      <c r="D55" s="1211"/>
      <c r="E55" s="1212"/>
      <c r="F55" s="122">
        <v>4384</v>
      </c>
      <c r="G55" s="122">
        <v>5585</v>
      </c>
      <c r="H55" s="123">
        <v>8850</v>
      </c>
    </row>
    <row r="56" spans="2:8" ht="52.5" customHeight="1" x14ac:dyDescent="0.2">
      <c r="B56" s="124"/>
      <c r="C56" s="1213" t="s">
        <v>51</v>
      </c>
      <c r="D56" s="1213"/>
      <c r="E56" s="1214"/>
      <c r="F56" s="125">
        <v>472</v>
      </c>
      <c r="G56" s="125">
        <v>2554</v>
      </c>
      <c r="H56" s="126">
        <v>2157</v>
      </c>
    </row>
    <row r="57" spans="2:8" ht="53.25" customHeight="1" x14ac:dyDescent="0.2">
      <c r="B57" s="124"/>
      <c r="C57" s="1215" t="s">
        <v>52</v>
      </c>
      <c r="D57" s="1215"/>
      <c r="E57" s="1216"/>
      <c r="F57" s="127">
        <v>6335</v>
      </c>
      <c r="G57" s="127">
        <v>5536</v>
      </c>
      <c r="H57" s="128">
        <v>4355</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11191</v>
      </c>
      <c r="G63" s="136">
        <v>13675</v>
      </c>
      <c r="H63" s="137">
        <v>15363</v>
      </c>
    </row>
    <row r="64" spans="2:8" ht="13" x14ac:dyDescent="0.2"/>
  </sheetData>
  <sheetProtection algorithmName="SHA-512" hashValue="xDqT1SFY+UUs15DucBauieCNqT1r0O0XFR96aA8LdXzb3rL8B0ueFbVJKTbBCF2RmwOd6eGK4hftVAfkrVf8AA==" saltValue="FWG6Vq2d7/pAYXpudtCx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56</v>
      </c>
      <c r="E2" s="149"/>
      <c r="F2" s="150" t="s">
        <v>557</v>
      </c>
      <c r="G2" s="151"/>
      <c r="H2" s="152"/>
    </row>
    <row r="3" spans="1:8" x14ac:dyDescent="0.2">
      <c r="A3" s="148" t="s">
        <v>550</v>
      </c>
      <c r="B3" s="153"/>
      <c r="C3" s="154"/>
      <c r="D3" s="155">
        <v>46290</v>
      </c>
      <c r="E3" s="156"/>
      <c r="F3" s="157">
        <v>46457</v>
      </c>
      <c r="G3" s="158"/>
      <c r="H3" s="159"/>
    </row>
    <row r="4" spans="1:8" x14ac:dyDescent="0.2">
      <c r="A4" s="160"/>
      <c r="B4" s="161"/>
      <c r="C4" s="162"/>
      <c r="D4" s="163">
        <v>28655</v>
      </c>
      <c r="E4" s="164"/>
      <c r="F4" s="165">
        <v>24020</v>
      </c>
      <c r="G4" s="166"/>
      <c r="H4" s="167"/>
    </row>
    <row r="5" spans="1:8" x14ac:dyDescent="0.2">
      <c r="A5" s="148" t="s">
        <v>552</v>
      </c>
      <c r="B5" s="153"/>
      <c r="C5" s="154"/>
      <c r="D5" s="155">
        <v>48875</v>
      </c>
      <c r="E5" s="156"/>
      <c r="F5" s="157">
        <v>51849</v>
      </c>
      <c r="G5" s="158"/>
      <c r="H5" s="159"/>
    </row>
    <row r="6" spans="1:8" x14ac:dyDescent="0.2">
      <c r="A6" s="160"/>
      <c r="B6" s="161"/>
      <c r="C6" s="162"/>
      <c r="D6" s="163">
        <v>29892</v>
      </c>
      <c r="E6" s="164"/>
      <c r="F6" s="165">
        <v>26326</v>
      </c>
      <c r="G6" s="166"/>
      <c r="H6" s="167"/>
    </row>
    <row r="7" spans="1:8" x14ac:dyDescent="0.2">
      <c r="A7" s="148" t="s">
        <v>553</v>
      </c>
      <c r="B7" s="153"/>
      <c r="C7" s="154"/>
      <c r="D7" s="155">
        <v>49062</v>
      </c>
      <c r="E7" s="156"/>
      <c r="F7" s="157">
        <v>52191</v>
      </c>
      <c r="G7" s="158"/>
      <c r="H7" s="159"/>
    </row>
    <row r="8" spans="1:8" x14ac:dyDescent="0.2">
      <c r="A8" s="160"/>
      <c r="B8" s="161"/>
      <c r="C8" s="162"/>
      <c r="D8" s="163">
        <v>27732</v>
      </c>
      <c r="E8" s="164"/>
      <c r="F8" s="165">
        <v>26807</v>
      </c>
      <c r="G8" s="166"/>
      <c r="H8" s="167"/>
    </row>
    <row r="9" spans="1:8" x14ac:dyDescent="0.2">
      <c r="A9" s="148" t="s">
        <v>554</v>
      </c>
      <c r="B9" s="153"/>
      <c r="C9" s="154"/>
      <c r="D9" s="155">
        <v>45579</v>
      </c>
      <c r="E9" s="156"/>
      <c r="F9" s="157">
        <v>48105</v>
      </c>
      <c r="G9" s="158"/>
      <c r="H9" s="159"/>
    </row>
    <row r="10" spans="1:8" x14ac:dyDescent="0.2">
      <c r="A10" s="160"/>
      <c r="B10" s="161"/>
      <c r="C10" s="162"/>
      <c r="D10" s="163">
        <v>32054</v>
      </c>
      <c r="E10" s="164"/>
      <c r="F10" s="165">
        <v>24072</v>
      </c>
      <c r="G10" s="166"/>
      <c r="H10" s="167"/>
    </row>
    <row r="11" spans="1:8" x14ac:dyDescent="0.2">
      <c r="A11" s="148" t="s">
        <v>555</v>
      </c>
      <c r="B11" s="153"/>
      <c r="C11" s="154"/>
      <c r="D11" s="155">
        <v>64266</v>
      </c>
      <c r="E11" s="156"/>
      <c r="F11" s="157">
        <v>47446</v>
      </c>
      <c r="G11" s="158"/>
      <c r="H11" s="159"/>
    </row>
    <row r="12" spans="1:8" x14ac:dyDescent="0.2">
      <c r="A12" s="160"/>
      <c r="B12" s="161"/>
      <c r="C12" s="168"/>
      <c r="D12" s="163">
        <v>41695</v>
      </c>
      <c r="E12" s="164"/>
      <c r="F12" s="165">
        <v>24371</v>
      </c>
      <c r="G12" s="166"/>
      <c r="H12" s="167"/>
    </row>
    <row r="13" spans="1:8" x14ac:dyDescent="0.2">
      <c r="A13" s="148"/>
      <c r="B13" s="153"/>
      <c r="C13" s="169"/>
      <c r="D13" s="170">
        <v>50814</v>
      </c>
      <c r="E13" s="171"/>
      <c r="F13" s="172">
        <v>49210</v>
      </c>
      <c r="G13" s="173"/>
      <c r="H13" s="159"/>
    </row>
    <row r="14" spans="1:8" x14ac:dyDescent="0.2">
      <c r="A14" s="160"/>
      <c r="B14" s="161"/>
      <c r="C14" s="162"/>
      <c r="D14" s="163">
        <v>32006</v>
      </c>
      <c r="E14" s="164"/>
      <c r="F14" s="165">
        <v>25119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1.1499999999999999</v>
      </c>
      <c r="C19" s="174">
        <f>ROUND(VALUE(SUBSTITUTE(実質収支比率等に係る経年分析!G$48,"▲","-")),2)</f>
        <v>1.51</v>
      </c>
      <c r="D19" s="174">
        <f>ROUND(VALUE(SUBSTITUTE(実質収支比率等に係る経年分析!H$48,"▲","-")),2)</f>
        <v>2.92</v>
      </c>
      <c r="E19" s="174">
        <f>ROUND(VALUE(SUBSTITUTE(実質収支比率等に係る経年分析!I$48,"▲","-")),2)</f>
        <v>7.71</v>
      </c>
      <c r="F19" s="174">
        <f>ROUND(VALUE(SUBSTITUTE(実質収支比率等に係る経年分析!J$48,"▲","-")),2)</f>
        <v>4.67</v>
      </c>
    </row>
    <row r="20" spans="1:11" x14ac:dyDescent="0.2">
      <c r="A20" s="174" t="s">
        <v>59</v>
      </c>
      <c r="B20" s="174">
        <f>ROUND(VALUE(SUBSTITUTE(実質収支比率等に係る経年分析!F$47,"▲","-")),2)</f>
        <v>5.14</v>
      </c>
      <c r="C20" s="174">
        <f>ROUND(VALUE(SUBSTITUTE(実質収支比率等に係る経年分析!G$47,"▲","-")),2)</f>
        <v>4.63</v>
      </c>
      <c r="D20" s="174">
        <f>ROUND(VALUE(SUBSTITUTE(実質収支比率等に係る経年分析!H$47,"▲","-")),2)</f>
        <v>5.33</v>
      </c>
      <c r="E20" s="174">
        <f>ROUND(VALUE(SUBSTITUTE(実質収支比率等に係る経年分析!I$47,"▲","-")),2)</f>
        <v>6.62</v>
      </c>
      <c r="F20" s="174">
        <f>ROUND(VALUE(SUBSTITUTE(実質収支比率等に係る経年分析!J$47,"▲","-")),2)</f>
        <v>10.65</v>
      </c>
    </row>
    <row r="21" spans="1:11" x14ac:dyDescent="0.2">
      <c r="A21" s="174" t="s">
        <v>60</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-0.75</v>
      </c>
      <c r="D21" s="174">
        <f>IF(ISNUMBER(VALUE(SUBSTITUTE(実質収支比率等に係る経年分析!H$49,"▲","-"))),ROUND(VALUE(SUBSTITUTE(実質収支比率等に係る経年分析!H$49,"▲","-")),2),NA())</f>
        <v>1.42</v>
      </c>
      <c r="E21" s="174">
        <f>IF(ISNUMBER(VALUE(SUBSTITUTE(実質収支比率等に係る経年分析!I$49,"▲","-"))),ROUND(VALUE(SUBSTITUTE(実質収支比率等に係る経年分析!I$49,"▲","-")),2),NA())</f>
        <v>4.88</v>
      </c>
      <c r="F21" s="174">
        <f>IF(ISNUMBER(VALUE(SUBSTITUTE(実質収支比率等に係る経年分析!J$49,"▲","-"))),ROUND(VALUE(SUBSTITUTE(実質収支比率等に係る経年分析!J$49,"▲","-")),2),NA())</f>
        <v>-3.14</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育英事業特別会計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0.39</v>
      </c>
    </row>
    <row r="32" spans="1:11" x14ac:dyDescent="0.2">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1.0900000000000001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0.61</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1.0900000000000001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0.91</v>
      </c>
    </row>
    <row r="35" spans="1:16" x14ac:dyDescent="0.2">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0.97</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1.1399999999999999</v>
      </c>
      <c r="E35" s="175" t="e">
        <f>IF(ROUND(VALUE(SUBSTITUTE(連結実質赤字比率に係る赤字・黒字の構成分析!G$35,"▲", "-")), 2) &gt;= 0, ABS(ROUND(VALUE(SUBSTITUTE(連結実質赤字比率に係る赤字・黒字の構成分析!G$35,"▲", "-")), 2)), NA())</f>
        <v>#N/A</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1.1200000000000001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4.67</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14110</v>
      </c>
      <c r="E42" s="176"/>
      <c r="F42" s="176"/>
      <c r="G42" s="176">
        <f>'実質公債費比率（分子）の構造'!L$52</f>
        <v>13555</v>
      </c>
      <c r="H42" s="176"/>
      <c r="I42" s="176"/>
      <c r="J42" s="176">
        <f>'実質公債費比率（分子）の構造'!M$52</f>
        <v>13191</v>
      </c>
      <c r="K42" s="176"/>
      <c r="L42" s="176"/>
      <c r="M42" s="176">
        <f>'実質公債費比率（分子）の構造'!N$52</f>
        <v>12893</v>
      </c>
      <c r="N42" s="176"/>
      <c r="O42" s="176"/>
      <c r="P42" s="176">
        <f>'実質公債費比率（分子）の構造'!O$52</f>
        <v>12558</v>
      </c>
    </row>
    <row r="43" spans="1:16" x14ac:dyDescent="0.2">
      <c r="A43" s="176" t="s">
        <v>68</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69</v>
      </c>
      <c r="B44" s="176">
        <f>'実質公債費比率（分子）の構造'!K$50</f>
        <v>451</v>
      </c>
      <c r="C44" s="176"/>
      <c r="D44" s="176"/>
      <c r="E44" s="176">
        <f>'実質公債費比率（分子）の構造'!L$50</f>
        <v>465</v>
      </c>
      <c r="F44" s="176"/>
      <c r="G44" s="176"/>
      <c r="H44" s="176">
        <f>'実質公債費比率（分子）の構造'!M$50</f>
        <v>448</v>
      </c>
      <c r="I44" s="176"/>
      <c r="J44" s="176"/>
      <c r="K44" s="176">
        <f>'実質公債費比率（分子）の構造'!N$50</f>
        <v>407</v>
      </c>
      <c r="L44" s="176"/>
      <c r="M44" s="176"/>
      <c r="N44" s="176">
        <f>'実質公債費比率（分子）の構造'!O$50</f>
        <v>385</v>
      </c>
      <c r="O44" s="176"/>
      <c r="P44" s="176"/>
    </row>
    <row r="45" spans="1:16" x14ac:dyDescent="0.2">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71</v>
      </c>
      <c r="B46" s="176">
        <f>'実質公債費比率（分子）の構造'!K$48</f>
        <v>1681</v>
      </c>
      <c r="C46" s="176"/>
      <c r="D46" s="176"/>
      <c r="E46" s="176">
        <f>'実質公債費比率（分子）の構造'!L$48</f>
        <v>1479</v>
      </c>
      <c r="F46" s="176"/>
      <c r="G46" s="176"/>
      <c r="H46" s="176">
        <f>'実質公債費比率（分子）の構造'!M$48</f>
        <v>1362</v>
      </c>
      <c r="I46" s="176"/>
      <c r="J46" s="176"/>
      <c r="K46" s="176">
        <f>'実質公債費比率（分子）の構造'!N$48</f>
        <v>1348</v>
      </c>
      <c r="L46" s="176"/>
      <c r="M46" s="176"/>
      <c r="N46" s="176">
        <f>'実質公債費比率（分子）の構造'!O$48</f>
        <v>1389</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17780</v>
      </c>
      <c r="C49" s="176"/>
      <c r="D49" s="176"/>
      <c r="E49" s="176">
        <f>'実質公債費比率（分子）の構造'!L$45</f>
        <v>17596</v>
      </c>
      <c r="F49" s="176"/>
      <c r="G49" s="176"/>
      <c r="H49" s="176">
        <f>'実質公債費比率（分子）の構造'!M$45</f>
        <v>17406</v>
      </c>
      <c r="I49" s="176"/>
      <c r="J49" s="176"/>
      <c r="K49" s="176">
        <f>'実質公債費比率（分子）の構造'!N$45</f>
        <v>17361</v>
      </c>
      <c r="L49" s="176"/>
      <c r="M49" s="176"/>
      <c r="N49" s="176">
        <f>'実質公債費比率（分子）の構造'!O$45</f>
        <v>17460</v>
      </c>
      <c r="O49" s="176"/>
      <c r="P49" s="176"/>
    </row>
    <row r="50" spans="1:16" x14ac:dyDescent="0.2">
      <c r="A50" s="176" t="s">
        <v>75</v>
      </c>
      <c r="B50" s="176" t="e">
        <f>NA()</f>
        <v>#N/A</v>
      </c>
      <c r="C50" s="176">
        <f>IF(ISNUMBER('実質公債費比率（分子）の構造'!K$53),'実質公債費比率（分子）の構造'!K$53,NA())</f>
        <v>5802</v>
      </c>
      <c r="D50" s="176" t="e">
        <f>NA()</f>
        <v>#N/A</v>
      </c>
      <c r="E50" s="176" t="e">
        <f>NA()</f>
        <v>#N/A</v>
      </c>
      <c r="F50" s="176">
        <f>IF(ISNUMBER('実質公債費比率（分子）の構造'!L$53),'実質公債費比率（分子）の構造'!L$53,NA())</f>
        <v>5985</v>
      </c>
      <c r="G50" s="176" t="e">
        <f>NA()</f>
        <v>#N/A</v>
      </c>
      <c r="H50" s="176" t="e">
        <f>NA()</f>
        <v>#N/A</v>
      </c>
      <c r="I50" s="176">
        <f>IF(ISNUMBER('実質公債費比率（分子）の構造'!M$53),'実質公債費比率（分子）の構造'!M$53,NA())</f>
        <v>6026</v>
      </c>
      <c r="J50" s="176" t="e">
        <f>NA()</f>
        <v>#N/A</v>
      </c>
      <c r="K50" s="176" t="e">
        <f>NA()</f>
        <v>#N/A</v>
      </c>
      <c r="L50" s="176">
        <f>IF(ISNUMBER('実質公債費比率（分子）の構造'!N$53),'実質公債費比率（分子）の構造'!N$53,NA())</f>
        <v>6223</v>
      </c>
      <c r="M50" s="176" t="e">
        <f>NA()</f>
        <v>#N/A</v>
      </c>
      <c r="N50" s="176" t="e">
        <f>NA()</f>
        <v>#N/A</v>
      </c>
      <c r="O50" s="176">
        <f>IF(ISNUMBER('実質公債費比率（分子）の構造'!O$53),'実質公債費比率（分子）の構造'!O$53,NA())</f>
        <v>6676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108409</v>
      </c>
      <c r="E56" s="175"/>
      <c r="F56" s="175"/>
      <c r="G56" s="175">
        <f>'将来負担比率（分子）の構造'!J$52</f>
        <v>105856</v>
      </c>
      <c r="H56" s="175"/>
      <c r="I56" s="175"/>
      <c r="J56" s="175">
        <f>'将来負担比率（分子）の構造'!K$52</f>
        <v>105032</v>
      </c>
      <c r="K56" s="175"/>
      <c r="L56" s="175"/>
      <c r="M56" s="175">
        <f>'将来負担比率（分子）の構造'!L$52</f>
        <v>102580</v>
      </c>
      <c r="N56" s="175"/>
      <c r="O56" s="175"/>
      <c r="P56" s="175">
        <f>'将来負担比率（分子）の構造'!M$52</f>
        <v>101671</v>
      </c>
    </row>
    <row r="57" spans="1:16" x14ac:dyDescent="0.2">
      <c r="A57" s="175" t="s">
        <v>44</v>
      </c>
      <c r="B57" s="175"/>
      <c r="C57" s="175"/>
      <c r="D57" s="175">
        <f>'将来負担比率（分子）の構造'!I$51</f>
        <v>27241</v>
      </c>
      <c r="E57" s="175"/>
      <c r="F57" s="175"/>
      <c r="G57" s="175">
        <f>'将来負担比率（分子）の構造'!J$51</f>
        <v>26475</v>
      </c>
      <c r="H57" s="175"/>
      <c r="I57" s="175"/>
      <c r="J57" s="175">
        <f>'将来負担比率（分子）の構造'!K$51</f>
        <v>25896</v>
      </c>
      <c r="K57" s="175"/>
      <c r="L57" s="175"/>
      <c r="M57" s="175">
        <f>'将来負担比率（分子）の構造'!L$51</f>
        <v>24437</v>
      </c>
      <c r="N57" s="175"/>
      <c r="O57" s="175"/>
      <c r="P57" s="175">
        <f>'将来負担比率（分子）の構造'!M$51</f>
        <v>22905</v>
      </c>
    </row>
    <row r="58" spans="1:16" x14ac:dyDescent="0.2">
      <c r="A58" s="175" t="s">
        <v>43</v>
      </c>
      <c r="B58" s="175"/>
      <c r="C58" s="175"/>
      <c r="D58" s="175">
        <f>'将来負担比率（分子）の構造'!I$50</f>
        <v>11428</v>
      </c>
      <c r="E58" s="175"/>
      <c r="F58" s="175"/>
      <c r="G58" s="175">
        <f>'将来負担比率（分子）の構造'!J$50</f>
        <v>12364</v>
      </c>
      <c r="H58" s="175"/>
      <c r="I58" s="175"/>
      <c r="J58" s="175">
        <f>'将来負担比率（分子）の構造'!K$50</f>
        <v>13895</v>
      </c>
      <c r="K58" s="175"/>
      <c r="L58" s="175"/>
      <c r="M58" s="175">
        <f>'将来負担比率（分子）の構造'!L$50</f>
        <v>17128</v>
      </c>
      <c r="N58" s="175"/>
      <c r="O58" s="175"/>
      <c r="P58" s="175">
        <f>'将来負担比率（分子）の構造'!M$50</f>
        <v>19176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721</v>
      </c>
      <c r="C61" s="175"/>
      <c r="D61" s="175"/>
      <c r="E61" s="175">
        <f>'将来負担比率（分子）の構造'!J$46</f>
        <v>813</v>
      </c>
      <c r="F61" s="175"/>
      <c r="G61" s="175"/>
      <c r="H61" s="175">
        <f>'将来負担比率（分子）の構造'!K$46</f>
        <v>747</v>
      </c>
      <c r="I61" s="175"/>
      <c r="J61" s="175"/>
      <c r="K61" s="175">
        <f>'将来負担比率（分子）の構造'!L$46</f>
        <v>676</v>
      </c>
      <c r="L61" s="175"/>
      <c r="M61" s="175"/>
      <c r="N61" s="175">
        <f>'将来負担比率（分子）の構造'!M$46</f>
        <v>620</v>
      </c>
      <c r="O61" s="175"/>
      <c r="P61" s="175"/>
    </row>
    <row r="62" spans="1:16" x14ac:dyDescent="0.2">
      <c r="A62" s="175" t="s">
        <v>37</v>
      </c>
      <c r="B62" s="175">
        <f>'将来負担比率（分子）の構造'!I$45</f>
        <v>15252</v>
      </c>
      <c r="C62" s="175"/>
      <c r="D62" s="175"/>
      <c r="E62" s="175">
        <f>'将来負担比率（分子）の構造'!J$45</f>
        <v>15516</v>
      </c>
      <c r="F62" s="175"/>
      <c r="G62" s="175"/>
      <c r="H62" s="175">
        <f>'将来負担比率（分子）の構造'!K$45</f>
        <v>16129</v>
      </c>
      <c r="I62" s="175"/>
      <c r="J62" s="175"/>
      <c r="K62" s="175">
        <f>'将来負担比率（分子）の構造'!L$45</f>
        <v>16931</v>
      </c>
      <c r="L62" s="175"/>
      <c r="M62" s="175"/>
      <c r="N62" s="175">
        <f>'将来負担比率（分子）の構造'!M$45</f>
        <v>17582</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13362</v>
      </c>
      <c r="C64" s="175"/>
      <c r="D64" s="175"/>
      <c r="E64" s="175">
        <f>'将来負担比率（分子）の構造'!J$43</f>
        <v>14333</v>
      </c>
      <c r="F64" s="175"/>
      <c r="G64" s="175"/>
      <c r="H64" s="175">
        <f>'将来負担比率（分子）の構造'!K$43</f>
        <v>12854</v>
      </c>
      <c r="I64" s="175"/>
      <c r="J64" s="175"/>
      <c r="K64" s="175">
        <f>'将来負担比率（分子）の構造'!L$43</f>
        <v>13080</v>
      </c>
      <c r="L64" s="175"/>
      <c r="M64" s="175"/>
      <c r="N64" s="175">
        <f>'将来負担比率（分子）の構造'!M$43</f>
        <v>12688</v>
      </c>
      <c r="O64" s="175"/>
      <c r="P64" s="175"/>
    </row>
    <row r="65" spans="1:16" x14ac:dyDescent="0.2">
      <c r="A65" s="175" t="s">
        <v>34</v>
      </c>
      <c r="B65" s="175">
        <f>'将来負担比率（分子）の構造'!I$42</f>
        <v>3358</v>
      </c>
      <c r="C65" s="175"/>
      <c r="D65" s="175"/>
      <c r="E65" s="175">
        <f>'将来負担比率（分子）の構造'!J$42</f>
        <v>3101</v>
      </c>
      <c r="F65" s="175"/>
      <c r="G65" s="175"/>
      <c r="H65" s="175">
        <f>'将来負担比率（分子）の構造'!K$42</f>
        <v>2746</v>
      </c>
      <c r="I65" s="175"/>
      <c r="J65" s="175"/>
      <c r="K65" s="175">
        <f>'将来負担比率（分子）の構造'!L$42</f>
        <v>2443</v>
      </c>
      <c r="L65" s="175"/>
      <c r="M65" s="175"/>
      <c r="N65" s="175">
        <f>'将来負担比率（分子）の構造'!M$42</f>
        <v>2192</v>
      </c>
      <c r="O65" s="175"/>
      <c r="P65" s="175"/>
    </row>
    <row r="66" spans="1:16" x14ac:dyDescent="0.2">
      <c r="A66" s="175" t="s">
        <v>33</v>
      </c>
      <c r="B66" s="175">
        <f>'将来負担比率（分子）の構造'!I$41</f>
        <v>178316</v>
      </c>
      <c r="C66" s="175"/>
      <c r="D66" s="175"/>
      <c r="E66" s="175">
        <f>'将来負担比率（分子）の構造'!J$41</f>
        <v>175740</v>
      </c>
      <c r="F66" s="175"/>
      <c r="G66" s="175"/>
      <c r="H66" s="175">
        <f>'将来負担比率（分子）の構造'!K$41</f>
        <v>174616</v>
      </c>
      <c r="I66" s="175"/>
      <c r="J66" s="175"/>
      <c r="K66" s="175">
        <f>'将来負担比率（分子）の構造'!L$41</f>
        <v>172487</v>
      </c>
      <c r="L66" s="175"/>
      <c r="M66" s="175"/>
      <c r="N66" s="175">
        <f>'将来負担比率（分子）の構造'!M$41</f>
        <v>171367</v>
      </c>
      <c r="O66" s="175"/>
      <c r="P66" s="175"/>
    </row>
    <row r="67" spans="1:16" x14ac:dyDescent="0.2">
      <c r="A67" s="175" t="s">
        <v>79</v>
      </c>
      <c r="B67" s="175" t="e">
        <f>NA()</f>
        <v>#N/A</v>
      </c>
      <c r="C67" s="175">
        <f>IF(ISNUMBER('将来負担比率（分子）の構造'!I$53), IF('将来負担比率（分子）の構造'!I$53 &lt; 0, 0, '将来負担比率（分子）の構造'!I$53), NA())</f>
        <v>63932</v>
      </c>
      <c r="D67" s="175" t="e">
        <f>NA()</f>
        <v>#N/A</v>
      </c>
      <c r="E67" s="175" t="e">
        <f>NA()</f>
        <v>#N/A</v>
      </c>
      <c r="F67" s="175">
        <f>IF(ISNUMBER('将来負担比率（分子）の構造'!J$53), IF('将来負担比率（分子）の構造'!J$53 &lt; 0, 0, '将来負担比率（分子）の構造'!J$53), NA())</f>
        <v>64807</v>
      </c>
      <c r="G67" s="175" t="e">
        <f>NA()</f>
        <v>#N/A</v>
      </c>
      <c r="H67" s="175" t="e">
        <f>NA()</f>
        <v>#N/A</v>
      </c>
      <c r="I67" s="175">
        <f>IF(ISNUMBER('将来負担比率（分子）の構造'!K$53), IF('将来負担比率（分子）の構造'!K$53 &lt; 0, 0, '将来負担比率（分子）の構造'!K$53), NA())</f>
        <v>62269</v>
      </c>
      <c r="J67" s="175" t="e">
        <f>NA()</f>
        <v>#N/A</v>
      </c>
      <c r="K67" s="175" t="e">
        <f>NA()</f>
        <v>#N/A</v>
      </c>
      <c r="L67" s="175">
        <f>IF(ISNUMBER('将来負担比率（分子）の構造'!L$53), IF('将来負担比率（分子）の構造'!L$53 &lt; 0, 0, '将来負担比率（分子）の構造'!L$53), NA())</f>
        <v>61472</v>
      </c>
      <c r="M67" s="175" t="e">
        <f>NA()</f>
        <v>#N/A</v>
      </c>
      <c r="N67" s="175" t="e">
        <f>NA()</f>
        <v>#N/A</v>
      </c>
      <c r="O67" s="175">
        <f>IF(ISNUMBER('将来負担比率（分子）の構造'!M$53), IF('将来負担比率（分子）の構造'!M$53 &lt; 0, 0, '将来負担比率（分子）の構造'!M$53), NA())</f>
        <v>60697</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4384</v>
      </c>
      <c r="C72" s="179">
        <f>基金残高に係る経年分析!G55</f>
        <v>5585</v>
      </c>
      <c r="D72" s="179">
        <f>基金残高に係る経年分析!H55</f>
        <v>8850</v>
      </c>
    </row>
    <row r="73" spans="1:16" x14ac:dyDescent="0.2">
      <c r="A73" s="178" t="s">
        <v>82</v>
      </c>
      <c r="B73" s="179">
        <f>基金残高に係る経年分析!F56</f>
        <v>472</v>
      </c>
      <c r="C73" s="179">
        <f>基金残高に係る経年分析!G56</f>
        <v>2554</v>
      </c>
      <c r="D73" s="179">
        <f>基金残高に係る経年分析!H56</f>
        <v>2157</v>
      </c>
    </row>
    <row r="74" spans="1:16" x14ac:dyDescent="0.2">
      <c r="A74" s="178" t="s">
        <v>83</v>
      </c>
      <c r="B74" s="179">
        <f>基金残高に係る経年分析!F57</f>
        <v>6335</v>
      </c>
      <c r="C74" s="179">
        <f>基金残高に係る経年分析!G57</f>
        <v>5536</v>
      </c>
      <c r="D74" s="179">
        <f>基金残高に係る経年分析!H57</f>
        <v>4355</v>
      </c>
    </row>
  </sheetData>
  <sheetProtection algorithmName="SHA-512" hashValue="RuQaqqDsNqUmtdIpYg02fWr/ZaGFDMhu+rJnEY+CUNDJM0mM5TAlI4ZF49DRBryrLor6GZ2xNA1YZHhY+caquA==" saltValue="xdXS2PtK2GF1MrhGc/DK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40481178</v>
      </c>
      <c r="S5" s="674"/>
      <c r="T5" s="674"/>
      <c r="U5" s="674"/>
      <c r="V5" s="674"/>
      <c r="W5" s="674"/>
      <c r="X5" s="674"/>
      <c r="Y5" s="702"/>
      <c r="Z5" s="715">
        <v>21</v>
      </c>
      <c r="AA5" s="715"/>
      <c r="AB5" s="715"/>
      <c r="AC5" s="715"/>
      <c r="AD5" s="716">
        <v>37552713</v>
      </c>
      <c r="AE5" s="716"/>
      <c r="AF5" s="716"/>
      <c r="AG5" s="716"/>
      <c r="AH5" s="716"/>
      <c r="AI5" s="716"/>
      <c r="AJ5" s="716"/>
      <c r="AK5" s="716"/>
      <c r="AL5" s="703">
        <v>45.7</v>
      </c>
      <c r="AM5" s="686"/>
      <c r="AN5" s="686"/>
      <c r="AO5" s="704"/>
      <c r="AP5" s="676" t="s">
        <v>232</v>
      </c>
      <c r="AQ5" s="677"/>
      <c r="AR5" s="677"/>
      <c r="AS5" s="677"/>
      <c r="AT5" s="677"/>
      <c r="AU5" s="677"/>
      <c r="AV5" s="677"/>
      <c r="AW5" s="677"/>
      <c r="AX5" s="677"/>
      <c r="AY5" s="677"/>
      <c r="AZ5" s="677"/>
      <c r="BA5" s="677"/>
      <c r="BB5" s="677"/>
      <c r="BC5" s="677"/>
      <c r="BD5" s="677"/>
      <c r="BE5" s="677"/>
      <c r="BF5" s="678"/>
      <c r="BG5" s="627">
        <v>36139729</v>
      </c>
      <c r="BH5" s="628"/>
      <c r="BI5" s="628"/>
      <c r="BJ5" s="628"/>
      <c r="BK5" s="628"/>
      <c r="BL5" s="628"/>
      <c r="BM5" s="628"/>
      <c r="BN5" s="629"/>
      <c r="BO5" s="663">
        <v>89.3</v>
      </c>
      <c r="BP5" s="663"/>
      <c r="BQ5" s="663"/>
      <c r="BR5" s="663"/>
      <c r="BS5" s="664">
        <v>667729</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24" t="s">
        <v>236</v>
      </c>
      <c r="C6" s="625"/>
      <c r="D6" s="625"/>
      <c r="E6" s="625"/>
      <c r="F6" s="625"/>
      <c r="G6" s="625"/>
      <c r="H6" s="625"/>
      <c r="I6" s="625"/>
      <c r="J6" s="625"/>
      <c r="K6" s="625"/>
      <c r="L6" s="625"/>
      <c r="M6" s="625"/>
      <c r="N6" s="625"/>
      <c r="O6" s="625"/>
      <c r="P6" s="625"/>
      <c r="Q6" s="626"/>
      <c r="R6" s="627">
        <v>1455912</v>
      </c>
      <c r="S6" s="628"/>
      <c r="T6" s="628"/>
      <c r="U6" s="628"/>
      <c r="V6" s="628"/>
      <c r="W6" s="628"/>
      <c r="X6" s="628"/>
      <c r="Y6" s="629"/>
      <c r="Z6" s="663">
        <v>0.8</v>
      </c>
      <c r="AA6" s="663"/>
      <c r="AB6" s="663"/>
      <c r="AC6" s="663"/>
      <c r="AD6" s="664">
        <v>1455912</v>
      </c>
      <c r="AE6" s="664"/>
      <c r="AF6" s="664"/>
      <c r="AG6" s="664"/>
      <c r="AH6" s="664"/>
      <c r="AI6" s="664"/>
      <c r="AJ6" s="664"/>
      <c r="AK6" s="664"/>
      <c r="AL6" s="630">
        <v>1.8</v>
      </c>
      <c r="AM6" s="631"/>
      <c r="AN6" s="631"/>
      <c r="AO6" s="665"/>
      <c r="AP6" s="624" t="s">
        <v>237</v>
      </c>
      <c r="AQ6" s="625"/>
      <c r="AR6" s="625"/>
      <c r="AS6" s="625"/>
      <c r="AT6" s="625"/>
      <c r="AU6" s="625"/>
      <c r="AV6" s="625"/>
      <c r="AW6" s="625"/>
      <c r="AX6" s="625"/>
      <c r="AY6" s="625"/>
      <c r="AZ6" s="625"/>
      <c r="BA6" s="625"/>
      <c r="BB6" s="625"/>
      <c r="BC6" s="625"/>
      <c r="BD6" s="625"/>
      <c r="BE6" s="625"/>
      <c r="BF6" s="626"/>
      <c r="BG6" s="627">
        <v>36139729</v>
      </c>
      <c r="BH6" s="628"/>
      <c r="BI6" s="628"/>
      <c r="BJ6" s="628"/>
      <c r="BK6" s="628"/>
      <c r="BL6" s="628"/>
      <c r="BM6" s="628"/>
      <c r="BN6" s="629"/>
      <c r="BO6" s="663">
        <v>89.3</v>
      </c>
      <c r="BP6" s="663"/>
      <c r="BQ6" s="663"/>
      <c r="BR6" s="663"/>
      <c r="BS6" s="664">
        <v>667729</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589337</v>
      </c>
      <c r="CS6" s="628"/>
      <c r="CT6" s="628"/>
      <c r="CU6" s="628"/>
      <c r="CV6" s="628"/>
      <c r="CW6" s="628"/>
      <c r="CX6" s="628"/>
      <c r="CY6" s="629"/>
      <c r="CZ6" s="703">
        <v>0.3</v>
      </c>
      <c r="DA6" s="686"/>
      <c r="DB6" s="686"/>
      <c r="DC6" s="705"/>
      <c r="DD6" s="633" t="s">
        <v>143</v>
      </c>
      <c r="DE6" s="628"/>
      <c r="DF6" s="628"/>
      <c r="DG6" s="628"/>
      <c r="DH6" s="628"/>
      <c r="DI6" s="628"/>
      <c r="DJ6" s="628"/>
      <c r="DK6" s="628"/>
      <c r="DL6" s="628"/>
      <c r="DM6" s="628"/>
      <c r="DN6" s="628"/>
      <c r="DO6" s="628"/>
      <c r="DP6" s="629"/>
      <c r="DQ6" s="633">
        <v>589314</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14517</v>
      </c>
      <c r="S7" s="628"/>
      <c r="T7" s="628"/>
      <c r="U7" s="628"/>
      <c r="V7" s="628"/>
      <c r="W7" s="628"/>
      <c r="X7" s="628"/>
      <c r="Y7" s="629"/>
      <c r="Z7" s="663">
        <v>0</v>
      </c>
      <c r="AA7" s="663"/>
      <c r="AB7" s="663"/>
      <c r="AC7" s="663"/>
      <c r="AD7" s="664">
        <v>14517</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17616504</v>
      </c>
      <c r="BH7" s="628"/>
      <c r="BI7" s="628"/>
      <c r="BJ7" s="628"/>
      <c r="BK7" s="628"/>
      <c r="BL7" s="628"/>
      <c r="BM7" s="628"/>
      <c r="BN7" s="629"/>
      <c r="BO7" s="663">
        <v>43.5</v>
      </c>
      <c r="BP7" s="663"/>
      <c r="BQ7" s="663"/>
      <c r="BR7" s="663"/>
      <c r="BS7" s="664">
        <v>667729</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17552360</v>
      </c>
      <c r="CS7" s="628"/>
      <c r="CT7" s="628"/>
      <c r="CU7" s="628"/>
      <c r="CV7" s="628"/>
      <c r="CW7" s="628"/>
      <c r="CX7" s="628"/>
      <c r="CY7" s="629"/>
      <c r="CZ7" s="663">
        <v>9.3000000000000007</v>
      </c>
      <c r="DA7" s="663"/>
      <c r="DB7" s="663"/>
      <c r="DC7" s="663"/>
      <c r="DD7" s="633">
        <v>6828450</v>
      </c>
      <c r="DE7" s="628"/>
      <c r="DF7" s="628"/>
      <c r="DG7" s="628"/>
      <c r="DH7" s="628"/>
      <c r="DI7" s="628"/>
      <c r="DJ7" s="628"/>
      <c r="DK7" s="628"/>
      <c r="DL7" s="628"/>
      <c r="DM7" s="628"/>
      <c r="DN7" s="628"/>
      <c r="DO7" s="628"/>
      <c r="DP7" s="629"/>
      <c r="DQ7" s="633">
        <v>7916770</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106401</v>
      </c>
      <c r="S8" s="628"/>
      <c r="T8" s="628"/>
      <c r="U8" s="628"/>
      <c r="V8" s="628"/>
      <c r="W8" s="628"/>
      <c r="X8" s="628"/>
      <c r="Y8" s="629"/>
      <c r="Z8" s="663">
        <v>0.1</v>
      </c>
      <c r="AA8" s="663"/>
      <c r="AB8" s="663"/>
      <c r="AC8" s="663"/>
      <c r="AD8" s="664">
        <v>106401</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539931</v>
      </c>
      <c r="BH8" s="628"/>
      <c r="BI8" s="628"/>
      <c r="BJ8" s="628"/>
      <c r="BK8" s="628"/>
      <c r="BL8" s="628"/>
      <c r="BM8" s="628"/>
      <c r="BN8" s="629"/>
      <c r="BO8" s="663">
        <v>1.3</v>
      </c>
      <c r="BP8" s="663"/>
      <c r="BQ8" s="663"/>
      <c r="BR8" s="663"/>
      <c r="BS8" s="664" t="s">
        <v>244</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83330601</v>
      </c>
      <c r="CS8" s="628"/>
      <c r="CT8" s="628"/>
      <c r="CU8" s="628"/>
      <c r="CV8" s="628"/>
      <c r="CW8" s="628"/>
      <c r="CX8" s="628"/>
      <c r="CY8" s="629"/>
      <c r="CZ8" s="663">
        <v>44.2</v>
      </c>
      <c r="DA8" s="663"/>
      <c r="DB8" s="663"/>
      <c r="DC8" s="663"/>
      <c r="DD8" s="633">
        <v>706432</v>
      </c>
      <c r="DE8" s="628"/>
      <c r="DF8" s="628"/>
      <c r="DG8" s="628"/>
      <c r="DH8" s="628"/>
      <c r="DI8" s="628"/>
      <c r="DJ8" s="628"/>
      <c r="DK8" s="628"/>
      <c r="DL8" s="628"/>
      <c r="DM8" s="628"/>
      <c r="DN8" s="628"/>
      <c r="DO8" s="628"/>
      <c r="DP8" s="629"/>
      <c r="DQ8" s="633">
        <v>34656546</v>
      </c>
      <c r="DR8" s="628"/>
      <c r="DS8" s="628"/>
      <c r="DT8" s="628"/>
      <c r="DU8" s="628"/>
      <c r="DV8" s="628"/>
      <c r="DW8" s="628"/>
      <c r="DX8" s="628"/>
      <c r="DY8" s="628"/>
      <c r="DZ8" s="628"/>
      <c r="EA8" s="628"/>
      <c r="EB8" s="628"/>
      <c r="EC8" s="662"/>
    </row>
    <row r="9" spans="2:143" ht="11.25" customHeight="1" x14ac:dyDescent="0.2">
      <c r="B9" s="624" t="s">
        <v>246</v>
      </c>
      <c r="C9" s="625"/>
      <c r="D9" s="625"/>
      <c r="E9" s="625"/>
      <c r="F9" s="625"/>
      <c r="G9" s="625"/>
      <c r="H9" s="625"/>
      <c r="I9" s="625"/>
      <c r="J9" s="625"/>
      <c r="K9" s="625"/>
      <c r="L9" s="625"/>
      <c r="M9" s="625"/>
      <c r="N9" s="625"/>
      <c r="O9" s="625"/>
      <c r="P9" s="625"/>
      <c r="Q9" s="626"/>
      <c r="R9" s="627">
        <v>86056</v>
      </c>
      <c r="S9" s="628"/>
      <c r="T9" s="628"/>
      <c r="U9" s="628"/>
      <c r="V9" s="628"/>
      <c r="W9" s="628"/>
      <c r="X9" s="628"/>
      <c r="Y9" s="629"/>
      <c r="Z9" s="663">
        <v>0</v>
      </c>
      <c r="AA9" s="663"/>
      <c r="AB9" s="663"/>
      <c r="AC9" s="663"/>
      <c r="AD9" s="664">
        <v>86056</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14274235</v>
      </c>
      <c r="BH9" s="628"/>
      <c r="BI9" s="628"/>
      <c r="BJ9" s="628"/>
      <c r="BK9" s="628"/>
      <c r="BL9" s="628"/>
      <c r="BM9" s="628"/>
      <c r="BN9" s="629"/>
      <c r="BO9" s="663">
        <v>35.299999999999997</v>
      </c>
      <c r="BP9" s="663"/>
      <c r="BQ9" s="663"/>
      <c r="BR9" s="663"/>
      <c r="BS9" s="664" t="s">
        <v>248</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17902481</v>
      </c>
      <c r="CS9" s="628"/>
      <c r="CT9" s="628"/>
      <c r="CU9" s="628"/>
      <c r="CV9" s="628"/>
      <c r="CW9" s="628"/>
      <c r="CX9" s="628"/>
      <c r="CY9" s="629"/>
      <c r="CZ9" s="663">
        <v>9.5</v>
      </c>
      <c r="DA9" s="663"/>
      <c r="DB9" s="663"/>
      <c r="DC9" s="663"/>
      <c r="DD9" s="633">
        <v>302096</v>
      </c>
      <c r="DE9" s="628"/>
      <c r="DF9" s="628"/>
      <c r="DG9" s="628"/>
      <c r="DH9" s="628"/>
      <c r="DI9" s="628"/>
      <c r="DJ9" s="628"/>
      <c r="DK9" s="628"/>
      <c r="DL9" s="628"/>
      <c r="DM9" s="628"/>
      <c r="DN9" s="628"/>
      <c r="DO9" s="628"/>
      <c r="DP9" s="629"/>
      <c r="DQ9" s="633">
        <v>9040011</v>
      </c>
      <c r="DR9" s="628"/>
      <c r="DS9" s="628"/>
      <c r="DT9" s="628"/>
      <c r="DU9" s="628"/>
      <c r="DV9" s="628"/>
      <c r="DW9" s="628"/>
      <c r="DX9" s="628"/>
      <c r="DY9" s="628"/>
      <c r="DZ9" s="628"/>
      <c r="EA9" s="628"/>
      <c r="EB9" s="628"/>
      <c r="EC9" s="662"/>
    </row>
    <row r="10" spans="2:143" ht="11.25" customHeight="1" x14ac:dyDescent="0.2">
      <c r="B10" s="624" t="s">
        <v>250</v>
      </c>
      <c r="C10" s="625"/>
      <c r="D10" s="625"/>
      <c r="E10" s="625"/>
      <c r="F10" s="625"/>
      <c r="G10" s="625"/>
      <c r="H10" s="625"/>
      <c r="I10" s="625"/>
      <c r="J10" s="625"/>
      <c r="K10" s="625"/>
      <c r="L10" s="625"/>
      <c r="M10" s="625"/>
      <c r="N10" s="625"/>
      <c r="O10" s="625"/>
      <c r="P10" s="625"/>
      <c r="Q10" s="626"/>
      <c r="R10" s="627" t="s">
        <v>244</v>
      </c>
      <c r="S10" s="628"/>
      <c r="T10" s="628"/>
      <c r="U10" s="628"/>
      <c r="V10" s="628"/>
      <c r="W10" s="628"/>
      <c r="X10" s="628"/>
      <c r="Y10" s="629"/>
      <c r="Z10" s="663" t="s">
        <v>248</v>
      </c>
      <c r="AA10" s="663"/>
      <c r="AB10" s="663"/>
      <c r="AC10" s="663"/>
      <c r="AD10" s="664" t="s">
        <v>244</v>
      </c>
      <c r="AE10" s="664"/>
      <c r="AF10" s="664"/>
      <c r="AG10" s="664"/>
      <c r="AH10" s="664"/>
      <c r="AI10" s="664"/>
      <c r="AJ10" s="664"/>
      <c r="AK10" s="664"/>
      <c r="AL10" s="630" t="s">
        <v>244</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1092630</v>
      </c>
      <c r="BH10" s="628"/>
      <c r="BI10" s="628"/>
      <c r="BJ10" s="628"/>
      <c r="BK10" s="628"/>
      <c r="BL10" s="628"/>
      <c r="BM10" s="628"/>
      <c r="BN10" s="629"/>
      <c r="BO10" s="663">
        <v>2.7</v>
      </c>
      <c r="BP10" s="663"/>
      <c r="BQ10" s="663"/>
      <c r="BR10" s="663"/>
      <c r="BS10" s="664">
        <v>181609</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149516</v>
      </c>
      <c r="CS10" s="628"/>
      <c r="CT10" s="628"/>
      <c r="CU10" s="628"/>
      <c r="CV10" s="628"/>
      <c r="CW10" s="628"/>
      <c r="CX10" s="628"/>
      <c r="CY10" s="629"/>
      <c r="CZ10" s="663">
        <v>0.1</v>
      </c>
      <c r="DA10" s="663"/>
      <c r="DB10" s="663"/>
      <c r="DC10" s="663"/>
      <c r="DD10" s="633" t="s">
        <v>244</v>
      </c>
      <c r="DE10" s="628"/>
      <c r="DF10" s="628"/>
      <c r="DG10" s="628"/>
      <c r="DH10" s="628"/>
      <c r="DI10" s="628"/>
      <c r="DJ10" s="628"/>
      <c r="DK10" s="628"/>
      <c r="DL10" s="628"/>
      <c r="DM10" s="628"/>
      <c r="DN10" s="628"/>
      <c r="DO10" s="628"/>
      <c r="DP10" s="629"/>
      <c r="DQ10" s="633">
        <v>140457</v>
      </c>
      <c r="DR10" s="628"/>
      <c r="DS10" s="628"/>
      <c r="DT10" s="628"/>
      <c r="DU10" s="628"/>
      <c r="DV10" s="628"/>
      <c r="DW10" s="628"/>
      <c r="DX10" s="628"/>
      <c r="DY10" s="628"/>
      <c r="DZ10" s="628"/>
      <c r="EA10" s="628"/>
      <c r="EB10" s="628"/>
      <c r="EC10" s="662"/>
    </row>
    <row r="11" spans="2:143" ht="11.25" customHeight="1" x14ac:dyDescent="0.2">
      <c r="B11" s="624" t="s">
        <v>253</v>
      </c>
      <c r="C11" s="625"/>
      <c r="D11" s="625"/>
      <c r="E11" s="625"/>
      <c r="F11" s="625"/>
      <c r="G11" s="625"/>
      <c r="H11" s="625"/>
      <c r="I11" s="625"/>
      <c r="J11" s="625"/>
      <c r="K11" s="625"/>
      <c r="L11" s="625"/>
      <c r="M11" s="625"/>
      <c r="N11" s="625"/>
      <c r="O11" s="625"/>
      <c r="P11" s="625"/>
      <c r="Q11" s="626"/>
      <c r="R11" s="627">
        <v>8856901</v>
      </c>
      <c r="S11" s="628"/>
      <c r="T11" s="628"/>
      <c r="U11" s="628"/>
      <c r="V11" s="628"/>
      <c r="W11" s="628"/>
      <c r="X11" s="628"/>
      <c r="Y11" s="629"/>
      <c r="Z11" s="630">
        <v>4.5999999999999996</v>
      </c>
      <c r="AA11" s="631"/>
      <c r="AB11" s="631"/>
      <c r="AC11" s="632"/>
      <c r="AD11" s="633">
        <v>8856901</v>
      </c>
      <c r="AE11" s="628"/>
      <c r="AF11" s="628"/>
      <c r="AG11" s="628"/>
      <c r="AH11" s="628"/>
      <c r="AI11" s="628"/>
      <c r="AJ11" s="628"/>
      <c r="AK11" s="629"/>
      <c r="AL11" s="630">
        <v>10.8</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1709708</v>
      </c>
      <c r="BH11" s="628"/>
      <c r="BI11" s="628"/>
      <c r="BJ11" s="628"/>
      <c r="BK11" s="628"/>
      <c r="BL11" s="628"/>
      <c r="BM11" s="628"/>
      <c r="BN11" s="629"/>
      <c r="BO11" s="663">
        <v>4.2</v>
      </c>
      <c r="BP11" s="663"/>
      <c r="BQ11" s="663"/>
      <c r="BR11" s="663"/>
      <c r="BS11" s="664">
        <v>486120</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2403856</v>
      </c>
      <c r="CS11" s="628"/>
      <c r="CT11" s="628"/>
      <c r="CU11" s="628"/>
      <c r="CV11" s="628"/>
      <c r="CW11" s="628"/>
      <c r="CX11" s="628"/>
      <c r="CY11" s="629"/>
      <c r="CZ11" s="663">
        <v>1.3</v>
      </c>
      <c r="DA11" s="663"/>
      <c r="DB11" s="663"/>
      <c r="DC11" s="663"/>
      <c r="DD11" s="633">
        <v>417087</v>
      </c>
      <c r="DE11" s="628"/>
      <c r="DF11" s="628"/>
      <c r="DG11" s="628"/>
      <c r="DH11" s="628"/>
      <c r="DI11" s="628"/>
      <c r="DJ11" s="628"/>
      <c r="DK11" s="628"/>
      <c r="DL11" s="628"/>
      <c r="DM11" s="628"/>
      <c r="DN11" s="628"/>
      <c r="DO11" s="628"/>
      <c r="DP11" s="629"/>
      <c r="DQ11" s="633">
        <v>1409326</v>
      </c>
      <c r="DR11" s="628"/>
      <c r="DS11" s="628"/>
      <c r="DT11" s="628"/>
      <c r="DU11" s="628"/>
      <c r="DV11" s="628"/>
      <c r="DW11" s="628"/>
      <c r="DX11" s="628"/>
      <c r="DY11" s="628"/>
      <c r="DZ11" s="628"/>
      <c r="EA11" s="628"/>
      <c r="EB11" s="628"/>
      <c r="EC11" s="662"/>
    </row>
    <row r="12" spans="2:143" ht="11.25" customHeight="1" x14ac:dyDescent="0.2">
      <c r="B12" s="624" t="s">
        <v>256</v>
      </c>
      <c r="C12" s="625"/>
      <c r="D12" s="625"/>
      <c r="E12" s="625"/>
      <c r="F12" s="625"/>
      <c r="G12" s="625"/>
      <c r="H12" s="625"/>
      <c r="I12" s="625"/>
      <c r="J12" s="625"/>
      <c r="K12" s="625"/>
      <c r="L12" s="625"/>
      <c r="M12" s="625"/>
      <c r="N12" s="625"/>
      <c r="O12" s="625"/>
      <c r="P12" s="625"/>
      <c r="Q12" s="626"/>
      <c r="R12" s="627">
        <v>14415</v>
      </c>
      <c r="S12" s="628"/>
      <c r="T12" s="628"/>
      <c r="U12" s="628"/>
      <c r="V12" s="628"/>
      <c r="W12" s="628"/>
      <c r="X12" s="628"/>
      <c r="Y12" s="629"/>
      <c r="Z12" s="663">
        <v>0</v>
      </c>
      <c r="AA12" s="663"/>
      <c r="AB12" s="663"/>
      <c r="AC12" s="663"/>
      <c r="AD12" s="664">
        <v>14415</v>
      </c>
      <c r="AE12" s="664"/>
      <c r="AF12" s="664"/>
      <c r="AG12" s="664"/>
      <c r="AH12" s="664"/>
      <c r="AI12" s="664"/>
      <c r="AJ12" s="664"/>
      <c r="AK12" s="664"/>
      <c r="AL12" s="630">
        <v>0</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14653504</v>
      </c>
      <c r="BH12" s="628"/>
      <c r="BI12" s="628"/>
      <c r="BJ12" s="628"/>
      <c r="BK12" s="628"/>
      <c r="BL12" s="628"/>
      <c r="BM12" s="628"/>
      <c r="BN12" s="629"/>
      <c r="BO12" s="663">
        <v>36.200000000000003</v>
      </c>
      <c r="BP12" s="663"/>
      <c r="BQ12" s="663"/>
      <c r="BR12" s="663"/>
      <c r="BS12" s="664" t="s">
        <v>248</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12215358</v>
      </c>
      <c r="CS12" s="628"/>
      <c r="CT12" s="628"/>
      <c r="CU12" s="628"/>
      <c r="CV12" s="628"/>
      <c r="CW12" s="628"/>
      <c r="CX12" s="628"/>
      <c r="CY12" s="629"/>
      <c r="CZ12" s="663">
        <v>6.5</v>
      </c>
      <c r="DA12" s="663"/>
      <c r="DB12" s="663"/>
      <c r="DC12" s="663"/>
      <c r="DD12" s="633">
        <v>22330</v>
      </c>
      <c r="DE12" s="628"/>
      <c r="DF12" s="628"/>
      <c r="DG12" s="628"/>
      <c r="DH12" s="628"/>
      <c r="DI12" s="628"/>
      <c r="DJ12" s="628"/>
      <c r="DK12" s="628"/>
      <c r="DL12" s="628"/>
      <c r="DM12" s="628"/>
      <c r="DN12" s="628"/>
      <c r="DO12" s="628"/>
      <c r="DP12" s="629"/>
      <c r="DQ12" s="633">
        <v>3279337</v>
      </c>
      <c r="DR12" s="628"/>
      <c r="DS12" s="628"/>
      <c r="DT12" s="628"/>
      <c r="DU12" s="628"/>
      <c r="DV12" s="628"/>
      <c r="DW12" s="628"/>
      <c r="DX12" s="628"/>
      <c r="DY12" s="628"/>
      <c r="DZ12" s="628"/>
      <c r="EA12" s="628"/>
      <c r="EB12" s="628"/>
      <c r="EC12" s="662"/>
    </row>
    <row r="13" spans="2:143" ht="11.25" customHeight="1" x14ac:dyDescent="0.2">
      <c r="B13" s="624" t="s">
        <v>259</v>
      </c>
      <c r="C13" s="625"/>
      <c r="D13" s="625"/>
      <c r="E13" s="625"/>
      <c r="F13" s="625"/>
      <c r="G13" s="625"/>
      <c r="H13" s="625"/>
      <c r="I13" s="625"/>
      <c r="J13" s="625"/>
      <c r="K13" s="625"/>
      <c r="L13" s="625"/>
      <c r="M13" s="625"/>
      <c r="N13" s="625"/>
      <c r="O13" s="625"/>
      <c r="P13" s="625"/>
      <c r="Q13" s="626"/>
      <c r="R13" s="627" t="s">
        <v>248</v>
      </c>
      <c r="S13" s="628"/>
      <c r="T13" s="628"/>
      <c r="U13" s="628"/>
      <c r="V13" s="628"/>
      <c r="W13" s="628"/>
      <c r="X13" s="628"/>
      <c r="Y13" s="629"/>
      <c r="Z13" s="663" t="s">
        <v>143</v>
      </c>
      <c r="AA13" s="663"/>
      <c r="AB13" s="663"/>
      <c r="AC13" s="663"/>
      <c r="AD13" s="664" t="s">
        <v>244</v>
      </c>
      <c r="AE13" s="664"/>
      <c r="AF13" s="664"/>
      <c r="AG13" s="664"/>
      <c r="AH13" s="664"/>
      <c r="AI13" s="664"/>
      <c r="AJ13" s="664"/>
      <c r="AK13" s="664"/>
      <c r="AL13" s="630" t="s">
        <v>248</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14572196</v>
      </c>
      <c r="BH13" s="628"/>
      <c r="BI13" s="628"/>
      <c r="BJ13" s="628"/>
      <c r="BK13" s="628"/>
      <c r="BL13" s="628"/>
      <c r="BM13" s="628"/>
      <c r="BN13" s="629"/>
      <c r="BO13" s="663">
        <v>36</v>
      </c>
      <c r="BP13" s="663"/>
      <c r="BQ13" s="663"/>
      <c r="BR13" s="663"/>
      <c r="BS13" s="664" t="s">
        <v>244</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18251531</v>
      </c>
      <c r="CS13" s="628"/>
      <c r="CT13" s="628"/>
      <c r="CU13" s="628"/>
      <c r="CV13" s="628"/>
      <c r="CW13" s="628"/>
      <c r="CX13" s="628"/>
      <c r="CY13" s="629"/>
      <c r="CZ13" s="663">
        <v>9.6999999999999993</v>
      </c>
      <c r="DA13" s="663"/>
      <c r="DB13" s="663"/>
      <c r="DC13" s="663"/>
      <c r="DD13" s="633">
        <v>8073844</v>
      </c>
      <c r="DE13" s="628"/>
      <c r="DF13" s="628"/>
      <c r="DG13" s="628"/>
      <c r="DH13" s="628"/>
      <c r="DI13" s="628"/>
      <c r="DJ13" s="628"/>
      <c r="DK13" s="628"/>
      <c r="DL13" s="628"/>
      <c r="DM13" s="628"/>
      <c r="DN13" s="628"/>
      <c r="DO13" s="628"/>
      <c r="DP13" s="629"/>
      <c r="DQ13" s="633">
        <v>9789956</v>
      </c>
      <c r="DR13" s="628"/>
      <c r="DS13" s="628"/>
      <c r="DT13" s="628"/>
      <c r="DU13" s="628"/>
      <c r="DV13" s="628"/>
      <c r="DW13" s="628"/>
      <c r="DX13" s="628"/>
      <c r="DY13" s="628"/>
      <c r="DZ13" s="628"/>
      <c r="EA13" s="628"/>
      <c r="EB13" s="628"/>
      <c r="EC13" s="662"/>
    </row>
    <row r="14" spans="2:143" ht="11.25" customHeight="1" x14ac:dyDescent="0.2">
      <c r="B14" s="624" t="s">
        <v>262</v>
      </c>
      <c r="C14" s="625"/>
      <c r="D14" s="625"/>
      <c r="E14" s="625"/>
      <c r="F14" s="625"/>
      <c r="G14" s="625"/>
      <c r="H14" s="625"/>
      <c r="I14" s="625"/>
      <c r="J14" s="625"/>
      <c r="K14" s="625"/>
      <c r="L14" s="625"/>
      <c r="M14" s="625"/>
      <c r="N14" s="625"/>
      <c r="O14" s="625"/>
      <c r="P14" s="625"/>
      <c r="Q14" s="626"/>
      <c r="R14" s="627" t="s">
        <v>143</v>
      </c>
      <c r="S14" s="628"/>
      <c r="T14" s="628"/>
      <c r="U14" s="628"/>
      <c r="V14" s="628"/>
      <c r="W14" s="628"/>
      <c r="X14" s="628"/>
      <c r="Y14" s="629"/>
      <c r="Z14" s="663" t="s">
        <v>248</v>
      </c>
      <c r="AA14" s="663"/>
      <c r="AB14" s="663"/>
      <c r="AC14" s="663"/>
      <c r="AD14" s="664" t="s">
        <v>248</v>
      </c>
      <c r="AE14" s="664"/>
      <c r="AF14" s="664"/>
      <c r="AG14" s="664"/>
      <c r="AH14" s="664"/>
      <c r="AI14" s="664"/>
      <c r="AJ14" s="664"/>
      <c r="AK14" s="664"/>
      <c r="AL14" s="630" t="s">
        <v>143</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834268</v>
      </c>
      <c r="BH14" s="628"/>
      <c r="BI14" s="628"/>
      <c r="BJ14" s="628"/>
      <c r="BK14" s="628"/>
      <c r="BL14" s="628"/>
      <c r="BM14" s="628"/>
      <c r="BN14" s="629"/>
      <c r="BO14" s="663">
        <v>2.1</v>
      </c>
      <c r="BP14" s="663"/>
      <c r="BQ14" s="663"/>
      <c r="BR14" s="663"/>
      <c r="BS14" s="664" t="s">
        <v>248</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4093146</v>
      </c>
      <c r="CS14" s="628"/>
      <c r="CT14" s="628"/>
      <c r="CU14" s="628"/>
      <c r="CV14" s="628"/>
      <c r="CW14" s="628"/>
      <c r="CX14" s="628"/>
      <c r="CY14" s="629"/>
      <c r="CZ14" s="663">
        <v>2.2000000000000002</v>
      </c>
      <c r="DA14" s="663"/>
      <c r="DB14" s="663"/>
      <c r="DC14" s="663"/>
      <c r="DD14" s="633">
        <v>180941</v>
      </c>
      <c r="DE14" s="628"/>
      <c r="DF14" s="628"/>
      <c r="DG14" s="628"/>
      <c r="DH14" s="628"/>
      <c r="DI14" s="628"/>
      <c r="DJ14" s="628"/>
      <c r="DK14" s="628"/>
      <c r="DL14" s="628"/>
      <c r="DM14" s="628"/>
      <c r="DN14" s="628"/>
      <c r="DO14" s="628"/>
      <c r="DP14" s="629"/>
      <c r="DQ14" s="633">
        <v>3426395</v>
      </c>
      <c r="DR14" s="628"/>
      <c r="DS14" s="628"/>
      <c r="DT14" s="628"/>
      <c r="DU14" s="628"/>
      <c r="DV14" s="628"/>
      <c r="DW14" s="628"/>
      <c r="DX14" s="628"/>
      <c r="DY14" s="628"/>
      <c r="DZ14" s="628"/>
      <c r="EA14" s="628"/>
      <c r="EB14" s="628"/>
      <c r="EC14" s="662"/>
    </row>
    <row r="15" spans="2:143" ht="11.25" customHeight="1" x14ac:dyDescent="0.2">
      <c r="B15" s="624" t="s">
        <v>265</v>
      </c>
      <c r="C15" s="625"/>
      <c r="D15" s="625"/>
      <c r="E15" s="625"/>
      <c r="F15" s="625"/>
      <c r="G15" s="625"/>
      <c r="H15" s="625"/>
      <c r="I15" s="625"/>
      <c r="J15" s="625"/>
      <c r="K15" s="625"/>
      <c r="L15" s="625"/>
      <c r="M15" s="625"/>
      <c r="N15" s="625"/>
      <c r="O15" s="625"/>
      <c r="P15" s="625"/>
      <c r="Q15" s="626"/>
      <c r="R15" s="627" t="s">
        <v>248</v>
      </c>
      <c r="S15" s="628"/>
      <c r="T15" s="628"/>
      <c r="U15" s="628"/>
      <c r="V15" s="628"/>
      <c r="W15" s="628"/>
      <c r="X15" s="628"/>
      <c r="Y15" s="629"/>
      <c r="Z15" s="663" t="s">
        <v>248</v>
      </c>
      <c r="AA15" s="663"/>
      <c r="AB15" s="663"/>
      <c r="AC15" s="663"/>
      <c r="AD15" s="664" t="s">
        <v>244</v>
      </c>
      <c r="AE15" s="664"/>
      <c r="AF15" s="664"/>
      <c r="AG15" s="664"/>
      <c r="AH15" s="664"/>
      <c r="AI15" s="664"/>
      <c r="AJ15" s="664"/>
      <c r="AK15" s="664"/>
      <c r="AL15" s="630" t="s">
        <v>244</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3035453</v>
      </c>
      <c r="BH15" s="628"/>
      <c r="BI15" s="628"/>
      <c r="BJ15" s="628"/>
      <c r="BK15" s="628"/>
      <c r="BL15" s="628"/>
      <c r="BM15" s="628"/>
      <c r="BN15" s="629"/>
      <c r="BO15" s="663">
        <v>7.5</v>
      </c>
      <c r="BP15" s="663"/>
      <c r="BQ15" s="663"/>
      <c r="BR15" s="663"/>
      <c r="BS15" s="664" t="s">
        <v>143</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14468248</v>
      </c>
      <c r="CS15" s="628"/>
      <c r="CT15" s="628"/>
      <c r="CU15" s="628"/>
      <c r="CV15" s="628"/>
      <c r="CW15" s="628"/>
      <c r="CX15" s="628"/>
      <c r="CY15" s="629"/>
      <c r="CZ15" s="663">
        <v>7.7</v>
      </c>
      <c r="DA15" s="663"/>
      <c r="DB15" s="663"/>
      <c r="DC15" s="663"/>
      <c r="DD15" s="633">
        <v>4303027</v>
      </c>
      <c r="DE15" s="628"/>
      <c r="DF15" s="628"/>
      <c r="DG15" s="628"/>
      <c r="DH15" s="628"/>
      <c r="DI15" s="628"/>
      <c r="DJ15" s="628"/>
      <c r="DK15" s="628"/>
      <c r="DL15" s="628"/>
      <c r="DM15" s="628"/>
      <c r="DN15" s="628"/>
      <c r="DO15" s="628"/>
      <c r="DP15" s="629"/>
      <c r="DQ15" s="633">
        <v>8415521</v>
      </c>
      <c r="DR15" s="628"/>
      <c r="DS15" s="628"/>
      <c r="DT15" s="628"/>
      <c r="DU15" s="628"/>
      <c r="DV15" s="628"/>
      <c r="DW15" s="628"/>
      <c r="DX15" s="628"/>
      <c r="DY15" s="628"/>
      <c r="DZ15" s="628"/>
      <c r="EA15" s="628"/>
      <c r="EB15" s="628"/>
      <c r="EC15" s="662"/>
    </row>
    <row r="16" spans="2:143" ht="11.25" customHeight="1" x14ac:dyDescent="0.2">
      <c r="B16" s="624" t="s">
        <v>268</v>
      </c>
      <c r="C16" s="625"/>
      <c r="D16" s="625"/>
      <c r="E16" s="625"/>
      <c r="F16" s="625"/>
      <c r="G16" s="625"/>
      <c r="H16" s="625"/>
      <c r="I16" s="625"/>
      <c r="J16" s="625"/>
      <c r="K16" s="625"/>
      <c r="L16" s="625"/>
      <c r="M16" s="625"/>
      <c r="N16" s="625"/>
      <c r="O16" s="625"/>
      <c r="P16" s="625"/>
      <c r="Q16" s="626"/>
      <c r="R16" s="627">
        <v>100066</v>
      </c>
      <c r="S16" s="628"/>
      <c r="T16" s="628"/>
      <c r="U16" s="628"/>
      <c r="V16" s="628"/>
      <c r="W16" s="628"/>
      <c r="X16" s="628"/>
      <c r="Y16" s="629"/>
      <c r="Z16" s="663">
        <v>0.1</v>
      </c>
      <c r="AA16" s="663"/>
      <c r="AB16" s="663"/>
      <c r="AC16" s="663"/>
      <c r="AD16" s="664">
        <v>100066</v>
      </c>
      <c r="AE16" s="664"/>
      <c r="AF16" s="664"/>
      <c r="AG16" s="664"/>
      <c r="AH16" s="664"/>
      <c r="AI16" s="664"/>
      <c r="AJ16" s="664"/>
      <c r="AK16" s="664"/>
      <c r="AL16" s="630">
        <v>0.1</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143</v>
      </c>
      <c r="BH16" s="628"/>
      <c r="BI16" s="628"/>
      <c r="BJ16" s="628"/>
      <c r="BK16" s="628"/>
      <c r="BL16" s="628"/>
      <c r="BM16" s="628"/>
      <c r="BN16" s="629"/>
      <c r="BO16" s="663" t="s">
        <v>244</v>
      </c>
      <c r="BP16" s="663"/>
      <c r="BQ16" s="663"/>
      <c r="BR16" s="663"/>
      <c r="BS16" s="664" t="s">
        <v>244</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75</v>
      </c>
      <c r="CS16" s="628"/>
      <c r="CT16" s="628"/>
      <c r="CU16" s="628"/>
      <c r="CV16" s="628"/>
      <c r="CW16" s="628"/>
      <c r="CX16" s="628"/>
      <c r="CY16" s="629"/>
      <c r="CZ16" s="663">
        <v>0</v>
      </c>
      <c r="DA16" s="663"/>
      <c r="DB16" s="663"/>
      <c r="DC16" s="663"/>
      <c r="DD16" s="633" t="s">
        <v>143</v>
      </c>
      <c r="DE16" s="628"/>
      <c r="DF16" s="628"/>
      <c r="DG16" s="628"/>
      <c r="DH16" s="628"/>
      <c r="DI16" s="628"/>
      <c r="DJ16" s="628"/>
      <c r="DK16" s="628"/>
      <c r="DL16" s="628"/>
      <c r="DM16" s="628"/>
      <c r="DN16" s="628"/>
      <c r="DO16" s="628"/>
      <c r="DP16" s="629"/>
      <c r="DQ16" s="633">
        <v>75</v>
      </c>
      <c r="DR16" s="628"/>
      <c r="DS16" s="628"/>
      <c r="DT16" s="628"/>
      <c r="DU16" s="628"/>
      <c r="DV16" s="628"/>
      <c r="DW16" s="628"/>
      <c r="DX16" s="628"/>
      <c r="DY16" s="628"/>
      <c r="DZ16" s="628"/>
      <c r="EA16" s="628"/>
      <c r="EB16" s="628"/>
      <c r="EC16" s="662"/>
    </row>
    <row r="17" spans="2:133" ht="11.25" customHeight="1" x14ac:dyDescent="0.2">
      <c r="B17" s="624" t="s">
        <v>271</v>
      </c>
      <c r="C17" s="625"/>
      <c r="D17" s="625"/>
      <c r="E17" s="625"/>
      <c r="F17" s="625"/>
      <c r="G17" s="625"/>
      <c r="H17" s="625"/>
      <c r="I17" s="625"/>
      <c r="J17" s="625"/>
      <c r="K17" s="625"/>
      <c r="L17" s="625"/>
      <c r="M17" s="625"/>
      <c r="N17" s="625"/>
      <c r="O17" s="625"/>
      <c r="P17" s="625"/>
      <c r="Q17" s="626"/>
      <c r="R17" s="627">
        <v>605729</v>
      </c>
      <c r="S17" s="628"/>
      <c r="T17" s="628"/>
      <c r="U17" s="628"/>
      <c r="V17" s="628"/>
      <c r="W17" s="628"/>
      <c r="X17" s="628"/>
      <c r="Y17" s="629"/>
      <c r="Z17" s="663">
        <v>0.3</v>
      </c>
      <c r="AA17" s="663"/>
      <c r="AB17" s="663"/>
      <c r="AC17" s="663"/>
      <c r="AD17" s="664">
        <v>605729</v>
      </c>
      <c r="AE17" s="664"/>
      <c r="AF17" s="664"/>
      <c r="AG17" s="664"/>
      <c r="AH17" s="664"/>
      <c r="AI17" s="664"/>
      <c r="AJ17" s="664"/>
      <c r="AK17" s="664"/>
      <c r="AL17" s="630">
        <v>0.7</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244</v>
      </c>
      <c r="BH17" s="628"/>
      <c r="BI17" s="628"/>
      <c r="BJ17" s="628"/>
      <c r="BK17" s="628"/>
      <c r="BL17" s="628"/>
      <c r="BM17" s="628"/>
      <c r="BN17" s="629"/>
      <c r="BO17" s="663" t="s">
        <v>244</v>
      </c>
      <c r="BP17" s="663"/>
      <c r="BQ17" s="663"/>
      <c r="BR17" s="663"/>
      <c r="BS17" s="664" t="s">
        <v>244</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17424859</v>
      </c>
      <c r="CS17" s="628"/>
      <c r="CT17" s="628"/>
      <c r="CU17" s="628"/>
      <c r="CV17" s="628"/>
      <c r="CW17" s="628"/>
      <c r="CX17" s="628"/>
      <c r="CY17" s="629"/>
      <c r="CZ17" s="663">
        <v>9.1999999999999993</v>
      </c>
      <c r="DA17" s="663"/>
      <c r="DB17" s="663"/>
      <c r="DC17" s="663"/>
      <c r="DD17" s="633" t="s">
        <v>244</v>
      </c>
      <c r="DE17" s="628"/>
      <c r="DF17" s="628"/>
      <c r="DG17" s="628"/>
      <c r="DH17" s="628"/>
      <c r="DI17" s="628"/>
      <c r="DJ17" s="628"/>
      <c r="DK17" s="628"/>
      <c r="DL17" s="628"/>
      <c r="DM17" s="628"/>
      <c r="DN17" s="628"/>
      <c r="DO17" s="628"/>
      <c r="DP17" s="629"/>
      <c r="DQ17" s="633">
        <v>16848517</v>
      </c>
      <c r="DR17" s="628"/>
      <c r="DS17" s="628"/>
      <c r="DT17" s="628"/>
      <c r="DU17" s="628"/>
      <c r="DV17" s="628"/>
      <c r="DW17" s="628"/>
      <c r="DX17" s="628"/>
      <c r="DY17" s="628"/>
      <c r="DZ17" s="628"/>
      <c r="EA17" s="628"/>
      <c r="EB17" s="628"/>
      <c r="EC17" s="662"/>
    </row>
    <row r="18" spans="2:133" ht="11.25" customHeight="1" x14ac:dyDescent="0.2">
      <c r="B18" s="624" t="s">
        <v>274</v>
      </c>
      <c r="C18" s="625"/>
      <c r="D18" s="625"/>
      <c r="E18" s="625"/>
      <c r="F18" s="625"/>
      <c r="G18" s="625"/>
      <c r="H18" s="625"/>
      <c r="I18" s="625"/>
      <c r="J18" s="625"/>
      <c r="K18" s="625"/>
      <c r="L18" s="625"/>
      <c r="M18" s="625"/>
      <c r="N18" s="625"/>
      <c r="O18" s="625"/>
      <c r="P18" s="625"/>
      <c r="Q18" s="626"/>
      <c r="R18" s="627">
        <v>275084</v>
      </c>
      <c r="S18" s="628"/>
      <c r="T18" s="628"/>
      <c r="U18" s="628"/>
      <c r="V18" s="628"/>
      <c r="W18" s="628"/>
      <c r="X18" s="628"/>
      <c r="Y18" s="629"/>
      <c r="Z18" s="663">
        <v>0.1</v>
      </c>
      <c r="AA18" s="663"/>
      <c r="AB18" s="663"/>
      <c r="AC18" s="663"/>
      <c r="AD18" s="664">
        <v>275084</v>
      </c>
      <c r="AE18" s="664"/>
      <c r="AF18" s="664"/>
      <c r="AG18" s="664"/>
      <c r="AH18" s="664"/>
      <c r="AI18" s="664"/>
      <c r="AJ18" s="664"/>
      <c r="AK18" s="664"/>
      <c r="AL18" s="630">
        <v>0.3</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143</v>
      </c>
      <c r="BH18" s="628"/>
      <c r="BI18" s="628"/>
      <c r="BJ18" s="628"/>
      <c r="BK18" s="628"/>
      <c r="BL18" s="628"/>
      <c r="BM18" s="628"/>
      <c r="BN18" s="629"/>
      <c r="BO18" s="663" t="s">
        <v>248</v>
      </c>
      <c r="BP18" s="663"/>
      <c r="BQ18" s="663"/>
      <c r="BR18" s="663"/>
      <c r="BS18" s="664" t="s">
        <v>248</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244</v>
      </c>
      <c r="CS18" s="628"/>
      <c r="CT18" s="628"/>
      <c r="CU18" s="628"/>
      <c r="CV18" s="628"/>
      <c r="CW18" s="628"/>
      <c r="CX18" s="628"/>
      <c r="CY18" s="629"/>
      <c r="CZ18" s="663" t="s">
        <v>244</v>
      </c>
      <c r="DA18" s="663"/>
      <c r="DB18" s="663"/>
      <c r="DC18" s="663"/>
      <c r="DD18" s="633" t="s">
        <v>244</v>
      </c>
      <c r="DE18" s="628"/>
      <c r="DF18" s="628"/>
      <c r="DG18" s="628"/>
      <c r="DH18" s="628"/>
      <c r="DI18" s="628"/>
      <c r="DJ18" s="628"/>
      <c r="DK18" s="628"/>
      <c r="DL18" s="628"/>
      <c r="DM18" s="628"/>
      <c r="DN18" s="628"/>
      <c r="DO18" s="628"/>
      <c r="DP18" s="629"/>
      <c r="DQ18" s="633" t="s">
        <v>248</v>
      </c>
      <c r="DR18" s="628"/>
      <c r="DS18" s="628"/>
      <c r="DT18" s="628"/>
      <c r="DU18" s="628"/>
      <c r="DV18" s="628"/>
      <c r="DW18" s="628"/>
      <c r="DX18" s="628"/>
      <c r="DY18" s="628"/>
      <c r="DZ18" s="628"/>
      <c r="EA18" s="628"/>
      <c r="EB18" s="628"/>
      <c r="EC18" s="662"/>
    </row>
    <row r="19" spans="2:133" ht="11.25" customHeight="1" x14ac:dyDescent="0.2">
      <c r="B19" s="624" t="s">
        <v>277</v>
      </c>
      <c r="C19" s="625"/>
      <c r="D19" s="625"/>
      <c r="E19" s="625"/>
      <c r="F19" s="625"/>
      <c r="G19" s="625"/>
      <c r="H19" s="625"/>
      <c r="I19" s="625"/>
      <c r="J19" s="625"/>
      <c r="K19" s="625"/>
      <c r="L19" s="625"/>
      <c r="M19" s="625"/>
      <c r="N19" s="625"/>
      <c r="O19" s="625"/>
      <c r="P19" s="625"/>
      <c r="Q19" s="626"/>
      <c r="R19" s="627">
        <v>268188</v>
      </c>
      <c r="S19" s="628"/>
      <c r="T19" s="628"/>
      <c r="U19" s="628"/>
      <c r="V19" s="628"/>
      <c r="W19" s="628"/>
      <c r="X19" s="628"/>
      <c r="Y19" s="629"/>
      <c r="Z19" s="663">
        <v>0.1</v>
      </c>
      <c r="AA19" s="663"/>
      <c r="AB19" s="663"/>
      <c r="AC19" s="663"/>
      <c r="AD19" s="664">
        <v>268188</v>
      </c>
      <c r="AE19" s="664"/>
      <c r="AF19" s="664"/>
      <c r="AG19" s="664"/>
      <c r="AH19" s="664"/>
      <c r="AI19" s="664"/>
      <c r="AJ19" s="664"/>
      <c r="AK19" s="664"/>
      <c r="AL19" s="630">
        <v>0.3</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v>4341449</v>
      </c>
      <c r="BH19" s="628"/>
      <c r="BI19" s="628"/>
      <c r="BJ19" s="628"/>
      <c r="BK19" s="628"/>
      <c r="BL19" s="628"/>
      <c r="BM19" s="628"/>
      <c r="BN19" s="629"/>
      <c r="BO19" s="663">
        <v>10.7</v>
      </c>
      <c r="BP19" s="663"/>
      <c r="BQ19" s="663"/>
      <c r="BR19" s="663"/>
      <c r="BS19" s="664" t="s">
        <v>248</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143</v>
      </c>
      <c r="CS19" s="628"/>
      <c r="CT19" s="628"/>
      <c r="CU19" s="628"/>
      <c r="CV19" s="628"/>
      <c r="CW19" s="628"/>
      <c r="CX19" s="628"/>
      <c r="CY19" s="629"/>
      <c r="CZ19" s="663" t="s">
        <v>248</v>
      </c>
      <c r="DA19" s="663"/>
      <c r="DB19" s="663"/>
      <c r="DC19" s="663"/>
      <c r="DD19" s="633" t="s">
        <v>244</v>
      </c>
      <c r="DE19" s="628"/>
      <c r="DF19" s="628"/>
      <c r="DG19" s="628"/>
      <c r="DH19" s="628"/>
      <c r="DI19" s="628"/>
      <c r="DJ19" s="628"/>
      <c r="DK19" s="628"/>
      <c r="DL19" s="628"/>
      <c r="DM19" s="628"/>
      <c r="DN19" s="628"/>
      <c r="DO19" s="628"/>
      <c r="DP19" s="629"/>
      <c r="DQ19" s="633" t="s">
        <v>143</v>
      </c>
      <c r="DR19" s="628"/>
      <c r="DS19" s="628"/>
      <c r="DT19" s="628"/>
      <c r="DU19" s="628"/>
      <c r="DV19" s="628"/>
      <c r="DW19" s="628"/>
      <c r="DX19" s="628"/>
      <c r="DY19" s="628"/>
      <c r="DZ19" s="628"/>
      <c r="EA19" s="628"/>
      <c r="EB19" s="628"/>
      <c r="EC19" s="662"/>
    </row>
    <row r="20" spans="2:133" ht="11.25" customHeight="1" x14ac:dyDescent="0.2">
      <c r="B20" s="696" t="s">
        <v>280</v>
      </c>
      <c r="C20" s="697"/>
      <c r="D20" s="697"/>
      <c r="E20" s="697"/>
      <c r="F20" s="697"/>
      <c r="G20" s="697"/>
      <c r="H20" s="697"/>
      <c r="I20" s="697"/>
      <c r="J20" s="697"/>
      <c r="K20" s="697"/>
      <c r="L20" s="697"/>
      <c r="M20" s="697"/>
      <c r="N20" s="697"/>
      <c r="O20" s="697"/>
      <c r="P20" s="697"/>
      <c r="Q20" s="698"/>
      <c r="R20" s="627">
        <v>6896</v>
      </c>
      <c r="S20" s="628"/>
      <c r="T20" s="628"/>
      <c r="U20" s="628"/>
      <c r="V20" s="628"/>
      <c r="W20" s="628"/>
      <c r="X20" s="628"/>
      <c r="Y20" s="629"/>
      <c r="Z20" s="663">
        <v>0</v>
      </c>
      <c r="AA20" s="663"/>
      <c r="AB20" s="663"/>
      <c r="AC20" s="663"/>
      <c r="AD20" s="664">
        <v>6896</v>
      </c>
      <c r="AE20" s="664"/>
      <c r="AF20" s="664"/>
      <c r="AG20" s="664"/>
      <c r="AH20" s="664"/>
      <c r="AI20" s="664"/>
      <c r="AJ20" s="664"/>
      <c r="AK20" s="664"/>
      <c r="AL20" s="630">
        <v>0</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v>4341449</v>
      </c>
      <c r="BH20" s="628"/>
      <c r="BI20" s="628"/>
      <c r="BJ20" s="628"/>
      <c r="BK20" s="628"/>
      <c r="BL20" s="628"/>
      <c r="BM20" s="628"/>
      <c r="BN20" s="629"/>
      <c r="BO20" s="663">
        <v>10.7</v>
      </c>
      <c r="BP20" s="663"/>
      <c r="BQ20" s="663"/>
      <c r="BR20" s="663"/>
      <c r="BS20" s="664" t="s">
        <v>248</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188381368</v>
      </c>
      <c r="CS20" s="628"/>
      <c r="CT20" s="628"/>
      <c r="CU20" s="628"/>
      <c r="CV20" s="628"/>
      <c r="CW20" s="628"/>
      <c r="CX20" s="628"/>
      <c r="CY20" s="629"/>
      <c r="CZ20" s="663">
        <v>100</v>
      </c>
      <c r="DA20" s="663"/>
      <c r="DB20" s="663"/>
      <c r="DC20" s="663"/>
      <c r="DD20" s="633">
        <v>20834207</v>
      </c>
      <c r="DE20" s="628"/>
      <c r="DF20" s="628"/>
      <c r="DG20" s="628"/>
      <c r="DH20" s="628"/>
      <c r="DI20" s="628"/>
      <c r="DJ20" s="628"/>
      <c r="DK20" s="628"/>
      <c r="DL20" s="628"/>
      <c r="DM20" s="628"/>
      <c r="DN20" s="628"/>
      <c r="DO20" s="628"/>
      <c r="DP20" s="629"/>
      <c r="DQ20" s="633">
        <v>95512225</v>
      </c>
      <c r="DR20" s="628"/>
      <c r="DS20" s="628"/>
      <c r="DT20" s="628"/>
      <c r="DU20" s="628"/>
      <c r="DV20" s="628"/>
      <c r="DW20" s="628"/>
      <c r="DX20" s="628"/>
      <c r="DY20" s="628"/>
      <c r="DZ20" s="628"/>
      <c r="EA20" s="628"/>
      <c r="EB20" s="628"/>
      <c r="EC20" s="662"/>
    </row>
    <row r="21" spans="2:133" ht="11.25" customHeight="1" x14ac:dyDescent="0.2">
      <c r="B21" s="624" t="s">
        <v>283</v>
      </c>
      <c r="C21" s="625"/>
      <c r="D21" s="625"/>
      <c r="E21" s="625"/>
      <c r="F21" s="625"/>
      <c r="G21" s="625"/>
      <c r="H21" s="625"/>
      <c r="I21" s="625"/>
      <c r="J21" s="625"/>
      <c r="K21" s="625"/>
      <c r="L21" s="625"/>
      <c r="M21" s="625"/>
      <c r="N21" s="625"/>
      <c r="O21" s="625"/>
      <c r="P21" s="625"/>
      <c r="Q21" s="626"/>
      <c r="R21" s="627">
        <v>34270938</v>
      </c>
      <c r="S21" s="628"/>
      <c r="T21" s="628"/>
      <c r="U21" s="628"/>
      <c r="V21" s="628"/>
      <c r="W21" s="628"/>
      <c r="X21" s="628"/>
      <c r="Y21" s="629"/>
      <c r="Z21" s="663">
        <v>17.8</v>
      </c>
      <c r="AA21" s="663"/>
      <c r="AB21" s="663"/>
      <c r="AC21" s="663"/>
      <c r="AD21" s="664">
        <v>32714251</v>
      </c>
      <c r="AE21" s="664"/>
      <c r="AF21" s="664"/>
      <c r="AG21" s="664"/>
      <c r="AH21" s="664"/>
      <c r="AI21" s="664"/>
      <c r="AJ21" s="664"/>
      <c r="AK21" s="664"/>
      <c r="AL21" s="630">
        <v>39.799999999999997</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v>42313</v>
      </c>
      <c r="BH21" s="628"/>
      <c r="BI21" s="628"/>
      <c r="BJ21" s="628"/>
      <c r="BK21" s="628"/>
      <c r="BL21" s="628"/>
      <c r="BM21" s="628"/>
      <c r="BN21" s="629"/>
      <c r="BO21" s="663">
        <v>0.1</v>
      </c>
      <c r="BP21" s="663"/>
      <c r="BQ21" s="663"/>
      <c r="BR21" s="663"/>
      <c r="BS21" s="664" t="s">
        <v>244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285</v>
      </c>
      <c r="C22" s="625"/>
      <c r="D22" s="625"/>
      <c r="E22" s="625"/>
      <c r="F22" s="625"/>
      <c r="G22" s="625"/>
      <c r="H22" s="625"/>
      <c r="I22" s="625"/>
      <c r="J22" s="625"/>
      <c r="K22" s="625"/>
      <c r="L22" s="625"/>
      <c r="M22" s="625"/>
      <c r="N22" s="625"/>
      <c r="O22" s="625"/>
      <c r="P22" s="625"/>
      <c r="Q22" s="626"/>
      <c r="R22" s="627">
        <v>32714251</v>
      </c>
      <c r="S22" s="628"/>
      <c r="T22" s="628"/>
      <c r="U22" s="628"/>
      <c r="V22" s="628"/>
      <c r="W22" s="628"/>
      <c r="X22" s="628"/>
      <c r="Y22" s="629"/>
      <c r="Z22" s="663">
        <v>17</v>
      </c>
      <c r="AA22" s="663"/>
      <c r="AB22" s="663"/>
      <c r="AC22" s="663"/>
      <c r="AD22" s="664">
        <v>32714251</v>
      </c>
      <c r="AE22" s="664"/>
      <c r="AF22" s="664"/>
      <c r="AG22" s="664"/>
      <c r="AH22" s="664"/>
      <c r="AI22" s="664"/>
      <c r="AJ22" s="664"/>
      <c r="AK22" s="664"/>
      <c r="AL22" s="630">
        <v>39.799999999999997</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v>1370671</v>
      </c>
      <c r="BH22" s="628"/>
      <c r="BI22" s="628"/>
      <c r="BJ22" s="628"/>
      <c r="BK22" s="628"/>
      <c r="BL22" s="628"/>
      <c r="BM22" s="628"/>
      <c r="BN22" s="629"/>
      <c r="BO22" s="663">
        <v>3.4</v>
      </c>
      <c r="BP22" s="663"/>
      <c r="BQ22" s="663"/>
      <c r="BR22" s="663"/>
      <c r="BS22" s="664" t="s">
        <v>248</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288</v>
      </c>
      <c r="C23" s="625"/>
      <c r="D23" s="625"/>
      <c r="E23" s="625"/>
      <c r="F23" s="625"/>
      <c r="G23" s="625"/>
      <c r="H23" s="625"/>
      <c r="I23" s="625"/>
      <c r="J23" s="625"/>
      <c r="K23" s="625"/>
      <c r="L23" s="625"/>
      <c r="M23" s="625"/>
      <c r="N23" s="625"/>
      <c r="O23" s="625"/>
      <c r="P23" s="625"/>
      <c r="Q23" s="626"/>
      <c r="R23" s="627">
        <v>1556687</v>
      </c>
      <c r="S23" s="628"/>
      <c r="T23" s="628"/>
      <c r="U23" s="628"/>
      <c r="V23" s="628"/>
      <c r="W23" s="628"/>
      <c r="X23" s="628"/>
      <c r="Y23" s="629"/>
      <c r="Z23" s="663">
        <v>0.8</v>
      </c>
      <c r="AA23" s="663"/>
      <c r="AB23" s="663"/>
      <c r="AC23" s="663"/>
      <c r="AD23" s="664" t="s">
        <v>248</v>
      </c>
      <c r="AE23" s="664"/>
      <c r="AF23" s="664"/>
      <c r="AG23" s="664"/>
      <c r="AH23" s="664"/>
      <c r="AI23" s="664"/>
      <c r="AJ23" s="664"/>
      <c r="AK23" s="664"/>
      <c r="AL23" s="630" t="s">
        <v>143</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v>2928465</v>
      </c>
      <c r="BH23" s="628"/>
      <c r="BI23" s="628"/>
      <c r="BJ23" s="628"/>
      <c r="BK23" s="628"/>
      <c r="BL23" s="628"/>
      <c r="BM23" s="628"/>
      <c r="BN23" s="629"/>
      <c r="BO23" s="663">
        <v>7.2</v>
      </c>
      <c r="BP23" s="663"/>
      <c r="BQ23" s="663"/>
      <c r="BR23" s="663"/>
      <c r="BS23" s="664" t="s">
        <v>244</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24" t="s">
        <v>295</v>
      </c>
      <c r="C24" s="625"/>
      <c r="D24" s="625"/>
      <c r="E24" s="625"/>
      <c r="F24" s="625"/>
      <c r="G24" s="625"/>
      <c r="H24" s="625"/>
      <c r="I24" s="625"/>
      <c r="J24" s="625"/>
      <c r="K24" s="625"/>
      <c r="L24" s="625"/>
      <c r="M24" s="625"/>
      <c r="N24" s="625"/>
      <c r="O24" s="625"/>
      <c r="P24" s="625"/>
      <c r="Q24" s="626"/>
      <c r="R24" s="627" t="s">
        <v>248</v>
      </c>
      <c r="S24" s="628"/>
      <c r="T24" s="628"/>
      <c r="U24" s="628"/>
      <c r="V24" s="628"/>
      <c r="W24" s="628"/>
      <c r="X24" s="628"/>
      <c r="Y24" s="629"/>
      <c r="Z24" s="663" t="s">
        <v>248</v>
      </c>
      <c r="AA24" s="663"/>
      <c r="AB24" s="663"/>
      <c r="AC24" s="663"/>
      <c r="AD24" s="664" t="s">
        <v>248</v>
      </c>
      <c r="AE24" s="664"/>
      <c r="AF24" s="664"/>
      <c r="AG24" s="664"/>
      <c r="AH24" s="664"/>
      <c r="AI24" s="664"/>
      <c r="AJ24" s="664"/>
      <c r="AK24" s="664"/>
      <c r="AL24" s="630" t="s">
        <v>244</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244</v>
      </c>
      <c r="BH24" s="628"/>
      <c r="BI24" s="628"/>
      <c r="BJ24" s="628"/>
      <c r="BK24" s="628"/>
      <c r="BL24" s="628"/>
      <c r="BM24" s="628"/>
      <c r="BN24" s="629"/>
      <c r="BO24" s="663" t="s">
        <v>248</v>
      </c>
      <c r="BP24" s="663"/>
      <c r="BQ24" s="663"/>
      <c r="BR24" s="663"/>
      <c r="BS24" s="664" t="s">
        <v>248</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95816235</v>
      </c>
      <c r="CS24" s="674"/>
      <c r="CT24" s="674"/>
      <c r="CU24" s="674"/>
      <c r="CV24" s="674"/>
      <c r="CW24" s="674"/>
      <c r="CX24" s="674"/>
      <c r="CY24" s="702"/>
      <c r="CZ24" s="703">
        <v>50.9</v>
      </c>
      <c r="DA24" s="686"/>
      <c r="DB24" s="686"/>
      <c r="DC24" s="705"/>
      <c r="DD24" s="701">
        <v>50862004</v>
      </c>
      <c r="DE24" s="674"/>
      <c r="DF24" s="674"/>
      <c r="DG24" s="674"/>
      <c r="DH24" s="674"/>
      <c r="DI24" s="674"/>
      <c r="DJ24" s="674"/>
      <c r="DK24" s="702"/>
      <c r="DL24" s="701">
        <v>48643624</v>
      </c>
      <c r="DM24" s="674"/>
      <c r="DN24" s="674"/>
      <c r="DO24" s="674"/>
      <c r="DP24" s="674"/>
      <c r="DQ24" s="674"/>
      <c r="DR24" s="674"/>
      <c r="DS24" s="674"/>
      <c r="DT24" s="674"/>
      <c r="DU24" s="674"/>
      <c r="DV24" s="702"/>
      <c r="DW24" s="703">
        <v>57.4</v>
      </c>
      <c r="DX24" s="686"/>
      <c r="DY24" s="686"/>
      <c r="DZ24" s="686"/>
      <c r="EA24" s="686"/>
      <c r="EB24" s="686"/>
      <c r="EC24" s="704"/>
    </row>
    <row r="25" spans="2:133" ht="11.25" customHeight="1" x14ac:dyDescent="0.2">
      <c r="B25" s="624" t="s">
        <v>298</v>
      </c>
      <c r="C25" s="625"/>
      <c r="D25" s="625"/>
      <c r="E25" s="625"/>
      <c r="F25" s="625"/>
      <c r="G25" s="625"/>
      <c r="H25" s="625"/>
      <c r="I25" s="625"/>
      <c r="J25" s="625"/>
      <c r="K25" s="625"/>
      <c r="L25" s="625"/>
      <c r="M25" s="625"/>
      <c r="N25" s="625"/>
      <c r="O25" s="625"/>
      <c r="P25" s="625"/>
      <c r="Q25" s="626"/>
      <c r="R25" s="627">
        <v>86267197</v>
      </c>
      <c r="S25" s="628"/>
      <c r="T25" s="628"/>
      <c r="U25" s="628"/>
      <c r="V25" s="628"/>
      <c r="W25" s="628"/>
      <c r="X25" s="628"/>
      <c r="Y25" s="629"/>
      <c r="Z25" s="663">
        <v>44.8</v>
      </c>
      <c r="AA25" s="663"/>
      <c r="AB25" s="663"/>
      <c r="AC25" s="663"/>
      <c r="AD25" s="664">
        <v>81782045</v>
      </c>
      <c r="AE25" s="664"/>
      <c r="AF25" s="664"/>
      <c r="AG25" s="664"/>
      <c r="AH25" s="664"/>
      <c r="AI25" s="664"/>
      <c r="AJ25" s="664"/>
      <c r="AK25" s="664"/>
      <c r="AL25" s="630">
        <v>99.6</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244</v>
      </c>
      <c r="BH25" s="628"/>
      <c r="BI25" s="628"/>
      <c r="BJ25" s="628"/>
      <c r="BK25" s="628"/>
      <c r="BL25" s="628"/>
      <c r="BM25" s="628"/>
      <c r="BN25" s="629"/>
      <c r="BO25" s="663" t="s">
        <v>143</v>
      </c>
      <c r="BP25" s="663"/>
      <c r="BQ25" s="663"/>
      <c r="BR25" s="663"/>
      <c r="BS25" s="664" t="s">
        <v>143</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21346051</v>
      </c>
      <c r="CS25" s="636"/>
      <c r="CT25" s="636"/>
      <c r="CU25" s="636"/>
      <c r="CV25" s="636"/>
      <c r="CW25" s="636"/>
      <c r="CX25" s="636"/>
      <c r="CY25" s="637"/>
      <c r="CZ25" s="630">
        <v>11.3</v>
      </c>
      <c r="DA25" s="638"/>
      <c r="DB25" s="638"/>
      <c r="DC25" s="639"/>
      <c r="DD25" s="633">
        <v>19425859</v>
      </c>
      <c r="DE25" s="636"/>
      <c r="DF25" s="636"/>
      <c r="DG25" s="636"/>
      <c r="DH25" s="636"/>
      <c r="DI25" s="636"/>
      <c r="DJ25" s="636"/>
      <c r="DK25" s="637"/>
      <c r="DL25" s="633">
        <v>18496175</v>
      </c>
      <c r="DM25" s="636"/>
      <c r="DN25" s="636"/>
      <c r="DO25" s="636"/>
      <c r="DP25" s="636"/>
      <c r="DQ25" s="636"/>
      <c r="DR25" s="636"/>
      <c r="DS25" s="636"/>
      <c r="DT25" s="636"/>
      <c r="DU25" s="636"/>
      <c r="DV25" s="637"/>
      <c r="DW25" s="630">
        <v>21.8</v>
      </c>
      <c r="DX25" s="638"/>
      <c r="DY25" s="638"/>
      <c r="DZ25" s="638"/>
      <c r="EA25" s="638"/>
      <c r="EB25" s="638"/>
      <c r="EC25" s="652"/>
    </row>
    <row r="26" spans="2:133" ht="11.25" customHeight="1" x14ac:dyDescent="0.2">
      <c r="B26" s="624" t="s">
        <v>301</v>
      </c>
      <c r="C26" s="625"/>
      <c r="D26" s="625"/>
      <c r="E26" s="625"/>
      <c r="F26" s="625"/>
      <c r="G26" s="625"/>
      <c r="H26" s="625"/>
      <c r="I26" s="625"/>
      <c r="J26" s="625"/>
      <c r="K26" s="625"/>
      <c r="L26" s="625"/>
      <c r="M26" s="625"/>
      <c r="N26" s="625"/>
      <c r="O26" s="625"/>
      <c r="P26" s="625"/>
      <c r="Q26" s="626"/>
      <c r="R26" s="627">
        <v>46463</v>
      </c>
      <c r="S26" s="628"/>
      <c r="T26" s="628"/>
      <c r="U26" s="628"/>
      <c r="V26" s="628"/>
      <c r="W26" s="628"/>
      <c r="X26" s="628"/>
      <c r="Y26" s="629"/>
      <c r="Z26" s="663">
        <v>0</v>
      </c>
      <c r="AA26" s="663"/>
      <c r="AB26" s="663"/>
      <c r="AC26" s="663"/>
      <c r="AD26" s="664">
        <v>46463</v>
      </c>
      <c r="AE26" s="664"/>
      <c r="AF26" s="664"/>
      <c r="AG26" s="664"/>
      <c r="AH26" s="664"/>
      <c r="AI26" s="664"/>
      <c r="AJ26" s="664"/>
      <c r="AK26" s="664"/>
      <c r="AL26" s="630">
        <v>0.1</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244</v>
      </c>
      <c r="BH26" s="628"/>
      <c r="BI26" s="628"/>
      <c r="BJ26" s="628"/>
      <c r="BK26" s="628"/>
      <c r="BL26" s="628"/>
      <c r="BM26" s="628"/>
      <c r="BN26" s="629"/>
      <c r="BO26" s="663" t="s">
        <v>244</v>
      </c>
      <c r="BP26" s="663"/>
      <c r="BQ26" s="663"/>
      <c r="BR26" s="663"/>
      <c r="BS26" s="664" t="s">
        <v>244</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14535910</v>
      </c>
      <c r="CS26" s="628"/>
      <c r="CT26" s="628"/>
      <c r="CU26" s="628"/>
      <c r="CV26" s="628"/>
      <c r="CW26" s="628"/>
      <c r="CX26" s="628"/>
      <c r="CY26" s="629"/>
      <c r="CZ26" s="630">
        <v>7.7</v>
      </c>
      <c r="DA26" s="638"/>
      <c r="DB26" s="638"/>
      <c r="DC26" s="639"/>
      <c r="DD26" s="633">
        <v>13157152</v>
      </c>
      <c r="DE26" s="628"/>
      <c r="DF26" s="628"/>
      <c r="DG26" s="628"/>
      <c r="DH26" s="628"/>
      <c r="DI26" s="628"/>
      <c r="DJ26" s="628"/>
      <c r="DK26" s="629"/>
      <c r="DL26" s="633" t="s">
        <v>248</v>
      </c>
      <c r="DM26" s="628"/>
      <c r="DN26" s="628"/>
      <c r="DO26" s="628"/>
      <c r="DP26" s="628"/>
      <c r="DQ26" s="628"/>
      <c r="DR26" s="628"/>
      <c r="DS26" s="628"/>
      <c r="DT26" s="628"/>
      <c r="DU26" s="628"/>
      <c r="DV26" s="629"/>
      <c r="DW26" s="630" t="s">
        <v>244</v>
      </c>
      <c r="DX26" s="638"/>
      <c r="DY26" s="638"/>
      <c r="DZ26" s="638"/>
      <c r="EA26" s="638"/>
      <c r="EB26" s="638"/>
      <c r="EC26" s="652"/>
    </row>
    <row r="27" spans="2:133" ht="11.25" customHeight="1" x14ac:dyDescent="0.2">
      <c r="B27" s="624" t="s">
        <v>304</v>
      </c>
      <c r="C27" s="625"/>
      <c r="D27" s="625"/>
      <c r="E27" s="625"/>
      <c r="F27" s="625"/>
      <c r="G27" s="625"/>
      <c r="H27" s="625"/>
      <c r="I27" s="625"/>
      <c r="J27" s="625"/>
      <c r="K27" s="625"/>
      <c r="L27" s="625"/>
      <c r="M27" s="625"/>
      <c r="N27" s="625"/>
      <c r="O27" s="625"/>
      <c r="P27" s="625"/>
      <c r="Q27" s="626"/>
      <c r="R27" s="627">
        <v>979942</v>
      </c>
      <c r="S27" s="628"/>
      <c r="T27" s="628"/>
      <c r="U27" s="628"/>
      <c r="V27" s="628"/>
      <c r="W27" s="628"/>
      <c r="X27" s="628"/>
      <c r="Y27" s="629"/>
      <c r="Z27" s="663">
        <v>0.5</v>
      </c>
      <c r="AA27" s="663"/>
      <c r="AB27" s="663"/>
      <c r="AC27" s="663"/>
      <c r="AD27" s="664" t="s">
        <v>244</v>
      </c>
      <c r="AE27" s="664"/>
      <c r="AF27" s="664"/>
      <c r="AG27" s="664"/>
      <c r="AH27" s="664"/>
      <c r="AI27" s="664"/>
      <c r="AJ27" s="664"/>
      <c r="AK27" s="664"/>
      <c r="AL27" s="630" t="s">
        <v>143</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40481178</v>
      </c>
      <c r="BH27" s="628"/>
      <c r="BI27" s="628"/>
      <c r="BJ27" s="628"/>
      <c r="BK27" s="628"/>
      <c r="BL27" s="628"/>
      <c r="BM27" s="628"/>
      <c r="BN27" s="629"/>
      <c r="BO27" s="663">
        <v>100</v>
      </c>
      <c r="BP27" s="663"/>
      <c r="BQ27" s="663"/>
      <c r="BR27" s="663"/>
      <c r="BS27" s="664">
        <v>667729</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57045325</v>
      </c>
      <c r="CS27" s="636"/>
      <c r="CT27" s="636"/>
      <c r="CU27" s="636"/>
      <c r="CV27" s="636"/>
      <c r="CW27" s="636"/>
      <c r="CX27" s="636"/>
      <c r="CY27" s="637"/>
      <c r="CZ27" s="630">
        <v>30.3</v>
      </c>
      <c r="DA27" s="638"/>
      <c r="DB27" s="638"/>
      <c r="DC27" s="639"/>
      <c r="DD27" s="633">
        <v>14587628</v>
      </c>
      <c r="DE27" s="636"/>
      <c r="DF27" s="636"/>
      <c r="DG27" s="636"/>
      <c r="DH27" s="636"/>
      <c r="DI27" s="636"/>
      <c r="DJ27" s="636"/>
      <c r="DK27" s="637"/>
      <c r="DL27" s="633">
        <v>13298932</v>
      </c>
      <c r="DM27" s="636"/>
      <c r="DN27" s="636"/>
      <c r="DO27" s="636"/>
      <c r="DP27" s="636"/>
      <c r="DQ27" s="636"/>
      <c r="DR27" s="636"/>
      <c r="DS27" s="636"/>
      <c r="DT27" s="636"/>
      <c r="DU27" s="636"/>
      <c r="DV27" s="637"/>
      <c r="DW27" s="630">
        <v>15.7</v>
      </c>
      <c r="DX27" s="638"/>
      <c r="DY27" s="638"/>
      <c r="DZ27" s="638"/>
      <c r="EA27" s="638"/>
      <c r="EB27" s="638"/>
      <c r="EC27" s="652"/>
    </row>
    <row r="28" spans="2:133" ht="11.25" customHeight="1" x14ac:dyDescent="0.2">
      <c r="B28" s="624" t="s">
        <v>307</v>
      </c>
      <c r="C28" s="625"/>
      <c r="D28" s="625"/>
      <c r="E28" s="625"/>
      <c r="F28" s="625"/>
      <c r="G28" s="625"/>
      <c r="H28" s="625"/>
      <c r="I28" s="625"/>
      <c r="J28" s="625"/>
      <c r="K28" s="625"/>
      <c r="L28" s="625"/>
      <c r="M28" s="625"/>
      <c r="N28" s="625"/>
      <c r="O28" s="625"/>
      <c r="P28" s="625"/>
      <c r="Q28" s="626"/>
      <c r="R28" s="627">
        <v>2219261</v>
      </c>
      <c r="S28" s="628"/>
      <c r="T28" s="628"/>
      <c r="U28" s="628"/>
      <c r="V28" s="628"/>
      <c r="W28" s="628"/>
      <c r="X28" s="628"/>
      <c r="Y28" s="629"/>
      <c r="Z28" s="663">
        <v>1.2</v>
      </c>
      <c r="AA28" s="663"/>
      <c r="AB28" s="663"/>
      <c r="AC28" s="663"/>
      <c r="AD28" s="664" t="s">
        <v>244</v>
      </c>
      <c r="AE28" s="664"/>
      <c r="AF28" s="664"/>
      <c r="AG28" s="664"/>
      <c r="AH28" s="664"/>
      <c r="AI28" s="664"/>
      <c r="AJ28" s="664"/>
      <c r="AK28" s="664"/>
      <c r="AL28" s="630" t="s">
        <v>244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17424859</v>
      </c>
      <c r="CS28" s="628"/>
      <c r="CT28" s="628"/>
      <c r="CU28" s="628"/>
      <c r="CV28" s="628"/>
      <c r="CW28" s="628"/>
      <c r="CX28" s="628"/>
      <c r="CY28" s="629"/>
      <c r="CZ28" s="630">
        <v>9.1999999999999993</v>
      </c>
      <c r="DA28" s="638"/>
      <c r="DB28" s="638"/>
      <c r="DC28" s="639"/>
      <c r="DD28" s="633">
        <v>16848517</v>
      </c>
      <c r="DE28" s="628"/>
      <c r="DF28" s="628"/>
      <c r="DG28" s="628"/>
      <c r="DH28" s="628"/>
      <c r="DI28" s="628"/>
      <c r="DJ28" s="628"/>
      <c r="DK28" s="629"/>
      <c r="DL28" s="633">
        <v>16848517</v>
      </c>
      <c r="DM28" s="628"/>
      <c r="DN28" s="628"/>
      <c r="DO28" s="628"/>
      <c r="DP28" s="628"/>
      <c r="DQ28" s="628"/>
      <c r="DR28" s="628"/>
      <c r="DS28" s="628"/>
      <c r="DT28" s="628"/>
      <c r="DU28" s="628"/>
      <c r="DV28" s="629"/>
      <c r="DW28" s="630">
        <v>19.899999999999999</v>
      </c>
      <c r="DX28" s="638"/>
      <c r="DY28" s="638"/>
      <c r="DZ28" s="638"/>
      <c r="EA28" s="638"/>
      <c r="EB28" s="638"/>
      <c r="EC28" s="652"/>
    </row>
    <row r="29" spans="2:133" ht="11.25" customHeight="1" x14ac:dyDescent="0.2">
      <c r="B29" s="624" t="s">
        <v>309</v>
      </c>
      <c r="C29" s="625"/>
      <c r="D29" s="625"/>
      <c r="E29" s="625"/>
      <c r="F29" s="625"/>
      <c r="G29" s="625"/>
      <c r="H29" s="625"/>
      <c r="I29" s="625"/>
      <c r="J29" s="625"/>
      <c r="K29" s="625"/>
      <c r="L29" s="625"/>
      <c r="M29" s="625"/>
      <c r="N29" s="625"/>
      <c r="O29" s="625"/>
      <c r="P29" s="625"/>
      <c r="Q29" s="626"/>
      <c r="R29" s="627">
        <v>1273117</v>
      </c>
      <c r="S29" s="628"/>
      <c r="T29" s="628"/>
      <c r="U29" s="628"/>
      <c r="V29" s="628"/>
      <c r="W29" s="628"/>
      <c r="X29" s="628"/>
      <c r="Y29" s="629"/>
      <c r="Z29" s="663">
        <v>0.7</v>
      </c>
      <c r="AA29" s="663"/>
      <c r="AB29" s="663"/>
      <c r="AC29" s="663"/>
      <c r="AD29" s="664" t="s">
        <v>143</v>
      </c>
      <c r="AE29" s="664"/>
      <c r="AF29" s="664"/>
      <c r="AG29" s="664"/>
      <c r="AH29" s="664"/>
      <c r="AI29" s="664"/>
      <c r="AJ29" s="664"/>
      <c r="AK29" s="664"/>
      <c r="AL29" s="630" t="s">
        <v>244</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17397217</v>
      </c>
      <c r="CS29" s="636"/>
      <c r="CT29" s="636"/>
      <c r="CU29" s="636"/>
      <c r="CV29" s="636"/>
      <c r="CW29" s="636"/>
      <c r="CX29" s="636"/>
      <c r="CY29" s="637"/>
      <c r="CZ29" s="630">
        <v>9.1999999999999993</v>
      </c>
      <c r="DA29" s="638"/>
      <c r="DB29" s="638"/>
      <c r="DC29" s="639"/>
      <c r="DD29" s="633">
        <v>16820875</v>
      </c>
      <c r="DE29" s="636"/>
      <c r="DF29" s="636"/>
      <c r="DG29" s="636"/>
      <c r="DH29" s="636"/>
      <c r="DI29" s="636"/>
      <c r="DJ29" s="636"/>
      <c r="DK29" s="637"/>
      <c r="DL29" s="633">
        <v>16820875</v>
      </c>
      <c r="DM29" s="636"/>
      <c r="DN29" s="636"/>
      <c r="DO29" s="636"/>
      <c r="DP29" s="636"/>
      <c r="DQ29" s="636"/>
      <c r="DR29" s="636"/>
      <c r="DS29" s="636"/>
      <c r="DT29" s="636"/>
      <c r="DU29" s="636"/>
      <c r="DV29" s="637"/>
      <c r="DW29" s="630">
        <v>19.899999999999999</v>
      </c>
      <c r="DX29" s="638"/>
      <c r="DY29" s="638"/>
      <c r="DZ29" s="638"/>
      <c r="EA29" s="638"/>
      <c r="EB29" s="638"/>
      <c r="EC29" s="652"/>
    </row>
    <row r="30" spans="2:133" ht="11.25" customHeight="1" x14ac:dyDescent="0.2">
      <c r="B30" s="624" t="s">
        <v>312</v>
      </c>
      <c r="C30" s="625"/>
      <c r="D30" s="625"/>
      <c r="E30" s="625"/>
      <c r="F30" s="625"/>
      <c r="G30" s="625"/>
      <c r="H30" s="625"/>
      <c r="I30" s="625"/>
      <c r="J30" s="625"/>
      <c r="K30" s="625"/>
      <c r="L30" s="625"/>
      <c r="M30" s="625"/>
      <c r="N30" s="625"/>
      <c r="O30" s="625"/>
      <c r="P30" s="625"/>
      <c r="Q30" s="626"/>
      <c r="R30" s="627">
        <v>52393788</v>
      </c>
      <c r="S30" s="628"/>
      <c r="T30" s="628"/>
      <c r="U30" s="628"/>
      <c r="V30" s="628"/>
      <c r="W30" s="628"/>
      <c r="X30" s="628"/>
      <c r="Y30" s="629"/>
      <c r="Z30" s="663">
        <v>27.2</v>
      </c>
      <c r="AA30" s="663"/>
      <c r="AB30" s="663"/>
      <c r="AC30" s="663"/>
      <c r="AD30" s="664" t="s">
        <v>244</v>
      </c>
      <c r="AE30" s="664"/>
      <c r="AF30" s="664"/>
      <c r="AG30" s="664"/>
      <c r="AH30" s="664"/>
      <c r="AI30" s="664"/>
      <c r="AJ30" s="664"/>
      <c r="AK30" s="664"/>
      <c r="AL30" s="630" t="s">
        <v>248</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16631218</v>
      </c>
      <c r="CS30" s="628"/>
      <c r="CT30" s="628"/>
      <c r="CU30" s="628"/>
      <c r="CV30" s="628"/>
      <c r="CW30" s="628"/>
      <c r="CX30" s="628"/>
      <c r="CY30" s="629"/>
      <c r="CZ30" s="630">
        <v>8.8000000000000007</v>
      </c>
      <c r="DA30" s="638"/>
      <c r="DB30" s="638"/>
      <c r="DC30" s="639"/>
      <c r="DD30" s="633">
        <v>16060313</v>
      </c>
      <c r="DE30" s="628"/>
      <c r="DF30" s="628"/>
      <c r="DG30" s="628"/>
      <c r="DH30" s="628"/>
      <c r="DI30" s="628"/>
      <c r="DJ30" s="628"/>
      <c r="DK30" s="629"/>
      <c r="DL30" s="633">
        <v>16060313</v>
      </c>
      <c r="DM30" s="628"/>
      <c r="DN30" s="628"/>
      <c r="DO30" s="628"/>
      <c r="DP30" s="628"/>
      <c r="DQ30" s="628"/>
      <c r="DR30" s="628"/>
      <c r="DS30" s="628"/>
      <c r="DT30" s="628"/>
      <c r="DU30" s="628"/>
      <c r="DV30" s="629"/>
      <c r="DW30" s="630">
        <v>19</v>
      </c>
      <c r="DX30" s="638"/>
      <c r="DY30" s="638"/>
      <c r="DZ30" s="638"/>
      <c r="EA30" s="638"/>
      <c r="EB30" s="638"/>
      <c r="EC30" s="652"/>
    </row>
    <row r="31" spans="2:133" ht="11.25" customHeight="1" x14ac:dyDescent="0.2">
      <c r="B31" s="696" t="s">
        <v>316</v>
      </c>
      <c r="C31" s="697"/>
      <c r="D31" s="697"/>
      <c r="E31" s="697"/>
      <c r="F31" s="697"/>
      <c r="G31" s="697"/>
      <c r="H31" s="697"/>
      <c r="I31" s="697"/>
      <c r="J31" s="697"/>
      <c r="K31" s="697"/>
      <c r="L31" s="697"/>
      <c r="M31" s="697"/>
      <c r="N31" s="697"/>
      <c r="O31" s="697"/>
      <c r="P31" s="697"/>
      <c r="Q31" s="698"/>
      <c r="R31" s="627">
        <v>275048</v>
      </c>
      <c r="S31" s="628"/>
      <c r="T31" s="628"/>
      <c r="U31" s="628"/>
      <c r="V31" s="628"/>
      <c r="W31" s="628"/>
      <c r="X31" s="628"/>
      <c r="Y31" s="629"/>
      <c r="Z31" s="663">
        <v>0.1</v>
      </c>
      <c r="AA31" s="663"/>
      <c r="AB31" s="663"/>
      <c r="AC31" s="663"/>
      <c r="AD31" s="664">
        <v>275048</v>
      </c>
      <c r="AE31" s="664"/>
      <c r="AF31" s="664"/>
      <c r="AG31" s="664"/>
      <c r="AH31" s="664"/>
      <c r="AI31" s="664"/>
      <c r="AJ31" s="664"/>
      <c r="AK31" s="664"/>
      <c r="AL31" s="630">
        <v>0.3</v>
      </c>
      <c r="AM31" s="631"/>
      <c r="AN31" s="631"/>
      <c r="AO31" s="665"/>
      <c r="AP31" s="688" t="s">
        <v>317</v>
      </c>
      <c r="AQ31" s="689"/>
      <c r="AR31" s="689"/>
      <c r="AS31" s="689"/>
      <c r="AT31" s="690" t="s">
        <v>318</v>
      </c>
      <c r="AU31" s="218"/>
      <c r="AV31" s="218"/>
      <c r="AW31" s="218"/>
      <c r="AX31" s="676" t="s">
        <v>193</v>
      </c>
      <c r="AY31" s="677"/>
      <c r="AZ31" s="677"/>
      <c r="BA31" s="677"/>
      <c r="BB31" s="677"/>
      <c r="BC31" s="677"/>
      <c r="BD31" s="677"/>
      <c r="BE31" s="677"/>
      <c r="BF31" s="678"/>
      <c r="BG31" s="684">
        <v>99.5</v>
      </c>
      <c r="BH31" s="685"/>
      <c r="BI31" s="685"/>
      <c r="BJ31" s="685"/>
      <c r="BK31" s="685"/>
      <c r="BL31" s="685"/>
      <c r="BM31" s="686">
        <v>97.5</v>
      </c>
      <c r="BN31" s="685"/>
      <c r="BO31" s="685"/>
      <c r="BP31" s="685"/>
      <c r="BQ31" s="687"/>
      <c r="BR31" s="684">
        <v>99.5</v>
      </c>
      <c r="BS31" s="685"/>
      <c r="BT31" s="685"/>
      <c r="BU31" s="685"/>
      <c r="BV31" s="685"/>
      <c r="BW31" s="685"/>
      <c r="BX31" s="686">
        <v>97.2</v>
      </c>
      <c r="BY31" s="685"/>
      <c r="BZ31" s="685"/>
      <c r="CA31" s="685"/>
      <c r="CB31" s="687"/>
      <c r="CD31" s="642"/>
      <c r="CE31" s="643"/>
      <c r="CF31" s="624" t="s">
        <v>319</v>
      </c>
      <c r="CG31" s="625"/>
      <c r="CH31" s="625"/>
      <c r="CI31" s="625"/>
      <c r="CJ31" s="625"/>
      <c r="CK31" s="625"/>
      <c r="CL31" s="625"/>
      <c r="CM31" s="625"/>
      <c r="CN31" s="625"/>
      <c r="CO31" s="625"/>
      <c r="CP31" s="625"/>
      <c r="CQ31" s="626"/>
      <c r="CR31" s="627">
        <v>765999</v>
      </c>
      <c r="CS31" s="636"/>
      <c r="CT31" s="636"/>
      <c r="CU31" s="636"/>
      <c r="CV31" s="636"/>
      <c r="CW31" s="636"/>
      <c r="CX31" s="636"/>
      <c r="CY31" s="637"/>
      <c r="CZ31" s="630">
        <v>0.4</v>
      </c>
      <c r="DA31" s="638"/>
      <c r="DB31" s="638"/>
      <c r="DC31" s="639"/>
      <c r="DD31" s="633">
        <v>760562</v>
      </c>
      <c r="DE31" s="636"/>
      <c r="DF31" s="636"/>
      <c r="DG31" s="636"/>
      <c r="DH31" s="636"/>
      <c r="DI31" s="636"/>
      <c r="DJ31" s="636"/>
      <c r="DK31" s="637"/>
      <c r="DL31" s="633">
        <v>760562</v>
      </c>
      <c r="DM31" s="636"/>
      <c r="DN31" s="636"/>
      <c r="DO31" s="636"/>
      <c r="DP31" s="636"/>
      <c r="DQ31" s="636"/>
      <c r="DR31" s="636"/>
      <c r="DS31" s="636"/>
      <c r="DT31" s="636"/>
      <c r="DU31" s="636"/>
      <c r="DV31" s="637"/>
      <c r="DW31" s="630">
        <v>0.9</v>
      </c>
      <c r="DX31" s="638"/>
      <c r="DY31" s="638"/>
      <c r="DZ31" s="638"/>
      <c r="EA31" s="638"/>
      <c r="EB31" s="638"/>
      <c r="EC31" s="652"/>
    </row>
    <row r="32" spans="2:133" ht="11.25" customHeight="1" x14ac:dyDescent="0.2">
      <c r="B32" s="624" t="s">
        <v>320</v>
      </c>
      <c r="C32" s="625"/>
      <c r="D32" s="625"/>
      <c r="E32" s="625"/>
      <c r="F32" s="625"/>
      <c r="G32" s="625"/>
      <c r="H32" s="625"/>
      <c r="I32" s="625"/>
      <c r="J32" s="625"/>
      <c r="K32" s="625"/>
      <c r="L32" s="625"/>
      <c r="M32" s="625"/>
      <c r="N32" s="625"/>
      <c r="O32" s="625"/>
      <c r="P32" s="625"/>
      <c r="Q32" s="626"/>
      <c r="R32" s="627">
        <v>15644039</v>
      </c>
      <c r="S32" s="628"/>
      <c r="T32" s="628"/>
      <c r="U32" s="628"/>
      <c r="V32" s="628"/>
      <c r="W32" s="628"/>
      <c r="X32" s="628"/>
      <c r="Y32" s="629"/>
      <c r="Z32" s="663">
        <v>8.1</v>
      </c>
      <c r="AA32" s="663"/>
      <c r="AB32" s="663"/>
      <c r="AC32" s="663"/>
      <c r="AD32" s="664" t="s">
        <v>143</v>
      </c>
      <c r="AE32" s="664"/>
      <c r="AF32" s="664"/>
      <c r="AG32" s="664"/>
      <c r="AH32" s="664"/>
      <c r="AI32" s="664"/>
      <c r="AJ32" s="664"/>
      <c r="AK32" s="664"/>
      <c r="AL32" s="630" t="s">
        <v>143</v>
      </c>
      <c r="AM32" s="631"/>
      <c r="AN32" s="631"/>
      <c r="AO32" s="665"/>
      <c r="AP32" s="666"/>
      <c r="AQ32" s="667"/>
      <c r="AR32" s="667"/>
      <c r="AS32" s="667"/>
      <c r="AT32" s="691"/>
      <c r="AU32" s="214" t="s">
        <v>321</v>
      </c>
      <c r="AX32" s="624" t="s">
        <v>322</v>
      </c>
      <c r="AY32" s="625"/>
      <c r="AZ32" s="625"/>
      <c r="BA32" s="625"/>
      <c r="BB32" s="625"/>
      <c r="BC32" s="625"/>
      <c r="BD32" s="625"/>
      <c r="BE32" s="625"/>
      <c r="BF32" s="626"/>
      <c r="BG32" s="683">
        <v>99.5</v>
      </c>
      <c r="BH32" s="636"/>
      <c r="BI32" s="636"/>
      <c r="BJ32" s="636"/>
      <c r="BK32" s="636"/>
      <c r="BL32" s="636"/>
      <c r="BM32" s="631">
        <v>98.3</v>
      </c>
      <c r="BN32" s="636"/>
      <c r="BO32" s="636"/>
      <c r="BP32" s="636"/>
      <c r="BQ32" s="661"/>
      <c r="BR32" s="683">
        <v>99.5</v>
      </c>
      <c r="BS32" s="636"/>
      <c r="BT32" s="636"/>
      <c r="BU32" s="636"/>
      <c r="BV32" s="636"/>
      <c r="BW32" s="636"/>
      <c r="BX32" s="631">
        <v>97.9</v>
      </c>
      <c r="BY32" s="636"/>
      <c r="BZ32" s="636"/>
      <c r="CA32" s="636"/>
      <c r="CB32" s="661"/>
      <c r="CD32" s="644"/>
      <c r="CE32" s="645"/>
      <c r="CF32" s="624" t="s">
        <v>323</v>
      </c>
      <c r="CG32" s="625"/>
      <c r="CH32" s="625"/>
      <c r="CI32" s="625"/>
      <c r="CJ32" s="625"/>
      <c r="CK32" s="625"/>
      <c r="CL32" s="625"/>
      <c r="CM32" s="625"/>
      <c r="CN32" s="625"/>
      <c r="CO32" s="625"/>
      <c r="CP32" s="625"/>
      <c r="CQ32" s="626"/>
      <c r="CR32" s="627">
        <v>27642</v>
      </c>
      <c r="CS32" s="628"/>
      <c r="CT32" s="628"/>
      <c r="CU32" s="628"/>
      <c r="CV32" s="628"/>
      <c r="CW32" s="628"/>
      <c r="CX32" s="628"/>
      <c r="CY32" s="629"/>
      <c r="CZ32" s="630">
        <v>0</v>
      </c>
      <c r="DA32" s="638"/>
      <c r="DB32" s="638"/>
      <c r="DC32" s="639"/>
      <c r="DD32" s="633">
        <v>27642</v>
      </c>
      <c r="DE32" s="628"/>
      <c r="DF32" s="628"/>
      <c r="DG32" s="628"/>
      <c r="DH32" s="628"/>
      <c r="DI32" s="628"/>
      <c r="DJ32" s="628"/>
      <c r="DK32" s="629"/>
      <c r="DL32" s="633">
        <v>27642</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324</v>
      </c>
      <c r="C33" s="625"/>
      <c r="D33" s="625"/>
      <c r="E33" s="625"/>
      <c r="F33" s="625"/>
      <c r="G33" s="625"/>
      <c r="H33" s="625"/>
      <c r="I33" s="625"/>
      <c r="J33" s="625"/>
      <c r="K33" s="625"/>
      <c r="L33" s="625"/>
      <c r="M33" s="625"/>
      <c r="N33" s="625"/>
      <c r="O33" s="625"/>
      <c r="P33" s="625"/>
      <c r="Q33" s="626"/>
      <c r="R33" s="627">
        <v>178024</v>
      </c>
      <c r="S33" s="628"/>
      <c r="T33" s="628"/>
      <c r="U33" s="628"/>
      <c r="V33" s="628"/>
      <c r="W33" s="628"/>
      <c r="X33" s="628"/>
      <c r="Y33" s="629"/>
      <c r="Z33" s="663">
        <v>0.1</v>
      </c>
      <c r="AA33" s="663"/>
      <c r="AB33" s="663"/>
      <c r="AC33" s="663"/>
      <c r="AD33" s="664" t="s">
        <v>244</v>
      </c>
      <c r="AE33" s="664"/>
      <c r="AF33" s="664"/>
      <c r="AG33" s="664"/>
      <c r="AH33" s="664"/>
      <c r="AI33" s="664"/>
      <c r="AJ33" s="664"/>
      <c r="AK33" s="664"/>
      <c r="AL33" s="630" t="s">
        <v>244</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96.5</v>
      </c>
      <c r="BN33" s="612"/>
      <c r="BO33" s="612"/>
      <c r="BP33" s="612"/>
      <c r="BQ33" s="650"/>
      <c r="BR33" s="682">
        <v>99.5</v>
      </c>
      <c r="BS33" s="612"/>
      <c r="BT33" s="612"/>
      <c r="BU33" s="612"/>
      <c r="BV33" s="612"/>
      <c r="BW33" s="612"/>
      <c r="BX33" s="656">
        <v>96.3</v>
      </c>
      <c r="BY33" s="612"/>
      <c r="BZ33" s="612"/>
      <c r="CA33" s="612"/>
      <c r="CB33" s="650"/>
      <c r="CD33" s="624" t="s">
        <v>326</v>
      </c>
      <c r="CE33" s="625"/>
      <c r="CF33" s="625"/>
      <c r="CG33" s="625"/>
      <c r="CH33" s="625"/>
      <c r="CI33" s="625"/>
      <c r="CJ33" s="625"/>
      <c r="CK33" s="625"/>
      <c r="CL33" s="625"/>
      <c r="CM33" s="625"/>
      <c r="CN33" s="625"/>
      <c r="CO33" s="625"/>
      <c r="CP33" s="625"/>
      <c r="CQ33" s="626"/>
      <c r="CR33" s="627">
        <v>71730851</v>
      </c>
      <c r="CS33" s="636"/>
      <c r="CT33" s="636"/>
      <c r="CU33" s="636"/>
      <c r="CV33" s="636"/>
      <c r="CW33" s="636"/>
      <c r="CX33" s="636"/>
      <c r="CY33" s="637"/>
      <c r="CZ33" s="630">
        <v>38.1</v>
      </c>
      <c r="DA33" s="638"/>
      <c r="DB33" s="638"/>
      <c r="DC33" s="639"/>
      <c r="DD33" s="633">
        <v>42516495</v>
      </c>
      <c r="DE33" s="636"/>
      <c r="DF33" s="636"/>
      <c r="DG33" s="636"/>
      <c r="DH33" s="636"/>
      <c r="DI33" s="636"/>
      <c r="DJ33" s="636"/>
      <c r="DK33" s="637"/>
      <c r="DL33" s="633">
        <v>30348947</v>
      </c>
      <c r="DM33" s="636"/>
      <c r="DN33" s="636"/>
      <c r="DO33" s="636"/>
      <c r="DP33" s="636"/>
      <c r="DQ33" s="636"/>
      <c r="DR33" s="636"/>
      <c r="DS33" s="636"/>
      <c r="DT33" s="636"/>
      <c r="DU33" s="636"/>
      <c r="DV33" s="637"/>
      <c r="DW33" s="630">
        <v>35.799999999999997</v>
      </c>
      <c r="DX33" s="638"/>
      <c r="DY33" s="638"/>
      <c r="DZ33" s="638"/>
      <c r="EA33" s="638"/>
      <c r="EB33" s="638"/>
      <c r="EC33" s="652"/>
    </row>
    <row r="34" spans="2:133" ht="11.25" customHeight="1" x14ac:dyDescent="0.2">
      <c r="B34" s="624" t="s">
        <v>327</v>
      </c>
      <c r="C34" s="625"/>
      <c r="D34" s="625"/>
      <c r="E34" s="625"/>
      <c r="F34" s="625"/>
      <c r="G34" s="625"/>
      <c r="H34" s="625"/>
      <c r="I34" s="625"/>
      <c r="J34" s="625"/>
      <c r="K34" s="625"/>
      <c r="L34" s="625"/>
      <c r="M34" s="625"/>
      <c r="N34" s="625"/>
      <c r="O34" s="625"/>
      <c r="P34" s="625"/>
      <c r="Q34" s="626"/>
      <c r="R34" s="627">
        <v>2313780</v>
      </c>
      <c r="S34" s="628"/>
      <c r="T34" s="628"/>
      <c r="U34" s="628"/>
      <c r="V34" s="628"/>
      <c r="W34" s="628"/>
      <c r="X34" s="628"/>
      <c r="Y34" s="629"/>
      <c r="Z34" s="663">
        <v>1.2</v>
      </c>
      <c r="AA34" s="663"/>
      <c r="AB34" s="663"/>
      <c r="AC34" s="663"/>
      <c r="AD34" s="664" t="s">
        <v>244</v>
      </c>
      <c r="AE34" s="664"/>
      <c r="AF34" s="664"/>
      <c r="AG34" s="664"/>
      <c r="AH34" s="664"/>
      <c r="AI34" s="664"/>
      <c r="AJ34" s="664"/>
      <c r="AK34" s="664"/>
      <c r="AL34" s="630" t="s">
        <v>244</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26173120</v>
      </c>
      <c r="CS34" s="628"/>
      <c r="CT34" s="628"/>
      <c r="CU34" s="628"/>
      <c r="CV34" s="628"/>
      <c r="CW34" s="628"/>
      <c r="CX34" s="628"/>
      <c r="CY34" s="629"/>
      <c r="CZ34" s="630">
        <v>13.9</v>
      </c>
      <c r="DA34" s="638"/>
      <c r="DB34" s="638"/>
      <c r="DC34" s="639"/>
      <c r="DD34" s="633">
        <v>14588883</v>
      </c>
      <c r="DE34" s="628"/>
      <c r="DF34" s="628"/>
      <c r="DG34" s="628"/>
      <c r="DH34" s="628"/>
      <c r="DI34" s="628"/>
      <c r="DJ34" s="628"/>
      <c r="DK34" s="629"/>
      <c r="DL34" s="633">
        <v>11865033</v>
      </c>
      <c r="DM34" s="628"/>
      <c r="DN34" s="628"/>
      <c r="DO34" s="628"/>
      <c r="DP34" s="628"/>
      <c r="DQ34" s="628"/>
      <c r="DR34" s="628"/>
      <c r="DS34" s="628"/>
      <c r="DT34" s="628"/>
      <c r="DU34" s="628"/>
      <c r="DV34" s="629"/>
      <c r="DW34" s="630">
        <v>14</v>
      </c>
      <c r="DX34" s="638"/>
      <c r="DY34" s="638"/>
      <c r="DZ34" s="638"/>
      <c r="EA34" s="638"/>
      <c r="EB34" s="638"/>
      <c r="EC34" s="652"/>
    </row>
    <row r="35" spans="2:133" ht="11.25" customHeight="1" x14ac:dyDescent="0.2">
      <c r="B35" s="624" t="s">
        <v>329</v>
      </c>
      <c r="C35" s="625"/>
      <c r="D35" s="625"/>
      <c r="E35" s="625"/>
      <c r="F35" s="625"/>
      <c r="G35" s="625"/>
      <c r="H35" s="625"/>
      <c r="I35" s="625"/>
      <c r="J35" s="625"/>
      <c r="K35" s="625"/>
      <c r="L35" s="625"/>
      <c r="M35" s="625"/>
      <c r="N35" s="625"/>
      <c r="O35" s="625"/>
      <c r="P35" s="625"/>
      <c r="Q35" s="626"/>
      <c r="R35" s="627">
        <v>2655951</v>
      </c>
      <c r="S35" s="628"/>
      <c r="T35" s="628"/>
      <c r="U35" s="628"/>
      <c r="V35" s="628"/>
      <c r="W35" s="628"/>
      <c r="X35" s="628"/>
      <c r="Y35" s="629"/>
      <c r="Z35" s="663">
        <v>1.4</v>
      </c>
      <c r="AA35" s="663"/>
      <c r="AB35" s="663"/>
      <c r="AC35" s="663"/>
      <c r="AD35" s="664" t="s">
        <v>244</v>
      </c>
      <c r="AE35" s="664"/>
      <c r="AF35" s="664"/>
      <c r="AG35" s="664"/>
      <c r="AH35" s="664"/>
      <c r="AI35" s="664"/>
      <c r="AJ35" s="664"/>
      <c r="AK35" s="664"/>
      <c r="AL35" s="630" t="s">
        <v>244</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5177962</v>
      </c>
      <c r="CS35" s="636"/>
      <c r="CT35" s="636"/>
      <c r="CU35" s="636"/>
      <c r="CV35" s="636"/>
      <c r="CW35" s="636"/>
      <c r="CX35" s="636"/>
      <c r="CY35" s="637"/>
      <c r="CZ35" s="630">
        <v>2.7</v>
      </c>
      <c r="DA35" s="638"/>
      <c r="DB35" s="638"/>
      <c r="DC35" s="639"/>
      <c r="DD35" s="633">
        <v>4236426</v>
      </c>
      <c r="DE35" s="636"/>
      <c r="DF35" s="636"/>
      <c r="DG35" s="636"/>
      <c r="DH35" s="636"/>
      <c r="DI35" s="636"/>
      <c r="DJ35" s="636"/>
      <c r="DK35" s="637"/>
      <c r="DL35" s="633">
        <v>4170502</v>
      </c>
      <c r="DM35" s="636"/>
      <c r="DN35" s="636"/>
      <c r="DO35" s="636"/>
      <c r="DP35" s="636"/>
      <c r="DQ35" s="636"/>
      <c r="DR35" s="636"/>
      <c r="DS35" s="636"/>
      <c r="DT35" s="636"/>
      <c r="DU35" s="636"/>
      <c r="DV35" s="637"/>
      <c r="DW35" s="630">
        <v>4.9000000000000004</v>
      </c>
      <c r="DX35" s="638"/>
      <c r="DY35" s="638"/>
      <c r="DZ35" s="638"/>
      <c r="EA35" s="638"/>
      <c r="EB35" s="638"/>
      <c r="EC35" s="652"/>
    </row>
    <row r="36" spans="2:133" ht="11.25" customHeight="1" x14ac:dyDescent="0.2">
      <c r="B36" s="624" t="s">
        <v>333</v>
      </c>
      <c r="C36" s="625"/>
      <c r="D36" s="625"/>
      <c r="E36" s="625"/>
      <c r="F36" s="625"/>
      <c r="G36" s="625"/>
      <c r="H36" s="625"/>
      <c r="I36" s="625"/>
      <c r="J36" s="625"/>
      <c r="K36" s="625"/>
      <c r="L36" s="625"/>
      <c r="M36" s="625"/>
      <c r="N36" s="625"/>
      <c r="O36" s="625"/>
      <c r="P36" s="625"/>
      <c r="Q36" s="626"/>
      <c r="R36" s="627">
        <v>4207417</v>
      </c>
      <c r="S36" s="628"/>
      <c r="T36" s="628"/>
      <c r="U36" s="628"/>
      <c r="V36" s="628"/>
      <c r="W36" s="628"/>
      <c r="X36" s="628"/>
      <c r="Y36" s="629"/>
      <c r="Z36" s="663">
        <v>2.2000000000000002</v>
      </c>
      <c r="AA36" s="663"/>
      <c r="AB36" s="663"/>
      <c r="AC36" s="663"/>
      <c r="AD36" s="664" t="s">
        <v>248</v>
      </c>
      <c r="AE36" s="664"/>
      <c r="AF36" s="664"/>
      <c r="AG36" s="664"/>
      <c r="AH36" s="664"/>
      <c r="AI36" s="664"/>
      <c r="AJ36" s="664"/>
      <c r="AK36" s="664"/>
      <c r="AL36" s="630" t="s">
        <v>248</v>
      </c>
      <c r="AM36" s="631"/>
      <c r="AN36" s="631"/>
      <c r="AO36" s="665"/>
      <c r="AP36" s="222"/>
      <c r="AQ36" s="670" t="s">
        <v>334</v>
      </c>
      <c r="AR36" s="671"/>
      <c r="AS36" s="671"/>
      <c r="AT36" s="671"/>
      <c r="AU36" s="671"/>
      <c r="AV36" s="671"/>
      <c r="AW36" s="671"/>
      <c r="AX36" s="671"/>
      <c r="AY36" s="672"/>
      <c r="AZ36" s="673">
        <v>18396109</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327871</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16728814</v>
      </c>
      <c r="CS36" s="628"/>
      <c r="CT36" s="628"/>
      <c r="CU36" s="628"/>
      <c r="CV36" s="628"/>
      <c r="CW36" s="628"/>
      <c r="CX36" s="628"/>
      <c r="CY36" s="629"/>
      <c r="CZ36" s="630">
        <v>8.9</v>
      </c>
      <c r="DA36" s="638"/>
      <c r="DB36" s="638"/>
      <c r="DC36" s="639"/>
      <c r="DD36" s="633">
        <v>11458757</v>
      </c>
      <c r="DE36" s="628"/>
      <c r="DF36" s="628"/>
      <c r="DG36" s="628"/>
      <c r="DH36" s="628"/>
      <c r="DI36" s="628"/>
      <c r="DJ36" s="628"/>
      <c r="DK36" s="629"/>
      <c r="DL36" s="633">
        <v>3170524</v>
      </c>
      <c r="DM36" s="628"/>
      <c r="DN36" s="628"/>
      <c r="DO36" s="628"/>
      <c r="DP36" s="628"/>
      <c r="DQ36" s="628"/>
      <c r="DR36" s="628"/>
      <c r="DS36" s="628"/>
      <c r="DT36" s="628"/>
      <c r="DU36" s="628"/>
      <c r="DV36" s="629"/>
      <c r="DW36" s="630">
        <v>3.7</v>
      </c>
      <c r="DX36" s="638"/>
      <c r="DY36" s="638"/>
      <c r="DZ36" s="638"/>
      <c r="EA36" s="638"/>
      <c r="EB36" s="638"/>
      <c r="EC36" s="652"/>
    </row>
    <row r="37" spans="2:133" ht="11.25" customHeight="1" x14ac:dyDescent="0.2">
      <c r="B37" s="624" t="s">
        <v>337</v>
      </c>
      <c r="C37" s="625"/>
      <c r="D37" s="625"/>
      <c r="E37" s="625"/>
      <c r="F37" s="625"/>
      <c r="G37" s="625"/>
      <c r="H37" s="625"/>
      <c r="I37" s="625"/>
      <c r="J37" s="625"/>
      <c r="K37" s="625"/>
      <c r="L37" s="625"/>
      <c r="M37" s="625"/>
      <c r="N37" s="625"/>
      <c r="O37" s="625"/>
      <c r="P37" s="625"/>
      <c r="Q37" s="626"/>
      <c r="R37" s="627">
        <v>8575291</v>
      </c>
      <c r="S37" s="628"/>
      <c r="T37" s="628"/>
      <c r="U37" s="628"/>
      <c r="V37" s="628"/>
      <c r="W37" s="628"/>
      <c r="X37" s="628"/>
      <c r="Y37" s="629"/>
      <c r="Z37" s="663">
        <v>4.5</v>
      </c>
      <c r="AA37" s="663"/>
      <c r="AB37" s="663"/>
      <c r="AC37" s="663"/>
      <c r="AD37" s="664">
        <v>247</v>
      </c>
      <c r="AE37" s="664"/>
      <c r="AF37" s="664"/>
      <c r="AG37" s="664"/>
      <c r="AH37" s="664"/>
      <c r="AI37" s="664"/>
      <c r="AJ37" s="664"/>
      <c r="AK37" s="664"/>
      <c r="AL37" s="630">
        <v>0</v>
      </c>
      <c r="AM37" s="631"/>
      <c r="AN37" s="631"/>
      <c r="AO37" s="665"/>
      <c r="AQ37" s="658" t="s">
        <v>338</v>
      </c>
      <c r="AR37" s="659"/>
      <c r="AS37" s="659"/>
      <c r="AT37" s="659"/>
      <c r="AU37" s="659"/>
      <c r="AV37" s="659"/>
      <c r="AW37" s="659"/>
      <c r="AX37" s="659"/>
      <c r="AY37" s="660"/>
      <c r="AZ37" s="627">
        <v>1472839</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-362596</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27938</v>
      </c>
      <c r="CS37" s="636"/>
      <c r="CT37" s="636"/>
      <c r="CU37" s="636"/>
      <c r="CV37" s="636"/>
      <c r="CW37" s="636"/>
      <c r="CX37" s="636"/>
      <c r="CY37" s="637"/>
      <c r="CZ37" s="630">
        <v>0</v>
      </c>
      <c r="DA37" s="638"/>
      <c r="DB37" s="638"/>
      <c r="DC37" s="639"/>
      <c r="DD37" s="633">
        <v>27938</v>
      </c>
      <c r="DE37" s="636"/>
      <c r="DF37" s="636"/>
      <c r="DG37" s="636"/>
      <c r="DH37" s="636"/>
      <c r="DI37" s="636"/>
      <c r="DJ37" s="636"/>
      <c r="DK37" s="637"/>
      <c r="DL37" s="633">
        <v>27938</v>
      </c>
      <c r="DM37" s="636"/>
      <c r="DN37" s="636"/>
      <c r="DO37" s="636"/>
      <c r="DP37" s="636"/>
      <c r="DQ37" s="636"/>
      <c r="DR37" s="636"/>
      <c r="DS37" s="636"/>
      <c r="DT37" s="636"/>
      <c r="DU37" s="636"/>
      <c r="DV37" s="637"/>
      <c r="DW37" s="630">
        <v>0</v>
      </c>
      <c r="DX37" s="638"/>
      <c r="DY37" s="638"/>
      <c r="DZ37" s="638"/>
      <c r="EA37" s="638"/>
      <c r="EB37" s="638"/>
      <c r="EC37" s="652"/>
    </row>
    <row r="38" spans="2:133" ht="11.25" customHeight="1" x14ac:dyDescent="0.2">
      <c r="B38" s="624" t="s">
        <v>341</v>
      </c>
      <c r="C38" s="625"/>
      <c r="D38" s="625"/>
      <c r="E38" s="625"/>
      <c r="F38" s="625"/>
      <c r="G38" s="625"/>
      <c r="H38" s="625"/>
      <c r="I38" s="625"/>
      <c r="J38" s="625"/>
      <c r="K38" s="625"/>
      <c r="L38" s="625"/>
      <c r="M38" s="625"/>
      <c r="N38" s="625"/>
      <c r="O38" s="625"/>
      <c r="P38" s="625"/>
      <c r="Q38" s="626"/>
      <c r="R38" s="627">
        <v>15574156</v>
      </c>
      <c r="S38" s="628"/>
      <c r="T38" s="628"/>
      <c r="U38" s="628"/>
      <c r="V38" s="628"/>
      <c r="W38" s="628"/>
      <c r="X38" s="628"/>
      <c r="Y38" s="629"/>
      <c r="Z38" s="663">
        <v>8.1</v>
      </c>
      <c r="AA38" s="663"/>
      <c r="AB38" s="663"/>
      <c r="AC38" s="663"/>
      <c r="AD38" s="664" t="s">
        <v>244</v>
      </c>
      <c r="AE38" s="664"/>
      <c r="AF38" s="664"/>
      <c r="AG38" s="664"/>
      <c r="AH38" s="664"/>
      <c r="AI38" s="664"/>
      <c r="AJ38" s="664"/>
      <c r="AK38" s="664"/>
      <c r="AL38" s="630" t="s">
        <v>244</v>
      </c>
      <c r="AM38" s="631"/>
      <c r="AN38" s="631"/>
      <c r="AO38" s="665"/>
      <c r="AQ38" s="658" t="s">
        <v>342</v>
      </c>
      <c r="AR38" s="659"/>
      <c r="AS38" s="659"/>
      <c r="AT38" s="659"/>
      <c r="AU38" s="659"/>
      <c r="AV38" s="659"/>
      <c r="AW38" s="659"/>
      <c r="AX38" s="659"/>
      <c r="AY38" s="660"/>
      <c r="AZ38" s="627">
        <v>1160923</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43274</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15397211</v>
      </c>
      <c r="CS38" s="628"/>
      <c r="CT38" s="628"/>
      <c r="CU38" s="628"/>
      <c r="CV38" s="628"/>
      <c r="CW38" s="628"/>
      <c r="CX38" s="628"/>
      <c r="CY38" s="629"/>
      <c r="CZ38" s="630">
        <v>8.1999999999999993</v>
      </c>
      <c r="DA38" s="638"/>
      <c r="DB38" s="638"/>
      <c r="DC38" s="639"/>
      <c r="DD38" s="633">
        <v>12088099</v>
      </c>
      <c r="DE38" s="628"/>
      <c r="DF38" s="628"/>
      <c r="DG38" s="628"/>
      <c r="DH38" s="628"/>
      <c r="DI38" s="628"/>
      <c r="DJ38" s="628"/>
      <c r="DK38" s="629"/>
      <c r="DL38" s="633">
        <v>11142888</v>
      </c>
      <c r="DM38" s="628"/>
      <c r="DN38" s="628"/>
      <c r="DO38" s="628"/>
      <c r="DP38" s="628"/>
      <c r="DQ38" s="628"/>
      <c r="DR38" s="628"/>
      <c r="DS38" s="628"/>
      <c r="DT38" s="628"/>
      <c r="DU38" s="628"/>
      <c r="DV38" s="629"/>
      <c r="DW38" s="630">
        <v>13.2</v>
      </c>
      <c r="DX38" s="638"/>
      <c r="DY38" s="638"/>
      <c r="DZ38" s="638"/>
      <c r="EA38" s="638"/>
      <c r="EB38" s="638"/>
      <c r="EC38" s="652"/>
    </row>
    <row r="39" spans="2:133" ht="11.25" customHeight="1" x14ac:dyDescent="0.2">
      <c r="B39" s="624" t="s">
        <v>345</v>
      </c>
      <c r="C39" s="625"/>
      <c r="D39" s="625"/>
      <c r="E39" s="625"/>
      <c r="F39" s="625"/>
      <c r="G39" s="625"/>
      <c r="H39" s="625"/>
      <c r="I39" s="625"/>
      <c r="J39" s="625"/>
      <c r="K39" s="625"/>
      <c r="L39" s="625"/>
      <c r="M39" s="625"/>
      <c r="N39" s="625"/>
      <c r="O39" s="625"/>
      <c r="P39" s="625"/>
      <c r="Q39" s="626"/>
      <c r="R39" s="627" t="s">
        <v>244</v>
      </c>
      <c r="S39" s="628"/>
      <c r="T39" s="628"/>
      <c r="U39" s="628"/>
      <c r="V39" s="628"/>
      <c r="W39" s="628"/>
      <c r="X39" s="628"/>
      <c r="Y39" s="629"/>
      <c r="Z39" s="663" t="s">
        <v>244</v>
      </c>
      <c r="AA39" s="663"/>
      <c r="AB39" s="663"/>
      <c r="AC39" s="663"/>
      <c r="AD39" s="664" t="s">
        <v>244</v>
      </c>
      <c r="AE39" s="664"/>
      <c r="AF39" s="664"/>
      <c r="AG39" s="664"/>
      <c r="AH39" s="664"/>
      <c r="AI39" s="664"/>
      <c r="AJ39" s="664"/>
      <c r="AK39" s="664"/>
      <c r="AL39" s="630" t="s">
        <v>244</v>
      </c>
      <c r="AM39" s="631"/>
      <c r="AN39" s="631"/>
      <c r="AO39" s="665"/>
      <c r="AQ39" s="658" t="s">
        <v>346</v>
      </c>
      <c r="AR39" s="659"/>
      <c r="AS39" s="659"/>
      <c r="AT39" s="659"/>
      <c r="AU39" s="659"/>
      <c r="AV39" s="659"/>
      <c r="AW39" s="659"/>
      <c r="AX39" s="659"/>
      <c r="AY39" s="660"/>
      <c r="AZ39" s="627">
        <v>270950</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61209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947842</v>
      </c>
      <c r="CS39" s="636"/>
      <c r="CT39" s="636"/>
      <c r="CU39" s="636"/>
      <c r="CV39" s="636"/>
      <c r="CW39" s="636"/>
      <c r="CX39" s="636"/>
      <c r="CY39" s="637"/>
      <c r="CZ39" s="630">
        <v>0.5</v>
      </c>
      <c r="DA39" s="638"/>
      <c r="DB39" s="638"/>
      <c r="DC39" s="639"/>
      <c r="DD39" s="633">
        <v>86500</v>
      </c>
      <c r="DE39" s="636"/>
      <c r="DF39" s="636"/>
      <c r="DG39" s="636"/>
      <c r="DH39" s="636"/>
      <c r="DI39" s="636"/>
      <c r="DJ39" s="636"/>
      <c r="DK39" s="637"/>
      <c r="DL39" s="633" t="s">
        <v>244</v>
      </c>
      <c r="DM39" s="636"/>
      <c r="DN39" s="636"/>
      <c r="DO39" s="636"/>
      <c r="DP39" s="636"/>
      <c r="DQ39" s="636"/>
      <c r="DR39" s="636"/>
      <c r="DS39" s="636"/>
      <c r="DT39" s="636"/>
      <c r="DU39" s="636"/>
      <c r="DV39" s="637"/>
      <c r="DW39" s="630" t="s">
        <v>143</v>
      </c>
      <c r="DX39" s="638"/>
      <c r="DY39" s="638"/>
      <c r="DZ39" s="638"/>
      <c r="EA39" s="638"/>
      <c r="EB39" s="638"/>
      <c r="EC39" s="652"/>
    </row>
    <row r="40" spans="2:133" ht="11.25" customHeight="1" x14ac:dyDescent="0.2">
      <c r="B40" s="624" t="s">
        <v>349</v>
      </c>
      <c r="C40" s="625"/>
      <c r="D40" s="625"/>
      <c r="E40" s="625"/>
      <c r="F40" s="625"/>
      <c r="G40" s="625"/>
      <c r="H40" s="625"/>
      <c r="I40" s="625"/>
      <c r="J40" s="625"/>
      <c r="K40" s="625"/>
      <c r="L40" s="625"/>
      <c r="M40" s="625"/>
      <c r="N40" s="625"/>
      <c r="O40" s="625"/>
      <c r="P40" s="625"/>
      <c r="Q40" s="626"/>
      <c r="R40" s="627">
        <v>2594156</v>
      </c>
      <c r="S40" s="628"/>
      <c r="T40" s="628"/>
      <c r="U40" s="628"/>
      <c r="V40" s="628"/>
      <c r="W40" s="628"/>
      <c r="X40" s="628"/>
      <c r="Y40" s="629"/>
      <c r="Z40" s="663">
        <v>1.3</v>
      </c>
      <c r="AA40" s="663"/>
      <c r="AB40" s="663"/>
      <c r="AC40" s="663"/>
      <c r="AD40" s="664" t="s">
        <v>248</v>
      </c>
      <c r="AE40" s="664"/>
      <c r="AF40" s="664"/>
      <c r="AG40" s="664"/>
      <c r="AH40" s="664"/>
      <c r="AI40" s="664"/>
      <c r="AJ40" s="664"/>
      <c r="AK40" s="664"/>
      <c r="AL40" s="630" t="s">
        <v>244</v>
      </c>
      <c r="AM40" s="631"/>
      <c r="AN40" s="631"/>
      <c r="AO40" s="665"/>
      <c r="AQ40" s="658" t="s">
        <v>350</v>
      </c>
      <c r="AR40" s="659"/>
      <c r="AS40" s="659"/>
      <c r="AT40" s="659"/>
      <c r="AU40" s="659"/>
      <c r="AV40" s="659"/>
      <c r="AW40" s="659"/>
      <c r="AX40" s="659"/>
      <c r="AY40" s="660"/>
      <c r="AZ40" s="627">
        <v>94186</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84</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7305902</v>
      </c>
      <c r="CS40" s="628"/>
      <c r="CT40" s="628"/>
      <c r="CU40" s="628"/>
      <c r="CV40" s="628"/>
      <c r="CW40" s="628"/>
      <c r="CX40" s="628"/>
      <c r="CY40" s="629"/>
      <c r="CZ40" s="630">
        <v>3.9</v>
      </c>
      <c r="DA40" s="638"/>
      <c r="DB40" s="638"/>
      <c r="DC40" s="639"/>
      <c r="DD40" s="633">
        <v>57830</v>
      </c>
      <c r="DE40" s="628"/>
      <c r="DF40" s="628"/>
      <c r="DG40" s="628"/>
      <c r="DH40" s="628"/>
      <c r="DI40" s="628"/>
      <c r="DJ40" s="628"/>
      <c r="DK40" s="629"/>
      <c r="DL40" s="633" t="s">
        <v>248</v>
      </c>
      <c r="DM40" s="628"/>
      <c r="DN40" s="628"/>
      <c r="DO40" s="628"/>
      <c r="DP40" s="628"/>
      <c r="DQ40" s="628"/>
      <c r="DR40" s="628"/>
      <c r="DS40" s="628"/>
      <c r="DT40" s="628"/>
      <c r="DU40" s="628"/>
      <c r="DV40" s="629"/>
      <c r="DW40" s="630" t="s">
        <v>248</v>
      </c>
      <c r="DX40" s="638"/>
      <c r="DY40" s="638"/>
      <c r="DZ40" s="638"/>
      <c r="EA40" s="638"/>
      <c r="EB40" s="638"/>
      <c r="EC40" s="652"/>
    </row>
    <row r="41" spans="2:133" ht="11.25" customHeight="1" x14ac:dyDescent="0.2">
      <c r="B41" s="608" t="s">
        <v>354</v>
      </c>
      <c r="C41" s="609"/>
      <c r="D41" s="609"/>
      <c r="E41" s="609"/>
      <c r="F41" s="609"/>
      <c r="G41" s="609"/>
      <c r="H41" s="609"/>
      <c r="I41" s="609"/>
      <c r="J41" s="609"/>
      <c r="K41" s="609"/>
      <c r="L41" s="609"/>
      <c r="M41" s="609"/>
      <c r="N41" s="609"/>
      <c r="O41" s="609"/>
      <c r="P41" s="609"/>
      <c r="Q41" s="610"/>
      <c r="R41" s="611">
        <v>192603474</v>
      </c>
      <c r="S41" s="649"/>
      <c r="T41" s="649"/>
      <c r="U41" s="649"/>
      <c r="V41" s="649"/>
      <c r="W41" s="649"/>
      <c r="X41" s="649"/>
      <c r="Y41" s="653"/>
      <c r="Z41" s="654">
        <v>100</v>
      </c>
      <c r="AA41" s="654"/>
      <c r="AB41" s="654"/>
      <c r="AC41" s="654"/>
      <c r="AD41" s="655">
        <v>82103803</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3681425</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244</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248</v>
      </c>
      <c r="CS41" s="636"/>
      <c r="CT41" s="636"/>
      <c r="CU41" s="636"/>
      <c r="CV41" s="636"/>
      <c r="CW41" s="636"/>
      <c r="CX41" s="636"/>
      <c r="CY41" s="637"/>
      <c r="CZ41" s="630" t="s">
        <v>244</v>
      </c>
      <c r="DA41" s="638"/>
      <c r="DB41" s="638"/>
      <c r="DC41" s="639"/>
      <c r="DD41" s="633" t="s">
        <v>248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358</v>
      </c>
      <c r="AR42" s="647"/>
      <c r="AS42" s="647"/>
      <c r="AT42" s="647"/>
      <c r="AU42" s="647"/>
      <c r="AV42" s="647"/>
      <c r="AW42" s="647"/>
      <c r="AX42" s="647"/>
      <c r="AY42" s="648"/>
      <c r="AZ42" s="611">
        <v>11715786</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414</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20834282</v>
      </c>
      <c r="CS42" s="636"/>
      <c r="CT42" s="636"/>
      <c r="CU42" s="636"/>
      <c r="CV42" s="636"/>
      <c r="CW42" s="636"/>
      <c r="CX42" s="636"/>
      <c r="CY42" s="637"/>
      <c r="CZ42" s="630">
        <v>11.1</v>
      </c>
      <c r="DA42" s="638"/>
      <c r="DB42" s="638"/>
      <c r="DC42" s="639"/>
      <c r="DD42" s="633">
        <v>2133726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361</v>
      </c>
      <c r="CD43" s="624" t="s">
        <v>362</v>
      </c>
      <c r="CE43" s="625"/>
      <c r="CF43" s="625"/>
      <c r="CG43" s="625"/>
      <c r="CH43" s="625"/>
      <c r="CI43" s="625"/>
      <c r="CJ43" s="625"/>
      <c r="CK43" s="625"/>
      <c r="CL43" s="625"/>
      <c r="CM43" s="625"/>
      <c r="CN43" s="625"/>
      <c r="CO43" s="625"/>
      <c r="CP43" s="625"/>
      <c r="CQ43" s="626"/>
      <c r="CR43" s="627">
        <v>636840</v>
      </c>
      <c r="CS43" s="636"/>
      <c r="CT43" s="636"/>
      <c r="CU43" s="636"/>
      <c r="CV43" s="636"/>
      <c r="CW43" s="636"/>
      <c r="CX43" s="636"/>
      <c r="CY43" s="637"/>
      <c r="CZ43" s="630">
        <v>0.3</v>
      </c>
      <c r="DA43" s="638"/>
      <c r="DB43" s="638"/>
      <c r="DC43" s="639"/>
      <c r="DD43" s="633">
        <v>547219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20834207</v>
      </c>
      <c r="CS44" s="628"/>
      <c r="CT44" s="628"/>
      <c r="CU44" s="628"/>
      <c r="CV44" s="628"/>
      <c r="CW44" s="628"/>
      <c r="CX44" s="628"/>
      <c r="CY44" s="629"/>
      <c r="CZ44" s="630">
        <v>11.1</v>
      </c>
      <c r="DA44" s="631"/>
      <c r="DB44" s="631"/>
      <c r="DC44" s="632"/>
      <c r="DD44" s="633">
        <v>2133651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7295780</v>
      </c>
      <c r="CS45" s="636"/>
      <c r="CT45" s="636"/>
      <c r="CU45" s="636"/>
      <c r="CV45" s="636"/>
      <c r="CW45" s="636"/>
      <c r="CX45" s="636"/>
      <c r="CY45" s="637"/>
      <c r="CZ45" s="630">
        <v>3.9</v>
      </c>
      <c r="DA45" s="638"/>
      <c r="DB45" s="638"/>
      <c r="DC45" s="639"/>
      <c r="DD45" s="633">
        <v>487463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367</v>
      </c>
      <c r="CG46" s="625"/>
      <c r="CH46" s="625"/>
      <c r="CI46" s="625"/>
      <c r="CJ46" s="625"/>
      <c r="CK46" s="625"/>
      <c r="CL46" s="625"/>
      <c r="CM46" s="625"/>
      <c r="CN46" s="625"/>
      <c r="CO46" s="625"/>
      <c r="CP46" s="625"/>
      <c r="CQ46" s="626"/>
      <c r="CR46" s="627">
        <v>13516937</v>
      </c>
      <c r="CS46" s="628"/>
      <c r="CT46" s="628"/>
      <c r="CU46" s="628"/>
      <c r="CV46" s="628"/>
      <c r="CW46" s="628"/>
      <c r="CX46" s="628"/>
      <c r="CY46" s="629"/>
      <c r="CZ46" s="630">
        <v>7.2</v>
      </c>
      <c r="DA46" s="631"/>
      <c r="DB46" s="631"/>
      <c r="DC46" s="632"/>
      <c r="DD46" s="633">
        <v>1634998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368</v>
      </c>
      <c r="CG47" s="625"/>
      <c r="CH47" s="625"/>
      <c r="CI47" s="625"/>
      <c r="CJ47" s="625"/>
      <c r="CK47" s="625"/>
      <c r="CL47" s="625"/>
      <c r="CM47" s="625"/>
      <c r="CN47" s="625"/>
      <c r="CO47" s="625"/>
      <c r="CP47" s="625"/>
      <c r="CQ47" s="626"/>
      <c r="CR47" s="627">
        <v>75</v>
      </c>
      <c r="CS47" s="636"/>
      <c r="CT47" s="636"/>
      <c r="CU47" s="636"/>
      <c r="CV47" s="636"/>
      <c r="CW47" s="636"/>
      <c r="CX47" s="636"/>
      <c r="CY47" s="637"/>
      <c r="CZ47" s="630">
        <v>0</v>
      </c>
      <c r="DA47" s="638"/>
      <c r="DB47" s="638"/>
      <c r="DC47" s="639"/>
      <c r="DD47" s="633">
        <v>75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369</v>
      </c>
      <c r="CG48" s="625"/>
      <c r="CH48" s="625"/>
      <c r="CI48" s="625"/>
      <c r="CJ48" s="625"/>
      <c r="CK48" s="625"/>
      <c r="CL48" s="625"/>
      <c r="CM48" s="625"/>
      <c r="CN48" s="625"/>
      <c r="CO48" s="625"/>
      <c r="CP48" s="625"/>
      <c r="CQ48" s="626"/>
      <c r="CR48" s="627" t="s">
        <v>244</v>
      </c>
      <c r="CS48" s="628"/>
      <c r="CT48" s="628"/>
      <c r="CU48" s="628"/>
      <c r="CV48" s="628"/>
      <c r="CW48" s="628"/>
      <c r="CX48" s="628"/>
      <c r="CY48" s="629"/>
      <c r="CZ48" s="630" t="s">
        <v>244</v>
      </c>
      <c r="DA48" s="631"/>
      <c r="DB48" s="631"/>
      <c r="DC48" s="632"/>
      <c r="DD48" s="633" t="s">
        <v>248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370</v>
      </c>
      <c r="CE49" s="609"/>
      <c r="CF49" s="609"/>
      <c r="CG49" s="609"/>
      <c r="CH49" s="609"/>
      <c r="CI49" s="609"/>
      <c r="CJ49" s="609"/>
      <c r="CK49" s="609"/>
      <c r="CL49" s="609"/>
      <c r="CM49" s="609"/>
      <c r="CN49" s="609"/>
      <c r="CO49" s="609"/>
      <c r="CP49" s="609"/>
      <c r="CQ49" s="610"/>
      <c r="CR49" s="611">
        <v>188381368</v>
      </c>
      <c r="CS49" s="612"/>
      <c r="CT49" s="612"/>
      <c r="CU49" s="612"/>
      <c r="CV49" s="612"/>
      <c r="CW49" s="612"/>
      <c r="CX49" s="612"/>
      <c r="CY49" s="613"/>
      <c r="CZ49" s="614">
        <v>100</v>
      </c>
      <c r="DA49" s="615"/>
      <c r="DB49" s="615"/>
      <c r="DC49" s="616"/>
      <c r="DD49" s="617">
        <v>95512225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IPWJVlsDBK1aOLErkZb/b4hpj9Z1JPPdG8KS5TeRsm1aavDrloW3S4t0MxcNqHa+1iQdDVG3rKZvFBIb5kKSA==" saltValue="6M08hsD+W0sS28hO+SKi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087">
        <v>190969</v>
      </c>
      <c r="R7" s="1088"/>
      <c r="S7" s="1088"/>
      <c r="T7" s="1088"/>
      <c r="U7" s="1088"/>
      <c r="V7" s="1088">
        <v>186992</v>
      </c>
      <c r="W7" s="1088"/>
      <c r="X7" s="1088"/>
      <c r="Y7" s="1088"/>
      <c r="Z7" s="1088"/>
      <c r="AA7" s="1088">
        <v>3976</v>
      </c>
      <c r="AB7" s="1088"/>
      <c r="AC7" s="1088"/>
      <c r="AD7" s="1088"/>
      <c r="AE7" s="1089"/>
      <c r="AF7" s="1090">
        <v>3882</v>
      </c>
      <c r="AG7" s="1091"/>
      <c r="AH7" s="1091"/>
      <c r="AI7" s="1091"/>
      <c r="AJ7" s="1092"/>
      <c r="AK7" s="1093">
        <v>2568</v>
      </c>
      <c r="AL7" s="1094"/>
      <c r="AM7" s="1094"/>
      <c r="AN7" s="1094"/>
      <c r="AO7" s="1094"/>
      <c r="AP7" s="1094">
        <v>169200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587</v>
      </c>
      <c r="BT7" s="1098"/>
      <c r="BU7" s="1098"/>
      <c r="BV7" s="1098"/>
      <c r="BW7" s="1098"/>
      <c r="BX7" s="1098"/>
      <c r="BY7" s="1098"/>
      <c r="BZ7" s="1098"/>
      <c r="CA7" s="1098"/>
      <c r="CB7" s="1098"/>
      <c r="CC7" s="1098"/>
      <c r="CD7" s="1098"/>
      <c r="CE7" s="1098"/>
      <c r="CF7" s="1098"/>
      <c r="CG7" s="1099"/>
      <c r="CH7" s="1084">
        <v>41</v>
      </c>
      <c r="CI7" s="1085"/>
      <c r="CJ7" s="1085"/>
      <c r="CK7" s="1085"/>
      <c r="CL7" s="1086"/>
      <c r="CM7" s="1084">
        <v>1159</v>
      </c>
      <c r="CN7" s="1085"/>
      <c r="CO7" s="1085"/>
      <c r="CP7" s="1085"/>
      <c r="CQ7" s="1086"/>
      <c r="CR7" s="1084">
        <v>7</v>
      </c>
      <c r="CS7" s="1085"/>
      <c r="CT7" s="1085"/>
      <c r="CU7" s="1085"/>
      <c r="CV7" s="1086"/>
      <c r="CW7" s="1084" t="s">
        <v>519</v>
      </c>
      <c r="CX7" s="1085"/>
      <c r="CY7" s="1085"/>
      <c r="CZ7" s="1085"/>
      <c r="DA7" s="1086"/>
      <c r="DB7" s="1084">
        <v>653</v>
      </c>
      <c r="DC7" s="1085"/>
      <c r="DD7" s="1085"/>
      <c r="DE7" s="1085"/>
      <c r="DF7" s="1086"/>
      <c r="DG7" s="1084" t="s">
        <v>519</v>
      </c>
      <c r="DH7" s="1085"/>
      <c r="DI7" s="1085"/>
      <c r="DJ7" s="1085"/>
      <c r="DK7" s="1086"/>
      <c r="DL7" s="1084">
        <v>789</v>
      </c>
      <c r="DM7" s="1085"/>
      <c r="DN7" s="1085"/>
      <c r="DO7" s="1085"/>
      <c r="DP7" s="1086"/>
      <c r="DQ7" s="1084">
        <v>229</v>
      </c>
      <c r="DR7" s="1085"/>
      <c r="DS7" s="1085"/>
      <c r="DT7" s="1085"/>
      <c r="DU7" s="1086"/>
      <c r="DV7" s="1097"/>
      <c r="DW7" s="1098"/>
      <c r="DX7" s="1098"/>
      <c r="DY7" s="1098"/>
      <c r="DZ7" s="1112"/>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1435</v>
      </c>
      <c r="R8" s="1039"/>
      <c r="S8" s="1039"/>
      <c r="T8" s="1039"/>
      <c r="U8" s="1039"/>
      <c r="V8" s="1039">
        <v>1435</v>
      </c>
      <c r="W8" s="1039"/>
      <c r="X8" s="1039"/>
      <c r="Y8" s="1039"/>
      <c r="Z8" s="1039"/>
      <c r="AA8" s="1039">
        <v>0</v>
      </c>
      <c r="AB8" s="1039"/>
      <c r="AC8" s="1039"/>
      <c r="AD8" s="1039"/>
      <c r="AE8" s="1040"/>
      <c r="AF8" s="1035" t="s">
        <v>244</v>
      </c>
      <c r="AG8" s="1036"/>
      <c r="AH8" s="1036"/>
      <c r="AI8" s="1036"/>
      <c r="AJ8" s="1037"/>
      <c r="AK8" s="1080">
        <v>197</v>
      </c>
      <c r="AL8" s="1081"/>
      <c r="AM8" s="1081"/>
      <c r="AN8" s="1081"/>
      <c r="AO8" s="1081"/>
      <c r="AP8" s="1081">
        <v>1541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10</v>
      </c>
      <c r="CI8" s="990"/>
      <c r="CJ8" s="990"/>
      <c r="CK8" s="990"/>
      <c r="CL8" s="991"/>
      <c r="CM8" s="989">
        <v>1245</v>
      </c>
      <c r="CN8" s="990"/>
      <c r="CO8" s="990"/>
      <c r="CP8" s="990"/>
      <c r="CQ8" s="991"/>
      <c r="CR8" s="989">
        <v>1160</v>
      </c>
      <c r="CS8" s="990"/>
      <c r="CT8" s="990"/>
      <c r="CU8" s="990"/>
      <c r="CV8" s="991"/>
      <c r="CW8" s="989">
        <v>9</v>
      </c>
      <c r="CX8" s="990"/>
      <c r="CY8" s="990"/>
      <c r="CZ8" s="990"/>
      <c r="DA8" s="991"/>
      <c r="DB8" s="989">
        <v>700</v>
      </c>
      <c r="DC8" s="990"/>
      <c r="DD8" s="990"/>
      <c r="DE8" s="990"/>
      <c r="DF8" s="991"/>
      <c r="DG8" s="989" t="s">
        <v>519</v>
      </c>
      <c r="DH8" s="990"/>
      <c r="DI8" s="990"/>
      <c r="DJ8" s="990"/>
      <c r="DK8" s="991"/>
      <c r="DL8" s="989" t="s">
        <v>519</v>
      </c>
      <c r="DM8" s="990"/>
      <c r="DN8" s="990"/>
      <c r="DO8" s="990"/>
      <c r="DP8" s="991"/>
      <c r="DQ8" s="989" t="s">
        <v>519</v>
      </c>
      <c r="DR8" s="990"/>
      <c r="DS8" s="990"/>
      <c r="DT8" s="990"/>
      <c r="DU8" s="991"/>
      <c r="DV8" s="992"/>
      <c r="DW8" s="993"/>
      <c r="DX8" s="993"/>
      <c r="DY8" s="993"/>
      <c r="DZ8" s="994"/>
      <c r="EA8" s="234"/>
    </row>
    <row r="9" spans="1:131" s="235" customFormat="1" ht="26.25" customHeight="1" x14ac:dyDescent="0.2">
      <c r="A9" s="238">
        <v>3</v>
      </c>
      <c r="B9" s="1030" t="s">
        <v>395</v>
      </c>
      <c r="C9" s="1031"/>
      <c r="D9" s="1031"/>
      <c r="E9" s="1031"/>
      <c r="F9" s="1031"/>
      <c r="G9" s="1031"/>
      <c r="H9" s="1031"/>
      <c r="I9" s="1031"/>
      <c r="J9" s="1031"/>
      <c r="K9" s="1031"/>
      <c r="L9" s="1031"/>
      <c r="M9" s="1031"/>
      <c r="N9" s="1031"/>
      <c r="O9" s="1031"/>
      <c r="P9" s="1032"/>
      <c r="Q9" s="1038">
        <v>167</v>
      </c>
      <c r="R9" s="1039"/>
      <c r="S9" s="1039"/>
      <c r="T9" s="1039"/>
      <c r="U9" s="1039"/>
      <c r="V9" s="1039">
        <v>165</v>
      </c>
      <c r="W9" s="1039"/>
      <c r="X9" s="1039"/>
      <c r="Y9" s="1039"/>
      <c r="Z9" s="1039"/>
      <c r="AA9" s="1039">
        <v>3</v>
      </c>
      <c r="AB9" s="1039"/>
      <c r="AC9" s="1039"/>
      <c r="AD9" s="1039"/>
      <c r="AE9" s="1040"/>
      <c r="AF9" s="1035">
        <v>3</v>
      </c>
      <c r="AG9" s="1036"/>
      <c r="AH9" s="1036"/>
      <c r="AI9" s="1036"/>
      <c r="AJ9" s="1037"/>
      <c r="AK9" s="1080">
        <v>30</v>
      </c>
      <c r="AL9" s="1081"/>
      <c r="AM9" s="1081"/>
      <c r="AN9" s="1081"/>
      <c r="AO9" s="1081"/>
      <c r="AP9" s="1081" t="s">
        <v>519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404</v>
      </c>
      <c r="CI9" s="990"/>
      <c r="CJ9" s="990"/>
      <c r="CK9" s="990"/>
      <c r="CL9" s="991"/>
      <c r="CM9" s="989">
        <v>1183</v>
      </c>
      <c r="CN9" s="990"/>
      <c r="CO9" s="990"/>
      <c r="CP9" s="990"/>
      <c r="CQ9" s="991"/>
      <c r="CR9" s="989">
        <v>9</v>
      </c>
      <c r="CS9" s="990"/>
      <c r="CT9" s="990"/>
      <c r="CU9" s="990"/>
      <c r="CV9" s="991"/>
      <c r="CW9" s="989" t="s">
        <v>519</v>
      </c>
      <c r="CX9" s="990"/>
      <c r="CY9" s="990"/>
      <c r="CZ9" s="990"/>
      <c r="DA9" s="991"/>
      <c r="DB9" s="989" t="s">
        <v>519</v>
      </c>
      <c r="DC9" s="990"/>
      <c r="DD9" s="990"/>
      <c r="DE9" s="990"/>
      <c r="DF9" s="991"/>
      <c r="DG9" s="989" t="s">
        <v>519</v>
      </c>
      <c r="DH9" s="990"/>
      <c r="DI9" s="990"/>
      <c r="DJ9" s="990"/>
      <c r="DK9" s="991"/>
      <c r="DL9" s="989" t="s">
        <v>519</v>
      </c>
      <c r="DM9" s="990"/>
      <c r="DN9" s="990"/>
      <c r="DO9" s="990"/>
      <c r="DP9" s="991"/>
      <c r="DQ9" s="989" t="s">
        <v>519</v>
      </c>
      <c r="DR9" s="990"/>
      <c r="DS9" s="990"/>
      <c r="DT9" s="990"/>
      <c r="DU9" s="991"/>
      <c r="DV9" s="992"/>
      <c r="DW9" s="993"/>
      <c r="DX9" s="993"/>
      <c r="DY9" s="993"/>
      <c r="DZ9" s="994"/>
      <c r="EA9" s="234"/>
    </row>
    <row r="10" spans="1:131" s="235" customFormat="1" ht="26.25" customHeight="1" x14ac:dyDescent="0.2">
      <c r="A10" s="238">
        <v>4</v>
      </c>
      <c r="B10" s="1030" t="s">
        <v>396</v>
      </c>
      <c r="C10" s="1031"/>
      <c r="D10" s="1031"/>
      <c r="E10" s="1031"/>
      <c r="F10" s="1031"/>
      <c r="G10" s="1031"/>
      <c r="H10" s="1031"/>
      <c r="I10" s="1031"/>
      <c r="J10" s="1031"/>
      <c r="K10" s="1031"/>
      <c r="L10" s="1031"/>
      <c r="M10" s="1031"/>
      <c r="N10" s="1031"/>
      <c r="O10" s="1031"/>
      <c r="P10" s="1032"/>
      <c r="Q10" s="1038">
        <v>370</v>
      </c>
      <c r="R10" s="1039"/>
      <c r="S10" s="1039"/>
      <c r="T10" s="1039"/>
      <c r="U10" s="1039"/>
      <c r="V10" s="1039">
        <v>127</v>
      </c>
      <c r="W10" s="1039"/>
      <c r="X10" s="1039"/>
      <c r="Y10" s="1039"/>
      <c r="Z10" s="1039"/>
      <c r="AA10" s="1039">
        <v>243</v>
      </c>
      <c r="AB10" s="1039"/>
      <c r="AC10" s="1039"/>
      <c r="AD10" s="1039"/>
      <c r="AE10" s="1040"/>
      <c r="AF10" s="1035" t="s">
        <v>244</v>
      </c>
      <c r="AG10" s="1036"/>
      <c r="AH10" s="1036"/>
      <c r="AI10" s="1036"/>
      <c r="AJ10" s="1037"/>
      <c r="AK10" s="1080">
        <v>3</v>
      </c>
      <c r="AL10" s="1081"/>
      <c r="AM10" s="1081"/>
      <c r="AN10" s="1081"/>
      <c r="AO10" s="1081"/>
      <c r="AP10" s="1081">
        <v>626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-4</v>
      </c>
      <c r="CI10" s="990"/>
      <c r="CJ10" s="990"/>
      <c r="CK10" s="990"/>
      <c r="CL10" s="991"/>
      <c r="CM10" s="989">
        <v>75</v>
      </c>
      <c r="CN10" s="990"/>
      <c r="CO10" s="990"/>
      <c r="CP10" s="990"/>
      <c r="CQ10" s="991"/>
      <c r="CR10" s="989">
        <v>14</v>
      </c>
      <c r="CS10" s="990"/>
      <c r="CT10" s="990"/>
      <c r="CU10" s="990"/>
      <c r="CV10" s="991"/>
      <c r="CW10" s="989">
        <v>3</v>
      </c>
      <c r="CX10" s="990"/>
      <c r="CY10" s="990"/>
      <c r="CZ10" s="990"/>
      <c r="DA10" s="991"/>
      <c r="DB10" s="989" t="s">
        <v>519</v>
      </c>
      <c r="DC10" s="990"/>
      <c r="DD10" s="990"/>
      <c r="DE10" s="990"/>
      <c r="DF10" s="991"/>
      <c r="DG10" s="989" t="s">
        <v>519</v>
      </c>
      <c r="DH10" s="990"/>
      <c r="DI10" s="990"/>
      <c r="DJ10" s="990"/>
      <c r="DK10" s="991"/>
      <c r="DL10" s="989" t="s">
        <v>519</v>
      </c>
      <c r="DM10" s="990"/>
      <c r="DN10" s="990"/>
      <c r="DO10" s="990"/>
      <c r="DP10" s="991"/>
      <c r="DQ10" s="989" t="s">
        <v>519</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26</v>
      </c>
      <c r="CI11" s="990"/>
      <c r="CJ11" s="990"/>
      <c r="CK11" s="990"/>
      <c r="CL11" s="991"/>
      <c r="CM11" s="989">
        <v>177</v>
      </c>
      <c r="CN11" s="990"/>
      <c r="CO11" s="990"/>
      <c r="CP11" s="990"/>
      <c r="CQ11" s="991"/>
      <c r="CR11" s="989">
        <v>5</v>
      </c>
      <c r="CS11" s="990"/>
      <c r="CT11" s="990"/>
      <c r="CU11" s="990"/>
      <c r="CV11" s="991"/>
      <c r="CW11" s="989" t="s">
        <v>519</v>
      </c>
      <c r="CX11" s="990"/>
      <c r="CY11" s="990"/>
      <c r="CZ11" s="990"/>
      <c r="DA11" s="991"/>
      <c r="DB11" s="989" t="s">
        <v>519</v>
      </c>
      <c r="DC11" s="990"/>
      <c r="DD11" s="990"/>
      <c r="DE11" s="990"/>
      <c r="DF11" s="991"/>
      <c r="DG11" s="989" t="s">
        <v>519</v>
      </c>
      <c r="DH11" s="990"/>
      <c r="DI11" s="990"/>
      <c r="DJ11" s="990"/>
      <c r="DK11" s="991"/>
      <c r="DL11" s="989" t="s">
        <v>519</v>
      </c>
      <c r="DM11" s="990"/>
      <c r="DN11" s="990"/>
      <c r="DO11" s="990"/>
      <c r="DP11" s="991"/>
      <c r="DQ11" s="989" t="s">
        <v>519</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1</v>
      </c>
      <c r="CI12" s="990"/>
      <c r="CJ12" s="990"/>
      <c r="CK12" s="990"/>
      <c r="CL12" s="991"/>
      <c r="CM12" s="989">
        <v>124</v>
      </c>
      <c r="CN12" s="990"/>
      <c r="CO12" s="990"/>
      <c r="CP12" s="990"/>
      <c r="CQ12" s="991"/>
      <c r="CR12" s="989">
        <v>20</v>
      </c>
      <c r="CS12" s="990"/>
      <c r="CT12" s="990"/>
      <c r="CU12" s="990"/>
      <c r="CV12" s="991"/>
      <c r="CW12" s="989" t="s">
        <v>519</v>
      </c>
      <c r="CX12" s="990"/>
      <c r="CY12" s="990"/>
      <c r="CZ12" s="990"/>
      <c r="DA12" s="991"/>
      <c r="DB12" s="989" t="s">
        <v>519</v>
      </c>
      <c r="DC12" s="990"/>
      <c r="DD12" s="990"/>
      <c r="DE12" s="990"/>
      <c r="DF12" s="991"/>
      <c r="DG12" s="989" t="s">
        <v>519</v>
      </c>
      <c r="DH12" s="990"/>
      <c r="DI12" s="990"/>
      <c r="DJ12" s="990"/>
      <c r="DK12" s="991"/>
      <c r="DL12" s="989" t="s">
        <v>519</v>
      </c>
      <c r="DM12" s="990"/>
      <c r="DN12" s="990"/>
      <c r="DO12" s="990"/>
      <c r="DP12" s="991"/>
      <c r="DQ12" s="989" t="s">
        <v>519</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192794</v>
      </c>
      <c r="R23" s="1061"/>
      <c r="S23" s="1061"/>
      <c r="T23" s="1061"/>
      <c r="U23" s="1061"/>
      <c r="V23" s="1061">
        <v>188572</v>
      </c>
      <c r="W23" s="1061"/>
      <c r="X23" s="1061"/>
      <c r="Y23" s="1061"/>
      <c r="Z23" s="1061"/>
      <c r="AA23" s="1061">
        <v>4222</v>
      </c>
      <c r="AB23" s="1061"/>
      <c r="AC23" s="1061"/>
      <c r="AD23" s="1061"/>
      <c r="AE23" s="1068"/>
      <c r="AF23" s="1069">
        <v>3885</v>
      </c>
      <c r="AG23" s="1061"/>
      <c r="AH23" s="1061"/>
      <c r="AI23" s="1061"/>
      <c r="AJ23" s="1070"/>
      <c r="AK23" s="1071"/>
      <c r="AL23" s="1072"/>
      <c r="AM23" s="1072"/>
      <c r="AN23" s="1072"/>
      <c r="AO23" s="1072"/>
      <c r="AP23" s="1061">
        <v>171367</v>
      </c>
      <c r="AQ23" s="1061"/>
      <c r="AR23" s="1061"/>
      <c r="AS23" s="1061"/>
      <c r="AT23" s="1061"/>
      <c r="AU23" s="1062"/>
      <c r="AV23" s="1062"/>
      <c r="AW23" s="1062"/>
      <c r="AX23" s="1062"/>
      <c r="AY23" s="1063"/>
      <c r="AZ23" s="1064" t="s">
        <v>244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34953</v>
      </c>
      <c r="R28" s="1051"/>
      <c r="S28" s="1051"/>
      <c r="T28" s="1051"/>
      <c r="U28" s="1051"/>
      <c r="V28" s="1051">
        <v>34625</v>
      </c>
      <c r="W28" s="1051"/>
      <c r="X28" s="1051"/>
      <c r="Y28" s="1051"/>
      <c r="Z28" s="1051"/>
      <c r="AA28" s="1051">
        <v>328</v>
      </c>
      <c r="AB28" s="1051"/>
      <c r="AC28" s="1051"/>
      <c r="AD28" s="1051"/>
      <c r="AE28" s="1052"/>
      <c r="AF28" s="1053">
        <v>328</v>
      </c>
      <c r="AG28" s="1051"/>
      <c r="AH28" s="1051"/>
      <c r="AI28" s="1051"/>
      <c r="AJ28" s="1054"/>
      <c r="AK28" s="1042">
        <v>4022</v>
      </c>
      <c r="AL28" s="1043"/>
      <c r="AM28" s="1043"/>
      <c r="AN28" s="1043"/>
      <c r="AO28" s="1043"/>
      <c r="AP28" s="1043" t="s">
        <v>519</v>
      </c>
      <c r="AQ28" s="1043"/>
      <c r="AR28" s="1043"/>
      <c r="AS28" s="1043"/>
      <c r="AT28" s="1043"/>
      <c r="AU28" s="1043" t="s">
        <v>519</v>
      </c>
      <c r="AV28" s="1043"/>
      <c r="AW28" s="1043"/>
      <c r="AX28" s="1043"/>
      <c r="AY28" s="1043"/>
      <c r="AZ28" s="1044" t="s">
        <v>519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92</v>
      </c>
      <c r="R29" s="1039"/>
      <c r="S29" s="1039"/>
      <c r="T29" s="1039"/>
      <c r="U29" s="1039"/>
      <c r="V29" s="1039">
        <v>92</v>
      </c>
      <c r="W29" s="1039"/>
      <c r="X29" s="1039"/>
      <c r="Y29" s="1039"/>
      <c r="Z29" s="1039"/>
      <c r="AA29" s="1039" t="s">
        <v>519</v>
      </c>
      <c r="AB29" s="1039"/>
      <c r="AC29" s="1039"/>
      <c r="AD29" s="1039"/>
      <c r="AE29" s="1040"/>
      <c r="AF29" s="1035" t="s">
        <v>412</v>
      </c>
      <c r="AG29" s="1036"/>
      <c r="AH29" s="1036"/>
      <c r="AI29" s="1036"/>
      <c r="AJ29" s="1037"/>
      <c r="AK29" s="980">
        <v>24</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413</v>
      </c>
      <c r="C30" s="1031"/>
      <c r="D30" s="1031"/>
      <c r="E30" s="1031"/>
      <c r="F30" s="1031"/>
      <c r="G30" s="1031"/>
      <c r="H30" s="1031"/>
      <c r="I30" s="1031"/>
      <c r="J30" s="1031"/>
      <c r="K30" s="1031"/>
      <c r="L30" s="1031"/>
      <c r="M30" s="1031"/>
      <c r="N30" s="1031"/>
      <c r="O30" s="1031"/>
      <c r="P30" s="1032"/>
      <c r="Q30" s="1038">
        <v>36798</v>
      </c>
      <c r="R30" s="1039"/>
      <c r="S30" s="1039"/>
      <c r="T30" s="1039"/>
      <c r="U30" s="1039"/>
      <c r="V30" s="1039">
        <v>36035</v>
      </c>
      <c r="W30" s="1039"/>
      <c r="X30" s="1039"/>
      <c r="Y30" s="1039"/>
      <c r="Z30" s="1039"/>
      <c r="AA30" s="1039">
        <v>764</v>
      </c>
      <c r="AB30" s="1039"/>
      <c r="AC30" s="1039"/>
      <c r="AD30" s="1039"/>
      <c r="AE30" s="1040"/>
      <c r="AF30" s="1035">
        <v>764</v>
      </c>
      <c r="AG30" s="1036"/>
      <c r="AH30" s="1036"/>
      <c r="AI30" s="1036"/>
      <c r="AJ30" s="1037"/>
      <c r="AK30" s="980">
        <v>6156</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5644</v>
      </c>
      <c r="R31" s="1039"/>
      <c r="S31" s="1039"/>
      <c r="T31" s="1039"/>
      <c r="U31" s="1039"/>
      <c r="V31" s="1039">
        <v>5640</v>
      </c>
      <c r="W31" s="1039"/>
      <c r="X31" s="1039"/>
      <c r="Y31" s="1039"/>
      <c r="Z31" s="1039"/>
      <c r="AA31" s="1039">
        <v>4</v>
      </c>
      <c r="AB31" s="1039"/>
      <c r="AC31" s="1039"/>
      <c r="AD31" s="1039"/>
      <c r="AE31" s="1040"/>
      <c r="AF31" s="1035">
        <v>4</v>
      </c>
      <c r="AG31" s="1036"/>
      <c r="AH31" s="1036"/>
      <c r="AI31" s="1036"/>
      <c r="AJ31" s="1037"/>
      <c r="AK31" s="980">
        <v>1631</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5989</v>
      </c>
      <c r="R32" s="1039"/>
      <c r="S32" s="1039"/>
      <c r="T32" s="1039"/>
      <c r="U32" s="1039"/>
      <c r="V32" s="1039">
        <v>5305</v>
      </c>
      <c r="W32" s="1039"/>
      <c r="X32" s="1039"/>
      <c r="Y32" s="1039"/>
      <c r="Z32" s="1039"/>
      <c r="AA32" s="1039">
        <v>684</v>
      </c>
      <c r="AB32" s="1039"/>
      <c r="AC32" s="1039"/>
      <c r="AD32" s="1039"/>
      <c r="AE32" s="1040"/>
      <c r="AF32" s="1035">
        <v>463</v>
      </c>
      <c r="AG32" s="1036"/>
      <c r="AH32" s="1036"/>
      <c r="AI32" s="1036"/>
      <c r="AJ32" s="1037"/>
      <c r="AK32" s="980">
        <v>487</v>
      </c>
      <c r="AL32" s="971"/>
      <c r="AM32" s="971"/>
      <c r="AN32" s="971"/>
      <c r="AO32" s="971"/>
      <c r="AP32" s="971">
        <v>28131</v>
      </c>
      <c r="AQ32" s="971"/>
      <c r="AR32" s="971"/>
      <c r="AS32" s="971"/>
      <c r="AT32" s="971"/>
      <c r="AU32" s="971">
        <v>1435</v>
      </c>
      <c r="AV32" s="971"/>
      <c r="AW32" s="971"/>
      <c r="AX32" s="971"/>
      <c r="AY32" s="971"/>
      <c r="AZ32" s="1041" t="s">
        <v>519</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417</v>
      </c>
      <c r="C33" s="1031"/>
      <c r="D33" s="1031"/>
      <c r="E33" s="1031"/>
      <c r="F33" s="1031"/>
      <c r="G33" s="1031"/>
      <c r="H33" s="1031"/>
      <c r="I33" s="1031"/>
      <c r="J33" s="1031"/>
      <c r="K33" s="1031"/>
      <c r="L33" s="1031"/>
      <c r="M33" s="1031"/>
      <c r="N33" s="1031"/>
      <c r="O33" s="1031"/>
      <c r="P33" s="1032"/>
      <c r="Q33" s="1038">
        <v>8459</v>
      </c>
      <c r="R33" s="1039"/>
      <c r="S33" s="1039"/>
      <c r="T33" s="1039"/>
      <c r="U33" s="1039"/>
      <c r="V33" s="1039">
        <v>8009</v>
      </c>
      <c r="W33" s="1039"/>
      <c r="X33" s="1039"/>
      <c r="Y33" s="1039"/>
      <c r="Z33" s="1039"/>
      <c r="AA33" s="1039">
        <v>450</v>
      </c>
      <c r="AB33" s="1039"/>
      <c r="AC33" s="1039"/>
      <c r="AD33" s="1039"/>
      <c r="AE33" s="1040"/>
      <c r="AF33" s="1035">
        <v>513</v>
      </c>
      <c r="AG33" s="1036"/>
      <c r="AH33" s="1036"/>
      <c r="AI33" s="1036"/>
      <c r="AJ33" s="1037"/>
      <c r="AK33" s="980">
        <v>1134</v>
      </c>
      <c r="AL33" s="971"/>
      <c r="AM33" s="971"/>
      <c r="AN33" s="971"/>
      <c r="AO33" s="971"/>
      <c r="AP33" s="971">
        <v>26892</v>
      </c>
      <c r="AQ33" s="971"/>
      <c r="AR33" s="971"/>
      <c r="AS33" s="971"/>
      <c r="AT33" s="971"/>
      <c r="AU33" s="971">
        <v>4890</v>
      </c>
      <c r="AV33" s="971"/>
      <c r="AW33" s="971"/>
      <c r="AX33" s="971"/>
      <c r="AY33" s="971"/>
      <c r="AZ33" s="1041" t="s">
        <v>519</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418</v>
      </c>
      <c r="C34" s="1031"/>
      <c r="D34" s="1031"/>
      <c r="E34" s="1031"/>
      <c r="F34" s="1031"/>
      <c r="G34" s="1031"/>
      <c r="H34" s="1031"/>
      <c r="I34" s="1031"/>
      <c r="J34" s="1031"/>
      <c r="K34" s="1031"/>
      <c r="L34" s="1031"/>
      <c r="M34" s="1031"/>
      <c r="N34" s="1031"/>
      <c r="O34" s="1031"/>
      <c r="P34" s="1032"/>
      <c r="Q34" s="1038">
        <v>12696</v>
      </c>
      <c r="R34" s="1039"/>
      <c r="S34" s="1039"/>
      <c r="T34" s="1039"/>
      <c r="U34" s="1039"/>
      <c r="V34" s="1039">
        <v>12048</v>
      </c>
      <c r="W34" s="1039"/>
      <c r="X34" s="1039"/>
      <c r="Y34" s="1039"/>
      <c r="Z34" s="1039"/>
      <c r="AA34" s="1039">
        <v>648</v>
      </c>
      <c r="AB34" s="1039"/>
      <c r="AC34" s="1039"/>
      <c r="AD34" s="1039"/>
      <c r="AE34" s="1040"/>
      <c r="AF34" s="1035">
        <v>2069</v>
      </c>
      <c r="AG34" s="1036"/>
      <c r="AH34" s="1036"/>
      <c r="AI34" s="1036"/>
      <c r="AJ34" s="1037"/>
      <c r="AK34" s="980">
        <v>1382</v>
      </c>
      <c r="AL34" s="971"/>
      <c r="AM34" s="971"/>
      <c r="AN34" s="971"/>
      <c r="AO34" s="971"/>
      <c r="AP34" s="971">
        <v>10181</v>
      </c>
      <c r="AQ34" s="971"/>
      <c r="AR34" s="971"/>
      <c r="AS34" s="971"/>
      <c r="AT34" s="971"/>
      <c r="AU34" s="971">
        <v>6363</v>
      </c>
      <c r="AV34" s="971"/>
      <c r="AW34" s="971"/>
      <c r="AX34" s="971"/>
      <c r="AY34" s="971"/>
      <c r="AZ34" s="1041" t="s">
        <v>519</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4139</v>
      </c>
      <c r="AG63" s="959"/>
      <c r="AH63" s="959"/>
      <c r="AI63" s="959"/>
      <c r="AJ63" s="1022"/>
      <c r="AK63" s="1023"/>
      <c r="AL63" s="963"/>
      <c r="AM63" s="963"/>
      <c r="AN63" s="963"/>
      <c r="AO63" s="963"/>
      <c r="AP63" s="959">
        <v>65204</v>
      </c>
      <c r="AQ63" s="959"/>
      <c r="AR63" s="959"/>
      <c r="AS63" s="959"/>
      <c r="AT63" s="959"/>
      <c r="AU63" s="959">
        <v>12688</v>
      </c>
      <c r="AV63" s="959"/>
      <c r="AW63" s="959"/>
      <c r="AX63" s="959"/>
      <c r="AY63" s="959"/>
      <c r="AZ63" s="1017"/>
      <c r="BA63" s="1017"/>
      <c r="BB63" s="1017"/>
      <c r="BC63" s="1017"/>
      <c r="BD63" s="1017"/>
      <c r="BE63" s="960"/>
      <c r="BF63" s="960"/>
      <c r="BG63" s="960"/>
      <c r="BH63" s="960"/>
      <c r="BI63" s="961"/>
      <c r="BJ63" s="1018" t="s">
        <v>244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407</v>
      </c>
      <c r="AQ66" s="1002"/>
      <c r="AR66" s="1002"/>
      <c r="AS66" s="1002"/>
      <c r="AT66" s="1003"/>
      <c r="AU66" s="1001" t="s">
        <v>426</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34</v>
      </c>
      <c r="R68" s="982"/>
      <c r="S68" s="982"/>
      <c r="T68" s="982"/>
      <c r="U68" s="982"/>
      <c r="V68" s="982">
        <v>32</v>
      </c>
      <c r="W68" s="982"/>
      <c r="X68" s="982"/>
      <c r="Y68" s="982"/>
      <c r="Z68" s="982"/>
      <c r="AA68" s="982">
        <v>3</v>
      </c>
      <c r="AB68" s="982"/>
      <c r="AC68" s="982"/>
      <c r="AD68" s="982"/>
      <c r="AE68" s="982"/>
      <c r="AF68" s="982">
        <v>3</v>
      </c>
      <c r="AG68" s="982"/>
      <c r="AH68" s="982"/>
      <c r="AI68" s="982"/>
      <c r="AJ68" s="982"/>
      <c r="AK68" s="982" t="s">
        <v>519</v>
      </c>
      <c r="AL68" s="982"/>
      <c r="AM68" s="982"/>
      <c r="AN68" s="982"/>
      <c r="AO68" s="982"/>
      <c r="AP68" s="982" t="s">
        <v>519</v>
      </c>
      <c r="AQ68" s="982"/>
      <c r="AR68" s="982"/>
      <c r="AS68" s="982"/>
      <c r="AT68" s="982"/>
      <c r="AU68" s="982" t="s">
        <v>519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v>
      </c>
      <c r="AG88" s="959"/>
      <c r="AH88" s="959"/>
      <c r="AI88" s="959"/>
      <c r="AJ88" s="959"/>
      <c r="AK88" s="963"/>
      <c r="AL88" s="963"/>
      <c r="AM88" s="963"/>
      <c r="AN88" s="963"/>
      <c r="AO88" s="963"/>
      <c r="AP88" s="959" t="s">
        <v>519</v>
      </c>
      <c r="AQ88" s="959"/>
      <c r="AR88" s="959"/>
      <c r="AS88" s="959"/>
      <c r="AT88" s="959"/>
      <c r="AU88" s="959" t="s">
        <v>519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1215</v>
      </c>
      <c r="CS102" s="953"/>
      <c r="CT102" s="953"/>
      <c r="CU102" s="953"/>
      <c r="CV102" s="954"/>
      <c r="CW102" s="952">
        <v>12</v>
      </c>
      <c r="CX102" s="953"/>
      <c r="CY102" s="953"/>
      <c r="CZ102" s="953"/>
      <c r="DA102" s="954"/>
      <c r="DB102" s="952">
        <v>1353</v>
      </c>
      <c r="DC102" s="953"/>
      <c r="DD102" s="953"/>
      <c r="DE102" s="953"/>
      <c r="DF102" s="954"/>
      <c r="DG102" s="952" t="s">
        <v>519</v>
      </c>
      <c r="DH102" s="953"/>
      <c r="DI102" s="953"/>
      <c r="DJ102" s="953"/>
      <c r="DK102" s="954"/>
      <c r="DL102" s="952">
        <v>789</v>
      </c>
      <c r="DM102" s="953"/>
      <c r="DN102" s="953"/>
      <c r="DO102" s="953"/>
      <c r="DP102" s="954"/>
      <c r="DQ102" s="952">
        <v>229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313</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313</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313</v>
      </c>
      <c r="DR109" s="896"/>
      <c r="DS109" s="896"/>
      <c r="DT109" s="896"/>
      <c r="DU109" s="897"/>
      <c r="DV109" s="898" t="s">
        <v>438</v>
      </c>
      <c r="DW109" s="896"/>
      <c r="DX109" s="896"/>
      <c r="DY109" s="896"/>
      <c r="DZ109" s="929"/>
    </row>
    <row r="110" spans="1:131" s="230" customFormat="1" ht="26.25" customHeight="1" x14ac:dyDescent="0.2">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17405903</v>
      </c>
      <c r="AB110" s="889"/>
      <c r="AC110" s="889"/>
      <c r="AD110" s="889"/>
      <c r="AE110" s="890"/>
      <c r="AF110" s="891">
        <v>17361369</v>
      </c>
      <c r="AG110" s="889"/>
      <c r="AH110" s="889"/>
      <c r="AI110" s="889"/>
      <c r="AJ110" s="890"/>
      <c r="AK110" s="891">
        <v>17459872</v>
      </c>
      <c r="AL110" s="889"/>
      <c r="AM110" s="889"/>
      <c r="AN110" s="889"/>
      <c r="AO110" s="890"/>
      <c r="AP110" s="892">
        <v>23.6</v>
      </c>
      <c r="AQ110" s="893"/>
      <c r="AR110" s="893"/>
      <c r="AS110" s="893"/>
      <c r="AT110" s="894"/>
      <c r="AU110" s="930" t="s">
        <v>77</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174615949</v>
      </c>
      <c r="BR110" s="842"/>
      <c r="BS110" s="842"/>
      <c r="BT110" s="842"/>
      <c r="BU110" s="842"/>
      <c r="BV110" s="842">
        <v>172486916</v>
      </c>
      <c r="BW110" s="842"/>
      <c r="BX110" s="842"/>
      <c r="BY110" s="842"/>
      <c r="BZ110" s="842"/>
      <c r="CA110" s="842">
        <v>171367200</v>
      </c>
      <c r="CB110" s="842"/>
      <c r="CC110" s="842"/>
      <c r="CD110" s="842"/>
      <c r="CE110" s="842"/>
      <c r="CF110" s="866">
        <v>231.6</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v>193762</v>
      </c>
      <c r="DH110" s="842"/>
      <c r="DI110" s="842"/>
      <c r="DJ110" s="842"/>
      <c r="DK110" s="842"/>
      <c r="DL110" s="842">
        <v>143552</v>
      </c>
      <c r="DM110" s="842"/>
      <c r="DN110" s="842"/>
      <c r="DO110" s="842"/>
      <c r="DP110" s="842"/>
      <c r="DQ110" s="842">
        <v>94522</v>
      </c>
      <c r="DR110" s="842"/>
      <c r="DS110" s="842"/>
      <c r="DT110" s="842"/>
      <c r="DU110" s="842"/>
      <c r="DV110" s="843">
        <v>0.1</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446</v>
      </c>
      <c r="AG111" s="919"/>
      <c r="AH111" s="919"/>
      <c r="AI111" s="919"/>
      <c r="AJ111" s="920"/>
      <c r="AK111" s="921" t="s">
        <v>446</v>
      </c>
      <c r="AL111" s="919"/>
      <c r="AM111" s="919"/>
      <c r="AN111" s="919"/>
      <c r="AO111" s="920"/>
      <c r="AP111" s="922" t="s">
        <v>445</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2746110</v>
      </c>
      <c r="BR111" s="790"/>
      <c r="BS111" s="790"/>
      <c r="BT111" s="790"/>
      <c r="BU111" s="790"/>
      <c r="BV111" s="790">
        <v>2442746</v>
      </c>
      <c r="BW111" s="790"/>
      <c r="BX111" s="790"/>
      <c r="BY111" s="790"/>
      <c r="BZ111" s="790"/>
      <c r="CA111" s="790">
        <v>2192440</v>
      </c>
      <c r="CB111" s="790"/>
      <c r="CC111" s="790"/>
      <c r="CD111" s="790"/>
      <c r="CE111" s="790"/>
      <c r="CF111" s="875">
        <v>3</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244</v>
      </c>
      <c r="DH111" s="790"/>
      <c r="DI111" s="790"/>
      <c r="DJ111" s="790"/>
      <c r="DK111" s="790"/>
      <c r="DL111" s="790" t="s">
        <v>445</v>
      </c>
      <c r="DM111" s="790"/>
      <c r="DN111" s="790"/>
      <c r="DO111" s="790"/>
      <c r="DP111" s="790"/>
      <c r="DQ111" s="790" t="s">
        <v>446</v>
      </c>
      <c r="DR111" s="790"/>
      <c r="DS111" s="790"/>
      <c r="DT111" s="790"/>
      <c r="DU111" s="790"/>
      <c r="DV111" s="796" t="s">
        <v>445</v>
      </c>
      <c r="DW111" s="796"/>
      <c r="DX111" s="796"/>
      <c r="DY111" s="796"/>
      <c r="DZ111" s="797"/>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244</v>
      </c>
      <c r="AB112" s="780"/>
      <c r="AC112" s="780"/>
      <c r="AD112" s="780"/>
      <c r="AE112" s="781"/>
      <c r="AF112" s="782" t="s">
        <v>445</v>
      </c>
      <c r="AG112" s="780"/>
      <c r="AH112" s="780"/>
      <c r="AI112" s="780"/>
      <c r="AJ112" s="781"/>
      <c r="AK112" s="782" t="s">
        <v>445</v>
      </c>
      <c r="AL112" s="780"/>
      <c r="AM112" s="780"/>
      <c r="AN112" s="780"/>
      <c r="AO112" s="781"/>
      <c r="AP112" s="824" t="s">
        <v>244</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12854305</v>
      </c>
      <c r="BR112" s="790"/>
      <c r="BS112" s="790"/>
      <c r="BT112" s="790"/>
      <c r="BU112" s="790"/>
      <c r="BV112" s="790">
        <v>13079899</v>
      </c>
      <c r="BW112" s="790"/>
      <c r="BX112" s="790"/>
      <c r="BY112" s="790"/>
      <c r="BZ112" s="790"/>
      <c r="CA112" s="790">
        <v>12687948</v>
      </c>
      <c r="CB112" s="790"/>
      <c r="CC112" s="790"/>
      <c r="CD112" s="790"/>
      <c r="CE112" s="790"/>
      <c r="CF112" s="875">
        <v>17.100000000000001</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244</v>
      </c>
      <c r="DH112" s="790"/>
      <c r="DI112" s="790"/>
      <c r="DJ112" s="790"/>
      <c r="DK112" s="790"/>
      <c r="DL112" s="790" t="s">
        <v>446</v>
      </c>
      <c r="DM112" s="790"/>
      <c r="DN112" s="790"/>
      <c r="DO112" s="790"/>
      <c r="DP112" s="790"/>
      <c r="DQ112" s="790" t="s">
        <v>445</v>
      </c>
      <c r="DR112" s="790"/>
      <c r="DS112" s="790"/>
      <c r="DT112" s="790"/>
      <c r="DU112" s="790"/>
      <c r="DV112" s="796" t="s">
        <v>446</v>
      </c>
      <c r="DW112" s="796"/>
      <c r="DX112" s="796"/>
      <c r="DY112" s="796"/>
      <c r="DZ112" s="797"/>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1362300</v>
      </c>
      <c r="AB113" s="919"/>
      <c r="AC113" s="919"/>
      <c r="AD113" s="919"/>
      <c r="AE113" s="920"/>
      <c r="AF113" s="921">
        <v>1348277</v>
      </c>
      <c r="AG113" s="919"/>
      <c r="AH113" s="919"/>
      <c r="AI113" s="919"/>
      <c r="AJ113" s="920"/>
      <c r="AK113" s="921">
        <v>1388972</v>
      </c>
      <c r="AL113" s="919"/>
      <c r="AM113" s="919"/>
      <c r="AN113" s="919"/>
      <c r="AO113" s="920"/>
      <c r="AP113" s="922">
        <v>1.9</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t="s">
        <v>244</v>
      </c>
      <c r="BR113" s="790"/>
      <c r="BS113" s="790"/>
      <c r="BT113" s="790"/>
      <c r="BU113" s="790"/>
      <c r="BV113" s="790" t="s">
        <v>446</v>
      </c>
      <c r="BW113" s="790"/>
      <c r="BX113" s="790"/>
      <c r="BY113" s="790"/>
      <c r="BZ113" s="790"/>
      <c r="CA113" s="790" t="s">
        <v>244</v>
      </c>
      <c r="CB113" s="790"/>
      <c r="CC113" s="790"/>
      <c r="CD113" s="790"/>
      <c r="CE113" s="790"/>
      <c r="CF113" s="875" t="s">
        <v>446</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244</v>
      </c>
      <c r="DH113" s="780"/>
      <c r="DI113" s="780"/>
      <c r="DJ113" s="780"/>
      <c r="DK113" s="781"/>
      <c r="DL113" s="782" t="s">
        <v>445</v>
      </c>
      <c r="DM113" s="780"/>
      <c r="DN113" s="780"/>
      <c r="DO113" s="780"/>
      <c r="DP113" s="781"/>
      <c r="DQ113" s="782" t="s">
        <v>244</v>
      </c>
      <c r="DR113" s="780"/>
      <c r="DS113" s="780"/>
      <c r="DT113" s="780"/>
      <c r="DU113" s="781"/>
      <c r="DV113" s="824" t="s">
        <v>244</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445</v>
      </c>
      <c r="AB114" s="780"/>
      <c r="AC114" s="780"/>
      <c r="AD114" s="780"/>
      <c r="AE114" s="781"/>
      <c r="AF114" s="782" t="s">
        <v>445</v>
      </c>
      <c r="AG114" s="780"/>
      <c r="AH114" s="780"/>
      <c r="AI114" s="780"/>
      <c r="AJ114" s="781"/>
      <c r="AK114" s="782" t="s">
        <v>445</v>
      </c>
      <c r="AL114" s="780"/>
      <c r="AM114" s="780"/>
      <c r="AN114" s="780"/>
      <c r="AO114" s="781"/>
      <c r="AP114" s="824" t="s">
        <v>244</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16128645</v>
      </c>
      <c r="BR114" s="790"/>
      <c r="BS114" s="790"/>
      <c r="BT114" s="790"/>
      <c r="BU114" s="790"/>
      <c r="BV114" s="790">
        <v>16931148</v>
      </c>
      <c r="BW114" s="790"/>
      <c r="BX114" s="790"/>
      <c r="BY114" s="790"/>
      <c r="BZ114" s="790"/>
      <c r="CA114" s="790">
        <v>17581861</v>
      </c>
      <c r="CB114" s="790"/>
      <c r="CC114" s="790"/>
      <c r="CD114" s="790"/>
      <c r="CE114" s="790"/>
      <c r="CF114" s="875">
        <v>23.8</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244</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448410</v>
      </c>
      <c r="AB115" s="919"/>
      <c r="AC115" s="919"/>
      <c r="AD115" s="919"/>
      <c r="AE115" s="920"/>
      <c r="AF115" s="921">
        <v>407494</v>
      </c>
      <c r="AG115" s="919"/>
      <c r="AH115" s="919"/>
      <c r="AI115" s="919"/>
      <c r="AJ115" s="920"/>
      <c r="AK115" s="921">
        <v>384998</v>
      </c>
      <c r="AL115" s="919"/>
      <c r="AM115" s="919"/>
      <c r="AN115" s="919"/>
      <c r="AO115" s="920"/>
      <c r="AP115" s="922">
        <v>0.5</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v>746916</v>
      </c>
      <c r="BR115" s="790"/>
      <c r="BS115" s="790"/>
      <c r="BT115" s="790"/>
      <c r="BU115" s="790"/>
      <c r="BV115" s="790">
        <v>676253</v>
      </c>
      <c r="BW115" s="790"/>
      <c r="BX115" s="790"/>
      <c r="BY115" s="790"/>
      <c r="BZ115" s="790"/>
      <c r="CA115" s="790">
        <v>619503</v>
      </c>
      <c r="CB115" s="790"/>
      <c r="CC115" s="790"/>
      <c r="CD115" s="790"/>
      <c r="CE115" s="790"/>
      <c r="CF115" s="875">
        <v>0.8</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244</v>
      </c>
      <c r="DH115" s="780"/>
      <c r="DI115" s="780"/>
      <c r="DJ115" s="780"/>
      <c r="DK115" s="781"/>
      <c r="DL115" s="782" t="s">
        <v>244</v>
      </c>
      <c r="DM115" s="780"/>
      <c r="DN115" s="780"/>
      <c r="DO115" s="780"/>
      <c r="DP115" s="781"/>
      <c r="DQ115" s="782" t="s">
        <v>244</v>
      </c>
      <c r="DR115" s="780"/>
      <c r="DS115" s="780"/>
      <c r="DT115" s="780"/>
      <c r="DU115" s="781"/>
      <c r="DV115" s="824" t="s">
        <v>244</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631</v>
      </c>
      <c r="AB116" s="780"/>
      <c r="AC116" s="780"/>
      <c r="AD116" s="780"/>
      <c r="AE116" s="781"/>
      <c r="AF116" s="782">
        <v>8</v>
      </c>
      <c r="AG116" s="780"/>
      <c r="AH116" s="780"/>
      <c r="AI116" s="780"/>
      <c r="AJ116" s="781"/>
      <c r="AK116" s="782">
        <v>19</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446</v>
      </c>
      <c r="BR116" s="790"/>
      <c r="BS116" s="790"/>
      <c r="BT116" s="790"/>
      <c r="BU116" s="790"/>
      <c r="BV116" s="790" t="s">
        <v>244</v>
      </c>
      <c r="BW116" s="790"/>
      <c r="BX116" s="790"/>
      <c r="BY116" s="790"/>
      <c r="BZ116" s="790"/>
      <c r="CA116" s="790" t="s">
        <v>445</v>
      </c>
      <c r="CB116" s="790"/>
      <c r="CC116" s="790"/>
      <c r="CD116" s="790"/>
      <c r="CE116" s="790"/>
      <c r="CF116" s="875" t="s">
        <v>445</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2194439</v>
      </c>
      <c r="DH116" s="780"/>
      <c r="DI116" s="780"/>
      <c r="DJ116" s="780"/>
      <c r="DK116" s="781"/>
      <c r="DL116" s="782">
        <v>2016716</v>
      </c>
      <c r="DM116" s="780"/>
      <c r="DN116" s="780"/>
      <c r="DO116" s="780"/>
      <c r="DP116" s="781"/>
      <c r="DQ116" s="782">
        <v>1839981</v>
      </c>
      <c r="DR116" s="780"/>
      <c r="DS116" s="780"/>
      <c r="DT116" s="780"/>
      <c r="DU116" s="781"/>
      <c r="DV116" s="824">
        <v>2.5</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19217244</v>
      </c>
      <c r="AB117" s="903"/>
      <c r="AC117" s="903"/>
      <c r="AD117" s="903"/>
      <c r="AE117" s="904"/>
      <c r="AF117" s="905">
        <v>19117148</v>
      </c>
      <c r="AG117" s="903"/>
      <c r="AH117" s="903"/>
      <c r="AI117" s="903"/>
      <c r="AJ117" s="904"/>
      <c r="AK117" s="905">
        <v>19233861</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244</v>
      </c>
      <c r="BR117" s="790"/>
      <c r="BS117" s="790"/>
      <c r="BT117" s="790"/>
      <c r="BU117" s="790"/>
      <c r="BV117" s="790" t="s">
        <v>244</v>
      </c>
      <c r="BW117" s="790"/>
      <c r="BX117" s="790"/>
      <c r="BY117" s="790"/>
      <c r="BZ117" s="790"/>
      <c r="CA117" s="790" t="s">
        <v>244</v>
      </c>
      <c r="CB117" s="790"/>
      <c r="CC117" s="790"/>
      <c r="CD117" s="790"/>
      <c r="CE117" s="790"/>
      <c r="CF117" s="875" t="s">
        <v>244</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244</v>
      </c>
      <c r="DH117" s="780"/>
      <c r="DI117" s="780"/>
      <c r="DJ117" s="780"/>
      <c r="DK117" s="781"/>
      <c r="DL117" s="782" t="s">
        <v>244</v>
      </c>
      <c r="DM117" s="780"/>
      <c r="DN117" s="780"/>
      <c r="DO117" s="780"/>
      <c r="DP117" s="781"/>
      <c r="DQ117" s="782" t="s">
        <v>244</v>
      </c>
      <c r="DR117" s="780"/>
      <c r="DS117" s="780"/>
      <c r="DT117" s="780"/>
      <c r="DU117" s="781"/>
      <c r="DV117" s="824" t="s">
        <v>468</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313</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244</v>
      </c>
      <c r="BR118" s="845"/>
      <c r="BS118" s="845"/>
      <c r="BT118" s="845"/>
      <c r="BU118" s="845"/>
      <c r="BV118" s="845" t="s">
        <v>468</v>
      </c>
      <c r="BW118" s="845"/>
      <c r="BX118" s="845"/>
      <c r="BY118" s="845"/>
      <c r="BZ118" s="845"/>
      <c r="CA118" s="845" t="s">
        <v>244</v>
      </c>
      <c r="CB118" s="845"/>
      <c r="CC118" s="845"/>
      <c r="CD118" s="845"/>
      <c r="CE118" s="845"/>
      <c r="CF118" s="875" t="s">
        <v>244</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244</v>
      </c>
      <c r="DH118" s="780"/>
      <c r="DI118" s="780"/>
      <c r="DJ118" s="780"/>
      <c r="DK118" s="781"/>
      <c r="DL118" s="782" t="s">
        <v>244</v>
      </c>
      <c r="DM118" s="780"/>
      <c r="DN118" s="780"/>
      <c r="DO118" s="780"/>
      <c r="DP118" s="781"/>
      <c r="DQ118" s="782" t="s">
        <v>244</v>
      </c>
      <c r="DR118" s="780"/>
      <c r="DS118" s="780"/>
      <c r="DT118" s="780"/>
      <c r="DU118" s="781"/>
      <c r="DV118" s="824" t="s">
        <v>244</v>
      </c>
      <c r="DW118" s="825"/>
      <c r="DX118" s="825"/>
      <c r="DY118" s="825"/>
      <c r="DZ118" s="826"/>
    </row>
    <row r="119" spans="1:130" s="230" customFormat="1" ht="26.25" customHeight="1" x14ac:dyDescent="0.2">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v>51389</v>
      </c>
      <c r="AB119" s="889"/>
      <c r="AC119" s="889"/>
      <c r="AD119" s="889"/>
      <c r="AE119" s="890"/>
      <c r="AF119" s="891">
        <v>50210</v>
      </c>
      <c r="AG119" s="889"/>
      <c r="AH119" s="889"/>
      <c r="AI119" s="889"/>
      <c r="AJ119" s="890"/>
      <c r="AK119" s="891">
        <v>49030</v>
      </c>
      <c r="AL119" s="889"/>
      <c r="AM119" s="889"/>
      <c r="AN119" s="889"/>
      <c r="AO119" s="890"/>
      <c r="AP119" s="892">
        <v>0.1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207091925</v>
      </c>
      <c r="BR119" s="845"/>
      <c r="BS119" s="845"/>
      <c r="BT119" s="845"/>
      <c r="BU119" s="845"/>
      <c r="BV119" s="845">
        <v>205616962</v>
      </c>
      <c r="BW119" s="845"/>
      <c r="BX119" s="845"/>
      <c r="BY119" s="845"/>
      <c r="BZ119" s="845"/>
      <c r="CA119" s="845">
        <v>204448952</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357909</v>
      </c>
      <c r="DH119" s="764"/>
      <c r="DI119" s="764"/>
      <c r="DJ119" s="764"/>
      <c r="DK119" s="765"/>
      <c r="DL119" s="766">
        <v>282478</v>
      </c>
      <c r="DM119" s="764"/>
      <c r="DN119" s="764"/>
      <c r="DO119" s="764"/>
      <c r="DP119" s="765"/>
      <c r="DQ119" s="766">
        <v>257937</v>
      </c>
      <c r="DR119" s="764"/>
      <c r="DS119" s="764"/>
      <c r="DT119" s="764"/>
      <c r="DU119" s="765"/>
      <c r="DV119" s="848">
        <v>0.3</v>
      </c>
      <c r="DW119" s="849"/>
      <c r="DX119" s="849"/>
      <c r="DY119" s="849"/>
      <c r="DZ119" s="850"/>
    </row>
    <row r="120" spans="1:130" s="230" customFormat="1" ht="26.25" customHeight="1" x14ac:dyDescent="0.2">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244</v>
      </c>
      <c r="AB120" s="780"/>
      <c r="AC120" s="780"/>
      <c r="AD120" s="780"/>
      <c r="AE120" s="781"/>
      <c r="AF120" s="782" t="s">
        <v>244</v>
      </c>
      <c r="AG120" s="780"/>
      <c r="AH120" s="780"/>
      <c r="AI120" s="780"/>
      <c r="AJ120" s="781"/>
      <c r="AK120" s="782" t="s">
        <v>473</v>
      </c>
      <c r="AL120" s="780"/>
      <c r="AM120" s="780"/>
      <c r="AN120" s="780"/>
      <c r="AO120" s="781"/>
      <c r="AP120" s="824" t="s">
        <v>244</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13894688</v>
      </c>
      <c r="BR120" s="842"/>
      <c r="BS120" s="842"/>
      <c r="BT120" s="842"/>
      <c r="BU120" s="842"/>
      <c r="BV120" s="842">
        <v>17127708</v>
      </c>
      <c r="BW120" s="842"/>
      <c r="BX120" s="842"/>
      <c r="BY120" s="842"/>
      <c r="BZ120" s="842"/>
      <c r="CA120" s="842">
        <v>19175550</v>
      </c>
      <c r="CB120" s="842"/>
      <c r="CC120" s="842"/>
      <c r="CD120" s="842"/>
      <c r="CE120" s="842"/>
      <c r="CF120" s="866">
        <v>25.9</v>
      </c>
      <c r="CG120" s="867"/>
      <c r="CH120" s="867"/>
      <c r="CI120" s="867"/>
      <c r="CJ120" s="867"/>
      <c r="CK120" s="868" t="s">
        <v>476</v>
      </c>
      <c r="CL120" s="852"/>
      <c r="CM120" s="852"/>
      <c r="CN120" s="852"/>
      <c r="CO120" s="853"/>
      <c r="CP120" s="872" t="s">
        <v>418</v>
      </c>
      <c r="CQ120" s="873"/>
      <c r="CR120" s="873"/>
      <c r="CS120" s="873"/>
      <c r="CT120" s="873"/>
      <c r="CU120" s="873"/>
      <c r="CV120" s="873"/>
      <c r="CW120" s="873"/>
      <c r="CX120" s="873"/>
      <c r="CY120" s="873"/>
      <c r="CZ120" s="873"/>
      <c r="DA120" s="873"/>
      <c r="DB120" s="873"/>
      <c r="DC120" s="873"/>
      <c r="DD120" s="873"/>
      <c r="DE120" s="873"/>
      <c r="DF120" s="874"/>
      <c r="DG120" s="861">
        <v>5624642</v>
      </c>
      <c r="DH120" s="842"/>
      <c r="DI120" s="842"/>
      <c r="DJ120" s="842"/>
      <c r="DK120" s="842"/>
      <c r="DL120" s="842">
        <v>6467499</v>
      </c>
      <c r="DM120" s="842"/>
      <c r="DN120" s="842"/>
      <c r="DO120" s="842"/>
      <c r="DP120" s="842"/>
      <c r="DQ120" s="842">
        <v>6363059</v>
      </c>
      <c r="DR120" s="842"/>
      <c r="DS120" s="842"/>
      <c r="DT120" s="842"/>
      <c r="DU120" s="842"/>
      <c r="DV120" s="843">
        <v>8.6</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15413</v>
      </c>
      <c r="AB121" s="780"/>
      <c r="AC121" s="780"/>
      <c r="AD121" s="780"/>
      <c r="AE121" s="781"/>
      <c r="AF121" s="782" t="s">
        <v>244</v>
      </c>
      <c r="AG121" s="780"/>
      <c r="AH121" s="780"/>
      <c r="AI121" s="780"/>
      <c r="AJ121" s="781"/>
      <c r="AK121" s="782" t="s">
        <v>473</v>
      </c>
      <c r="AL121" s="780"/>
      <c r="AM121" s="780"/>
      <c r="AN121" s="780"/>
      <c r="AO121" s="781"/>
      <c r="AP121" s="824" t="s">
        <v>244</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v>25895715</v>
      </c>
      <c r="BR121" s="790"/>
      <c r="BS121" s="790"/>
      <c r="BT121" s="790"/>
      <c r="BU121" s="790"/>
      <c r="BV121" s="790">
        <v>24436770</v>
      </c>
      <c r="BW121" s="790"/>
      <c r="BX121" s="790"/>
      <c r="BY121" s="790"/>
      <c r="BZ121" s="790"/>
      <c r="CA121" s="790">
        <v>22904809</v>
      </c>
      <c r="CB121" s="790"/>
      <c r="CC121" s="790"/>
      <c r="CD121" s="790"/>
      <c r="CE121" s="790"/>
      <c r="CF121" s="875">
        <v>31</v>
      </c>
      <c r="CG121" s="876"/>
      <c r="CH121" s="876"/>
      <c r="CI121" s="876"/>
      <c r="CJ121" s="876"/>
      <c r="CK121" s="869"/>
      <c r="CL121" s="855"/>
      <c r="CM121" s="855"/>
      <c r="CN121" s="855"/>
      <c r="CO121" s="856"/>
      <c r="CP121" s="835" t="s">
        <v>417</v>
      </c>
      <c r="CQ121" s="836"/>
      <c r="CR121" s="836"/>
      <c r="CS121" s="836"/>
      <c r="CT121" s="836"/>
      <c r="CU121" s="836"/>
      <c r="CV121" s="836"/>
      <c r="CW121" s="836"/>
      <c r="CX121" s="836"/>
      <c r="CY121" s="836"/>
      <c r="CZ121" s="836"/>
      <c r="DA121" s="836"/>
      <c r="DB121" s="836"/>
      <c r="DC121" s="836"/>
      <c r="DD121" s="836"/>
      <c r="DE121" s="836"/>
      <c r="DF121" s="837"/>
      <c r="DG121" s="789">
        <v>5476305</v>
      </c>
      <c r="DH121" s="790"/>
      <c r="DI121" s="790"/>
      <c r="DJ121" s="790"/>
      <c r="DK121" s="790"/>
      <c r="DL121" s="790">
        <v>5002767</v>
      </c>
      <c r="DM121" s="790"/>
      <c r="DN121" s="790"/>
      <c r="DO121" s="790"/>
      <c r="DP121" s="790"/>
      <c r="DQ121" s="790">
        <v>4890203</v>
      </c>
      <c r="DR121" s="790"/>
      <c r="DS121" s="790"/>
      <c r="DT121" s="790"/>
      <c r="DU121" s="790"/>
      <c r="DV121" s="796">
        <v>6.6</v>
      </c>
      <c r="DW121" s="796"/>
      <c r="DX121" s="796"/>
      <c r="DY121" s="796"/>
      <c r="DZ121" s="797"/>
    </row>
    <row r="122" spans="1:130" s="230" customFormat="1" ht="26.25" customHeight="1" x14ac:dyDescent="0.2">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244</v>
      </c>
      <c r="AB122" s="780"/>
      <c r="AC122" s="780"/>
      <c r="AD122" s="780"/>
      <c r="AE122" s="781"/>
      <c r="AF122" s="782" t="s">
        <v>244</v>
      </c>
      <c r="AG122" s="780"/>
      <c r="AH122" s="780"/>
      <c r="AI122" s="780"/>
      <c r="AJ122" s="781"/>
      <c r="AK122" s="782" t="s">
        <v>244</v>
      </c>
      <c r="AL122" s="780"/>
      <c r="AM122" s="780"/>
      <c r="AN122" s="780"/>
      <c r="AO122" s="781"/>
      <c r="AP122" s="824" t="s">
        <v>244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105032479</v>
      </c>
      <c r="BR122" s="845"/>
      <c r="BS122" s="845"/>
      <c r="BT122" s="845"/>
      <c r="BU122" s="845"/>
      <c r="BV122" s="845">
        <v>102580384</v>
      </c>
      <c r="BW122" s="845"/>
      <c r="BX122" s="845"/>
      <c r="BY122" s="845"/>
      <c r="BZ122" s="845"/>
      <c r="CA122" s="845">
        <v>101671229</v>
      </c>
      <c r="CB122" s="845"/>
      <c r="CC122" s="845"/>
      <c r="CD122" s="845"/>
      <c r="CE122" s="845"/>
      <c r="CF122" s="846">
        <v>137.4</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v>1753358</v>
      </c>
      <c r="DH122" s="790"/>
      <c r="DI122" s="790"/>
      <c r="DJ122" s="790"/>
      <c r="DK122" s="790"/>
      <c r="DL122" s="790">
        <v>1609633</v>
      </c>
      <c r="DM122" s="790"/>
      <c r="DN122" s="790"/>
      <c r="DO122" s="790"/>
      <c r="DP122" s="790"/>
      <c r="DQ122" s="790">
        <v>1434686</v>
      </c>
      <c r="DR122" s="790"/>
      <c r="DS122" s="790"/>
      <c r="DT122" s="790"/>
      <c r="DU122" s="790"/>
      <c r="DV122" s="796">
        <v>1.9</v>
      </c>
      <c r="DW122" s="796"/>
      <c r="DX122" s="796"/>
      <c r="DY122" s="796"/>
      <c r="DZ122" s="797"/>
    </row>
    <row r="123" spans="1:130" s="230" customFormat="1" ht="26.25" customHeight="1" x14ac:dyDescent="0.2">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177265</v>
      </c>
      <c r="AB123" s="780"/>
      <c r="AC123" s="780"/>
      <c r="AD123" s="780"/>
      <c r="AE123" s="781"/>
      <c r="AF123" s="782">
        <v>176276</v>
      </c>
      <c r="AG123" s="780"/>
      <c r="AH123" s="780"/>
      <c r="AI123" s="780"/>
      <c r="AJ123" s="781"/>
      <c r="AK123" s="782">
        <v>175288</v>
      </c>
      <c r="AL123" s="780"/>
      <c r="AM123" s="780"/>
      <c r="AN123" s="780"/>
      <c r="AO123" s="781"/>
      <c r="AP123" s="824">
        <v>0.2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144822882</v>
      </c>
      <c r="BR123" s="833"/>
      <c r="BS123" s="833"/>
      <c r="BT123" s="833"/>
      <c r="BU123" s="833"/>
      <c r="BV123" s="833">
        <v>144144862</v>
      </c>
      <c r="BW123" s="833"/>
      <c r="BX123" s="833"/>
      <c r="BY123" s="833"/>
      <c r="BZ123" s="833"/>
      <c r="CA123" s="833">
        <v>143751588</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244</v>
      </c>
      <c r="DH123" s="780"/>
      <c r="DI123" s="780"/>
      <c r="DJ123" s="780"/>
      <c r="DK123" s="781"/>
      <c r="DL123" s="782" t="s">
        <v>244</v>
      </c>
      <c r="DM123" s="780"/>
      <c r="DN123" s="780"/>
      <c r="DO123" s="780"/>
      <c r="DP123" s="781"/>
      <c r="DQ123" s="782" t="s">
        <v>468</v>
      </c>
      <c r="DR123" s="780"/>
      <c r="DS123" s="780"/>
      <c r="DT123" s="780"/>
      <c r="DU123" s="781"/>
      <c r="DV123" s="824" t="s">
        <v>244</v>
      </c>
      <c r="DW123" s="825"/>
      <c r="DX123" s="825"/>
      <c r="DY123" s="825"/>
      <c r="DZ123" s="826"/>
    </row>
    <row r="124" spans="1:130" s="230" customFormat="1" ht="26.25" customHeight="1" thickBot="1" x14ac:dyDescent="0.25">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244</v>
      </c>
      <c r="AB124" s="780"/>
      <c r="AC124" s="780"/>
      <c r="AD124" s="780"/>
      <c r="AE124" s="781"/>
      <c r="AF124" s="782" t="s">
        <v>244</v>
      </c>
      <c r="AG124" s="780"/>
      <c r="AH124" s="780"/>
      <c r="AI124" s="780"/>
      <c r="AJ124" s="781"/>
      <c r="AK124" s="782" t="s">
        <v>244</v>
      </c>
      <c r="AL124" s="780"/>
      <c r="AM124" s="780"/>
      <c r="AN124" s="780"/>
      <c r="AO124" s="781"/>
      <c r="AP124" s="824" t="s">
        <v>244</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85.8</v>
      </c>
      <c r="BR124" s="831"/>
      <c r="BS124" s="831"/>
      <c r="BT124" s="831"/>
      <c r="BU124" s="831"/>
      <c r="BV124" s="831">
        <v>81.900000000000006</v>
      </c>
      <c r="BW124" s="831"/>
      <c r="BX124" s="831"/>
      <c r="BY124" s="831"/>
      <c r="BZ124" s="831"/>
      <c r="CA124" s="831">
        <v>82</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244</v>
      </c>
      <c r="DH124" s="764"/>
      <c r="DI124" s="764"/>
      <c r="DJ124" s="764"/>
      <c r="DK124" s="765"/>
      <c r="DL124" s="766" t="s">
        <v>244</v>
      </c>
      <c r="DM124" s="764"/>
      <c r="DN124" s="764"/>
      <c r="DO124" s="764"/>
      <c r="DP124" s="765"/>
      <c r="DQ124" s="766" t="s">
        <v>244</v>
      </c>
      <c r="DR124" s="764"/>
      <c r="DS124" s="764"/>
      <c r="DT124" s="764"/>
      <c r="DU124" s="765"/>
      <c r="DV124" s="848" t="s">
        <v>244</v>
      </c>
      <c r="DW124" s="849"/>
      <c r="DX124" s="849"/>
      <c r="DY124" s="849"/>
      <c r="DZ124" s="850"/>
    </row>
    <row r="125" spans="1:130" s="230" customFormat="1" ht="26.25" customHeight="1" x14ac:dyDescent="0.2">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244</v>
      </c>
      <c r="AB125" s="780"/>
      <c r="AC125" s="780"/>
      <c r="AD125" s="780"/>
      <c r="AE125" s="781"/>
      <c r="AF125" s="782" t="s">
        <v>244</v>
      </c>
      <c r="AG125" s="780"/>
      <c r="AH125" s="780"/>
      <c r="AI125" s="780"/>
      <c r="AJ125" s="781"/>
      <c r="AK125" s="782" t="s">
        <v>244</v>
      </c>
      <c r="AL125" s="780"/>
      <c r="AM125" s="780"/>
      <c r="AN125" s="780"/>
      <c r="AO125" s="781"/>
      <c r="AP125" s="824" t="s">
        <v>244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10"/>
      <c r="CR125" s="810"/>
      <c r="CS125" s="810"/>
      <c r="CT125" s="810"/>
      <c r="CU125" s="810"/>
      <c r="CV125" s="810"/>
      <c r="CW125" s="810"/>
      <c r="CX125" s="810"/>
      <c r="CY125" s="810"/>
      <c r="CZ125" s="810"/>
      <c r="DA125" s="810"/>
      <c r="DB125" s="810"/>
      <c r="DC125" s="810"/>
      <c r="DD125" s="810"/>
      <c r="DE125" s="810"/>
      <c r="DF125" s="811"/>
      <c r="DG125" s="861" t="s">
        <v>244</v>
      </c>
      <c r="DH125" s="842"/>
      <c r="DI125" s="842"/>
      <c r="DJ125" s="842"/>
      <c r="DK125" s="842"/>
      <c r="DL125" s="842" t="s">
        <v>244</v>
      </c>
      <c r="DM125" s="842"/>
      <c r="DN125" s="842"/>
      <c r="DO125" s="842"/>
      <c r="DP125" s="842"/>
      <c r="DQ125" s="842" t="s">
        <v>244</v>
      </c>
      <c r="DR125" s="842"/>
      <c r="DS125" s="842"/>
      <c r="DT125" s="842"/>
      <c r="DU125" s="842"/>
      <c r="DV125" s="843" t="s">
        <v>244</v>
      </c>
      <c r="DW125" s="843"/>
      <c r="DX125" s="843"/>
      <c r="DY125" s="843"/>
      <c r="DZ125" s="844"/>
    </row>
    <row r="126" spans="1:130" s="230" customFormat="1" ht="26.25" customHeight="1" thickBot="1" x14ac:dyDescent="0.25">
      <c r="A126" s="820"/>
      <c r="B126" s="821"/>
      <c r="C126" s="817"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168911</v>
      </c>
      <c r="AB126" s="780"/>
      <c r="AC126" s="780"/>
      <c r="AD126" s="780"/>
      <c r="AE126" s="781"/>
      <c r="AF126" s="782">
        <v>151730</v>
      </c>
      <c r="AG126" s="780"/>
      <c r="AH126" s="780"/>
      <c r="AI126" s="780"/>
      <c r="AJ126" s="781"/>
      <c r="AK126" s="782">
        <v>131292</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486</v>
      </c>
      <c r="CQ126" s="752"/>
      <c r="CR126" s="752"/>
      <c r="CS126" s="752"/>
      <c r="CT126" s="752"/>
      <c r="CU126" s="752"/>
      <c r="CV126" s="752"/>
      <c r="CW126" s="752"/>
      <c r="CX126" s="752"/>
      <c r="CY126" s="752"/>
      <c r="CZ126" s="752"/>
      <c r="DA126" s="752"/>
      <c r="DB126" s="752"/>
      <c r="DC126" s="752"/>
      <c r="DD126" s="752"/>
      <c r="DE126" s="752"/>
      <c r="DF126" s="753"/>
      <c r="DG126" s="789" t="s">
        <v>244</v>
      </c>
      <c r="DH126" s="790"/>
      <c r="DI126" s="790"/>
      <c r="DJ126" s="790"/>
      <c r="DK126" s="790"/>
      <c r="DL126" s="790" t="s">
        <v>244</v>
      </c>
      <c r="DM126" s="790"/>
      <c r="DN126" s="790"/>
      <c r="DO126" s="790"/>
      <c r="DP126" s="790"/>
      <c r="DQ126" s="790" t="s">
        <v>244</v>
      </c>
      <c r="DR126" s="790"/>
      <c r="DS126" s="790"/>
      <c r="DT126" s="790"/>
      <c r="DU126" s="790"/>
      <c r="DV126" s="796" t="s">
        <v>244</v>
      </c>
      <c r="DW126" s="796"/>
      <c r="DX126" s="796"/>
      <c r="DY126" s="796"/>
      <c r="DZ126" s="797"/>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35432</v>
      </c>
      <c r="AB127" s="780"/>
      <c r="AC127" s="780"/>
      <c r="AD127" s="780"/>
      <c r="AE127" s="781"/>
      <c r="AF127" s="782">
        <v>29278</v>
      </c>
      <c r="AG127" s="780"/>
      <c r="AH127" s="780"/>
      <c r="AI127" s="780"/>
      <c r="AJ127" s="781"/>
      <c r="AK127" s="782">
        <v>29388</v>
      </c>
      <c r="AL127" s="780"/>
      <c r="AM127" s="780"/>
      <c r="AN127" s="780"/>
      <c r="AO127" s="781"/>
      <c r="AP127" s="824">
        <v>0</v>
      </c>
      <c r="AQ127" s="825"/>
      <c r="AR127" s="825"/>
      <c r="AS127" s="825"/>
      <c r="AT127" s="826"/>
      <c r="AU127" s="232"/>
      <c r="AV127" s="232"/>
      <c r="AW127" s="232"/>
      <c r="AX127" s="841" t="s">
        <v>488</v>
      </c>
      <c r="AY127" s="814"/>
      <c r="AZ127" s="814"/>
      <c r="BA127" s="814"/>
      <c r="BB127" s="814"/>
      <c r="BC127" s="814"/>
      <c r="BD127" s="814"/>
      <c r="BE127" s="815"/>
      <c r="BF127" s="813" t="s">
        <v>489</v>
      </c>
      <c r="BG127" s="814"/>
      <c r="BH127" s="814"/>
      <c r="BI127" s="814"/>
      <c r="BJ127" s="814"/>
      <c r="BK127" s="814"/>
      <c r="BL127" s="815"/>
      <c r="BM127" s="813" t="s">
        <v>490</v>
      </c>
      <c r="BN127" s="814"/>
      <c r="BO127" s="814"/>
      <c r="BP127" s="814"/>
      <c r="BQ127" s="814"/>
      <c r="BR127" s="814"/>
      <c r="BS127" s="815"/>
      <c r="BT127" s="813" t="s">
        <v>491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492</v>
      </c>
      <c r="CQ127" s="752"/>
      <c r="CR127" s="752"/>
      <c r="CS127" s="752"/>
      <c r="CT127" s="752"/>
      <c r="CU127" s="752"/>
      <c r="CV127" s="752"/>
      <c r="CW127" s="752"/>
      <c r="CX127" s="752"/>
      <c r="CY127" s="752"/>
      <c r="CZ127" s="752"/>
      <c r="DA127" s="752"/>
      <c r="DB127" s="752"/>
      <c r="DC127" s="752"/>
      <c r="DD127" s="752"/>
      <c r="DE127" s="752"/>
      <c r="DF127" s="753"/>
      <c r="DG127" s="789" t="s">
        <v>244</v>
      </c>
      <c r="DH127" s="790"/>
      <c r="DI127" s="790"/>
      <c r="DJ127" s="790"/>
      <c r="DK127" s="790"/>
      <c r="DL127" s="790" t="s">
        <v>473</v>
      </c>
      <c r="DM127" s="790"/>
      <c r="DN127" s="790"/>
      <c r="DO127" s="790"/>
      <c r="DP127" s="790"/>
      <c r="DQ127" s="790" t="s">
        <v>244</v>
      </c>
      <c r="DR127" s="790"/>
      <c r="DS127" s="790"/>
      <c r="DT127" s="790"/>
      <c r="DU127" s="790"/>
      <c r="DV127" s="796" t="s">
        <v>244</v>
      </c>
      <c r="DW127" s="796"/>
      <c r="DX127" s="796"/>
      <c r="DY127" s="796"/>
      <c r="DZ127" s="797"/>
    </row>
    <row r="128" spans="1:130" s="230" customFormat="1" ht="26.25" customHeight="1" thickBot="1" x14ac:dyDescent="0.25">
      <c r="A128" s="798" t="s">
        <v>493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494</v>
      </c>
      <c r="X128" s="800"/>
      <c r="Y128" s="800"/>
      <c r="Z128" s="801"/>
      <c r="AA128" s="802">
        <v>3535372</v>
      </c>
      <c r="AB128" s="803"/>
      <c r="AC128" s="803"/>
      <c r="AD128" s="803"/>
      <c r="AE128" s="804"/>
      <c r="AF128" s="805">
        <v>3541971</v>
      </c>
      <c r="AG128" s="803"/>
      <c r="AH128" s="803"/>
      <c r="AI128" s="803"/>
      <c r="AJ128" s="804"/>
      <c r="AK128" s="805">
        <v>3435461</v>
      </c>
      <c r="AL128" s="803"/>
      <c r="AM128" s="803"/>
      <c r="AN128" s="803"/>
      <c r="AO128" s="804"/>
      <c r="AP128" s="806"/>
      <c r="AQ128" s="807"/>
      <c r="AR128" s="807"/>
      <c r="AS128" s="807"/>
      <c r="AT128" s="808"/>
      <c r="AU128" s="232"/>
      <c r="AV128" s="232"/>
      <c r="AW128" s="232"/>
      <c r="AX128" s="809" t="s">
        <v>495</v>
      </c>
      <c r="AY128" s="810"/>
      <c r="AZ128" s="810"/>
      <c r="BA128" s="810"/>
      <c r="BB128" s="810"/>
      <c r="BC128" s="810"/>
      <c r="BD128" s="810"/>
      <c r="BE128" s="811"/>
      <c r="BF128" s="786" t="s">
        <v>244</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496</v>
      </c>
      <c r="CQ128" s="730"/>
      <c r="CR128" s="730"/>
      <c r="CS128" s="730"/>
      <c r="CT128" s="730"/>
      <c r="CU128" s="730"/>
      <c r="CV128" s="730"/>
      <c r="CW128" s="730"/>
      <c r="CX128" s="730"/>
      <c r="CY128" s="730"/>
      <c r="CZ128" s="730"/>
      <c r="DA128" s="730"/>
      <c r="DB128" s="730"/>
      <c r="DC128" s="730"/>
      <c r="DD128" s="730"/>
      <c r="DE128" s="730"/>
      <c r="DF128" s="731"/>
      <c r="DG128" s="792">
        <v>746916</v>
      </c>
      <c r="DH128" s="793"/>
      <c r="DI128" s="793"/>
      <c r="DJ128" s="793"/>
      <c r="DK128" s="793"/>
      <c r="DL128" s="793">
        <v>676253</v>
      </c>
      <c r="DM128" s="793"/>
      <c r="DN128" s="793"/>
      <c r="DO128" s="793"/>
      <c r="DP128" s="793"/>
      <c r="DQ128" s="793">
        <v>619503</v>
      </c>
      <c r="DR128" s="793"/>
      <c r="DS128" s="793"/>
      <c r="DT128" s="793"/>
      <c r="DU128" s="793"/>
      <c r="DV128" s="794">
        <v>0.8</v>
      </c>
      <c r="DW128" s="794"/>
      <c r="DX128" s="794"/>
      <c r="DY128" s="794"/>
      <c r="DZ128" s="795"/>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82202539</v>
      </c>
      <c r="AB129" s="780"/>
      <c r="AC129" s="780"/>
      <c r="AD129" s="780"/>
      <c r="AE129" s="781"/>
      <c r="AF129" s="782">
        <v>84408471</v>
      </c>
      <c r="AG129" s="780"/>
      <c r="AH129" s="780"/>
      <c r="AI129" s="780"/>
      <c r="AJ129" s="781"/>
      <c r="AK129" s="782">
        <v>83119681</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244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9655077</v>
      </c>
      <c r="AB130" s="780"/>
      <c r="AC130" s="780"/>
      <c r="AD130" s="780"/>
      <c r="AE130" s="781"/>
      <c r="AF130" s="782">
        <v>9351316</v>
      </c>
      <c r="AG130" s="780"/>
      <c r="AH130" s="780"/>
      <c r="AI130" s="780"/>
      <c r="AJ130" s="781"/>
      <c r="AK130" s="782">
        <v>9122015</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72547462</v>
      </c>
      <c r="AB131" s="764"/>
      <c r="AC131" s="764"/>
      <c r="AD131" s="764"/>
      <c r="AE131" s="765"/>
      <c r="AF131" s="766">
        <v>75057155</v>
      </c>
      <c r="AG131" s="764"/>
      <c r="AH131" s="764"/>
      <c r="AI131" s="764"/>
      <c r="AJ131" s="765"/>
      <c r="AK131" s="766">
        <v>73997666</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82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8.3073822760000002</v>
      </c>
      <c r="AB132" s="745"/>
      <c r="AC132" s="745"/>
      <c r="AD132" s="745"/>
      <c r="AE132" s="746"/>
      <c r="AF132" s="747">
        <v>8.2921621529999996</v>
      </c>
      <c r="AG132" s="745"/>
      <c r="AH132" s="745"/>
      <c r="AI132" s="745"/>
      <c r="AJ132" s="746"/>
      <c r="AK132" s="747">
        <v>9.0224264640000005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8.1999999999999993</v>
      </c>
      <c r="AB133" s="724"/>
      <c r="AC133" s="724"/>
      <c r="AD133" s="724"/>
      <c r="AE133" s="725"/>
      <c r="AF133" s="723">
        <v>8.3000000000000007</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AXkKb9mbsl0Utw3tu0qdTo06nhcsTannBbebAFgTQtttZ+2RI5bWDKox9ArikYdMXgkYe7tkCktnffQQgR6ag==" saltValue="dBh0tBH+TY0j6refZ+q0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awqaX3C1NImBAM0NAYCzRHTIizjLa8YOxSqaPVLe0kHiYhpPAMOFF4T5h48UWW/pONmUjDQCJa15pXCNQiBBw==" saltValue="k+DNFTCynFwv9YIGnFoX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q/7LMPJHDVDjc69bAjbUgZhFzgJXydpyIbWRYuXZ6i7cQGlh3wGGP4YS3KRdvlLktsqVqJBqpeDO/jgKfy/Q==" saltValue="duXkJVqc2SEKXWJeDXMFl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21346051</v>
      </c>
      <c r="AP9" s="281">
        <v>65845</v>
      </c>
      <c r="AQ9" s="282">
        <v>63571</v>
      </c>
      <c r="AR9" s="283">
        <v>3.6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6558</v>
      </c>
      <c r="AP10" s="284">
        <v>20</v>
      </c>
      <c r="AQ10" s="285">
        <v>1690</v>
      </c>
      <c r="AR10" s="286">
        <v>-98.8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153505</v>
      </c>
      <c r="AP11" s="284">
        <v>474</v>
      </c>
      <c r="AQ11" s="285">
        <v>679</v>
      </c>
      <c r="AR11" s="286">
        <v>-30.2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519</v>
      </c>
      <c r="AP12" s="284" t="s">
        <v>519</v>
      </c>
      <c r="AQ12" s="285">
        <v>23</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739641</v>
      </c>
      <c r="AP13" s="284">
        <v>2282</v>
      </c>
      <c r="AQ13" s="285">
        <v>1992</v>
      </c>
      <c r="AR13" s="286">
        <v>14.6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636840</v>
      </c>
      <c r="AP14" s="284">
        <v>1964</v>
      </c>
      <c r="AQ14" s="285">
        <v>1254</v>
      </c>
      <c r="AR14" s="286">
        <v>56.6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-761611</v>
      </c>
      <c r="AP15" s="284">
        <v>-2349</v>
      </c>
      <c r="AQ15" s="285">
        <v>-3845</v>
      </c>
      <c r="AR15" s="286">
        <v>-38.9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22120984</v>
      </c>
      <c r="AP16" s="284">
        <v>68235</v>
      </c>
      <c r="AQ16" s="285">
        <v>65365</v>
      </c>
      <c r="AR16" s="286">
        <v>4.4000000000000004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6.74</v>
      </c>
      <c r="AP21" s="298">
        <v>6.46</v>
      </c>
      <c r="AQ21" s="299">
        <v>0.28000000000000003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98.6</v>
      </c>
      <c r="AP22" s="303">
        <v>99.4</v>
      </c>
      <c r="AQ22" s="304">
        <v>-0.8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17459872</v>
      </c>
      <c r="AP32" s="312">
        <v>53858</v>
      </c>
      <c r="AQ32" s="313">
        <v>37452</v>
      </c>
      <c r="AR32" s="314">
        <v>43.8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519</v>
      </c>
      <c r="AP34" s="312" t="s">
        <v>519</v>
      </c>
      <c r="AQ34" s="313">
        <v>45</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1388972</v>
      </c>
      <c r="AP35" s="312">
        <v>4284</v>
      </c>
      <c r="AQ35" s="313">
        <v>8356</v>
      </c>
      <c r="AR35" s="314">
        <v>-48.7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t="s">
        <v>519</v>
      </c>
      <c r="AP36" s="312" t="s">
        <v>519</v>
      </c>
      <c r="AQ36" s="313">
        <v>443</v>
      </c>
      <c r="AR36" s="314" t="s">
        <v>519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384998</v>
      </c>
      <c r="AP37" s="312">
        <v>1188</v>
      </c>
      <c r="AQ37" s="313">
        <v>649</v>
      </c>
      <c r="AR37" s="314">
        <v>83.1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v>19</v>
      </c>
      <c r="AP38" s="315">
        <v>0</v>
      </c>
      <c r="AQ38" s="316">
        <v>1</v>
      </c>
      <c r="AR38" s="304">
        <v>-100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-3435461</v>
      </c>
      <c r="AP39" s="312">
        <v>-10597</v>
      </c>
      <c r="AQ39" s="313">
        <v>-7867</v>
      </c>
      <c r="AR39" s="314">
        <v>34.700000000000003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-9122015</v>
      </c>
      <c r="AP40" s="312">
        <v>-28138</v>
      </c>
      <c r="AQ40" s="313">
        <v>-28343</v>
      </c>
      <c r="AR40" s="314">
        <v>-0.7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6676385</v>
      </c>
      <c r="AP41" s="312">
        <v>20594</v>
      </c>
      <c r="AQ41" s="313">
        <v>10736</v>
      </c>
      <c r="AR41" s="314">
        <v>91.8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15617968</v>
      </c>
      <c r="AN51" s="334">
        <v>46290</v>
      </c>
      <c r="AO51" s="335">
        <v>-4.8</v>
      </c>
      <c r="AP51" s="336">
        <v>46457</v>
      </c>
      <c r="AQ51" s="337">
        <v>-3.4</v>
      </c>
      <c r="AR51" s="338">
        <v>-1.4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9668079</v>
      </c>
      <c r="AN52" s="342">
        <v>28655</v>
      </c>
      <c r="AO52" s="343">
        <v>5.6</v>
      </c>
      <c r="AP52" s="344">
        <v>24020</v>
      </c>
      <c r="AQ52" s="345">
        <v>-4.5999999999999996</v>
      </c>
      <c r="AR52" s="346">
        <v>10.199999999999999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16327804</v>
      </c>
      <c r="AN53" s="334">
        <v>48875</v>
      </c>
      <c r="AO53" s="335">
        <v>5.6</v>
      </c>
      <c r="AP53" s="336">
        <v>51849</v>
      </c>
      <c r="AQ53" s="337">
        <v>11.6</v>
      </c>
      <c r="AR53" s="338">
        <v>-6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9985860</v>
      </c>
      <c r="AN54" s="342">
        <v>29892</v>
      </c>
      <c r="AO54" s="343">
        <v>4.3</v>
      </c>
      <c r="AP54" s="344">
        <v>26326</v>
      </c>
      <c r="AQ54" s="345">
        <v>9.6</v>
      </c>
      <c r="AR54" s="346">
        <v>-5.3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16259161</v>
      </c>
      <c r="AN55" s="334">
        <v>49062</v>
      </c>
      <c r="AO55" s="335">
        <v>0.4</v>
      </c>
      <c r="AP55" s="336">
        <v>52191</v>
      </c>
      <c r="AQ55" s="337">
        <v>0.7</v>
      </c>
      <c r="AR55" s="338">
        <v>-0.3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9190415</v>
      </c>
      <c r="AN56" s="342">
        <v>27732</v>
      </c>
      <c r="AO56" s="343">
        <v>-7.2</v>
      </c>
      <c r="AP56" s="344">
        <v>26807</v>
      </c>
      <c r="AQ56" s="345">
        <v>1.8</v>
      </c>
      <c r="AR56" s="346">
        <v>-9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14948063</v>
      </c>
      <c r="AN57" s="334">
        <v>45579</v>
      </c>
      <c r="AO57" s="335">
        <v>-7.1</v>
      </c>
      <c r="AP57" s="336">
        <v>48105</v>
      </c>
      <c r="AQ57" s="337">
        <v>-7.8</v>
      </c>
      <c r="AR57" s="338">
        <v>0.7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10512349</v>
      </c>
      <c r="AN58" s="342">
        <v>32054</v>
      </c>
      <c r="AO58" s="343">
        <v>15.6</v>
      </c>
      <c r="AP58" s="344">
        <v>24072</v>
      </c>
      <c r="AQ58" s="345">
        <v>-10.199999999999999</v>
      </c>
      <c r="AR58" s="346">
        <v>25.8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20834207</v>
      </c>
      <c r="AN59" s="334">
        <v>64266</v>
      </c>
      <c r="AO59" s="335">
        <v>41</v>
      </c>
      <c r="AP59" s="336">
        <v>47446</v>
      </c>
      <c r="AQ59" s="337">
        <v>-1.4</v>
      </c>
      <c r="AR59" s="338">
        <v>42.4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13516937</v>
      </c>
      <c r="AN60" s="342">
        <v>41695</v>
      </c>
      <c r="AO60" s="343">
        <v>30.1</v>
      </c>
      <c r="AP60" s="344">
        <v>24371</v>
      </c>
      <c r="AQ60" s="345">
        <v>1.2</v>
      </c>
      <c r="AR60" s="346">
        <v>28.9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16797441</v>
      </c>
      <c r="AN61" s="349">
        <v>50814</v>
      </c>
      <c r="AO61" s="350">
        <v>7</v>
      </c>
      <c r="AP61" s="351">
        <v>49210</v>
      </c>
      <c r="AQ61" s="352">
        <v>-0.1</v>
      </c>
      <c r="AR61" s="338">
        <v>7.1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10574728</v>
      </c>
      <c r="AN62" s="342">
        <v>32006</v>
      </c>
      <c r="AO62" s="343">
        <v>9.6999999999999993</v>
      </c>
      <c r="AP62" s="344">
        <v>25119</v>
      </c>
      <c r="AQ62" s="345">
        <v>-0.4</v>
      </c>
      <c r="AR62" s="346">
        <v>10.1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yP11EDkA9IirEexGq/TtUny55Gk0i6fwNYGukD6WDoqrFLFhZlvOFsflDK1fx1gHMQOGoyk4YbFdj3vB2kmbAw==" saltValue="SUiHbij2tG0ITSSOGEdg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0" spans="125:125" ht="13.5" hidden="1" customHeight="1" x14ac:dyDescent="0.2"/>
    <row r="121" spans="125:125" ht="13.5" hidden="1" customHeight="1" x14ac:dyDescent="0.2">
      <c r="DU121" s="259"/>
    </row>
  </sheetData>
  <sheetProtection algorithmName="SHA-512" hashValue="LOmecdOWyTTj6OUFvzAlUyCdvJ6a+avDmXfGrlj76ZOjV8Fa6637g2QqgidB7QfbmbBTJHZiu4N9NUOcxU03AA==" saltValue="RyMJnOVj8Vk8kHQoSCv5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T+/2tVELs+aGR+kU2vEINjDHPH9LrhX3T/2A4EJymAbCBaxhrxJu+gHsX2Ssc0KrewjIZ9Dk6kGfC+h2+ZkPVg==" saltValue="jwSHt6Vdd95t08vqtPJx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5.14</v>
      </c>
      <c r="G47" s="12">
        <v>4.63</v>
      </c>
      <c r="H47" s="12">
        <v>5.33</v>
      </c>
      <c r="I47" s="12">
        <v>6.62</v>
      </c>
      <c r="J47" s="13">
        <v>10.65</v>
      </c>
    </row>
    <row r="48" spans="2:10" ht="57.75" customHeight="1" x14ac:dyDescent="0.2">
      <c r="B48" s="14"/>
      <c r="C48" s="1141" t="s">
        <v>4</v>
      </c>
      <c r="D48" s="1141"/>
      <c r="E48" s="1142"/>
      <c r="F48" s="15">
        <v>1.1499999999999999</v>
      </c>
      <c r="G48" s="16">
        <v>1.51</v>
      </c>
      <c r="H48" s="16">
        <v>2.92</v>
      </c>
      <c r="I48" s="16">
        <v>7.71</v>
      </c>
      <c r="J48" s="17">
        <v>4.67</v>
      </c>
    </row>
    <row r="49" spans="2:10" ht="57.75" customHeight="1" thickBot="1" x14ac:dyDescent="0.25">
      <c r="B49" s="18"/>
      <c r="C49" s="1143" t="s">
        <v>5</v>
      </c>
      <c r="D49" s="1143"/>
      <c r="E49" s="1144"/>
      <c r="F49" s="19" t="s">
        <v>565</v>
      </c>
      <c r="G49" s="20" t="s">
        <v>566</v>
      </c>
      <c r="H49" s="20">
        <v>1.42</v>
      </c>
      <c r="I49" s="20">
        <v>4.88</v>
      </c>
      <c r="J49" s="21" t="s">
        <v>567</v>
      </c>
    </row>
    <row r="50" spans="2:10" ht="13" x14ac:dyDescent="0.2"/>
  </sheetData>
  <sheetProtection algorithmName="SHA-512" hashValue="OPPY7SJY1PMROyOFQtzzYaIERvI5d/02NAjfpNuGuiA6v/QNvMzOVRbWEK/+WDGd3bkYwlbUvll2mzybWXo5HA==" saltValue="YCjEyXIvJdFFhmZffEzA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zaisei034</cp:lastModifiedBy>
  <cp:lastPrinted>2024-03-22T04:17:37Z</cp:lastPrinted>
  <dcterms:created xsi:type="dcterms:W3CDTF">2024-03-14T00:33:17Z</dcterms:created>
  <dcterms:modified xsi:type="dcterms:W3CDTF">2024-03-22T04:18:17Z</dcterms:modified>
  <cp:category/>
</cp:coreProperties>
</file>