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034\Desktop\提出（９月公表分）\"/>
    </mc:Choice>
  </mc:AlternateContent>
  <bookViews>
    <workbookView xWindow="0" yWindow="0" windowWidth="10245"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<sst xmlns="http://schemas.openxmlformats.org/spreadsheetml/2006/main" count="1089" uniqueCount="638">
  <si>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</si>
  <si>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</si>
  <si>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</si>
  <si>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</si>
  <si>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</si>
  <si>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</si>
  <si>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</si>
  <si>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</si>
  <si>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</si>
  <si>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</si>
  <si>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</si>
  <si>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</si>
  <si>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</si>
  <si>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</si>
  <si>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</si>
  <si>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</si>
  <si>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</si>
  <si>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</si>
  <si>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</si>
  <si>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</si>
  <si>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</si>
  <si>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</si>
  <si>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</si>
  <si>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</si>
  <si>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</si>
  <si>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</si>
  <si>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</si>
  <si>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</si>
  <si>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</si>
  <si>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</si>
  <si>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</si>
  <si>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</si>
  <si>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</si>
  <si>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</si>
  <si>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</si>
  <si>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</si>
  <si>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</si>
  <si>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</si>
  <si>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</si>
  <si>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</si>
  <si>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</si>
  <si>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</si>
  <si>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</si>
  <si>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</si>
  <si>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</si>
  <si>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</si>
  <si>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</si>
  <si>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</si>
  <si>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</si>
  <si>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</si>
  <si>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</si>
  <si>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</si>
  <si>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</si>
  <si>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</si>
  <si>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</si>
  <si>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</si>
  <si>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</si>
  <si>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</si>
  <si>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</si>
  <si>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</si>
  <si>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</si>
  <si>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</si>
  <si>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</si>
  <si>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</si>
  <si>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</si>
  <si>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</si>
  <si>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</si>
  <si>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</si>
  <si>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</si>
  <si>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</si>
  <si>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</si>
  <si>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</si>
  <si>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</si>
  <si>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</si>
  <si>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</si>
  <si>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</si>
  <si>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</si>
  <si>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</si>
  <si>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</si>
  <si>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</si>
  <si>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</si>
  <si>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</si>
  <si>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</si>
  <si>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</si>
  <si>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</si>
  <si>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</si>
  <si>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</si>
  <si>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</si>
  <si>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</si>
  <si>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</si>
  <si>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</si>
  <si>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</si>
  <si>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</si>
  <si>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</si>
  <si>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</si>
  <si>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</si>
  <si>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</si>
  <si>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</si>
  <si>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旭川市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</si>
  <si>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</si>
  <si>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</si>
  <si>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</si>
  <si>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</si>
  <si>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</si>
  <si>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</si>
  <si>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</si>
  <si>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</si>
  <si>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</si>
  <si>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</si>
  <si>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</si>
  <si>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</si>
  <si>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</si>
  <si>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</si>
  <si>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</si>
  <si>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</si>
  <si>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</si>
  <si>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</si>
  <si>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</si>
  <si>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</si>
  <si>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</si>
  <si>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</si>
  <si>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</si>
  <si>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</si>
  <si>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</si>
  <si>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</si>
  <si>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</si>
  <si>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</si>
  <si>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</si>
  <si>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</si>
  <si>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</si>
  <si>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</si>
  <si>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</si>
  <si>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</si>
  <si>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</si>
  <si>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</si>
  <si>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</si>
  <si>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</si>
  <si>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</si>
  <si>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</si>
  <si>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</si>
  <si>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</si>
  <si>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</si>
  <si>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</si>
  <si>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</si>
  <si>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</si>
  <si>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</si>
  <si>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</si>
  <si>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</si>
  <si>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</si>
  <si>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</si>
  <si>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</si>
  <si>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病院事業会計</t>
    <phoneticPr fontId="5"/>
  </si>
  <si>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</si>
  <si>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</si>
  <si>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</si>
  <si>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</si>
  <si>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</si>
  <si>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</si>
  <si>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</si>
  <si>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</si>
  <si>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</si>
  <si>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</si>
  <si>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</si>
  <si>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</si>
  <si>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</si>
  <si>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</si>
  <si>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</si>
  <si>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</si>
  <si>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</si>
  <si>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</si>
  <si>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</si>
  <si>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</si>
  <si>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</si>
  <si>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</si>
  <si>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</si>
  <si>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</si>
  <si>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</si>
  <si>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</si>
  <si>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</si>
  <si>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</si>
  <si>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</si>
  <si>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</si>
  <si>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</si>
  <si>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</si>
  <si>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</si>
  <si>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</si>
  <si>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</si>
  <si>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</si>
  <si>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</si>
  <si>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</si>
  <si>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</si>
  <si>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</si>
  <si>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</si>
  <si>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</si>
  <si>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</si>
  <si>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</si>
  <si>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</si>
  <si>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</si>
  <si>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</si>
  <si>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</si>
  <si>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</si>
  <si>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</si>
  <si>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</si>
  <si>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</si>
  <si>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</si>
  <si>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</si>
  <si>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</si>
  <si>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</si>
  <si>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</si>
  <si>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</si>
  <si>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</si>
  <si>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</si>
  <si>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</si>
  <si>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</si>
  <si>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</si>
  <si>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北海道旭川市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</si>
  <si>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</si>
  <si>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</si>
  <si>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</si>
  <si>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</si>
  <si>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</si>
  <si>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</si>
  <si>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</si>
  <si>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</si>
  <si>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</si>
  <si>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</si>
  <si>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</si>
  <si>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</si>
  <si>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</si>
  <si>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</si>
  <si>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</si>
  <si>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</si>
  <si>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</si>
  <si>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</si>
  <si>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</si>
  <si>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</si>
  <si>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</si>
  <si>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</si>
  <si>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</si>
  <si>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</si>
  <si>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</si>
  <si>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</si>
  <si>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</si>
  <si>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</si>
  <si>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</si>
  <si>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</si>
  <si>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</si>
  <si>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</si>
  <si>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</si>
  <si>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</si>
  <si>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</si>
  <si>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</si>
  <si>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</si>
  <si>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</si>
  <si>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</si>
  <si>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</si>
  <si>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</si>
  <si>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</si>
  <si>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</si>
  <si>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</si>
  <si>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</si>
  <si>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</si>
  <si>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</si>
  <si>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</si>
  <si>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</si>
  <si>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</si>
  <si>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</si>
  <si>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</si>
  <si>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</si>
  <si>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</si>
  <si>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</si>
  <si>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</si>
  <si>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</si>
  <si>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</si>
  <si>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</si>
  <si>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</si>
  <si>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</si>
  <si>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</si>
  <si>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</si>
  <si>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</si>
  <si>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</si>
  <si>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</si>
  <si>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</si>
  <si>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</si>
  <si>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</si>
  <si>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</si>
  <si>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</si>
  <si>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</si>
  <si>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</si>
  <si>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</si>
  <si>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</si>
  <si>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</si>
  <si>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</si>
  <si>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</si>
  <si>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</si>
  <si>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</si>
  <si>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</si>
  <si>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</si>
  <si>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</si>
  <si>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</si>
  <si>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</si>
  <si>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</si>
  <si>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</si>
  <si>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</si>
  <si>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</si>
  <si>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</si>
  <si>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</si>
  <si>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</si>
  <si>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</si>
  <si>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</si>
  <si>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</si>
  <si>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</si>
  <si>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</si>
  <si>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</si>
  <si>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</si>
  <si>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</si>
  <si>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</si>
  <si>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</si>
  <si>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</si>
  <si>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</si>
  <si>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</si>
  <si>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</si>
  <si>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</si>
  <si>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</si>
  <si>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</si>
  <si>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</si>
  <si>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</si>
  <si>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</si>
  <si>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</si>
  <si>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</si>
  <si>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</si>
  <si>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</si>
  <si>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</si>
  <si>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</si>
  <si>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</si>
  <si>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</si>
  <si>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</si>
  <si>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</si>
  <si>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</si>
  <si>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</si>
  <si>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</si>
  <si>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</si>
  <si>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</si>
  <si>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</si>
  <si>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</si>
  <si>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</si>
  <si>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</si>
  <si>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</si>
  <si>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</si>
  <si>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</si>
  <si>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</si>
  <si>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</si>
  <si>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</si>
  <si>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</si>
  <si>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</si>
  <si>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</si>
  <si>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</si>
  <si>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</si>
  <si>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</si>
  <si>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</si>
  <si>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</si>
  <si>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</si>
  <si>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</si>
  <si>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</si>
  <si>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</si>
  <si>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北海道旭川市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</si>
  <si>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</si>
  <si>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</si>
  <si>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</si>
  <si>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</si>
  <si>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</si>
  <si>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</si>
  <si>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</si>
  <si>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</si>
  <si>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</si>
  <si>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</si>
  <si>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</si>
  <si>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</si>
  <si>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</si>
  <si>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</si>
  <si>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</si>
  <si>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</si>
  <si>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</si>
  <si>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</si>
  <si>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</si>
  <si>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</si>
  <si>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動物園事業特別会計</t>
    <phoneticPr fontId="5"/>
  </si>
  <si>
    <t>育英事業特別会計</t>
    <phoneticPr fontId="5"/>
  </si>
  <si>
    <t>母子福祉資金等貸付事業特別会計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</si>
  <si>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</si>
  <si>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</si>
  <si>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</si>
  <si>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</si>
  <si>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</si>
  <si>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</si>
  <si>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</si>
  <si>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</si>
  <si>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</si>
  <si>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</si>
  <si>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</si>
  <si>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</si>
  <si>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</si>
  <si>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</si>
  <si>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公共駐車場事業特別会計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</si>
  <si>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</si>
  <si>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</si>
  <si>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</si>
  <si>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</si>
  <si>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</si>
  <si>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病院事業会計</t>
    <phoneticPr fontId="5"/>
  </si>
  <si>
    <t>簡易水道事業特別会計</t>
    <phoneticPr fontId="5"/>
  </si>
  <si>
    <t>法非適用企業</t>
    <phoneticPr fontId="5"/>
  </si>
  <si>
    <t>農業集落排水事業特別会計</t>
    <phoneticPr fontId="5"/>
  </si>
  <si>
    <t>駅周辺開発事業特別会計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</si>
  <si>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</si>
  <si>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</si>
  <si>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</si>
  <si>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</si>
  <si>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</si>
  <si>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</si>
  <si>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</si>
  <si>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</si>
  <si>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</si>
  <si>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</si>
  <si>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</si>
  <si>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</si>
  <si>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</si>
  <si>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</si>
  <si>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</si>
  <si>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</si>
  <si>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</si>
  <si>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</si>
  <si>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</si>
  <si>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</si>
  <si>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</si>
  <si>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</si>
  <si>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</si>
  <si>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</si>
  <si>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</si>
  <si>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</si>
  <si>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</si>
  <si>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</si>
  <si>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</si>
  <si>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</si>
  <si>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</si>
  <si>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</si>
  <si>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</si>
  <si>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</si>
  <si>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</si>
  <si>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</si>
  <si>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</si>
  <si>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</si>
  <si>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</si>
  <si>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</si>
  <si>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</si>
  <si>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</si>
  <si>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</si>
  <si>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</si>
  <si>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</si>
  <si>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</si>
  <si>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</si>
  <si>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</si>
  <si>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</si>
  <si>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</si>
  <si>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</si>
  <si>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</si>
  <si>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</si>
  <si>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</si>
  <si>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</si>
  <si>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</si>
  <si>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</si>
  <si>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</si>
  <si>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</si>
  <si>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</si>
  <si>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</si>
  <si>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</si>
  <si>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</si>
  <si>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</si>
  <si>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</si>
  <si>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</si>
  <si>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</si>
  <si>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</si>
  <si>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</si>
  <si>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</si>
  <si>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</si>
  <si>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</si>
  <si>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</si>
  <si>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</si>
  <si>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</si>
  <si>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</si>
  <si>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</si>
  <si>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</si>
  <si>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</si>
  <si>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</si>
  <si>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</si>
  <si>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</si>
  <si>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</si>
  <si>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</si>
  <si>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</si>
  <si>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</si>
  <si>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</si>
  <si>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</si>
  <si>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</si>
  <si>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</si>
  <si>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</si>
  <si>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</si>
  <si>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</si>
  <si>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</si>
  <si>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</si>
  <si>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</si>
  <si>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</si>
  <si>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</si>
  <si>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</si>
  <si>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</si>
  <si>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</si>
  <si>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</si>
  <si>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</si>
  <si>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</si>
  <si>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</si>
  <si>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</si>
  <si>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</si>
  <si>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</si>
  <si>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</si>
  <si>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</si>
  <si>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</si>
  <si>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</si>
  <si>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</si>
  <si>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</si>
  <si>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</si>
  <si>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</si>
  <si>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</si>
  <si>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</si>
  <si>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</si>
  <si>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</si>
  <si>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</si>
  <si>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</si>
  <si>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</si>
  <si>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</si>
  <si>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</si>
  <si>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</si>
  <si>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</si>
  <si>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</si>
  <si>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</si>
  <si>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</si>
  <si>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</si>
  <si>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</si>
  <si>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</si>
  <si>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</si>
  <si>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</si>
  <si>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</si>
  <si>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</si>
  <si>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</si>
  <si>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</si>
  <si>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</si>
  <si>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</si>
  <si>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</si>
  <si>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</si>
  <si>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</si>
  <si>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0.78</t>
  </si>
  <si>
    <t>▲ 1.50</t>
  </si>
  <si>
    <t>▲ 0.83</t>
  </si>
  <si>
    <t>▲ 2.77</t>
  </si>
  <si>
    <t>▲ 0.65</t>
  </si>
  <si>
    <t>病院事業会計</t>
  </si>
  <si>
    <t>▲ 0.97</t>
  </si>
  <si>
    <t>水道事業会計</t>
  </si>
  <si>
    <t>下水道事業会計</t>
  </si>
  <si>
    <t>一般会計</t>
  </si>
  <si>
    <t>介護保険事業特別会計</t>
  </si>
  <si>
    <t>国民健康保険事業特別会計</t>
  </si>
  <si>
    <t>駅周辺開発事業特別会計</t>
  </si>
  <si>
    <t>育英事業特別会計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</si>
  <si>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</si>
  <si>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</si>
  <si>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</si>
  <si>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</si>
  <si>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</si>
  <si>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</si>
  <si>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</si>
  <si>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</si>
  <si>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</si>
  <si>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</si>
  <si>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</si>
  <si>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</si>
  <si>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</si>
  <si>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</si>
  <si>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</si>
  <si>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</si>
  <si>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</si>
  <si>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上川教育研修センター組合</t>
    <rPh sb="0" eb="2">
      <t>カミカワ</t>
    </rPh>
    <rPh sb="2" eb="4">
      <t>キョウイク</t>
    </rPh>
    <rPh sb="4" eb="6">
      <t>ケンシュウ</t>
    </rPh>
    <rPh sb="10" eb="12">
      <t>クミアイ</t>
    </rPh>
    <phoneticPr fontId="2"/>
  </si>
  <si>
    <t>-</t>
    <phoneticPr fontId="2"/>
  </si>
  <si>
    <t>-</t>
    <phoneticPr fontId="2"/>
  </si>
  <si>
    <t>-</t>
    <phoneticPr fontId="2"/>
  </si>
  <si>
    <t>○</t>
    <phoneticPr fontId="2"/>
  </si>
  <si>
    <t>旭川振興公社</t>
    <rPh sb="0" eb="2">
      <t>アサヒカワ</t>
    </rPh>
    <rPh sb="2" eb="4">
      <t>シンコウ</t>
    </rPh>
    <rPh sb="4" eb="6">
      <t>コウシャ</t>
    </rPh>
    <phoneticPr fontId="2"/>
  </si>
  <si>
    <t>旭川空港ビル</t>
    <rPh sb="0" eb="2">
      <t>アサヒカワ</t>
    </rPh>
    <rPh sb="2" eb="4">
      <t>クウコウ</t>
    </rPh>
    <phoneticPr fontId="2"/>
  </si>
  <si>
    <t>旭川産業創造プラザ</t>
    <rPh sb="0" eb="2">
      <t>アサヒカワ</t>
    </rPh>
    <rPh sb="2" eb="4">
      <t>サンギョウ</t>
    </rPh>
    <rPh sb="4" eb="6">
      <t>ソウゾウ</t>
    </rPh>
    <phoneticPr fontId="2"/>
  </si>
  <si>
    <t>道北地域旭川地場産業振興センター</t>
    <rPh sb="0" eb="2">
      <t>ドウホク</t>
    </rPh>
    <rPh sb="2" eb="4">
      <t>チイキ</t>
    </rPh>
    <rPh sb="4" eb="6">
      <t>アサヒカワ</t>
    </rPh>
    <rPh sb="6" eb="8">
      <t>ジバ</t>
    </rPh>
    <rPh sb="8" eb="10">
      <t>サンギョウ</t>
    </rPh>
    <rPh sb="10" eb="12">
      <t>シンコウ</t>
    </rPh>
    <phoneticPr fontId="2"/>
  </si>
  <si>
    <t>旭川市勤労者共済センター</t>
    <rPh sb="0" eb="3">
      <t>アサヒカワシ</t>
    </rPh>
    <rPh sb="3" eb="6">
      <t>キンロウシャ</t>
    </rPh>
    <rPh sb="6" eb="8">
      <t>キョウサイ</t>
    </rPh>
    <phoneticPr fontId="2"/>
  </si>
  <si>
    <t>旭川市水道協会</t>
    <rPh sb="0" eb="3">
      <t>アサヒカワシ</t>
    </rPh>
    <rPh sb="3" eb="5">
      <t>スイドウ</t>
    </rPh>
    <rPh sb="5" eb="7">
      <t>キョウカイ</t>
    </rPh>
    <phoneticPr fontId="2"/>
  </si>
  <si>
    <t>旭川市体育協会</t>
    <rPh sb="0" eb="3">
      <t>アサヒカワシ</t>
    </rPh>
    <rPh sb="3" eb="5">
      <t>タイイク</t>
    </rPh>
    <rPh sb="5" eb="7">
      <t>キョウカイ</t>
    </rPh>
    <phoneticPr fontId="2"/>
  </si>
  <si>
    <t>旭川市公園緑地協会</t>
    <rPh sb="0" eb="3">
      <t>アサヒカワシ</t>
    </rPh>
    <rPh sb="3" eb="5">
      <t>コウエン</t>
    </rPh>
    <rPh sb="5" eb="7">
      <t>リョクチ</t>
    </rPh>
    <rPh sb="7" eb="9">
      <t>キョウカイ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</si>
  <si>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</si>
  <si>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</si>
  <si>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</si>
  <si>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</si>
  <si>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</si>
  <si>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</si>
  <si>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</si>
  <si>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</si>
  <si>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</si>
  <si>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</si>
  <si>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</si>
  <si>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</si>
  <si>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</si>
  <si>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</si>
  <si>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庁舎建設整備基金</t>
    <rPh sb="0" eb="2">
      <t>チョウシャ</t>
    </rPh>
    <rPh sb="2" eb="4">
      <t>ケンセツ</t>
    </rPh>
    <rPh sb="4" eb="6">
      <t>セイビ</t>
    </rPh>
    <rPh sb="6" eb="8">
      <t>キキン</t>
    </rPh>
    <phoneticPr fontId="2"/>
  </si>
  <si>
    <t>旭山動物園施設整備基金</t>
    <rPh sb="0" eb="2">
      <t>アサヒヤマ</t>
    </rPh>
    <rPh sb="2" eb="5">
      <t>ドウブツエン</t>
    </rPh>
    <rPh sb="5" eb="7">
      <t>シセツ</t>
    </rPh>
    <rPh sb="7" eb="9">
      <t>セイビ</t>
    </rPh>
    <rPh sb="9" eb="11">
      <t>キキン</t>
    </rPh>
    <phoneticPr fontId="2"/>
  </si>
  <si>
    <t>育英事業基金</t>
    <rPh sb="0" eb="2">
      <t>イクエイ</t>
    </rPh>
    <rPh sb="2" eb="4">
      <t>ジギョウ</t>
    </rPh>
    <rPh sb="4" eb="6">
      <t>キキン</t>
    </rPh>
    <phoneticPr fontId="2"/>
  </si>
  <si>
    <t>社会福祉事業基金</t>
    <rPh sb="0" eb="2">
      <t>シャカイ</t>
    </rPh>
    <rPh sb="2" eb="4">
      <t>フクシ</t>
    </rPh>
    <rPh sb="4" eb="6">
      <t>ジギョウ</t>
    </rPh>
    <rPh sb="6" eb="8">
      <t>キキン</t>
    </rPh>
    <phoneticPr fontId="2"/>
  </si>
  <si>
    <t>子ども基金</t>
    <rPh sb="0" eb="1">
      <t>コ</t>
    </rPh>
    <rPh sb="3" eb="5">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</si>
  <si>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</si>
  <si>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</si>
  <si>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</si>
  <si>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</si>
  <si>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</si>
  <si>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</si>
  <si>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</si>
  <si>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</si>
  <si>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将来負担比率，有形固定資産減価償却率ともに類似団体よりも高い状態となっている。
　今後とも行財政改革に取り組み，将来負担比率の改善を図るとともに，旭川市公共施設等総合管理計画に基づき，施設保有量の最適化や施設の適切な維持管理，コストの抑制，財源確保など，公共施設全体の適切なマネジメントに努める。</t>
    <rPh sb="1" eb="3">
      <t>ショウライ</t>
    </rPh>
    <rPh sb="3" eb="5">
      <t>フタン</t>
    </rPh>
    <rPh sb="5" eb="7">
      <t>ヒリツ</t>
    </rPh>
    <rPh sb="8" eb="10">
      <t>ユウケイ</t>
    </rPh>
    <rPh sb="10" eb="12">
      <t>コテイ</t>
    </rPh>
    <rPh sb="12" eb="14">
      <t>シサン</t>
    </rPh>
    <rPh sb="14" eb="16">
      <t>ゲンカ</t>
    </rPh>
    <rPh sb="16" eb="19">
      <t>ショウキャクリツ</t>
    </rPh>
    <rPh sb="22" eb="24">
      <t>ルイジ</t>
    </rPh>
    <rPh sb="24" eb="26">
      <t>ダンタイ</t>
    </rPh>
    <rPh sb="29" eb="30">
      <t>タカ</t>
    </rPh>
    <rPh sb="31" eb="33">
      <t>ジョウタイ</t>
    </rPh>
    <rPh sb="42" eb="44">
      <t>コンゴ</t>
    </rPh>
    <rPh sb="46" eb="49">
      <t>ギョウザイセイ</t>
    </rPh>
    <rPh sb="49" eb="51">
      <t>カイカク</t>
    </rPh>
    <rPh sb="52" eb="53">
      <t>ト</t>
    </rPh>
    <rPh sb="54" eb="55">
      <t>ク</t>
    </rPh>
    <rPh sb="57" eb="59">
      <t>ショウライ</t>
    </rPh>
    <rPh sb="59" eb="61">
      <t>フタン</t>
    </rPh>
    <rPh sb="61" eb="63">
      <t>ヒリツ</t>
    </rPh>
    <rPh sb="64" eb="66">
      <t>カイゼン</t>
    </rPh>
    <rPh sb="67" eb="68">
      <t>ハカ</t>
    </rPh>
    <rPh sb="74" eb="77">
      <t>アサヒカワシ</t>
    </rPh>
    <rPh sb="77" eb="79">
      <t>コウキョウ</t>
    </rPh>
    <rPh sb="79" eb="81">
      <t>シセツ</t>
    </rPh>
    <rPh sb="81" eb="82">
      <t>ナド</t>
    </rPh>
    <rPh sb="82" eb="84">
      <t>ソウゴウ</t>
    </rPh>
    <rPh sb="84" eb="86">
      <t>カンリ</t>
    </rPh>
    <rPh sb="86" eb="88">
      <t>ケイカク</t>
    </rPh>
    <rPh sb="89" eb="90">
      <t>モト</t>
    </rPh>
    <rPh sb="93" eb="95">
      <t>シセツ</t>
    </rPh>
    <rPh sb="95" eb="98">
      <t>ホユウリョウ</t>
    </rPh>
    <rPh sb="99" eb="102">
      <t>サイテキカ</t>
    </rPh>
    <rPh sb="103" eb="105">
      <t>シセツ</t>
    </rPh>
    <rPh sb="106" eb="108">
      <t>テキセツ</t>
    </rPh>
    <rPh sb="109" eb="111">
      <t>イジ</t>
    </rPh>
    <rPh sb="111" eb="113">
      <t>カンリ</t>
    </rPh>
    <rPh sb="118" eb="120">
      <t>ヨクセイ</t>
    </rPh>
    <rPh sb="121" eb="123">
      <t>ザイゲン</t>
    </rPh>
    <rPh sb="123" eb="125">
      <t>カクホ</t>
    </rPh>
    <rPh sb="128" eb="130">
      <t>コウキョウ</t>
    </rPh>
    <rPh sb="130" eb="132">
      <t>シセツ</t>
    </rPh>
    <rPh sb="132" eb="134">
      <t>ゼンタイ</t>
    </rPh>
    <rPh sb="135" eb="137">
      <t>テキセツ</t>
    </rPh>
    <rPh sb="145" eb="14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</si>
  <si>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</si>
  <si>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</si>
  <si>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</si>
  <si>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</si>
  <si>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</si>
  <si>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</si>
  <si>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将来負担比率は，公営企業の繰入見込額が減少したことにより５．９ポイント減少したが，類似団体より高い状況である。
　実質公債費比率は，当市は上昇傾向であるが，類似団体は改善している状況である。
　いずれの指標も，改善に向け引き続き行財政改革に努める。</t>
    <rPh sb="1" eb="3">
      <t>ショウライ</t>
    </rPh>
    <rPh sb="3" eb="5">
      <t>フタン</t>
    </rPh>
    <rPh sb="5" eb="7">
      <t>ヒリツ</t>
    </rPh>
    <rPh sb="9" eb="11">
      <t>コウエイ</t>
    </rPh>
    <rPh sb="11" eb="13">
      <t>キギョウ</t>
    </rPh>
    <rPh sb="14" eb="16">
      <t>クリイレ</t>
    </rPh>
    <rPh sb="16" eb="18">
      <t>ミコ</t>
    </rPh>
    <rPh sb="18" eb="19">
      <t>ガク</t>
    </rPh>
    <rPh sb="20" eb="22">
      <t>ゲンショウ</t>
    </rPh>
    <rPh sb="36" eb="38">
      <t>ゲンショウ</t>
    </rPh>
    <rPh sb="42" eb="44">
      <t>ルイジ</t>
    </rPh>
    <rPh sb="44" eb="46">
      <t>ダンタイ</t>
    </rPh>
    <rPh sb="48" eb="49">
      <t>タカ</t>
    </rPh>
    <rPh sb="50" eb="52">
      <t>ジョウキョウ</t>
    </rPh>
    <rPh sb="58" eb="60">
      <t>ジッシツ</t>
    </rPh>
    <rPh sb="60" eb="63">
      <t>コウサイヒ</t>
    </rPh>
    <rPh sb="63" eb="65">
      <t>ヒリツ</t>
    </rPh>
    <rPh sb="67" eb="69">
      <t>トウシ</t>
    </rPh>
    <rPh sb="70" eb="72">
      <t>ジョウショウ</t>
    </rPh>
    <rPh sb="72" eb="74">
      <t>ケイコウ</t>
    </rPh>
    <rPh sb="79" eb="81">
      <t>ルイジ</t>
    </rPh>
    <rPh sb="81" eb="83">
      <t>ダンタイ</t>
    </rPh>
    <rPh sb="84" eb="86">
      <t>カイゼン</t>
    </rPh>
    <rPh sb="90" eb="92">
      <t>ジョウキョウ</t>
    </rPh>
    <rPh sb="102" eb="104">
      <t>シヒョウ</t>
    </rPh>
    <rPh sb="106" eb="108">
      <t>カイゼン</t>
    </rPh>
    <rPh sb="109" eb="110">
      <t>ム</t>
    </rPh>
    <rPh sb="111" eb="112">
      <t>ヒ</t>
    </rPh>
    <rPh sb="113" eb="114">
      <t>ツヅ</t>
    </rPh>
    <rPh sb="115" eb="118">
      <t>ギョウザイセイ</t>
    </rPh>
    <rPh sb="118" eb="120">
      <t>カイカク</t>
    </rPh>
    <rPh sb="121" eb="122">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</si>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</sst>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C9F9-4C79-BD91-313A0CF3FB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49342</c:v>
                </c:pt>
                <c:pt idx="1">
                  <c:v>45933</c:v>
                </c:pt>
                <c:pt idx="2">
                  <c:v>41958</c:v>
                </c:pt>
                <c:pt idx="3">
                  <c:v>48647</c:v>
                </c:pt>
                <c:pt idx="4">
                  <c:v>46290</c:v>
                </c:pt>
              </c:numCache>
            </c:numRef>
          </c:val>
          <c:smooth val="0"/>
          <c:extLst>
            <c:ext xmlns:c16="http://schemas.microsoft.com/office/drawing/2014/chart" uri="{C3380CC4-5D6E-409C-BE32-E72D297353CC}">
              <c16:uniqueId val="{00000001-C9F9-4C79-BD91-313A0CF3FB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1.44</c:v>
                </c:pt>
                <c:pt idx="1">
                  <c:v>1.1599999999999999</c:v>
                </c:pt>
                <c:pt idx="2">
                  <c:v>1.54</c:v>
                </c:pt>
                <c:pt idx="3">
                  <c:v>1.45</c:v>
                </c:pt>
                <c:pt idx="4">
                  <c:v>1.1499999999999999</c:v>
                </c:pt>
              </c:numCache>
            </c:numRef>
          </c:val>
          <c:extLst>
            <c:ext xmlns:c16="http://schemas.microsoft.com/office/drawing/2014/chart" uri="{C3380CC4-5D6E-409C-BE32-E72D297353CC}">
              <c16:uniqueId val="{00000000-42FC-43AC-9665-982B8F7013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7.68</c:v>
                </c:pt>
                <c:pt idx="1">
                  <c:v>7.32</c:v>
                </c:pt>
                <c:pt idx="2">
                  <c:v>6.69</c:v>
                </c:pt>
                <c:pt idx="3">
                  <c:v>4.79</c:v>
                </c:pt>
                <c:pt idx="4">
                  <c:v>5.14</c:v>
                </c:pt>
              </c:numCache>
            </c:numRef>
          </c:val>
          <c:extLst>
            <c:ext xmlns:c16="http://schemas.microsoft.com/office/drawing/2014/chart" uri="{C3380CC4-5D6E-409C-BE32-E72D297353CC}">
              <c16:uniqueId val="{00000001-42FC-43AC-9665-982B8F7013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-0.78</c:v>
                </c:pt>
                <c:pt idx="1">
                  <c:v>-1.5</c:v>
                </c:pt>
                <c:pt idx="2">
                  <c:v>-0.83</c:v>
                </c:pt>
                <c:pt idx="3">
                  <c:v>-2.77</c:v>
                </c:pt>
                <c:pt idx="4">
                  <c:v>-0.65</c:v>
                </c:pt>
              </c:numCache>
            </c:numRef>
          </c:val>
          <c:smooth val="0"/>
          <c:extLst>
            <c:ext xmlns:c16="http://schemas.microsoft.com/office/drawing/2014/chart" uri="{C3380CC4-5D6E-409C-BE32-E72D297353CC}">
              <c16:uniqueId val="{00000002-42FC-43AC-9665-982B8F7013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0.02</c:v>
                </c:pt>
                <c:pt idx="8">
                  <c:v>#N/A</c:v>
                </c:pt>
                <c:pt idx="9">
                  <c:v>0.03</c:v>
                </c:pt>
              </c:numCache>
            </c:numRef>
          </c:val>
          <c:extLst>
            <c:ext xmlns:c16="http://schemas.microsoft.com/office/drawing/2014/chart" uri="{C3380CC4-5D6E-409C-BE32-E72D297353CC}">
              <c16:uniqueId val="{00000000-AF8C-44FA-8567-6A31D5AA6B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8C-44FA-8567-6A31D5AA6B6A}"/>
            </c:ext>
          </c:extLst>
        </c:ser>
        <c:ser>
          <c:idx val="2"/>
          <c:order val="2"/>
          <c:tx>
            <c:strRef>
              <c:f>データシート!$A$29</c:f>
              <c:strCache>
                <c:ptCount val="1"/>
                <c:pt idx="0">
                  <c:v>育英事業特別会計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2-AF8C-44FA-8567-6A31D5AA6B6A}"/>
            </c:ext>
          </c:extLst>
        </c:ser>
        <c:ser>
          <c:idx val="3"/>
          <c:order val="3"/>
          <c:tx>
            <c:strRef>
              <c:f>データシート!$A$30</c:f>
              <c:strCache>
                <c:ptCount val="1"/>
                <c:pt idx="0">
                  <c:v>駅周辺開発事業特別会計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0.27</c:v>
                </c:pt>
                <c:pt idx="6">
                  <c:v>#N/A</c:v>
                </c:pt>
                <c:pt idx="7">
                  <c:v>0.27</c:v>
                </c:pt>
                <c:pt idx="8">
                  <c:v>#N/A</c:v>
                </c:pt>
                <c:pt idx="9">
                  <c:v>0.09</c:v>
                </c:pt>
              </c:numCache>
            </c:numRef>
          </c:val>
          <c:extLst>
            <c:ext xmlns:c16="http://schemas.microsoft.com/office/drawing/2014/chart" uri="{C3380CC4-5D6E-409C-BE32-E72D297353CC}">
              <c16:uniqueId val="{00000003-AF8C-44FA-8567-6A31D5AA6B6A}"/>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0.81</c:v>
                </c:pt>
                <c:pt idx="2">
                  <c:v>#N/A</c:v>
                </c:pt>
                <c:pt idx="3">
                  <c:v>0.05</c:v>
                </c:pt>
                <c:pt idx="4">
                  <c:v>#N/A</c:v>
                </c:pt>
                <c:pt idx="5">
                  <c:v>0.65</c:v>
                </c:pt>
                <c:pt idx="6">
                  <c:v>#N/A</c:v>
                </c:pt>
                <c:pt idx="7">
                  <c:v>1.1100000000000001</c:v>
                </c:pt>
                <c:pt idx="8">
                  <c:v>#N/A</c:v>
                </c:pt>
                <c:pt idx="9">
                  <c:v>0.21</c:v>
                </c:pt>
              </c:numCache>
            </c:numRef>
          </c:val>
          <c:extLst>
            <c:ext xmlns:c16="http://schemas.microsoft.com/office/drawing/2014/chart" uri="{C3380CC4-5D6E-409C-BE32-E72D297353CC}">
              <c16:uniqueId val="{00000004-AF8C-44FA-8567-6A31D5AA6B6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0.33</c:v>
                </c:pt>
                <c:pt idx="2">
                  <c:v>#N/A</c:v>
                </c:pt>
                <c:pt idx="3">
                  <c:v>0.56000000000000005</c:v>
                </c:pt>
                <c:pt idx="4">
                  <c:v>#N/A</c:v>
                </c:pt>
                <c:pt idx="5">
                  <c:v>0.75</c:v>
                </c:pt>
                <c:pt idx="6">
                  <c:v>#N/A</c:v>
                </c:pt>
                <c:pt idx="7">
                  <c:v>0.74</c:v>
                </c:pt>
                <c:pt idx="8">
                  <c:v>#N/A</c:v>
                </c:pt>
                <c:pt idx="9">
                  <c:v>0.88</c:v>
                </c:pt>
              </c:numCache>
            </c:numRef>
          </c:val>
          <c:extLst>
            <c:ext xmlns:c16="http://schemas.microsoft.com/office/drawing/2014/chart" uri="{C3380CC4-5D6E-409C-BE32-E72D297353CC}">
              <c16:uniqueId val="{00000005-AF8C-44FA-8567-6A31D5AA6B6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1.41</c:v>
                </c:pt>
                <c:pt idx="2">
                  <c:v>#N/A</c:v>
                </c:pt>
                <c:pt idx="3">
                  <c:v>1.1000000000000001</c:v>
                </c:pt>
                <c:pt idx="4">
                  <c:v>#N/A</c:v>
                </c:pt>
                <c:pt idx="5">
                  <c:v>1.49</c:v>
                </c:pt>
                <c:pt idx="6">
                  <c:v>#N/A</c:v>
                </c:pt>
                <c:pt idx="7">
                  <c:v>1.41</c:v>
                </c:pt>
                <c:pt idx="8">
                  <c:v>#N/A</c:v>
                </c:pt>
                <c:pt idx="9">
                  <c:v>1.1200000000000001</c:v>
                </c:pt>
              </c:numCache>
            </c:numRef>
          </c:val>
          <c:extLst>
            <c:ext xmlns:c16="http://schemas.microsoft.com/office/drawing/2014/chart" uri="{C3380CC4-5D6E-409C-BE32-E72D297353CC}">
              <c16:uniqueId val="{00000006-AF8C-44FA-8567-6A31D5AA6B6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c:v>
                </c:pt>
                <c:pt idx="2">
                  <c:v>#N/A</c:v>
                </c:pt>
                <c:pt idx="3">
                  <c:v>1.35</c:v>
                </c:pt>
                <c:pt idx="4">
                  <c:v>#N/A</c:v>
                </c:pt>
                <c:pt idx="5">
                  <c:v>1.97</c:v>
                </c:pt>
                <c:pt idx="6">
                  <c:v>#N/A</c:v>
                </c:pt>
                <c:pt idx="7">
                  <c:v>1.68</c:v>
                </c:pt>
                <c:pt idx="8">
                  <c:v>#N/A</c:v>
                </c:pt>
                <c:pt idx="9">
                  <c:v>1.46</c:v>
                </c:pt>
              </c:numCache>
            </c:numRef>
          </c:val>
          <c:extLst>
            <c:ext xmlns:c16="http://schemas.microsoft.com/office/drawing/2014/chart" uri="{C3380CC4-5D6E-409C-BE32-E72D297353CC}">
              <c16:uniqueId val="{00000007-AF8C-44FA-8567-6A31D5AA6B6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2.4700000000000002</c:v>
                </c:pt>
                <c:pt idx="2">
                  <c:v>#N/A</c:v>
                </c:pt>
                <c:pt idx="3">
                  <c:v>2.78</c:v>
                </c:pt>
                <c:pt idx="4">
                  <c:v>#N/A</c:v>
                </c:pt>
                <c:pt idx="5">
                  <c:v>2.72</c:v>
                </c:pt>
                <c:pt idx="6">
                  <c:v>#N/A</c:v>
                </c:pt>
                <c:pt idx="7">
                  <c:v>2.29</c:v>
                </c:pt>
                <c:pt idx="8">
                  <c:v>#N/A</c:v>
                </c:pt>
                <c:pt idx="9">
                  <c:v>1.98</c:v>
                </c:pt>
              </c:numCache>
            </c:numRef>
          </c:val>
          <c:extLst>
            <c:ext xmlns:c16="http://schemas.microsoft.com/office/drawing/2014/chart" uri="{C3380CC4-5D6E-409C-BE32-E72D297353CC}">
              <c16:uniqueId val="{00000008-AF8C-44FA-8567-6A31D5AA6B6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2.04</c:v>
                </c:pt>
                <c:pt idx="2">
                  <c:v>#N/A</c:v>
                </c:pt>
                <c:pt idx="3">
                  <c:v>1.21</c:v>
                </c:pt>
                <c:pt idx="4">
                  <c:v>#N/A</c:v>
                </c:pt>
                <c:pt idx="5">
                  <c:v>0.48</c:v>
                </c:pt>
                <c:pt idx="6">
                  <c:v>0.83</c:v>
                </c:pt>
                <c:pt idx="7">
                  <c:v>#N/A</c:v>
                </c:pt>
                <c:pt idx="8">
                  <c:v>0.97</c:v>
                </c:pt>
                <c:pt idx="9">
                  <c:v>#N/A</c:v>
                </c:pt>
              </c:numCache>
            </c:numRef>
          </c:val>
          <c:extLst>
            <c:ext xmlns:c16="http://schemas.microsoft.com/office/drawing/2014/chart" uri="{C3380CC4-5D6E-409C-BE32-E72D297353CC}">
              <c16:uniqueId val="{00000009-AF8C-44FA-8567-6A31D5AA6B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15615</c:v>
                </c:pt>
                <c:pt idx="5">
                  <c:v>14603</c:v>
                </c:pt>
                <c:pt idx="8">
                  <c:v>14571</c:v>
                </c:pt>
                <c:pt idx="11">
                  <c:v>14433</c:v>
                </c:pt>
                <c:pt idx="14">
                  <c:v>14110</c:v>
                </c:pt>
              </c:numCache>
            </c:numRef>
          </c:val>
          <c:extLst>
            <c:ext xmlns:c16="http://schemas.microsoft.com/office/drawing/2014/chart" uri="{C3380CC4-5D6E-409C-BE32-E72D297353CC}">
              <c16:uniqueId val="{00000000-2FA7-46CA-BFB3-2111B9F741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2FA7-46CA-BFB3-2111B9F741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412</c:v>
                </c:pt>
                <c:pt idx="3">
                  <c:v>303</c:v>
                </c:pt>
                <c:pt idx="6">
                  <c:v>435</c:v>
                </c:pt>
                <c:pt idx="9">
                  <c:v>437</c:v>
                </c:pt>
                <c:pt idx="12">
                  <c:v>451</c:v>
                </c:pt>
              </c:numCache>
            </c:numRef>
          </c:val>
          <c:extLst>
            <c:ext xmlns:c16="http://schemas.microsoft.com/office/drawing/2014/chart" uri="{C3380CC4-5D6E-409C-BE32-E72D297353CC}">
              <c16:uniqueId val="{00000002-2FA7-46CA-BFB3-2111B9F741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A7-46CA-BFB3-2111B9F741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1849</c:v>
                </c:pt>
                <c:pt idx="3">
                  <c:v>1845</c:v>
                </c:pt>
                <c:pt idx="6">
                  <c:v>1618</c:v>
                </c:pt>
                <c:pt idx="9">
                  <c:v>1522</c:v>
                </c:pt>
                <c:pt idx="12">
                  <c:v>1681</c:v>
                </c:pt>
              </c:numCache>
            </c:numRef>
          </c:val>
          <c:extLst>
            <c:ext xmlns:c16="http://schemas.microsoft.com/office/drawing/2014/chart" uri="{C3380CC4-5D6E-409C-BE32-E72D297353CC}">
              <c16:uniqueId val="{00000004-2FA7-46CA-BFB3-2111B9F741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A7-46CA-BFB3-2111B9F741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A7-46CA-BFB3-2111B9F741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18309</c:v>
                </c:pt>
                <c:pt idx="3">
                  <c:v>18122</c:v>
                </c:pt>
                <c:pt idx="6">
                  <c:v>17931</c:v>
                </c:pt>
                <c:pt idx="9">
                  <c:v>18122</c:v>
                </c:pt>
                <c:pt idx="12">
                  <c:v>17780</c:v>
                </c:pt>
              </c:numCache>
            </c:numRef>
          </c:val>
          <c:extLst>
            <c:ext xmlns:c16="http://schemas.microsoft.com/office/drawing/2014/chart" uri="{C3380CC4-5D6E-409C-BE32-E72D297353CC}">
              <c16:uniqueId val="{00000007-2FA7-46CA-BFB3-2111B9F741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4956</c:v>
                </c:pt>
                <c:pt idx="2">
                  <c:v>#N/A</c:v>
                </c:pt>
                <c:pt idx="3">
                  <c:v>#N/A</c:v>
                </c:pt>
                <c:pt idx="4">
                  <c:v>5667</c:v>
                </c:pt>
                <c:pt idx="5">
                  <c:v>#N/A</c:v>
                </c:pt>
                <c:pt idx="6">
                  <c:v>#N/A</c:v>
                </c:pt>
                <c:pt idx="7">
                  <c:v>5413</c:v>
                </c:pt>
                <c:pt idx="8">
                  <c:v>#N/A</c:v>
                </c:pt>
                <c:pt idx="9">
                  <c:v>#N/A</c:v>
                </c:pt>
                <c:pt idx="10">
                  <c:v>5648</c:v>
                </c:pt>
                <c:pt idx="11">
                  <c:v>#N/A</c:v>
                </c:pt>
                <c:pt idx="12">
                  <c:v>#N/A</c:v>
                </c:pt>
                <c:pt idx="13">
                  <c:v>5802</c:v>
                </c:pt>
                <c:pt idx="14">
                  <c:v>#N/A</c:v>
                </c:pt>
              </c:numCache>
            </c:numRef>
          </c:val>
          <c:smooth val="0"/>
          <c:extLst>
            <c:ext xmlns:c16="http://schemas.microsoft.com/office/drawing/2014/chart" uri="{C3380CC4-5D6E-409C-BE32-E72D297353CC}">
              <c16:uniqueId val="{00000008-2FA7-46CA-BFB3-2111B9F741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118032</c:v>
                </c:pt>
                <c:pt idx="5">
                  <c:v>115924</c:v>
                </c:pt>
                <c:pt idx="8">
                  <c:v>112726</c:v>
                </c:pt>
                <c:pt idx="11">
                  <c:v>110102</c:v>
                </c:pt>
                <c:pt idx="14">
                  <c:v>108409</c:v>
                </c:pt>
              </c:numCache>
            </c:numRef>
          </c:val>
          <c:extLst>
            <c:ext xmlns:c16="http://schemas.microsoft.com/office/drawing/2014/chart" uri="{C3380CC4-5D6E-409C-BE32-E72D297353CC}">
              <c16:uniqueId val="{00000000-6BD2-4719-812C-D240B76A87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31198</c:v>
                </c:pt>
                <c:pt idx="5">
                  <c:v>31341</c:v>
                </c:pt>
                <c:pt idx="8">
                  <c:v>30100</c:v>
                </c:pt>
                <c:pt idx="11">
                  <c:v>28482</c:v>
                </c:pt>
                <c:pt idx="14">
                  <c:v>27241</c:v>
                </c:pt>
              </c:numCache>
            </c:numRef>
          </c:val>
          <c:extLst>
            <c:ext xmlns:c16="http://schemas.microsoft.com/office/drawing/2014/chart" uri="{C3380CC4-5D6E-409C-BE32-E72D297353CC}">
              <c16:uniqueId val="{00000001-6BD2-4719-812C-D240B76A87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13036</c:v>
                </c:pt>
                <c:pt idx="5">
                  <c:v>12461</c:v>
                </c:pt>
                <c:pt idx="8">
                  <c:v>11937</c:v>
                </c:pt>
                <c:pt idx="11">
                  <c:v>10720</c:v>
                </c:pt>
                <c:pt idx="14">
                  <c:v>11428</c:v>
                </c:pt>
              </c:numCache>
            </c:numRef>
          </c:val>
          <c:extLst>
            <c:ext xmlns:c16="http://schemas.microsoft.com/office/drawing/2014/chart" uri="{C3380CC4-5D6E-409C-BE32-E72D297353CC}">
              <c16:uniqueId val="{00000002-6BD2-4719-812C-D240B76A87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D2-4719-812C-D240B76A87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D2-4719-812C-D240B76A87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294</c:v>
                </c:pt>
                <c:pt idx="3">
                  <c:v>256</c:v>
                </c:pt>
                <c:pt idx="6">
                  <c:v>681</c:v>
                </c:pt>
                <c:pt idx="9">
                  <c:v>665</c:v>
                </c:pt>
                <c:pt idx="12">
                  <c:v>721</c:v>
                </c:pt>
              </c:numCache>
            </c:numRef>
          </c:val>
          <c:extLst>
            <c:ext xmlns:c16="http://schemas.microsoft.com/office/drawing/2014/chart" uri="{C3380CC4-5D6E-409C-BE32-E72D297353CC}">
              <c16:uniqueId val="{00000005-6BD2-4719-812C-D240B76A87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15916</c:v>
                </c:pt>
                <c:pt idx="3">
                  <c:v>15039</c:v>
                </c:pt>
                <c:pt idx="6">
                  <c:v>14739</c:v>
                </c:pt>
                <c:pt idx="9">
                  <c:v>15372</c:v>
                </c:pt>
                <c:pt idx="12">
                  <c:v>15252</c:v>
                </c:pt>
              </c:numCache>
            </c:numRef>
          </c:val>
          <c:extLst>
            <c:ext xmlns:c16="http://schemas.microsoft.com/office/drawing/2014/chart" uri="{C3380CC4-5D6E-409C-BE32-E72D297353CC}">
              <c16:uniqueId val="{00000006-6BD2-4719-812C-D240B76A87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BD2-4719-812C-D240B76A87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22444</c:v>
                </c:pt>
                <c:pt idx="3">
                  <c:v>22498</c:v>
                </c:pt>
                <c:pt idx="6">
                  <c:v>20978</c:v>
                </c:pt>
                <c:pt idx="9">
                  <c:v>18091</c:v>
                </c:pt>
                <c:pt idx="12">
                  <c:v>13362</c:v>
                </c:pt>
              </c:numCache>
            </c:numRef>
          </c:val>
          <c:extLst>
            <c:ext xmlns:c16="http://schemas.microsoft.com/office/drawing/2014/chart" uri="{C3380CC4-5D6E-409C-BE32-E72D297353CC}">
              <c16:uniqueId val="{00000008-6BD2-4719-812C-D240B76A87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2279</c:v>
                </c:pt>
                <c:pt idx="3">
                  <c:v>4021</c:v>
                </c:pt>
                <c:pt idx="6">
                  <c:v>3801</c:v>
                </c:pt>
                <c:pt idx="9">
                  <c:v>3435</c:v>
                </c:pt>
                <c:pt idx="12">
                  <c:v>3358</c:v>
                </c:pt>
              </c:numCache>
            </c:numRef>
          </c:val>
          <c:extLst>
            <c:ext xmlns:c16="http://schemas.microsoft.com/office/drawing/2014/chart" uri="{C3380CC4-5D6E-409C-BE32-E72D297353CC}">
              <c16:uniqueId val="{00000009-6BD2-4719-812C-D240B76A87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185943</c:v>
                </c:pt>
                <c:pt idx="3">
                  <c:v>183219</c:v>
                </c:pt>
                <c:pt idx="6">
                  <c:v>181094</c:v>
                </c:pt>
                <c:pt idx="9">
                  <c:v>179506</c:v>
                </c:pt>
                <c:pt idx="12">
                  <c:v>178316</c:v>
                </c:pt>
              </c:numCache>
            </c:numRef>
          </c:val>
          <c:extLst>
            <c:ext xmlns:c16="http://schemas.microsoft.com/office/drawing/2014/chart" uri="{C3380CC4-5D6E-409C-BE32-E72D297353CC}">
              <c16:uniqueId val="{0000000A-6BD2-4719-812C-D240B76A87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64610</c:v>
                </c:pt>
                <c:pt idx="2">
                  <c:v>#N/A</c:v>
                </c:pt>
                <c:pt idx="3">
                  <c:v>#N/A</c:v>
                </c:pt>
                <c:pt idx="4">
                  <c:v>65307</c:v>
                </c:pt>
                <c:pt idx="5">
                  <c:v>#N/A</c:v>
                </c:pt>
                <c:pt idx="6">
                  <c:v>#N/A</c:v>
                </c:pt>
                <c:pt idx="7">
                  <c:v>66529</c:v>
                </c:pt>
                <c:pt idx="8">
                  <c:v>#N/A</c:v>
                </c:pt>
                <c:pt idx="9">
                  <c:v>#N/A</c:v>
                </c:pt>
                <c:pt idx="10">
                  <c:v>67765</c:v>
                </c:pt>
                <c:pt idx="11">
                  <c:v>#N/A</c:v>
                </c:pt>
                <c:pt idx="12">
                  <c:v>#N/A</c:v>
                </c:pt>
                <c:pt idx="13">
                  <c:v>63932</c:v>
                </c:pt>
                <c:pt idx="14">
                  <c:v>#N/A</c:v>
                </c:pt>
              </c:numCache>
            </c:numRef>
          </c:val>
          <c:smooth val="0"/>
          <c:extLst>
            <c:ext xmlns:c16="http://schemas.microsoft.com/office/drawing/2014/chart" uri="{C3380CC4-5D6E-409C-BE32-E72D297353CC}">
              <c16:uniqueId val="{0000000B-6BD2-4719-812C-D240B76A87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5494</c:v>
                </c:pt>
                <c:pt idx="1">
                  <c:v>3918</c:v>
                </c:pt>
                <c:pt idx="2">
                  <c:v>4205</c:v>
                </c:pt>
              </c:numCache>
            </c:numRef>
          </c:val>
          <c:extLst>
            <c:ext xmlns:c16="http://schemas.microsoft.com/office/drawing/2014/chart" uri="{C3380CC4-5D6E-409C-BE32-E72D297353CC}">
              <c16:uniqueId val="{00000000-8026-4976-A579-7D2877A892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1195</c:v>
                </c:pt>
                <c:pt idx="1">
                  <c:v>597</c:v>
                </c:pt>
                <c:pt idx="2">
                  <c:v>198</c:v>
                </c:pt>
              </c:numCache>
            </c:numRef>
          </c:val>
          <c:extLst>
            <c:ext xmlns:c16="http://schemas.microsoft.com/office/drawing/2014/chart" uri="{C3380CC4-5D6E-409C-BE32-E72D297353CC}">
              <c16:uniqueId val="{00000001-8026-4976-A579-7D2877A892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4538</c:v>
                </c:pt>
                <c:pt idx="1">
                  <c:v>4796</c:v>
                </c:pt>
                <c:pt idx="2">
                  <c:v>5235</c:v>
                </c:pt>
              </c:numCache>
            </c:numRef>
          </c:val>
          <c:extLst>
            <c:ext xmlns:c16="http://schemas.microsoft.com/office/drawing/2014/chart" uri="{C3380CC4-5D6E-409C-BE32-E72D297353CC}">
              <c16:uniqueId val="{00000002-8026-4976-A579-7D2877A892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{9ECE6735-764A-495D-B2FA-54DF366FCC26}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BE6-43A0-A506-51EDD5BD26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{72B02A6D-1F74-4CC3-B5DA-E6167F6E805C}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E6-43A0-A506-51EDD5BD26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{1BAEF69B-9E90-46A1-A34E-2CE95FE5FD97}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E6-43A0-A506-51EDD5BD26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{44638F0F-2D57-46C6-9DC5-A216EDE5E927}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E6-43A0-A506-51EDD5BD26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{4EDB95C3-0943-4AD6-90B6-363467F0005D}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E6-43A0-A506-51EDD5BD26F8}"/>
                </c:ext>
              </c:extLst>
            </c:dLbl>
            <c:dLbl>
              <c:idx val="8"/>
              <c:layout>
                <c:manualLayout>
                  <c:x val="-3.4800596313723391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{FA270323-2394-479D-8008-1B97D8D42025}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BE6-43A0-A506-51EDD5BD26F8}"/>
                </c:ext>
              </c:extLst>
            </c:dLbl>
            <c:dLbl>
              <c:idx val="16"/>
              <c:layout>
                <c:manualLayout>
                  <c:x val="-2.94898046254211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{2F4DB614-B98B-467B-80CC-842C220C0078}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BE6-43A0-A506-51EDD5BD26F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{AA1C2C9D-9920-494C-BBD1-519984E331E1}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BE6-43A0-A506-51EDD5BD26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{52AE6B42-3AD7-4A97-A0F4-D7023C757323}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BE6-43A0-A506-51EDD5BD26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63.6</c:v>
                </c:pt>
                <c:pt idx="16">
                  <c:v>63.8</c:v>
                </c:pt>
                <c:pt idx="24">
                  <c:v>64.900000000000006</c:v>
                </c:pt>
                <c:pt idx="32">
                  <c:v>66.099999999999994</c:v>
                </c:pt>
              </c:numCache>
            </c:numRef>
          </c:xVal>
          <c:yVal>
            <c:numRef>
              <c:f>公会計指標分析・財政指標組合せ分析表!$BP$51:$DC$51</c:f>
              <c:numCache>
                <c:formatCode>#,##0.0;"▲ "#,##0.0</c:formatCode>
                <c:ptCount val="40"/>
                <c:pt idx="8">
                  <c:v>91.8</c:v>
                </c:pt>
                <c:pt idx="16">
                  <c:v>93.5</c:v>
                </c:pt>
                <c:pt idx="24">
                  <c:v>95.4</c:v>
                </c:pt>
                <c:pt idx="32">
                  <c:v>89.5</c:v>
                </c:pt>
              </c:numCache>
            </c:numRef>
          </c:yVal>
          <c:smooth val="0"/>
          <c:extLst>
            <c:ext xmlns:c16="http://schemas.microsoft.com/office/drawing/2014/chart" uri="{C3380CC4-5D6E-409C-BE32-E72D297353CC}">
              <c16:uniqueId val="{00000009-1BE6-43A0-A506-51EDD5BD26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{34D854FF-6743-46E7-85FF-B6EE28141F36}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BE6-43A0-A506-51EDD5BD26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{A7F2A61E-9697-4DA9-A843-A7A7656A8AEF}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E6-43A0-A506-51EDD5BD26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{DA8EE341-3C99-4B80-A71D-5CC32E0D559F}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E6-43A0-A506-51EDD5BD26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{6CC04E88-54A5-4E4B-9062-7261250B7889}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E6-43A0-A506-51EDD5BD26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{DD80F0A3-F109-477E-B655-480DA20771C5}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E6-43A0-A506-51EDD5BD26F8}"/>
                </c:ext>
              </c:extLst>
            </c:dLbl>
            <c:dLbl>
              <c:idx val="8"/>
              <c:layout>
                <c:manualLayout>
                  <c:x val="-2.9489731818998607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{10A96104-98DB-4B34-9999-E9B360A3E7DA}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BE6-43A0-A506-51EDD5BD26F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{239C8B89-A54F-4195-AE8B-A1D7440296A3}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BE6-43A0-A506-51EDD5BD26F8}"/>
                </c:ext>
              </c:extLst>
            </c:dLbl>
            <c:dLbl>
              <c:idx val="24"/>
              <c:layout>
                <c:manualLayout>
                  <c:x val="-3.480066912014606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{2480FFAC-EF33-4A8B-A705-BCFAED885729}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BE6-43A0-A506-51EDD5BD26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{D7E0C9D7-09FF-4330-A43A-4017E775B9D4}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BE6-43A0-A506-51EDD5BD26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1BE6-43A0-A506-51EDD5BD26F8}"/>
            </c:ext>
          </c:extLst>
        </c:ser>
        <c:dLbls>
          <c:showLegendKey val="0"/>
          <c:showVal val="1"/>
          <c:showCatName val="0"/>
          <c:showSerName val="0"/>
          <c:showPercent val="0"/>
          <c:showBubbleSize val="0"/>
        </c:dLbls>
        <c:axId val="46179840"/>
        <c:axId val="46181760"/>
      </c:scatterChart>
      <c:valAx>
        <c:axId val="46179840"/>
        <c:scaling>
          <c:orientation val="minMax"/>
          <c:max val="66.699999999999989"/>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6"/>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{51A0502F-64FE-4331-9E25-13D5F28942D1}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811-45A0-8305-90FB6FB065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{55097D63-ECB7-4EFD-8EE5-961262D4262E}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11-45A0-8305-90FB6FB065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{0C39815A-5955-464A-AF82-F7967D871C1F}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11-45A0-8305-90FB6FB065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{41BF38F2-3773-44A8-BA12-3811AAE7EA07}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11-45A0-8305-90FB6FB065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{B83A5711-572F-4E26-BB53-E407177572E3}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11-45A0-8305-90FB6FB0657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{08920EDD-4B2B-4313-8EBF-8B02F5B41622}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811-45A0-8305-90FB6FB0657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{B57D377D-0CCE-421B-91C6-9EAFB8FF0E55}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811-45A0-8305-90FB6FB0657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{BDC243EC-9529-4C89-B26C-6B68310AC368}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811-45A0-8305-90FB6FB0657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{C81A6FCF-CCA3-4A57-AD0F-BE5FCB3C2888}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811-45A0-8305-90FB6FB065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7.1</c:v>
                </c:pt>
                <c:pt idx="16">
                  <c:v>7.4</c:v>
                </c:pt>
                <c:pt idx="24">
                  <c:v>7.8</c:v>
                </c:pt>
                <c:pt idx="32">
                  <c:v>7.8</c:v>
                </c:pt>
              </c:numCache>
            </c:numRef>
          </c:xVal>
          <c:yVal>
            <c:numRef>
              <c:f>公会計指標分析・財政指標組合せ分析表!$BP$73:$DC$73</c:f>
              <c:numCache>
                <c:formatCode>#,##0.0;"▲ "#,##0.0</c:formatCode>
                <c:ptCount val="40"/>
                <c:pt idx="0">
                  <c:v>90.3</c:v>
                </c:pt>
                <c:pt idx="8">
                  <c:v>91.8</c:v>
                </c:pt>
                <c:pt idx="16">
                  <c:v>93.5</c:v>
                </c:pt>
                <c:pt idx="24">
                  <c:v>95.4</c:v>
                </c:pt>
                <c:pt idx="32">
                  <c:v>89.5</c:v>
                </c:pt>
              </c:numCache>
            </c:numRef>
          </c:yVal>
          <c:smooth val="0"/>
          <c:extLst>
            <c:ext xmlns:c16="http://schemas.microsoft.com/office/drawing/2014/chart" uri="{C3380CC4-5D6E-409C-BE32-E72D297353CC}">
              <c16:uniqueId val="{00000009-F811-45A0-8305-90FB6FB065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{4445AE15-3149-470E-91F8-A67106111CB6}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811-45A0-8305-90FB6FB065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{A81103D1-261E-4848-A776-95BBBF2FFB8C}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11-45A0-8305-90FB6FB065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{1BD98E37-B4DF-417B-8326-A9A112973E82}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11-45A0-8305-90FB6FB065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{FDC7C1BA-443D-493F-93EB-D2C90847EE63}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11-45A0-8305-90FB6FB065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{828DC660-F684-4F2A-AB12-FE78884F0B31}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11-45A0-8305-90FB6FB0657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{8A2D3B22-6790-4531-80C9-6650CC713C2F}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811-45A0-8305-90FB6FB0657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{66028A9A-4AE1-45D5-A393-38ABF5316995}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811-45A0-8305-90FB6FB0657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{E49D0C44-60F3-44FC-B378-49CD97886613}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811-45A0-8305-90FB6FB0657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{2B1D49BC-AB63-495F-9C2B-744C1538D50F}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811-45A0-8305-90FB6FB065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F811-45A0-8305-90FB6FB0657B}"/>
            </c:ext>
          </c:extLst>
        </c:ser>
        <c:dLbls>
          <c:showLegendKey val="0"/>
          <c:showVal val="1"/>
          <c:showCatName val="0"/>
          <c:showSerName val="0"/>
          <c:showPercent val="0"/>
          <c:showBubbleSize val="0"/>
        </c:dLbls>
        <c:axId val="84219776"/>
        <c:axId val="84234240"/>
      </c:scatterChart>
      <c:valAx>
        <c:axId val="84219776"/>
        <c:scaling>
          <c:orientation val="minMax"/>
          <c:max val="8"/>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6"/>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元利償還金については，平成２９年度は元金の償還が始まる市債が例年より多かったため一時的に増加したが，これまでの市債の発行抑制による市債残高の減少により着実に減少してきている。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普通交付税の基準財政需要額に算入される公債費が年々減少していることにより算入公債費等も減少傾向にあるため，実質公債費比率の分子は増加しており，実質公債費比率がなかなか改善しない状況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満期一括償還地方債の償還の財源として積み立てた分はない。</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は，公営企業債等繰入見込額が病院事業会計で経常利益が生じたことにより，また，地方債現在高がこれまでの市債の発行抑制により，それぞれ減少したため，将来負担額は前年度から６０．６億円の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充当可能財源等の減少が２２．３億円にとどまったため，将来負担比率の分子は３８．３億円と大きく減少することとなり，将来負担比率が５．９ポイント改善している。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ただし，病院の経営状況は依然として厳しく，経常収支が悪化すると将来負担額が一気に増加してしまうことから，引き続き市債の借入れを抑制するなど，健全な財政運営に努める必要がある。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北海道旭川市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財政調整基金に決算剰余金５．８億円，新庁舎建設に向けて庁舎建設整備基金に２．２億円，各基金に寄付金等４．６億円を積み立てた一方で，財政調整基金３億円，減債基金４億円，その他特定目的基金で２．３億円を取り崩した結果，基金全体では３．３億円の増となった。</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ふるさと納税による寄附をその目的ごとに特定目的基金に積み立てているが，寄附者の意向を踏まえ，積極的に活用していく予定である。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旭山動物園施設整備基金：旭川市旭山動物園の動物展示施設等の整備及び動物の購入</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長寿社会生きがい基金　：高齢者の生きがいの高揚及び社会福祉の向上に関する事業</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スポーツ振興基金　　　：スポーツの振興に関する事業</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庁舎建設整備基金　　　：新庁舎建設に向けて，一般財源から２．２億円を積み立てたことによる増加</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旭山動物園施設整備基金：寄附金２億円を積み立てたことによる増加</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育英事業基金　　　　　：寄附金０．６億円を積み立てたことによる増加</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庁舎建設整備基金　　　：新庁舎建設に係る経費の財源として。令和元年度から順次取り崩していき，建設終了までに</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全額を取り崩す予定となっている。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平成２９年度の決算剰余金５．８億円などを積み立てたことによる増加</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行財政改革推進プログラムで掲げている目標「令和元年度末残高３０億円以上」は達成できる見込みであるが，引き続き取崩額の抑制に努める。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償還のため４億円を取り崩したことによる減少</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令和元年度に平成３０年度末残高の全額を取り崩す予定であったが，動物園通り産業団地の土地売却収入分４．６億円を令和元年度に，北彩都地区の土地売却収入分１．５億円を令和２年度に積み立てる見込みであ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337,392
336,318
747.66
156,330,397
155,177,264
945,079
81,859,148
177,606,766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有形固定資産減価償却率は，前年度から１．２ポイント上がっており，資産の老朽化が進んでいる。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２８年２月に策定した旭川市公共施設等総合管理計画及び平成３０年３月に策定した第１期アクションプログラムに基づき，施設保有数の最適化や施設の適切な維持管理，コストの抑制，財源確保など，公共施設全体の適切なマネジメント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19177</xdr:rowOff>
    </xdr:from>
    <xdr:to>
      <xdr:col>23</xdr:col>
      <xdr:colOff>136525</xdr:colOff>
      <xdr:row>30</xdr:row>
      <xdr:rowOff>120777</xdr:rowOff>
    </xdr:to>
    <xdr:sp macro="" textlink="">
      <xdr:nvSpPr>
        <xdr:cNvPr id="77" name="楕円 76"/>
        <xdr:cNvSpPr/>
      </xdr:nvSpPr>
      <xdr:spPr>
        <a:xfrm>
          <a:off x="47117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42054</xdr:rowOff>
    </xdr:from>
    <xdr:ext cx="405111" cy="259045"/>
    <xdr:sp macro="" textlink="">
      <xdr:nvSpPr>
        <xdr:cNvPr id="78" name="有形固定資産減価償却率該当値テキスト"/>
        <xdr:cNvSpPr txBox="1"/>
      </xdr:nvSpPr>
      <xdr:spPr>
        <a:xfrm>
          <a:off x="4813300" y="5785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70993</xdr:rowOff>
    </xdr:from>
    <xdr:to>
      <xdr:col>19</xdr:col>
      <xdr:colOff>187325</xdr:colOff>
      <xdr:row>31</xdr:row>
      <xdr:rowOff>1143</xdr:rowOff>
    </xdr:to>
    <xdr:sp macro="" textlink="">
      <xdr:nvSpPr>
        <xdr:cNvPr id="79" name="楕円 78"/>
        <xdr:cNvSpPr/>
      </xdr:nvSpPr>
      <xdr:spPr>
        <a:xfrm>
          <a:off x="4000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69977</xdr:rowOff>
    </xdr:from>
    <xdr:to>
      <xdr:col>23</xdr:col>
      <xdr:colOff>85725</xdr:colOff>
      <xdr:row>30</xdr:row>
      <xdr:rowOff>121793</xdr:rowOff>
    </xdr:to>
    <xdr:cxnSp macro="">
      <xdr:nvCxnSpPr>
        <xdr:cNvPr id="80" name="直線コネクタ 79"/>
        <xdr:cNvCxnSpPr/>
      </xdr:nvCxnSpPr>
      <xdr:spPr>
        <a:xfrm flipV="1">
          <a:off x="4051300" y="5985002"/>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118491</xdr:rowOff>
    </xdr:from>
    <xdr:to>
      <xdr:col>15</xdr:col>
      <xdr:colOff>187325</xdr:colOff>
      <xdr:row>31</xdr:row>
      <xdr:rowOff>48641</xdr:rowOff>
    </xdr:to>
    <xdr:sp macro="" textlink="">
      <xdr:nvSpPr>
        <xdr:cNvPr id="81" name="楕円 80"/>
        <xdr:cNvSpPr/>
      </xdr:nvSpPr>
      <xdr:spPr>
        <a:xfrm>
          <a:off x="32385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121793</xdr:rowOff>
    </xdr:from>
    <xdr:to>
      <xdr:col>19</xdr:col>
      <xdr:colOff>136525</xdr:colOff>
      <xdr:row>30</xdr:row>
      <xdr:rowOff>169291</xdr:rowOff>
    </xdr:to>
    <xdr:cxnSp macro="">
      <xdr:nvCxnSpPr>
        <xdr:cNvPr id="82" name="直線コネクタ 81"/>
        <xdr:cNvCxnSpPr/>
      </xdr:nvCxnSpPr>
      <xdr:spPr>
        <a:xfrm flipV="1">
          <a:off x="3289300" y="6036818"/>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127127</xdr:rowOff>
    </xdr:from>
    <xdr:to>
      <xdr:col>11</xdr:col>
      <xdr:colOff>187325</xdr:colOff>
      <xdr:row>31</xdr:row>
      <xdr:rowOff>57277</xdr:rowOff>
    </xdr:to>
    <xdr:sp macro="" textlink="">
      <xdr:nvSpPr>
        <xdr:cNvPr id="83" name="楕円 82"/>
        <xdr:cNvSpPr/>
      </xdr:nvSpPr>
      <xdr:spPr>
        <a:xfrm>
          <a:off x="2476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169291</xdr:rowOff>
    </xdr:from>
    <xdr:to>
      <xdr:col>15</xdr:col>
      <xdr:colOff>136525</xdr:colOff>
      <xdr:row>31</xdr:row>
      <xdr:rowOff>6477</xdr:rowOff>
    </xdr:to>
    <xdr:cxnSp macro="">
      <xdr:nvCxnSpPr>
        <xdr:cNvPr id="84" name="直線コネクタ 83"/>
        <xdr:cNvCxnSpPr/>
      </xdr:nvCxnSpPr>
      <xdr:spPr>
        <a:xfrm flipV="1">
          <a:off x="2527300" y="6084316"/>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5"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6" name="n_2ave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87" name="n_3aveValue有形固定資産減価償却率"/>
        <xdr:cNvSpPr txBox="1"/>
      </xdr:nvSpPr>
      <xdr:spPr>
        <a:xfrm>
          <a:off x="2324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17670</xdr:rowOff>
    </xdr:from>
    <xdr:ext cx="405111" cy="259045"/>
    <xdr:sp macro="" textlink="">
      <xdr:nvSpPr>
        <xdr:cNvPr id="88" name="n_1mainValue有形固定資産減価償却率"/>
        <xdr:cNvSpPr txBox="1"/>
      </xdr:nvSpPr>
      <xdr:spPr>
        <a:xfrm>
          <a:off x="3836044" y="576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65168</xdr:rowOff>
    </xdr:from>
    <xdr:ext cx="405111" cy="259045"/>
    <xdr:sp macro="" textlink="">
      <xdr:nvSpPr>
        <xdr:cNvPr id="89" name="n_2mainValue有形固定資産減価償却率"/>
        <xdr:cNvSpPr txBox="1"/>
      </xdr:nvSpPr>
      <xdr:spPr>
        <a:xfrm>
          <a:off x="3086744" y="5808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73804</xdr:rowOff>
    </xdr:from>
    <xdr:ext cx="405111" cy="259045"/>
    <xdr:sp macro="" textlink="">
      <xdr:nvSpPr>
        <xdr:cNvPr id="90" name="n_3mainValue有形固定資産減価償却率"/>
        <xdr:cNvSpPr txBox="1"/>
      </xdr:nvSpPr>
      <xdr:spPr>
        <a:xfrm>
          <a:off x="2324744"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市債の借入抑制による市債残高の減少など将来負担額は減少傾向にあるものの，財政調整基金など充当可能財源も減少している。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今後，総合庁舎の建て替えなど大型の公共事業が続くこと，また，市税など経常一般財源の大幅な増加も見込めないことから，事業費の抑制など，引き続き行財政改革に努める。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4"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6" name="フローチャート: 判断 125"/>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18027</xdr:rowOff>
    </xdr:from>
    <xdr:to>
      <xdr:col>76</xdr:col>
      <xdr:colOff>73025</xdr:colOff>
      <xdr:row>29</xdr:row>
      <xdr:rowOff>119627</xdr:rowOff>
    </xdr:to>
    <xdr:sp macro="" textlink="">
      <xdr:nvSpPr>
        <xdr:cNvPr id="132" name="楕円 131"/>
        <xdr:cNvSpPr/>
      </xdr:nvSpPr>
      <xdr:spPr>
        <a:xfrm>
          <a:off x="14744700" y="57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40904</xdr:rowOff>
    </xdr:from>
    <xdr:ext cx="469744" cy="259045"/>
    <xdr:sp macro="" textlink="">
      <xdr:nvSpPr>
        <xdr:cNvPr id="133" name="債務償還比率該当値テキスト"/>
        <xdr:cNvSpPr txBox="1"/>
      </xdr:nvSpPr>
      <xdr:spPr>
        <a:xfrm>
          <a:off x="14846300" y="561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136701</xdr:rowOff>
    </xdr:from>
    <xdr:to>
      <xdr:col>72</xdr:col>
      <xdr:colOff>123825</xdr:colOff>
      <xdr:row>29</xdr:row>
      <xdr:rowOff>66851</xdr:rowOff>
    </xdr:to>
    <xdr:sp macro="" textlink="">
      <xdr:nvSpPr>
        <xdr:cNvPr id="134" name="楕円 133"/>
        <xdr:cNvSpPr/>
      </xdr:nvSpPr>
      <xdr:spPr>
        <a:xfrm>
          <a:off x="14033500" y="57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16051</xdr:rowOff>
    </xdr:from>
    <xdr:to>
      <xdr:col>76</xdr:col>
      <xdr:colOff>22225</xdr:colOff>
      <xdr:row>29</xdr:row>
      <xdr:rowOff>68827</xdr:rowOff>
    </xdr:to>
    <xdr:cxnSp macro="">
      <xdr:nvCxnSpPr>
        <xdr:cNvPr id="135" name="直線コネクタ 134"/>
        <xdr:cNvCxnSpPr/>
      </xdr:nvCxnSpPr>
      <xdr:spPr>
        <a:xfrm>
          <a:off x="14084300" y="5759626"/>
          <a:ext cx="7112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6" name="n_1aveValue債務償還比率"/>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83378</xdr:rowOff>
    </xdr:from>
    <xdr:ext cx="469744" cy="259045"/>
    <xdr:sp macro="" textlink="">
      <xdr:nvSpPr>
        <xdr:cNvPr id="137" name="n_1mainValue債務償還比率"/>
        <xdr:cNvSpPr txBox="1"/>
      </xdr:nvSpPr>
      <xdr:spPr>
        <a:xfrm>
          <a:off x="13836727" y="548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337,392
336,318
747.66
156,330,397
155,177,264
945,079
81,859,148
177,606,766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84455</xdr:rowOff>
    </xdr:from>
    <xdr:to>
      <xdr:col>24</xdr:col>
      <xdr:colOff>114300</xdr:colOff>
      <xdr:row>36</xdr:row>
      <xdr:rowOff>14605</xdr:rowOff>
    </xdr:to>
    <xdr:sp macro="" textlink="">
      <xdr:nvSpPr>
        <xdr:cNvPr id="71" name="楕円 70"/>
        <xdr:cNvSpPr/>
      </xdr:nvSpPr>
      <xdr:spPr>
        <a:xfrm>
          <a:off x="45847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107332</xdr:rowOff>
    </xdr:from>
    <xdr:ext cx="405111" cy="259045"/>
    <xdr:sp macro="" textlink="">
      <xdr:nvSpPr>
        <xdr:cNvPr id="72" name="【道路】&#10;有形固定資産減価償却率該当値テキスト"/>
        <xdr:cNvSpPr txBox="1"/>
      </xdr:nvSpPr>
      <xdr:spPr>
        <a:xfrm>
          <a:off x="4673600"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88265</xdr:rowOff>
    </xdr:from>
    <xdr:to>
      <xdr:col>20</xdr:col>
      <xdr:colOff>38100</xdr:colOff>
      <xdr:row>36</xdr:row>
      <xdr:rowOff>18415</xdr:rowOff>
    </xdr:to>
    <xdr:sp macro="" textlink="">
      <xdr:nvSpPr>
        <xdr:cNvPr id="73" name="楕円 72"/>
        <xdr:cNvSpPr/>
      </xdr:nvSpPr>
      <xdr:spPr>
        <a:xfrm>
          <a:off x="3746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135255</xdr:rowOff>
    </xdr:from>
    <xdr:to>
      <xdr:col>24</xdr:col>
      <xdr:colOff>63500</xdr:colOff>
      <xdr:row>35</xdr:row>
      <xdr:rowOff>139065</xdr:rowOff>
    </xdr:to>
    <xdr:cxnSp macro="">
      <xdr:nvCxnSpPr>
        <xdr:cNvPr id="74" name="直線コネクタ 73"/>
        <xdr:cNvCxnSpPr/>
      </xdr:nvCxnSpPr>
      <xdr:spPr>
        <a:xfrm flipV="1">
          <a:off x="3797300" y="61360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95885</xdr:rowOff>
    </xdr:from>
    <xdr:to>
      <xdr:col>15</xdr:col>
      <xdr:colOff>101600</xdr:colOff>
      <xdr:row>36</xdr:row>
      <xdr:rowOff>26035</xdr:rowOff>
    </xdr:to>
    <xdr:sp macro="" textlink="">
      <xdr:nvSpPr>
        <xdr:cNvPr id="75" name="楕円 74"/>
        <xdr:cNvSpPr/>
      </xdr:nvSpPr>
      <xdr:spPr>
        <a:xfrm>
          <a:off x="2857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139065</xdr:rowOff>
    </xdr:from>
    <xdr:to>
      <xdr:col>19</xdr:col>
      <xdr:colOff>177800</xdr:colOff>
      <xdr:row>35</xdr:row>
      <xdr:rowOff>146685</xdr:rowOff>
    </xdr:to>
    <xdr:cxnSp macro="">
      <xdr:nvCxnSpPr>
        <xdr:cNvPr id="76" name="直線コネクタ 75"/>
        <xdr:cNvCxnSpPr/>
      </xdr:nvCxnSpPr>
      <xdr:spPr>
        <a:xfrm flipV="1">
          <a:off x="2908300" y="61398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103505</xdr:rowOff>
    </xdr:from>
    <xdr:to>
      <xdr:col>10</xdr:col>
      <xdr:colOff>165100</xdr:colOff>
      <xdr:row>36</xdr:row>
      <xdr:rowOff>33655</xdr:rowOff>
    </xdr:to>
    <xdr:sp macro="" textlink="">
      <xdr:nvSpPr>
        <xdr:cNvPr id="77" name="楕円 76"/>
        <xdr:cNvSpPr/>
      </xdr:nvSpPr>
      <xdr:spPr>
        <a:xfrm>
          <a:off x="1968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146685</xdr:rowOff>
    </xdr:from>
    <xdr:to>
      <xdr:col>15</xdr:col>
      <xdr:colOff>50800</xdr:colOff>
      <xdr:row>35</xdr:row>
      <xdr:rowOff>154305</xdr:rowOff>
    </xdr:to>
    <xdr:cxnSp macro="">
      <xdr:nvCxnSpPr>
        <xdr:cNvPr id="78" name="直線コネクタ 77"/>
        <xdr:cNvCxnSpPr/>
      </xdr:nvCxnSpPr>
      <xdr:spPr>
        <a:xfrm flipV="1">
          <a:off x="2019300" y="61474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9" name="n_1aveValue【道路】&#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0"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131462</xdr:rowOff>
    </xdr:from>
    <xdr:ext cx="405111" cy="259045"/>
    <xdr:sp macro="" textlink="">
      <xdr:nvSpPr>
        <xdr:cNvPr id="81" name="n_3aveValue【道路】&#10;有形固定資産減価償却率"/>
        <xdr:cNvSpPr txBox="1"/>
      </xdr:nvSpPr>
      <xdr:spPr>
        <a:xfrm>
          <a:off x="1816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34942</xdr:rowOff>
    </xdr:from>
    <xdr:ext cx="405111" cy="259045"/>
    <xdr:sp macro="" textlink="">
      <xdr:nvSpPr>
        <xdr:cNvPr id="82" name="n_1mainValue【道路】&#10;有形固定資産減価償却率"/>
        <xdr:cNvSpPr txBox="1"/>
      </xdr:nvSpPr>
      <xdr:spPr>
        <a:xfrm>
          <a:off x="35820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42562</xdr:rowOff>
    </xdr:from>
    <xdr:ext cx="405111" cy="259045"/>
    <xdr:sp macro="" textlink="">
      <xdr:nvSpPr>
        <xdr:cNvPr id="83" name="n_2mainValue【道路】&#10;有形固定資産減価償却率"/>
        <xdr:cNvSpPr txBox="1"/>
      </xdr:nvSpPr>
      <xdr:spPr>
        <a:xfrm>
          <a:off x="2705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50182</xdr:rowOff>
    </xdr:from>
    <xdr:ext cx="405111" cy="259045"/>
    <xdr:sp macro="" textlink="">
      <xdr:nvSpPr>
        <xdr:cNvPr id="84" name="n_3mainValue【道路】&#10;有形固定資産減価償却率"/>
        <xdr:cNvSpPr txBox="1"/>
      </xdr:nvSpPr>
      <xdr:spPr>
        <a:xfrm>
          <a:off x="1816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11"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111674</xdr:rowOff>
    </xdr:from>
    <xdr:to>
      <xdr:col>55</xdr:col>
      <xdr:colOff>50800</xdr:colOff>
      <xdr:row>41</xdr:row>
      <xdr:rowOff>41824</xdr:rowOff>
    </xdr:to>
    <xdr:sp macro="" textlink="">
      <xdr:nvSpPr>
        <xdr:cNvPr id="121" name="楕円 120"/>
        <xdr:cNvSpPr/>
      </xdr:nvSpPr>
      <xdr:spPr>
        <a:xfrm>
          <a:off x="10426700" y="696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90101</xdr:rowOff>
    </xdr:from>
    <xdr:ext cx="469744" cy="259045"/>
    <xdr:sp macro="" textlink="">
      <xdr:nvSpPr>
        <xdr:cNvPr id="122" name="【道路】&#10;一人当たり延長該当値テキスト"/>
        <xdr:cNvSpPr txBox="1"/>
      </xdr:nvSpPr>
      <xdr:spPr>
        <a:xfrm>
          <a:off x="10515600" y="694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112862</xdr:rowOff>
    </xdr:from>
    <xdr:to>
      <xdr:col>50</xdr:col>
      <xdr:colOff>165100</xdr:colOff>
      <xdr:row>41</xdr:row>
      <xdr:rowOff>43012</xdr:rowOff>
    </xdr:to>
    <xdr:sp macro="" textlink="">
      <xdr:nvSpPr>
        <xdr:cNvPr id="123" name="楕円 122"/>
        <xdr:cNvSpPr/>
      </xdr:nvSpPr>
      <xdr:spPr>
        <a:xfrm>
          <a:off x="9588500" y="697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162474</xdr:rowOff>
    </xdr:from>
    <xdr:to>
      <xdr:col>55</xdr:col>
      <xdr:colOff>0</xdr:colOff>
      <xdr:row>40</xdr:row>
      <xdr:rowOff>163662</xdr:rowOff>
    </xdr:to>
    <xdr:cxnSp macro="">
      <xdr:nvCxnSpPr>
        <xdr:cNvPr id="124" name="直線コネクタ 123"/>
        <xdr:cNvCxnSpPr/>
      </xdr:nvCxnSpPr>
      <xdr:spPr>
        <a:xfrm flipV="1">
          <a:off x="9639300" y="7020474"/>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114051</xdr:rowOff>
    </xdr:from>
    <xdr:to>
      <xdr:col>46</xdr:col>
      <xdr:colOff>38100</xdr:colOff>
      <xdr:row>41</xdr:row>
      <xdr:rowOff>44201</xdr:rowOff>
    </xdr:to>
    <xdr:sp macro="" textlink="">
      <xdr:nvSpPr>
        <xdr:cNvPr id="125" name="楕円 124"/>
        <xdr:cNvSpPr/>
      </xdr:nvSpPr>
      <xdr:spPr>
        <a:xfrm>
          <a:off x="8699500" y="697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163662</xdr:rowOff>
    </xdr:from>
    <xdr:to>
      <xdr:col>50</xdr:col>
      <xdr:colOff>114300</xdr:colOff>
      <xdr:row>40</xdr:row>
      <xdr:rowOff>164851</xdr:rowOff>
    </xdr:to>
    <xdr:cxnSp macro="">
      <xdr:nvCxnSpPr>
        <xdr:cNvPr id="126" name="直線コネクタ 125"/>
        <xdr:cNvCxnSpPr/>
      </xdr:nvCxnSpPr>
      <xdr:spPr>
        <a:xfrm flipV="1">
          <a:off x="8750300" y="702166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115034</xdr:rowOff>
    </xdr:from>
    <xdr:to>
      <xdr:col>41</xdr:col>
      <xdr:colOff>101600</xdr:colOff>
      <xdr:row>41</xdr:row>
      <xdr:rowOff>45184</xdr:rowOff>
    </xdr:to>
    <xdr:sp macro="" textlink="">
      <xdr:nvSpPr>
        <xdr:cNvPr id="127" name="楕円 126"/>
        <xdr:cNvSpPr/>
      </xdr:nvSpPr>
      <xdr:spPr>
        <a:xfrm>
          <a:off x="7810500" y="69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164851</xdr:rowOff>
    </xdr:from>
    <xdr:to>
      <xdr:col>45</xdr:col>
      <xdr:colOff>177800</xdr:colOff>
      <xdr:row>40</xdr:row>
      <xdr:rowOff>165834</xdr:rowOff>
    </xdr:to>
    <xdr:cxnSp macro="">
      <xdr:nvCxnSpPr>
        <xdr:cNvPr id="128" name="直線コネクタ 127"/>
        <xdr:cNvCxnSpPr/>
      </xdr:nvCxnSpPr>
      <xdr:spPr>
        <a:xfrm flipV="1">
          <a:off x="7861300" y="7022851"/>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9"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30"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43718</xdr:rowOff>
    </xdr:from>
    <xdr:ext cx="469744" cy="259045"/>
    <xdr:sp macro="" textlink="">
      <xdr:nvSpPr>
        <xdr:cNvPr id="131" name="n_3aveValue【道路】&#10;一人当たり延長"/>
        <xdr:cNvSpPr txBox="1"/>
      </xdr:nvSpPr>
      <xdr:spPr>
        <a:xfrm>
          <a:off x="7626427" y="70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59539</xdr:rowOff>
    </xdr:from>
    <xdr:ext cx="469744" cy="259045"/>
    <xdr:sp macro="" textlink="">
      <xdr:nvSpPr>
        <xdr:cNvPr id="132" name="n_1mainValue【道路】&#10;一人当たり延長"/>
        <xdr:cNvSpPr txBox="1"/>
      </xdr:nvSpPr>
      <xdr:spPr>
        <a:xfrm>
          <a:off x="9391727" y="674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60728</xdr:rowOff>
    </xdr:from>
    <xdr:ext cx="469744" cy="259045"/>
    <xdr:sp macro="" textlink="">
      <xdr:nvSpPr>
        <xdr:cNvPr id="133" name="n_2mainValue【道路】&#10;一人当たり延長"/>
        <xdr:cNvSpPr txBox="1"/>
      </xdr:nvSpPr>
      <xdr:spPr>
        <a:xfrm>
          <a:off x="8515427" y="674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61711</xdr:rowOff>
    </xdr:from>
    <xdr:ext cx="469744" cy="259045"/>
    <xdr:sp macro="" textlink="">
      <xdr:nvSpPr>
        <xdr:cNvPr id="134" name="n_3mainValue【道路】&#10;一人当たり延長"/>
        <xdr:cNvSpPr txBox="1"/>
      </xdr:nvSpPr>
      <xdr:spPr>
        <a:xfrm>
          <a:off x="7626427" y="674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63"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3" name="楕円 172"/>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30497</xdr:rowOff>
    </xdr:from>
    <xdr:ext cx="405111" cy="259045"/>
    <xdr:sp macro="" textlink="">
      <xdr:nvSpPr>
        <xdr:cNvPr id="174" name="【橋りょう・トンネル】&#10;有形固定資産減価償却率該当値テキスト"/>
        <xdr:cNvSpPr txBox="1"/>
      </xdr:nvSpPr>
      <xdr:spPr>
        <a:xfrm>
          <a:off x="4673600"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84455</xdr:rowOff>
    </xdr:from>
    <xdr:to>
      <xdr:col>20</xdr:col>
      <xdr:colOff>38100</xdr:colOff>
      <xdr:row>60</xdr:row>
      <xdr:rowOff>14605</xdr:rowOff>
    </xdr:to>
    <xdr:sp macro="" textlink="">
      <xdr:nvSpPr>
        <xdr:cNvPr id="175" name="楕円 174"/>
        <xdr:cNvSpPr/>
      </xdr:nvSpPr>
      <xdr:spPr>
        <a:xfrm>
          <a:off x="3746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59</xdr:row>
      <xdr:rowOff>135255</xdr:rowOff>
    </xdr:to>
    <xdr:cxnSp macro="">
      <xdr:nvCxnSpPr>
        <xdr:cNvPr id="176" name="直線コネクタ 175"/>
        <xdr:cNvCxnSpPr/>
      </xdr:nvCxnSpPr>
      <xdr:spPr>
        <a:xfrm flipV="1">
          <a:off x="3797300" y="102184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114935</xdr:rowOff>
    </xdr:from>
    <xdr:to>
      <xdr:col>15</xdr:col>
      <xdr:colOff>101600</xdr:colOff>
      <xdr:row>60</xdr:row>
      <xdr:rowOff>45085</xdr:rowOff>
    </xdr:to>
    <xdr:sp macro="" textlink="">
      <xdr:nvSpPr>
        <xdr:cNvPr id="177" name="楕円 176"/>
        <xdr:cNvSpPr/>
      </xdr:nvSpPr>
      <xdr:spPr>
        <a:xfrm>
          <a:off x="2857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135255</xdr:rowOff>
    </xdr:from>
    <xdr:to>
      <xdr:col>19</xdr:col>
      <xdr:colOff>177800</xdr:colOff>
      <xdr:row>59</xdr:row>
      <xdr:rowOff>165735</xdr:rowOff>
    </xdr:to>
    <xdr:cxnSp macro="">
      <xdr:nvCxnSpPr>
        <xdr:cNvPr id="178" name="直線コネクタ 177"/>
        <xdr:cNvCxnSpPr/>
      </xdr:nvCxnSpPr>
      <xdr:spPr>
        <a:xfrm flipV="1">
          <a:off x="2908300" y="10250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147320</xdr:rowOff>
    </xdr:from>
    <xdr:to>
      <xdr:col>10</xdr:col>
      <xdr:colOff>165100</xdr:colOff>
      <xdr:row>60</xdr:row>
      <xdr:rowOff>77470</xdr:rowOff>
    </xdr:to>
    <xdr:sp macro="" textlink="">
      <xdr:nvSpPr>
        <xdr:cNvPr id="179" name="楕円 178"/>
        <xdr:cNvSpPr/>
      </xdr:nvSpPr>
      <xdr:spPr>
        <a:xfrm>
          <a:off x="1968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165735</xdr:rowOff>
    </xdr:from>
    <xdr:to>
      <xdr:col>15</xdr:col>
      <xdr:colOff>50800</xdr:colOff>
      <xdr:row>60</xdr:row>
      <xdr:rowOff>26670</xdr:rowOff>
    </xdr:to>
    <xdr:cxnSp macro="">
      <xdr:nvCxnSpPr>
        <xdr:cNvPr id="180" name="直線コネクタ 179"/>
        <xdr:cNvCxnSpPr/>
      </xdr:nvCxnSpPr>
      <xdr:spPr>
        <a:xfrm flipV="1">
          <a:off x="2019300" y="102812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81"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2"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83"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5732</xdr:rowOff>
    </xdr:from>
    <xdr:ext cx="405111" cy="259045"/>
    <xdr:sp macro="" textlink="">
      <xdr:nvSpPr>
        <xdr:cNvPr id="184" name="n_1mainValue【橋りょう・トンネル】&#10;有形固定資産減価償却率"/>
        <xdr:cNvSpPr txBox="1"/>
      </xdr:nvSpPr>
      <xdr:spPr>
        <a:xfrm>
          <a:off x="3582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85" name="n_2mainValue【橋りょう・トンネル】&#10;有形固定資産減価償却率"/>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68597</xdr:rowOff>
    </xdr:from>
    <xdr:ext cx="405111" cy="259045"/>
    <xdr:sp macro="" textlink="">
      <xdr:nvSpPr>
        <xdr:cNvPr id="186" name="n_3mainValue【橋りょう・トンネル】&#10;有形固定資産減価償却率"/>
        <xdr:cNvSpPr txBox="1"/>
      </xdr:nvSpPr>
      <xdr:spPr>
        <a:xfrm>
          <a:off x="1816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13"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38834</xdr:rowOff>
    </xdr:from>
    <xdr:to>
      <xdr:col>55</xdr:col>
      <xdr:colOff>50800</xdr:colOff>
      <xdr:row>59</xdr:row>
      <xdr:rowOff>140434</xdr:rowOff>
    </xdr:to>
    <xdr:sp macro="" textlink="">
      <xdr:nvSpPr>
        <xdr:cNvPr id="223" name="楕円 222"/>
        <xdr:cNvSpPr/>
      </xdr:nvSpPr>
      <xdr:spPr>
        <a:xfrm>
          <a:off x="10426700" y="1015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61711</xdr:rowOff>
    </xdr:from>
    <xdr:ext cx="599010" cy="259045"/>
    <xdr:sp macro="" textlink="">
      <xdr:nvSpPr>
        <xdr:cNvPr id="224" name="【橋りょう・トンネル】&#10;一人当たり有形固定資産（償却資産）額該当値テキスト"/>
        <xdr:cNvSpPr txBox="1"/>
      </xdr:nvSpPr>
      <xdr:spPr>
        <a:xfrm>
          <a:off x="10515600" y="1000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45193</xdr:rowOff>
    </xdr:from>
    <xdr:to>
      <xdr:col>50</xdr:col>
      <xdr:colOff>165100</xdr:colOff>
      <xdr:row>59</xdr:row>
      <xdr:rowOff>146793</xdr:rowOff>
    </xdr:to>
    <xdr:sp macro="" textlink="">
      <xdr:nvSpPr>
        <xdr:cNvPr id="225" name="楕円 224"/>
        <xdr:cNvSpPr/>
      </xdr:nvSpPr>
      <xdr:spPr>
        <a:xfrm>
          <a:off x="9588500" y="101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89634</xdr:rowOff>
    </xdr:from>
    <xdr:to>
      <xdr:col>55</xdr:col>
      <xdr:colOff>0</xdr:colOff>
      <xdr:row>59</xdr:row>
      <xdr:rowOff>95993</xdr:rowOff>
    </xdr:to>
    <xdr:cxnSp macro="">
      <xdr:nvCxnSpPr>
        <xdr:cNvPr id="226" name="直線コネクタ 225"/>
        <xdr:cNvCxnSpPr/>
      </xdr:nvCxnSpPr>
      <xdr:spPr>
        <a:xfrm flipV="1">
          <a:off x="9639300" y="10205184"/>
          <a:ext cx="8382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51919</xdr:rowOff>
    </xdr:from>
    <xdr:to>
      <xdr:col>46</xdr:col>
      <xdr:colOff>38100</xdr:colOff>
      <xdr:row>59</xdr:row>
      <xdr:rowOff>153519</xdr:rowOff>
    </xdr:to>
    <xdr:sp macro="" textlink="">
      <xdr:nvSpPr>
        <xdr:cNvPr id="227" name="楕円 226"/>
        <xdr:cNvSpPr/>
      </xdr:nvSpPr>
      <xdr:spPr>
        <a:xfrm>
          <a:off x="8699500" y="101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95993</xdr:rowOff>
    </xdr:from>
    <xdr:to>
      <xdr:col>50</xdr:col>
      <xdr:colOff>114300</xdr:colOff>
      <xdr:row>59</xdr:row>
      <xdr:rowOff>102719</xdr:rowOff>
    </xdr:to>
    <xdr:cxnSp macro="">
      <xdr:nvCxnSpPr>
        <xdr:cNvPr id="228" name="直線コネクタ 227"/>
        <xdr:cNvCxnSpPr/>
      </xdr:nvCxnSpPr>
      <xdr:spPr>
        <a:xfrm flipV="1">
          <a:off x="8750300" y="10211543"/>
          <a:ext cx="889000" cy="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55906</xdr:rowOff>
    </xdr:from>
    <xdr:to>
      <xdr:col>41</xdr:col>
      <xdr:colOff>101600</xdr:colOff>
      <xdr:row>59</xdr:row>
      <xdr:rowOff>157506</xdr:rowOff>
    </xdr:to>
    <xdr:sp macro="" textlink="">
      <xdr:nvSpPr>
        <xdr:cNvPr id="229" name="楕円 228"/>
        <xdr:cNvSpPr/>
      </xdr:nvSpPr>
      <xdr:spPr>
        <a:xfrm>
          <a:off x="7810500" y="101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102719</xdr:rowOff>
    </xdr:from>
    <xdr:to>
      <xdr:col>45</xdr:col>
      <xdr:colOff>177800</xdr:colOff>
      <xdr:row>59</xdr:row>
      <xdr:rowOff>106706</xdr:rowOff>
    </xdr:to>
    <xdr:cxnSp macro="">
      <xdr:nvCxnSpPr>
        <xdr:cNvPr id="230" name="直線コネクタ 229"/>
        <xdr:cNvCxnSpPr/>
      </xdr:nvCxnSpPr>
      <xdr:spPr>
        <a:xfrm flipV="1">
          <a:off x="7861300" y="10218269"/>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31"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32"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113570</xdr:rowOff>
    </xdr:from>
    <xdr:ext cx="534377" cy="259045"/>
    <xdr:sp macro="" textlink="">
      <xdr:nvSpPr>
        <xdr:cNvPr id="233" name="n_3aveValue【橋りょう・トンネル】&#10;一人当たり有形固定資産（償却資産）額"/>
        <xdr:cNvSpPr txBox="1"/>
      </xdr:nvSpPr>
      <xdr:spPr>
        <a:xfrm>
          <a:off x="75941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163320</xdr:rowOff>
    </xdr:from>
    <xdr:ext cx="599010" cy="259045"/>
    <xdr:sp macro="" textlink="">
      <xdr:nvSpPr>
        <xdr:cNvPr id="234" name="n_1mainValue【橋りょう・トンネル】&#10;一人当たり有形固定資産（償却資産）額"/>
        <xdr:cNvSpPr txBox="1"/>
      </xdr:nvSpPr>
      <xdr:spPr>
        <a:xfrm>
          <a:off x="9327095" y="993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170046</xdr:rowOff>
    </xdr:from>
    <xdr:ext cx="599010" cy="259045"/>
    <xdr:sp macro="" textlink="">
      <xdr:nvSpPr>
        <xdr:cNvPr id="235" name="n_2mainValue【橋りょう・トンネル】&#10;一人当たり有形固定資産（償却資産）額"/>
        <xdr:cNvSpPr txBox="1"/>
      </xdr:nvSpPr>
      <xdr:spPr>
        <a:xfrm>
          <a:off x="8450795" y="994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2583</xdr:rowOff>
    </xdr:from>
    <xdr:ext cx="599010" cy="259045"/>
    <xdr:sp macro="" textlink="">
      <xdr:nvSpPr>
        <xdr:cNvPr id="236" name="n_3mainValue【橋りょう・トンネル】&#10;一人当たり有形固定資産（償却資産）額"/>
        <xdr:cNvSpPr txBox="1"/>
      </xdr:nvSpPr>
      <xdr:spPr>
        <a:xfrm>
          <a:off x="7561795" y="99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66"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154939</xdr:rowOff>
    </xdr:from>
    <xdr:to>
      <xdr:col>24</xdr:col>
      <xdr:colOff>114300</xdr:colOff>
      <xdr:row>82</xdr:row>
      <xdr:rowOff>85089</xdr:rowOff>
    </xdr:to>
    <xdr:sp macro="" textlink="">
      <xdr:nvSpPr>
        <xdr:cNvPr id="276" name="楕円 275"/>
        <xdr:cNvSpPr/>
      </xdr:nvSpPr>
      <xdr:spPr>
        <a:xfrm>
          <a:off x="4584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133366</xdr:rowOff>
    </xdr:from>
    <xdr:ext cx="405111" cy="259045"/>
    <xdr:sp macro="" textlink="">
      <xdr:nvSpPr>
        <xdr:cNvPr id="277" name="【公営住宅】&#10;有形固定資産減価償却率該当値テキスト"/>
        <xdr:cNvSpPr txBox="1"/>
      </xdr:nvSpPr>
      <xdr:spPr>
        <a:xfrm>
          <a:off x="46736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59689</xdr:rowOff>
    </xdr:from>
    <xdr:to>
      <xdr:col>20</xdr:col>
      <xdr:colOff>38100</xdr:colOff>
      <xdr:row>82</xdr:row>
      <xdr:rowOff>161289</xdr:rowOff>
    </xdr:to>
    <xdr:sp macro="" textlink="">
      <xdr:nvSpPr>
        <xdr:cNvPr id="278" name="楕円 277"/>
        <xdr:cNvSpPr/>
      </xdr:nvSpPr>
      <xdr:spPr>
        <a:xfrm>
          <a:off x="3746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34289</xdr:rowOff>
    </xdr:from>
    <xdr:to>
      <xdr:col>24</xdr:col>
      <xdr:colOff>63500</xdr:colOff>
      <xdr:row>82</xdr:row>
      <xdr:rowOff>110489</xdr:rowOff>
    </xdr:to>
    <xdr:cxnSp macro="">
      <xdr:nvCxnSpPr>
        <xdr:cNvPr id="279" name="直線コネクタ 278"/>
        <xdr:cNvCxnSpPr/>
      </xdr:nvCxnSpPr>
      <xdr:spPr>
        <a:xfrm flipV="1">
          <a:off x="3797300" y="140931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109220</xdr:rowOff>
    </xdr:from>
    <xdr:to>
      <xdr:col>15</xdr:col>
      <xdr:colOff>101600</xdr:colOff>
      <xdr:row>83</xdr:row>
      <xdr:rowOff>39370</xdr:rowOff>
    </xdr:to>
    <xdr:sp macro="" textlink="">
      <xdr:nvSpPr>
        <xdr:cNvPr id="280" name="楕円 279"/>
        <xdr:cNvSpPr/>
      </xdr:nvSpPr>
      <xdr:spPr>
        <a:xfrm>
          <a:off x="2857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110489</xdr:rowOff>
    </xdr:from>
    <xdr:to>
      <xdr:col>19</xdr:col>
      <xdr:colOff>177800</xdr:colOff>
      <xdr:row>82</xdr:row>
      <xdr:rowOff>160020</xdr:rowOff>
    </xdr:to>
    <xdr:cxnSp macro="">
      <xdr:nvCxnSpPr>
        <xdr:cNvPr id="281" name="直線コネクタ 280"/>
        <xdr:cNvCxnSpPr/>
      </xdr:nvCxnSpPr>
      <xdr:spPr>
        <a:xfrm flipV="1">
          <a:off x="2908300" y="141693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162561</xdr:rowOff>
    </xdr:from>
    <xdr:to>
      <xdr:col>10</xdr:col>
      <xdr:colOff>165100</xdr:colOff>
      <xdr:row>83</xdr:row>
      <xdr:rowOff>92711</xdr:rowOff>
    </xdr:to>
    <xdr:sp macro="" textlink="">
      <xdr:nvSpPr>
        <xdr:cNvPr id="282" name="楕円 281"/>
        <xdr:cNvSpPr/>
      </xdr:nvSpPr>
      <xdr:spPr>
        <a:xfrm>
          <a:off x="196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160020</xdr:rowOff>
    </xdr:from>
    <xdr:to>
      <xdr:col>15</xdr:col>
      <xdr:colOff>50800</xdr:colOff>
      <xdr:row>83</xdr:row>
      <xdr:rowOff>41911</xdr:rowOff>
    </xdr:to>
    <xdr:cxnSp macro="">
      <xdr:nvCxnSpPr>
        <xdr:cNvPr id="283" name="直線コネクタ 282"/>
        <xdr:cNvCxnSpPr/>
      </xdr:nvCxnSpPr>
      <xdr:spPr>
        <a:xfrm flipV="1">
          <a:off x="2019300" y="142189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4"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85"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86"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152416</xdr:rowOff>
    </xdr:from>
    <xdr:ext cx="405111" cy="259045"/>
    <xdr:sp macro="" textlink="">
      <xdr:nvSpPr>
        <xdr:cNvPr id="287" name="n_1main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30497</xdr:rowOff>
    </xdr:from>
    <xdr:ext cx="405111" cy="259045"/>
    <xdr:sp macro="" textlink="">
      <xdr:nvSpPr>
        <xdr:cNvPr id="288" name="n_2mainValue【公営住宅】&#10;有形固定資産減価償却率"/>
        <xdr:cNvSpPr txBox="1"/>
      </xdr:nvSpPr>
      <xdr:spPr>
        <a:xfrm>
          <a:off x="2705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83838</xdr:rowOff>
    </xdr:from>
    <xdr:ext cx="405111" cy="259045"/>
    <xdr:sp macro="" textlink="">
      <xdr:nvSpPr>
        <xdr:cNvPr id="289" name="n_3mainValue【公営住宅】&#10;有形固定資産減価償却率"/>
        <xdr:cNvSpPr txBox="1"/>
      </xdr:nvSpPr>
      <xdr:spPr>
        <a:xfrm>
          <a:off x="1816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18"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56642</xdr:rowOff>
    </xdr:from>
    <xdr:to>
      <xdr:col>55</xdr:col>
      <xdr:colOff>50800</xdr:colOff>
      <xdr:row>81</xdr:row>
      <xdr:rowOff>158242</xdr:rowOff>
    </xdr:to>
    <xdr:sp macro="" textlink="">
      <xdr:nvSpPr>
        <xdr:cNvPr id="328" name="楕円 327"/>
        <xdr:cNvSpPr/>
      </xdr:nvSpPr>
      <xdr:spPr>
        <a:xfrm>
          <a:off x="10426700" y="1394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79519</xdr:rowOff>
    </xdr:from>
    <xdr:ext cx="469744" cy="259045"/>
    <xdr:sp macro="" textlink="">
      <xdr:nvSpPr>
        <xdr:cNvPr id="329" name="【公営住宅】&#10;一人当たり面積該当値テキスト"/>
        <xdr:cNvSpPr txBox="1"/>
      </xdr:nvSpPr>
      <xdr:spPr>
        <a:xfrm>
          <a:off x="10515600" y="1379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55880</xdr:rowOff>
    </xdr:from>
    <xdr:to>
      <xdr:col>50</xdr:col>
      <xdr:colOff>165100</xdr:colOff>
      <xdr:row>81</xdr:row>
      <xdr:rowOff>157480</xdr:rowOff>
    </xdr:to>
    <xdr:sp macro="" textlink="">
      <xdr:nvSpPr>
        <xdr:cNvPr id="330" name="楕円 329"/>
        <xdr:cNvSpPr/>
      </xdr:nvSpPr>
      <xdr:spPr>
        <a:xfrm>
          <a:off x="958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106680</xdr:rowOff>
    </xdr:from>
    <xdr:to>
      <xdr:col>55</xdr:col>
      <xdr:colOff>0</xdr:colOff>
      <xdr:row>81</xdr:row>
      <xdr:rowOff>107442</xdr:rowOff>
    </xdr:to>
    <xdr:cxnSp macro="">
      <xdr:nvCxnSpPr>
        <xdr:cNvPr id="331" name="直線コネクタ 330"/>
        <xdr:cNvCxnSpPr/>
      </xdr:nvCxnSpPr>
      <xdr:spPr>
        <a:xfrm>
          <a:off x="9639300" y="139941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82550</xdr:rowOff>
    </xdr:from>
    <xdr:to>
      <xdr:col>46</xdr:col>
      <xdr:colOff>38100</xdr:colOff>
      <xdr:row>82</xdr:row>
      <xdr:rowOff>12700</xdr:rowOff>
    </xdr:to>
    <xdr:sp macro="" textlink="">
      <xdr:nvSpPr>
        <xdr:cNvPr id="332" name="楕円 331"/>
        <xdr:cNvSpPr/>
      </xdr:nvSpPr>
      <xdr:spPr>
        <a:xfrm>
          <a:off x="869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106680</xdr:rowOff>
    </xdr:from>
    <xdr:to>
      <xdr:col>50</xdr:col>
      <xdr:colOff>114300</xdr:colOff>
      <xdr:row>81</xdr:row>
      <xdr:rowOff>133350</xdr:rowOff>
    </xdr:to>
    <xdr:cxnSp macro="">
      <xdr:nvCxnSpPr>
        <xdr:cNvPr id="333" name="直線コネクタ 332"/>
        <xdr:cNvCxnSpPr/>
      </xdr:nvCxnSpPr>
      <xdr:spPr>
        <a:xfrm flipV="1">
          <a:off x="8750300" y="13994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75692</xdr:rowOff>
    </xdr:from>
    <xdr:to>
      <xdr:col>41</xdr:col>
      <xdr:colOff>101600</xdr:colOff>
      <xdr:row>82</xdr:row>
      <xdr:rowOff>5842</xdr:rowOff>
    </xdr:to>
    <xdr:sp macro="" textlink="">
      <xdr:nvSpPr>
        <xdr:cNvPr id="334" name="楕円 333"/>
        <xdr:cNvSpPr/>
      </xdr:nvSpPr>
      <xdr:spPr>
        <a:xfrm>
          <a:off x="7810500" y="139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126492</xdr:rowOff>
    </xdr:from>
    <xdr:to>
      <xdr:col>45</xdr:col>
      <xdr:colOff>177800</xdr:colOff>
      <xdr:row>81</xdr:row>
      <xdr:rowOff>133350</xdr:rowOff>
    </xdr:to>
    <xdr:cxnSp macro="">
      <xdr:nvCxnSpPr>
        <xdr:cNvPr id="335" name="直線コネクタ 334"/>
        <xdr:cNvCxnSpPr/>
      </xdr:nvCxnSpPr>
      <xdr:spPr>
        <a:xfrm>
          <a:off x="7861300" y="140139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36" name="n_1aveValue【公営住宅】&#10;一人当たり面積"/>
        <xdr:cNvSpPr txBox="1"/>
      </xdr:nvSpPr>
      <xdr:spPr>
        <a:xfrm>
          <a:off x="93917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37" name="n_2aveValue【公営住宅】&#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160799</xdr:rowOff>
    </xdr:from>
    <xdr:ext cx="469744" cy="259045"/>
    <xdr:sp macro="" textlink="">
      <xdr:nvSpPr>
        <xdr:cNvPr id="338" name="n_3aveValue【公営住宅】&#10;一人当たり面積"/>
        <xdr:cNvSpPr txBox="1"/>
      </xdr:nvSpPr>
      <xdr:spPr>
        <a:xfrm>
          <a:off x="7626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2557</xdr:rowOff>
    </xdr:from>
    <xdr:ext cx="469744" cy="259045"/>
    <xdr:sp macro="" textlink="">
      <xdr:nvSpPr>
        <xdr:cNvPr id="339" name="n_1mainValue【公営住宅】&#10;一人当たり面積"/>
        <xdr:cNvSpPr txBox="1"/>
      </xdr:nvSpPr>
      <xdr:spPr>
        <a:xfrm>
          <a:off x="93917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29227</xdr:rowOff>
    </xdr:from>
    <xdr:ext cx="469744" cy="259045"/>
    <xdr:sp macro="" textlink="">
      <xdr:nvSpPr>
        <xdr:cNvPr id="340" name="n_2mainValue【公営住宅】&#10;一人当たり面積"/>
        <xdr:cNvSpPr txBox="1"/>
      </xdr:nvSpPr>
      <xdr:spPr>
        <a:xfrm>
          <a:off x="8515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22369</xdr:rowOff>
    </xdr:from>
    <xdr:ext cx="469744" cy="259045"/>
    <xdr:sp macro="" textlink="">
      <xdr:nvSpPr>
        <xdr:cNvPr id="341" name="n_3mainValue【公営住宅】&#10;一人当たり面積"/>
        <xdr:cNvSpPr txBox="1"/>
      </xdr:nvSpPr>
      <xdr:spPr>
        <a:xfrm>
          <a:off x="7626427" y="1373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82" name="直線コネクタ 381"/>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83"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84" name="直線コネクタ 383"/>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85"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86" name="直線コネクタ 385"/>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387"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88" name="フローチャート: 判断 387"/>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9" name="フローチャート: 判断 388"/>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90" name="フローチャート: 判断 389"/>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91" name="フローチャート: 判断 390"/>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114935</xdr:rowOff>
    </xdr:from>
    <xdr:to>
      <xdr:col>85</xdr:col>
      <xdr:colOff>177800</xdr:colOff>
      <xdr:row>38</xdr:row>
      <xdr:rowOff>45085</xdr:rowOff>
    </xdr:to>
    <xdr:sp macro="" textlink="">
      <xdr:nvSpPr>
        <xdr:cNvPr id="397" name="楕円 396"/>
        <xdr:cNvSpPr/>
      </xdr:nvSpPr>
      <xdr:spPr>
        <a:xfrm>
          <a:off x="16268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137812</xdr:rowOff>
    </xdr:from>
    <xdr:ext cx="405111" cy="259045"/>
    <xdr:sp macro="" textlink="">
      <xdr:nvSpPr>
        <xdr:cNvPr id="398" name="【認定こども園・幼稚園・保育所】&#10;有形固定資産減価償却率該当値テキスト"/>
        <xdr:cNvSpPr txBox="1"/>
      </xdr:nvSpPr>
      <xdr:spPr>
        <a:xfrm>
          <a:off x="16357600"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156845</xdr:rowOff>
    </xdr:from>
    <xdr:to>
      <xdr:col>81</xdr:col>
      <xdr:colOff>101600</xdr:colOff>
      <xdr:row>38</xdr:row>
      <xdr:rowOff>86995</xdr:rowOff>
    </xdr:to>
    <xdr:sp macro="" textlink="">
      <xdr:nvSpPr>
        <xdr:cNvPr id="399" name="楕円 398"/>
        <xdr:cNvSpPr/>
      </xdr:nvSpPr>
      <xdr:spPr>
        <a:xfrm>
          <a:off x="15430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165735</xdr:rowOff>
    </xdr:from>
    <xdr:to>
      <xdr:col>85</xdr:col>
      <xdr:colOff>127000</xdr:colOff>
      <xdr:row>38</xdr:row>
      <xdr:rowOff>36195</xdr:rowOff>
    </xdr:to>
    <xdr:cxnSp macro="">
      <xdr:nvCxnSpPr>
        <xdr:cNvPr id="400" name="直線コネクタ 399"/>
        <xdr:cNvCxnSpPr/>
      </xdr:nvCxnSpPr>
      <xdr:spPr>
        <a:xfrm flipV="1">
          <a:off x="15481300" y="65093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107950</xdr:rowOff>
    </xdr:to>
    <xdr:sp macro="" textlink="">
      <xdr:nvSpPr>
        <xdr:cNvPr id="401" name="楕円 400"/>
        <xdr:cNvSpPr/>
      </xdr:nvSpPr>
      <xdr:spPr>
        <a:xfrm>
          <a:off x="1454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36195</xdr:rowOff>
    </xdr:from>
    <xdr:to>
      <xdr:col>81</xdr:col>
      <xdr:colOff>50800</xdr:colOff>
      <xdr:row>38</xdr:row>
      <xdr:rowOff>57150</xdr:rowOff>
    </xdr:to>
    <xdr:cxnSp macro="">
      <xdr:nvCxnSpPr>
        <xdr:cNvPr id="402" name="直線コネクタ 401"/>
        <xdr:cNvCxnSpPr/>
      </xdr:nvCxnSpPr>
      <xdr:spPr>
        <a:xfrm flipV="1">
          <a:off x="14592300" y="65512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403" name="楕円 402"/>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57150</xdr:rowOff>
    </xdr:from>
    <xdr:to>
      <xdr:col>76</xdr:col>
      <xdr:colOff>114300</xdr:colOff>
      <xdr:row>38</xdr:row>
      <xdr:rowOff>99060</xdr:rowOff>
    </xdr:to>
    <xdr:cxnSp macro="">
      <xdr:nvCxnSpPr>
        <xdr:cNvPr id="404" name="直線コネクタ 403"/>
        <xdr:cNvCxnSpPr/>
      </xdr:nvCxnSpPr>
      <xdr:spPr>
        <a:xfrm flipV="1">
          <a:off x="13703300" y="65722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05"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06"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07"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78122</xdr:rowOff>
    </xdr:from>
    <xdr:ext cx="405111" cy="259045"/>
    <xdr:sp macro="" textlink="">
      <xdr:nvSpPr>
        <xdr:cNvPr id="408" name="n_1main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99077</xdr:rowOff>
    </xdr:from>
    <xdr:ext cx="405111" cy="259045"/>
    <xdr:sp macro="" textlink="">
      <xdr:nvSpPr>
        <xdr:cNvPr id="409" name="n_2mainValue【認定こども園・幼稚園・保育所】&#10;有形固定資産減価償却率"/>
        <xdr:cNvSpPr txBox="1"/>
      </xdr:nvSpPr>
      <xdr:spPr>
        <a:xfrm>
          <a:off x="14389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410" name="n_3mainValue【認定こども園・幼稚園・保育所】&#10;有形固定資産減価償却率"/>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32" name="直線コネクタ 431"/>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33"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4" name="直線コネクタ 433"/>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35"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36" name="直線コネクタ 435"/>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437"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38" name="フローチャート: 判断 437"/>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39" name="フローチャート: 判断 438"/>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40" name="フローチャート: 判断 439"/>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41" name="フローチャート: 判断 440"/>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68834</xdr:rowOff>
    </xdr:from>
    <xdr:to>
      <xdr:col>116</xdr:col>
      <xdr:colOff>114300</xdr:colOff>
      <xdr:row>41</xdr:row>
      <xdr:rowOff>170434</xdr:rowOff>
    </xdr:to>
    <xdr:sp macro="" textlink="">
      <xdr:nvSpPr>
        <xdr:cNvPr id="447" name="楕円 446"/>
        <xdr:cNvSpPr/>
      </xdr:nvSpPr>
      <xdr:spPr>
        <a:xfrm>
          <a:off x="221107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155211</xdr:rowOff>
    </xdr:from>
    <xdr:ext cx="469744" cy="259045"/>
    <xdr:sp macro="" textlink="">
      <xdr:nvSpPr>
        <xdr:cNvPr id="448" name="【認定こども園・幼稚園・保育所】&#10;一人当たり面積該当値テキスト"/>
        <xdr:cNvSpPr txBox="1"/>
      </xdr:nvSpPr>
      <xdr:spPr>
        <a:xfrm>
          <a:off x="22199600" y="701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68834</xdr:rowOff>
    </xdr:from>
    <xdr:to>
      <xdr:col>112</xdr:col>
      <xdr:colOff>38100</xdr:colOff>
      <xdr:row>41</xdr:row>
      <xdr:rowOff>170434</xdr:rowOff>
    </xdr:to>
    <xdr:sp macro="" textlink="">
      <xdr:nvSpPr>
        <xdr:cNvPr id="449" name="楕円 448"/>
        <xdr:cNvSpPr/>
      </xdr:nvSpPr>
      <xdr:spPr>
        <a:xfrm>
          <a:off x="212725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119634</xdr:rowOff>
    </xdr:from>
    <xdr:to>
      <xdr:col>116</xdr:col>
      <xdr:colOff>63500</xdr:colOff>
      <xdr:row>41</xdr:row>
      <xdr:rowOff>119634</xdr:rowOff>
    </xdr:to>
    <xdr:cxnSp macro="">
      <xdr:nvCxnSpPr>
        <xdr:cNvPr id="450" name="直線コネクタ 449"/>
        <xdr:cNvCxnSpPr/>
      </xdr:nvCxnSpPr>
      <xdr:spPr>
        <a:xfrm>
          <a:off x="21323300" y="7149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68834</xdr:rowOff>
    </xdr:from>
    <xdr:to>
      <xdr:col>107</xdr:col>
      <xdr:colOff>101600</xdr:colOff>
      <xdr:row>41</xdr:row>
      <xdr:rowOff>170434</xdr:rowOff>
    </xdr:to>
    <xdr:sp macro="" textlink="">
      <xdr:nvSpPr>
        <xdr:cNvPr id="451" name="楕円 450"/>
        <xdr:cNvSpPr/>
      </xdr:nvSpPr>
      <xdr:spPr>
        <a:xfrm>
          <a:off x="203835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119634</xdr:rowOff>
    </xdr:from>
    <xdr:to>
      <xdr:col>111</xdr:col>
      <xdr:colOff>177800</xdr:colOff>
      <xdr:row>41</xdr:row>
      <xdr:rowOff>119634</xdr:rowOff>
    </xdr:to>
    <xdr:cxnSp macro="">
      <xdr:nvCxnSpPr>
        <xdr:cNvPr id="452" name="直線コネクタ 451"/>
        <xdr:cNvCxnSpPr/>
      </xdr:nvCxnSpPr>
      <xdr:spPr>
        <a:xfrm>
          <a:off x="204343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68834</xdr:rowOff>
    </xdr:from>
    <xdr:to>
      <xdr:col>102</xdr:col>
      <xdr:colOff>165100</xdr:colOff>
      <xdr:row>41</xdr:row>
      <xdr:rowOff>170434</xdr:rowOff>
    </xdr:to>
    <xdr:sp macro="" textlink="">
      <xdr:nvSpPr>
        <xdr:cNvPr id="453" name="楕円 452"/>
        <xdr:cNvSpPr/>
      </xdr:nvSpPr>
      <xdr:spPr>
        <a:xfrm>
          <a:off x="194945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119634</xdr:rowOff>
    </xdr:from>
    <xdr:to>
      <xdr:col>107</xdr:col>
      <xdr:colOff>50800</xdr:colOff>
      <xdr:row>41</xdr:row>
      <xdr:rowOff>119634</xdr:rowOff>
    </xdr:to>
    <xdr:cxnSp macro="">
      <xdr:nvCxnSpPr>
        <xdr:cNvPr id="454" name="直線コネクタ 453"/>
        <xdr:cNvCxnSpPr/>
      </xdr:nvCxnSpPr>
      <xdr:spPr>
        <a:xfrm>
          <a:off x="195453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455"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456"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57"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161561</xdr:rowOff>
    </xdr:from>
    <xdr:ext cx="469744" cy="259045"/>
    <xdr:sp macro="" textlink="">
      <xdr:nvSpPr>
        <xdr:cNvPr id="458" name="n_1mainValue【認定こども園・幼稚園・保育所】&#10;一人当たり面積"/>
        <xdr:cNvSpPr txBox="1"/>
      </xdr:nvSpPr>
      <xdr:spPr>
        <a:xfrm>
          <a:off x="21075727" y="719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161561</xdr:rowOff>
    </xdr:from>
    <xdr:ext cx="469744" cy="259045"/>
    <xdr:sp macro="" textlink="">
      <xdr:nvSpPr>
        <xdr:cNvPr id="459" name="n_2mainValue【認定こども園・幼稚園・保育所】&#10;一人当たり面積"/>
        <xdr:cNvSpPr txBox="1"/>
      </xdr:nvSpPr>
      <xdr:spPr>
        <a:xfrm>
          <a:off x="20199427" y="719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161561</xdr:rowOff>
    </xdr:from>
    <xdr:ext cx="469744" cy="259045"/>
    <xdr:sp macro="" textlink="">
      <xdr:nvSpPr>
        <xdr:cNvPr id="460" name="n_3mainValue【認定こども園・幼稚園・保育所】&#10;一人当たり面積"/>
        <xdr:cNvSpPr txBox="1"/>
      </xdr:nvSpPr>
      <xdr:spPr>
        <a:xfrm>
          <a:off x="19310427" y="719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85" name="直線コネクタ 484"/>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86"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87" name="直線コネクタ 486"/>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8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89" name="直線コネクタ 48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490"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91" name="フローチャート: 判断 490"/>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92" name="フローチャート: 判断 491"/>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93" name="フローチャート: 判断 492"/>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94" name="フローチャート: 判断 493"/>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25400</xdr:rowOff>
    </xdr:from>
    <xdr:to>
      <xdr:col>85</xdr:col>
      <xdr:colOff>177800</xdr:colOff>
      <xdr:row>59</xdr:row>
      <xdr:rowOff>127000</xdr:rowOff>
    </xdr:to>
    <xdr:sp macro="" textlink="">
      <xdr:nvSpPr>
        <xdr:cNvPr id="500" name="楕円 499"/>
        <xdr:cNvSpPr/>
      </xdr:nvSpPr>
      <xdr:spPr>
        <a:xfrm>
          <a:off x="16268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3827</xdr:rowOff>
    </xdr:from>
    <xdr:ext cx="405111" cy="259045"/>
    <xdr:sp macro="" textlink="">
      <xdr:nvSpPr>
        <xdr:cNvPr id="501" name="【学校施設】&#10;有形固定資産減価償却率該当値テキスト"/>
        <xdr:cNvSpPr txBox="1"/>
      </xdr:nvSpPr>
      <xdr:spPr>
        <a:xfrm>
          <a:off x="16357600"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101600</xdr:rowOff>
    </xdr:from>
    <xdr:to>
      <xdr:col>81</xdr:col>
      <xdr:colOff>101600</xdr:colOff>
      <xdr:row>60</xdr:row>
      <xdr:rowOff>31750</xdr:rowOff>
    </xdr:to>
    <xdr:sp macro="" textlink="">
      <xdr:nvSpPr>
        <xdr:cNvPr id="502" name="楕円 501"/>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76200</xdr:rowOff>
    </xdr:from>
    <xdr:to>
      <xdr:col>85</xdr:col>
      <xdr:colOff>127000</xdr:colOff>
      <xdr:row>59</xdr:row>
      <xdr:rowOff>152400</xdr:rowOff>
    </xdr:to>
    <xdr:cxnSp macro="">
      <xdr:nvCxnSpPr>
        <xdr:cNvPr id="503" name="直線コネクタ 502"/>
        <xdr:cNvCxnSpPr/>
      </xdr:nvCxnSpPr>
      <xdr:spPr>
        <a:xfrm flipV="1">
          <a:off x="15481300" y="10191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04" name="楕円 503"/>
        <xdr:cNvSpPr/>
      </xdr:nvSpPr>
      <xdr:spPr>
        <a:xfrm>
          <a:off x="14541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60</xdr:row>
      <xdr:rowOff>19050</xdr:rowOff>
    </xdr:to>
    <xdr:cxnSp macro="">
      <xdr:nvCxnSpPr>
        <xdr:cNvPr id="505" name="直線コネクタ 504"/>
        <xdr:cNvCxnSpPr/>
      </xdr:nvCxnSpPr>
      <xdr:spPr>
        <a:xfrm flipV="1">
          <a:off x="14592300" y="10267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xdr:rowOff>
    </xdr:from>
    <xdr:to>
      <xdr:col>72</xdr:col>
      <xdr:colOff>38100</xdr:colOff>
      <xdr:row>59</xdr:row>
      <xdr:rowOff>111760</xdr:rowOff>
    </xdr:to>
    <xdr:sp macro="" textlink="">
      <xdr:nvSpPr>
        <xdr:cNvPr id="506" name="楕円 505"/>
        <xdr:cNvSpPr/>
      </xdr:nvSpPr>
      <xdr:spPr>
        <a:xfrm>
          <a:off x="13652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60960</xdr:rowOff>
    </xdr:from>
    <xdr:to>
      <xdr:col>76</xdr:col>
      <xdr:colOff>114300</xdr:colOff>
      <xdr:row>60</xdr:row>
      <xdr:rowOff>19050</xdr:rowOff>
    </xdr:to>
    <xdr:cxnSp macro="">
      <xdr:nvCxnSpPr>
        <xdr:cNvPr id="507" name="直線コネクタ 506"/>
        <xdr:cNvCxnSpPr/>
      </xdr:nvCxnSpPr>
      <xdr:spPr>
        <a:xfrm>
          <a:off x="13703300" y="1017651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508"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09"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10"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22877</xdr:rowOff>
    </xdr:from>
    <xdr:ext cx="405111" cy="259045"/>
    <xdr:sp macro="" textlink="">
      <xdr:nvSpPr>
        <xdr:cNvPr id="511" name="n_1main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512" name="n_2mainValue【学校施設】&#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102887</xdr:rowOff>
    </xdr:from>
    <xdr:ext cx="405111" cy="259045"/>
    <xdr:sp macro="" textlink="">
      <xdr:nvSpPr>
        <xdr:cNvPr id="513" name="n_3mainValue【学校施設】&#10;有形固定資産減価償却率"/>
        <xdr:cNvSpPr txBox="1"/>
      </xdr:nvSpPr>
      <xdr:spPr>
        <a:xfrm>
          <a:off x="13500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38" name="直線コネクタ 537"/>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39"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40" name="直線コネクタ 539"/>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41"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42" name="直線コネクタ 541"/>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543" name="【学校施設】&#10;一人当たり面積平均値テキスト"/>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44" name="フローチャート: 判断 543"/>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45" name="フローチャート: 判断 544"/>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46" name="フローチャート: 判断 545"/>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47" name="フローチャート: 判断 546"/>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34544</xdr:rowOff>
    </xdr:from>
    <xdr:to>
      <xdr:col>116</xdr:col>
      <xdr:colOff>114300</xdr:colOff>
      <xdr:row>63</xdr:row>
      <xdr:rowOff>136144</xdr:rowOff>
    </xdr:to>
    <xdr:sp macro="" textlink="">
      <xdr:nvSpPr>
        <xdr:cNvPr id="553" name="楕円 552"/>
        <xdr:cNvSpPr/>
      </xdr:nvSpPr>
      <xdr:spPr>
        <a:xfrm>
          <a:off x="221107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57421</xdr:rowOff>
    </xdr:from>
    <xdr:ext cx="469744" cy="259045"/>
    <xdr:sp macro="" textlink="">
      <xdr:nvSpPr>
        <xdr:cNvPr id="554" name="【学校施設】&#10;一人当たり面積該当値テキスト"/>
        <xdr:cNvSpPr txBox="1"/>
      </xdr:nvSpPr>
      <xdr:spPr>
        <a:xfrm>
          <a:off x="22199600" y="1068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36449</xdr:rowOff>
    </xdr:from>
    <xdr:to>
      <xdr:col>112</xdr:col>
      <xdr:colOff>38100</xdr:colOff>
      <xdr:row>63</xdr:row>
      <xdr:rowOff>138049</xdr:rowOff>
    </xdr:to>
    <xdr:sp macro="" textlink="">
      <xdr:nvSpPr>
        <xdr:cNvPr id="555" name="楕円 554"/>
        <xdr:cNvSpPr/>
      </xdr:nvSpPr>
      <xdr:spPr>
        <a:xfrm>
          <a:off x="21272500" y="1083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85344</xdr:rowOff>
    </xdr:from>
    <xdr:to>
      <xdr:col>116</xdr:col>
      <xdr:colOff>63500</xdr:colOff>
      <xdr:row>63</xdr:row>
      <xdr:rowOff>87249</xdr:rowOff>
    </xdr:to>
    <xdr:cxnSp macro="">
      <xdr:nvCxnSpPr>
        <xdr:cNvPr id="556" name="直線コネクタ 555"/>
        <xdr:cNvCxnSpPr/>
      </xdr:nvCxnSpPr>
      <xdr:spPr>
        <a:xfrm flipV="1">
          <a:off x="21323300" y="10886694"/>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44831</xdr:rowOff>
    </xdr:from>
    <xdr:to>
      <xdr:col>107</xdr:col>
      <xdr:colOff>101600</xdr:colOff>
      <xdr:row>63</xdr:row>
      <xdr:rowOff>146431</xdr:rowOff>
    </xdr:to>
    <xdr:sp macro="" textlink="">
      <xdr:nvSpPr>
        <xdr:cNvPr id="557" name="楕円 556"/>
        <xdr:cNvSpPr/>
      </xdr:nvSpPr>
      <xdr:spPr>
        <a:xfrm>
          <a:off x="20383500" y="108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87249</xdr:rowOff>
    </xdr:from>
    <xdr:to>
      <xdr:col>111</xdr:col>
      <xdr:colOff>177800</xdr:colOff>
      <xdr:row>63</xdr:row>
      <xdr:rowOff>95631</xdr:rowOff>
    </xdr:to>
    <xdr:cxnSp macro="">
      <xdr:nvCxnSpPr>
        <xdr:cNvPr id="558" name="直線コネクタ 557"/>
        <xdr:cNvCxnSpPr/>
      </xdr:nvCxnSpPr>
      <xdr:spPr>
        <a:xfrm flipV="1">
          <a:off x="20434300" y="1088859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33401</xdr:rowOff>
    </xdr:from>
    <xdr:to>
      <xdr:col>102</xdr:col>
      <xdr:colOff>165100</xdr:colOff>
      <xdr:row>63</xdr:row>
      <xdr:rowOff>135001</xdr:rowOff>
    </xdr:to>
    <xdr:sp macro="" textlink="">
      <xdr:nvSpPr>
        <xdr:cNvPr id="559" name="楕円 558"/>
        <xdr:cNvSpPr/>
      </xdr:nvSpPr>
      <xdr:spPr>
        <a:xfrm>
          <a:off x="19494500" y="108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84201</xdr:rowOff>
    </xdr:from>
    <xdr:to>
      <xdr:col>107</xdr:col>
      <xdr:colOff>50800</xdr:colOff>
      <xdr:row>63</xdr:row>
      <xdr:rowOff>95631</xdr:rowOff>
    </xdr:to>
    <xdr:cxnSp macro="">
      <xdr:nvCxnSpPr>
        <xdr:cNvPr id="560" name="直線コネクタ 559"/>
        <xdr:cNvCxnSpPr/>
      </xdr:nvCxnSpPr>
      <xdr:spPr>
        <a:xfrm>
          <a:off x="19545300" y="108855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561" name="n_1aveValue【学校施設】&#10;一人当たり面積"/>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562" name="n_2aveValue【学校施設】&#10;一人当たり面積"/>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22115</xdr:rowOff>
    </xdr:from>
    <xdr:ext cx="469744" cy="259045"/>
    <xdr:sp macro="" textlink="">
      <xdr:nvSpPr>
        <xdr:cNvPr id="563" name="n_3aveValue【学校施設】&#10;一人当たり面積"/>
        <xdr:cNvSpPr txBox="1"/>
      </xdr:nvSpPr>
      <xdr:spPr>
        <a:xfrm>
          <a:off x="19310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154576</xdr:rowOff>
    </xdr:from>
    <xdr:ext cx="469744" cy="259045"/>
    <xdr:sp macro="" textlink="">
      <xdr:nvSpPr>
        <xdr:cNvPr id="564" name="n_1mainValue【学校施設】&#10;一人当たり面積"/>
        <xdr:cNvSpPr txBox="1"/>
      </xdr:nvSpPr>
      <xdr:spPr>
        <a:xfrm>
          <a:off x="21075727" y="1061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162958</xdr:rowOff>
    </xdr:from>
    <xdr:ext cx="469744" cy="259045"/>
    <xdr:sp macro="" textlink="">
      <xdr:nvSpPr>
        <xdr:cNvPr id="565" name="n_2mainValue【学校施設】&#10;一人当たり面積"/>
        <xdr:cNvSpPr txBox="1"/>
      </xdr:nvSpPr>
      <xdr:spPr>
        <a:xfrm>
          <a:off x="20199427" y="1062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151528</xdr:rowOff>
    </xdr:from>
    <xdr:ext cx="469744" cy="259045"/>
    <xdr:sp macro="" textlink="">
      <xdr:nvSpPr>
        <xdr:cNvPr id="566" name="n_3mainValue【学校施設】&#10;一人当たり面積"/>
        <xdr:cNvSpPr txBox="1"/>
      </xdr:nvSpPr>
      <xdr:spPr>
        <a:xfrm>
          <a:off x="19310427" y="1060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91" name="直線コネクタ 590"/>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92"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93" name="直線コネクタ 592"/>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94"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95" name="直線コネクタ 594"/>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596" name="【児童館】&#10;有形固定資産減価償却率平均値テキスト"/>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97" name="フローチャート: 判断 596"/>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98" name="フローチャート: 判断 597"/>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99" name="フローチャート: 判断 598"/>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00" name="フローチャート: 判断 599"/>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48261</xdr:rowOff>
    </xdr:from>
    <xdr:to>
      <xdr:col>85</xdr:col>
      <xdr:colOff>177800</xdr:colOff>
      <xdr:row>82</xdr:row>
      <xdr:rowOff>149861</xdr:rowOff>
    </xdr:to>
    <xdr:sp macro="" textlink="">
      <xdr:nvSpPr>
        <xdr:cNvPr id="606" name="楕円 605"/>
        <xdr:cNvSpPr/>
      </xdr:nvSpPr>
      <xdr:spPr>
        <a:xfrm>
          <a:off x="16268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26688</xdr:rowOff>
    </xdr:from>
    <xdr:ext cx="405111" cy="259045"/>
    <xdr:sp macro="" textlink="">
      <xdr:nvSpPr>
        <xdr:cNvPr id="607" name="【児童館】&#10;有形固定資産減価償却率該当値テキスト"/>
        <xdr:cNvSpPr txBox="1"/>
      </xdr:nvSpPr>
      <xdr:spPr>
        <a:xfrm>
          <a:off x="1635760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74930</xdr:rowOff>
    </xdr:from>
    <xdr:to>
      <xdr:col>81</xdr:col>
      <xdr:colOff>101600</xdr:colOff>
      <xdr:row>83</xdr:row>
      <xdr:rowOff>5080</xdr:rowOff>
    </xdr:to>
    <xdr:sp macro="" textlink="">
      <xdr:nvSpPr>
        <xdr:cNvPr id="608" name="楕円 607"/>
        <xdr:cNvSpPr/>
      </xdr:nvSpPr>
      <xdr:spPr>
        <a:xfrm>
          <a:off x="15430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99061</xdr:rowOff>
    </xdr:from>
    <xdr:to>
      <xdr:col>85</xdr:col>
      <xdr:colOff>127000</xdr:colOff>
      <xdr:row>82</xdr:row>
      <xdr:rowOff>125730</xdr:rowOff>
    </xdr:to>
    <xdr:cxnSp macro="">
      <xdr:nvCxnSpPr>
        <xdr:cNvPr id="609" name="直線コネクタ 608"/>
        <xdr:cNvCxnSpPr/>
      </xdr:nvCxnSpPr>
      <xdr:spPr>
        <a:xfrm flipV="1">
          <a:off x="15481300" y="141579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118745</xdr:rowOff>
    </xdr:from>
    <xdr:to>
      <xdr:col>76</xdr:col>
      <xdr:colOff>165100</xdr:colOff>
      <xdr:row>83</xdr:row>
      <xdr:rowOff>48895</xdr:rowOff>
    </xdr:to>
    <xdr:sp macro="" textlink="">
      <xdr:nvSpPr>
        <xdr:cNvPr id="610" name="楕円 609"/>
        <xdr:cNvSpPr/>
      </xdr:nvSpPr>
      <xdr:spPr>
        <a:xfrm>
          <a:off x="14541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125730</xdr:rowOff>
    </xdr:from>
    <xdr:to>
      <xdr:col>81</xdr:col>
      <xdr:colOff>50800</xdr:colOff>
      <xdr:row>82</xdr:row>
      <xdr:rowOff>169545</xdr:rowOff>
    </xdr:to>
    <xdr:cxnSp macro="">
      <xdr:nvCxnSpPr>
        <xdr:cNvPr id="611" name="直線コネクタ 610"/>
        <xdr:cNvCxnSpPr/>
      </xdr:nvCxnSpPr>
      <xdr:spPr>
        <a:xfrm flipV="1">
          <a:off x="14592300" y="141846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162561</xdr:rowOff>
    </xdr:from>
    <xdr:to>
      <xdr:col>72</xdr:col>
      <xdr:colOff>38100</xdr:colOff>
      <xdr:row>83</xdr:row>
      <xdr:rowOff>92711</xdr:rowOff>
    </xdr:to>
    <xdr:sp macro="" textlink="">
      <xdr:nvSpPr>
        <xdr:cNvPr id="612" name="楕円 611"/>
        <xdr:cNvSpPr/>
      </xdr:nvSpPr>
      <xdr:spPr>
        <a:xfrm>
          <a:off x="13652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169545</xdr:rowOff>
    </xdr:from>
    <xdr:to>
      <xdr:col>76</xdr:col>
      <xdr:colOff>114300</xdr:colOff>
      <xdr:row>83</xdr:row>
      <xdr:rowOff>41911</xdr:rowOff>
    </xdr:to>
    <xdr:cxnSp macro="">
      <xdr:nvCxnSpPr>
        <xdr:cNvPr id="613" name="直線コネクタ 612"/>
        <xdr:cNvCxnSpPr/>
      </xdr:nvCxnSpPr>
      <xdr:spPr>
        <a:xfrm flipV="1">
          <a:off x="13703300" y="142284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14" name="n_1ave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615" name="n_2aveValue【児童館】&#10;有形固定資産減価償却率"/>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16"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167657</xdr:rowOff>
    </xdr:from>
    <xdr:ext cx="405111" cy="259045"/>
    <xdr:sp macro="" textlink="">
      <xdr:nvSpPr>
        <xdr:cNvPr id="617" name="n_1mainValue【児童館】&#10;有形固定資産減価償却率"/>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40022</xdr:rowOff>
    </xdr:from>
    <xdr:ext cx="405111" cy="259045"/>
    <xdr:sp macro="" textlink="">
      <xdr:nvSpPr>
        <xdr:cNvPr id="618" name="n_2mainValue【児童館】&#10;有形固定資産減価償却率"/>
        <xdr:cNvSpPr txBox="1"/>
      </xdr:nvSpPr>
      <xdr:spPr>
        <a:xfrm>
          <a:off x="14389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83838</xdr:rowOff>
    </xdr:from>
    <xdr:ext cx="405111" cy="259045"/>
    <xdr:sp macro="" textlink="">
      <xdr:nvSpPr>
        <xdr:cNvPr id="619" name="n_3mainValue【児童館】&#10;有形固定資産減価償却率"/>
        <xdr:cNvSpPr txBox="1"/>
      </xdr:nvSpPr>
      <xdr:spPr>
        <a:xfrm>
          <a:off x="13500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43" name="直線コネクタ 642"/>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44"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45" name="直線コネクタ 644"/>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46"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47" name="直線コネクタ 646"/>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48"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49" name="フローチャート: 判断 648"/>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50" name="フローチャート: 判断 649"/>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51" name="フローチャート: 判断 650"/>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52" name="フローチャート: 判断 651"/>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xdr:nvSpPr>
        <xdr:cNvPr id="658" name="楕円 657"/>
        <xdr:cNvSpPr/>
      </xdr:nvSpPr>
      <xdr:spPr>
        <a:xfrm>
          <a:off x="22110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59"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60" name="楕円 659"/>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158750</xdr:rowOff>
    </xdr:from>
    <xdr:to>
      <xdr:col>116</xdr:col>
      <xdr:colOff>63500</xdr:colOff>
      <xdr:row>86</xdr:row>
      <xdr:rowOff>0</xdr:rowOff>
    </xdr:to>
    <xdr:cxnSp macro="">
      <xdr:nvCxnSpPr>
        <xdr:cNvPr id="661" name="直線コネクタ 660"/>
        <xdr:cNvCxnSpPr/>
      </xdr:nvCxnSpPr>
      <xdr:spPr>
        <a:xfrm flipV="1">
          <a:off x="21323300" y="1473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62" name="楕円 661"/>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63" name="直線コネクタ 662"/>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664" name="楕円 663"/>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86</xdr:row>
      <xdr:rowOff>0</xdr:rowOff>
    </xdr:to>
    <xdr:cxnSp macro="">
      <xdr:nvCxnSpPr>
        <xdr:cNvPr id="665" name="直線コネクタ 664"/>
        <xdr:cNvCxnSpPr/>
      </xdr:nvCxnSpPr>
      <xdr:spPr>
        <a:xfrm>
          <a:off x="19545300" y="1466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66"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667"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162577</xdr:rowOff>
    </xdr:from>
    <xdr:ext cx="469744" cy="259045"/>
    <xdr:sp macro="" textlink="">
      <xdr:nvSpPr>
        <xdr:cNvPr id="668" name="n_3aveValue【児童館】&#10;一人当たり面積"/>
        <xdr:cNvSpPr txBox="1"/>
      </xdr:nvSpPr>
      <xdr:spPr>
        <a:xfrm>
          <a:off x="19310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69"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70"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671" name="n_3mainValue【児童館】&#10;一人当たり面積"/>
        <xdr:cNvSpPr txBox="1"/>
      </xdr:nvSpPr>
      <xdr:spPr>
        <a:xfrm>
          <a:off x="19310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2" name="テキスト ボックス 68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3" name="直線コネクタ 68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4" name="テキスト ボックス 68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5" name="直線コネクタ 68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6" name="テキスト ボックス 68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7" name="直線コネクタ 68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8" name="テキスト ボックス 68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9" name="直線コネクタ 68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0" name="テキスト ボックス 68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2" name="テキスト ボックス 6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94" name="直線コネクタ 693"/>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95"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96" name="直線コネクタ 695"/>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97"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98" name="直線コネクタ 697"/>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699" name="【公民館】&#10;有形固定資産減価償却率平均値テキスト"/>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00" name="フローチャート: 判断 699"/>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01" name="フローチャート: 判断 700"/>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02" name="フローチャート: 判断 701"/>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03" name="フローチャート: 判断 702"/>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32258</xdr:rowOff>
    </xdr:from>
    <xdr:to>
      <xdr:col>85</xdr:col>
      <xdr:colOff>177800</xdr:colOff>
      <xdr:row>106</xdr:row>
      <xdr:rowOff>133858</xdr:rowOff>
    </xdr:to>
    <xdr:sp macro="" textlink="">
      <xdr:nvSpPr>
        <xdr:cNvPr id="709" name="楕円 708"/>
        <xdr:cNvSpPr/>
      </xdr:nvSpPr>
      <xdr:spPr>
        <a:xfrm>
          <a:off x="162687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10685</xdr:rowOff>
    </xdr:from>
    <xdr:ext cx="405111" cy="259045"/>
    <xdr:sp macro="" textlink="">
      <xdr:nvSpPr>
        <xdr:cNvPr id="710" name="【公民館】&#10;有形固定資産減価償却率該当値テキスト"/>
        <xdr:cNvSpPr txBox="1"/>
      </xdr:nvSpPr>
      <xdr:spPr>
        <a:xfrm>
          <a:off x="16357600" y="1818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77978</xdr:rowOff>
    </xdr:from>
    <xdr:to>
      <xdr:col>81</xdr:col>
      <xdr:colOff>101600</xdr:colOff>
      <xdr:row>107</xdr:row>
      <xdr:rowOff>8128</xdr:rowOff>
    </xdr:to>
    <xdr:sp macro="" textlink="">
      <xdr:nvSpPr>
        <xdr:cNvPr id="711" name="楕円 710"/>
        <xdr:cNvSpPr/>
      </xdr:nvSpPr>
      <xdr:spPr>
        <a:xfrm>
          <a:off x="15430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83058</xdr:rowOff>
    </xdr:from>
    <xdr:to>
      <xdr:col>85</xdr:col>
      <xdr:colOff>127000</xdr:colOff>
      <xdr:row>106</xdr:row>
      <xdr:rowOff>128778</xdr:rowOff>
    </xdr:to>
    <xdr:cxnSp macro="">
      <xdr:nvCxnSpPr>
        <xdr:cNvPr id="712" name="直線コネクタ 711"/>
        <xdr:cNvCxnSpPr/>
      </xdr:nvCxnSpPr>
      <xdr:spPr>
        <a:xfrm flipV="1">
          <a:off x="15481300" y="1825675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121413</xdr:rowOff>
    </xdr:from>
    <xdr:to>
      <xdr:col>76</xdr:col>
      <xdr:colOff>165100</xdr:colOff>
      <xdr:row>107</xdr:row>
      <xdr:rowOff>51563</xdr:rowOff>
    </xdr:to>
    <xdr:sp macro="" textlink="">
      <xdr:nvSpPr>
        <xdr:cNvPr id="713" name="楕円 712"/>
        <xdr:cNvSpPr/>
      </xdr:nvSpPr>
      <xdr:spPr>
        <a:xfrm>
          <a:off x="14541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128778</xdr:rowOff>
    </xdr:from>
    <xdr:to>
      <xdr:col>81</xdr:col>
      <xdr:colOff>50800</xdr:colOff>
      <xdr:row>107</xdr:row>
      <xdr:rowOff>763</xdr:rowOff>
    </xdr:to>
    <xdr:cxnSp macro="">
      <xdr:nvCxnSpPr>
        <xdr:cNvPr id="714" name="直線コネクタ 713"/>
        <xdr:cNvCxnSpPr/>
      </xdr:nvCxnSpPr>
      <xdr:spPr>
        <a:xfrm flipV="1">
          <a:off x="14592300" y="1830247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169418</xdr:rowOff>
    </xdr:from>
    <xdr:to>
      <xdr:col>72</xdr:col>
      <xdr:colOff>38100</xdr:colOff>
      <xdr:row>107</xdr:row>
      <xdr:rowOff>99568</xdr:rowOff>
    </xdr:to>
    <xdr:sp macro="" textlink="">
      <xdr:nvSpPr>
        <xdr:cNvPr id="715" name="楕円 714"/>
        <xdr:cNvSpPr/>
      </xdr:nvSpPr>
      <xdr:spPr>
        <a:xfrm>
          <a:off x="13652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763</xdr:rowOff>
    </xdr:from>
    <xdr:to>
      <xdr:col>76</xdr:col>
      <xdr:colOff>114300</xdr:colOff>
      <xdr:row>107</xdr:row>
      <xdr:rowOff>48768</xdr:rowOff>
    </xdr:to>
    <xdr:cxnSp macro="">
      <xdr:nvCxnSpPr>
        <xdr:cNvPr id="716" name="直線コネクタ 715"/>
        <xdr:cNvCxnSpPr/>
      </xdr:nvCxnSpPr>
      <xdr:spPr>
        <a:xfrm flipV="1">
          <a:off x="13703300" y="1834591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170959</xdr:rowOff>
    </xdr:from>
    <xdr:ext cx="405111" cy="259045"/>
    <xdr:sp macro="" textlink="">
      <xdr:nvSpPr>
        <xdr:cNvPr id="717" name="n_1aveValue【公民館】&#10;有形固定資産減価償却率"/>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718" name="n_2aveValue【公民館】&#10;有形固定資産減価償却率"/>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719"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170705</xdr:rowOff>
    </xdr:from>
    <xdr:ext cx="405111" cy="259045"/>
    <xdr:sp macro="" textlink="">
      <xdr:nvSpPr>
        <xdr:cNvPr id="720" name="n_1mainValue【公民館】&#10;有形固定資産減価償却率"/>
        <xdr:cNvSpPr txBox="1"/>
      </xdr:nvSpPr>
      <xdr:spPr>
        <a:xfrm>
          <a:off x="15266044" y="1834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42690</xdr:rowOff>
    </xdr:from>
    <xdr:ext cx="405111" cy="259045"/>
    <xdr:sp macro="" textlink="">
      <xdr:nvSpPr>
        <xdr:cNvPr id="721" name="n_2mainValue【公民館】&#10;有形固定資産減価償却率"/>
        <xdr:cNvSpPr txBox="1"/>
      </xdr:nvSpPr>
      <xdr:spPr>
        <a:xfrm>
          <a:off x="14389744"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90695</xdr:rowOff>
    </xdr:from>
    <xdr:ext cx="405111" cy="259045"/>
    <xdr:sp macro="" textlink="">
      <xdr:nvSpPr>
        <xdr:cNvPr id="722" name="n_3mainValue【公民館】&#10;有形固定資産減価償却率"/>
        <xdr:cNvSpPr txBox="1"/>
      </xdr:nvSpPr>
      <xdr:spPr>
        <a:xfrm>
          <a:off x="13500744" y="1843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3" name="正方形/長方形 7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4" name="正方形/長方形 7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5" name="正方形/長方形 7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6" name="正方形/長方形 7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7" name="正方形/長方形 7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8" name="正方形/長方形 7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9" name="正方形/長方形 7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0" name="正方形/長方形 7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1" name="テキスト ボックス 7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2" name="直線コネクタ 7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3" name="直線コネクタ 7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4" name="テキスト ボックス 7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5" name="直線コネクタ 7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6" name="テキスト ボックス 7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7" name="直線コネクタ 7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8" name="テキスト ボックス 7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9" name="直線コネクタ 7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0" name="テキスト ボックス 7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1" name="直線コネクタ 7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2" name="テキスト ボックス 7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46" name="直線コネクタ 745"/>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47"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48" name="直線コネクタ 747"/>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49"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50" name="直線コネクタ 749"/>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51"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52" name="フローチャート: 判断 751"/>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53" name="フローチャート: 判断 752"/>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54" name="フローチャート: 判断 753"/>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55" name="フローチャート: 判断 754"/>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761" name="楕円 760"/>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144797</xdr:rowOff>
    </xdr:from>
    <xdr:ext cx="469744" cy="259045"/>
    <xdr:sp macro="" textlink="">
      <xdr:nvSpPr>
        <xdr:cNvPr id="762" name="【公民館】&#10;一人当たり面積該当値テキスト"/>
        <xdr:cNvSpPr txBox="1"/>
      </xdr:nvSpPr>
      <xdr:spPr>
        <a:xfrm>
          <a:off x="22199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763" name="楕円 762"/>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53339</xdr:rowOff>
    </xdr:to>
    <xdr:cxnSp macro="">
      <xdr:nvCxnSpPr>
        <xdr:cNvPr id="764" name="直線コネクタ 763"/>
        <xdr:cNvCxnSpPr/>
      </xdr:nvCxnSpPr>
      <xdr:spPr>
        <a:xfrm flipV="1">
          <a:off x="21323300" y="182194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765" name="楕円 764"/>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53339</xdr:rowOff>
    </xdr:to>
    <xdr:cxnSp macro="">
      <xdr:nvCxnSpPr>
        <xdr:cNvPr id="766" name="直線コネクタ 765"/>
        <xdr:cNvCxnSpPr/>
      </xdr:nvCxnSpPr>
      <xdr:spPr>
        <a:xfrm>
          <a:off x="20434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158750</xdr:rowOff>
    </xdr:from>
    <xdr:to>
      <xdr:col>102</xdr:col>
      <xdr:colOff>165100</xdr:colOff>
      <xdr:row>106</xdr:row>
      <xdr:rowOff>88900</xdr:rowOff>
    </xdr:to>
    <xdr:sp macro="" textlink="">
      <xdr:nvSpPr>
        <xdr:cNvPr id="767" name="楕円 766"/>
        <xdr:cNvSpPr/>
      </xdr:nvSpPr>
      <xdr:spPr>
        <a:xfrm>
          <a:off x="19494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38100</xdr:rowOff>
    </xdr:from>
    <xdr:to>
      <xdr:col>107</xdr:col>
      <xdr:colOff>50800</xdr:colOff>
      <xdr:row>106</xdr:row>
      <xdr:rowOff>53339</xdr:rowOff>
    </xdr:to>
    <xdr:cxnSp macro="">
      <xdr:nvCxnSpPr>
        <xdr:cNvPr id="768" name="直線コネクタ 767"/>
        <xdr:cNvCxnSpPr/>
      </xdr:nvCxnSpPr>
      <xdr:spPr>
        <a:xfrm>
          <a:off x="19545300" y="18211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769" name="n_1ave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70"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771" name="n_3aveValue【公民館】&#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772" name="n_1mainValue【公民館】&#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73" name="n_2main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105427</xdr:rowOff>
    </xdr:from>
    <xdr:ext cx="469744" cy="259045"/>
    <xdr:sp macro="" textlink="">
      <xdr:nvSpPr>
        <xdr:cNvPr id="774" name="n_3mainValue【公民館】&#10;一人当たり面積"/>
        <xdr:cNvSpPr txBox="1"/>
      </xdr:nvSpPr>
      <xdr:spPr>
        <a:xfrm>
          <a:off x="19310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いずれの類型においても有形固定資産減価償却率が前年度よりも上昇していることから，老朽化が進んでおり，今後，施設の改修，除却等を計画的に行っていく必要がある。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なお，橋りょう・トンネルの一人当たり有形固定資産が類似団体平均を大きく上回っているのは，大小１３０もの河川を抱える当市の特性が要因となっている。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337,392
336,318
747.66
156,330,397
155,177,264
945,079
81,859,148
177,606,766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154396</xdr:rowOff>
    </xdr:from>
    <xdr:to>
      <xdr:col>24</xdr:col>
      <xdr:colOff>114300</xdr:colOff>
      <xdr:row>38</xdr:row>
      <xdr:rowOff>84545</xdr:rowOff>
    </xdr:to>
    <xdr:sp macro="" textlink="">
      <xdr:nvSpPr>
        <xdr:cNvPr id="72" name="楕円 71"/>
        <xdr:cNvSpPr/>
      </xdr:nvSpPr>
      <xdr:spPr>
        <a:xfrm>
          <a:off x="45847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5823</xdr:rowOff>
    </xdr:from>
    <xdr:ext cx="405111" cy="259045"/>
    <xdr:sp macro="" textlink="">
      <xdr:nvSpPr>
        <xdr:cNvPr id="73" name="【図書館】&#10;有形固定資産減価償却率該当値テキスト"/>
        <xdr:cNvSpPr txBox="1"/>
      </xdr:nvSpPr>
      <xdr:spPr>
        <a:xfrm>
          <a:off x="4673600" y="634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15603</xdr:rowOff>
    </xdr:from>
    <xdr:to>
      <xdr:col>20</xdr:col>
      <xdr:colOff>38100</xdr:colOff>
      <xdr:row>38</xdr:row>
      <xdr:rowOff>117203</xdr:rowOff>
    </xdr:to>
    <xdr:sp macro="" textlink="">
      <xdr:nvSpPr>
        <xdr:cNvPr id="74" name="楕円 73"/>
        <xdr:cNvSpPr/>
      </xdr:nvSpPr>
      <xdr:spPr>
        <a:xfrm>
          <a:off x="3746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33746</xdr:rowOff>
    </xdr:from>
    <xdr:to>
      <xdr:col>24</xdr:col>
      <xdr:colOff>63500</xdr:colOff>
      <xdr:row>38</xdr:row>
      <xdr:rowOff>66403</xdr:rowOff>
    </xdr:to>
    <xdr:cxnSp macro="">
      <xdr:nvCxnSpPr>
        <xdr:cNvPr id="75" name="直線コネクタ 74"/>
        <xdr:cNvCxnSpPr/>
      </xdr:nvCxnSpPr>
      <xdr:spPr>
        <a:xfrm flipV="1">
          <a:off x="3797300" y="65488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6" name="楕円 75"/>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66403</xdr:rowOff>
    </xdr:from>
    <xdr:to>
      <xdr:col>19</xdr:col>
      <xdr:colOff>177800</xdr:colOff>
      <xdr:row>38</xdr:row>
      <xdr:rowOff>99060</xdr:rowOff>
    </xdr:to>
    <xdr:cxnSp macro="">
      <xdr:nvCxnSpPr>
        <xdr:cNvPr id="77" name="直線コネクタ 76"/>
        <xdr:cNvCxnSpPr/>
      </xdr:nvCxnSpPr>
      <xdr:spPr>
        <a:xfrm flipV="1">
          <a:off x="2908300" y="65815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80917</xdr:rowOff>
    </xdr:from>
    <xdr:to>
      <xdr:col>10</xdr:col>
      <xdr:colOff>165100</xdr:colOff>
      <xdr:row>39</xdr:row>
      <xdr:rowOff>11067</xdr:rowOff>
    </xdr:to>
    <xdr:sp macro="" textlink="">
      <xdr:nvSpPr>
        <xdr:cNvPr id="78" name="楕円 77"/>
        <xdr:cNvSpPr/>
      </xdr:nvSpPr>
      <xdr:spPr>
        <a:xfrm>
          <a:off x="1968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131717</xdr:rowOff>
    </xdr:to>
    <xdr:cxnSp macro="">
      <xdr:nvCxnSpPr>
        <xdr:cNvPr id="79" name="直線コネクタ 78"/>
        <xdr:cNvCxnSpPr/>
      </xdr:nvCxnSpPr>
      <xdr:spPr>
        <a:xfrm flipV="1">
          <a:off x="2019300" y="66141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80"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1" name="n_2aveValue【図書館】&#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2"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133730</xdr:rowOff>
    </xdr:from>
    <xdr:ext cx="405111" cy="259045"/>
    <xdr:sp macro="" textlink="">
      <xdr:nvSpPr>
        <xdr:cNvPr id="83" name="n_1mainValue【図書館】&#10;有形固定資産減価償却率"/>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4" name="n_2mainValue【図書館】&#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5" name="n_3mainValue【図書館】&#10;有形固定資産減価償却率"/>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4"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24" name="楕円 123"/>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5"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26" name="楕円 125"/>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158750</xdr:rowOff>
    </xdr:to>
    <xdr:cxnSp macro="">
      <xdr:nvCxnSpPr>
        <xdr:cNvPr id="127" name="直線コネクタ 126"/>
        <xdr:cNvCxnSpPr/>
      </xdr:nvCxnSpPr>
      <xdr:spPr>
        <a:xfrm flipV="1">
          <a:off x="9639300" y="683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28" name="楕円 127"/>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39</xdr:row>
      <xdr:rowOff>158750</xdr:rowOff>
    </xdr:to>
    <xdr:cxnSp macro="">
      <xdr:nvCxnSpPr>
        <xdr:cNvPr id="129" name="直線コネクタ 128"/>
        <xdr:cNvCxnSpPr/>
      </xdr:nvCxnSpPr>
      <xdr:spPr>
        <a:xfrm>
          <a:off x="8750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57150</xdr:rowOff>
    </xdr:from>
    <xdr:to>
      <xdr:col>41</xdr:col>
      <xdr:colOff>101600</xdr:colOff>
      <xdr:row>39</xdr:row>
      <xdr:rowOff>158750</xdr:rowOff>
    </xdr:to>
    <xdr:sp macro="" textlink="">
      <xdr:nvSpPr>
        <xdr:cNvPr id="130" name="楕円 129"/>
        <xdr:cNvSpPr/>
      </xdr:nvSpPr>
      <xdr:spPr>
        <a:xfrm>
          <a:off x="7810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107950</xdr:rowOff>
    </xdr:from>
    <xdr:to>
      <xdr:col>45</xdr:col>
      <xdr:colOff>177800</xdr:colOff>
      <xdr:row>39</xdr:row>
      <xdr:rowOff>158750</xdr:rowOff>
    </xdr:to>
    <xdr:cxnSp macro="">
      <xdr:nvCxnSpPr>
        <xdr:cNvPr id="131" name="直線コネクタ 130"/>
        <xdr:cNvCxnSpPr/>
      </xdr:nvCxnSpPr>
      <xdr:spPr>
        <a:xfrm>
          <a:off x="7861300" y="679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32"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3" name="n_2ave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4" name="n_3ave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54627</xdr:rowOff>
    </xdr:from>
    <xdr:ext cx="469744" cy="259045"/>
    <xdr:sp macro="" textlink="">
      <xdr:nvSpPr>
        <xdr:cNvPr id="135" name="n_1mainValue【図書館】&#10;一人当たり面積"/>
        <xdr:cNvSpPr txBox="1"/>
      </xdr:nvSpPr>
      <xdr:spPr>
        <a:xfrm>
          <a:off x="93917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54627</xdr:rowOff>
    </xdr:from>
    <xdr:ext cx="469744" cy="259045"/>
    <xdr:sp macro="" textlink="">
      <xdr:nvSpPr>
        <xdr:cNvPr id="136" name="n_2mainValue【図書館】&#10;一人当たり面積"/>
        <xdr:cNvSpPr txBox="1"/>
      </xdr:nvSpPr>
      <xdr:spPr>
        <a:xfrm>
          <a:off x="8515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7" name="n_3main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65"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154940</xdr:rowOff>
    </xdr:from>
    <xdr:to>
      <xdr:col>24</xdr:col>
      <xdr:colOff>114300</xdr:colOff>
      <xdr:row>58</xdr:row>
      <xdr:rowOff>85090</xdr:rowOff>
    </xdr:to>
    <xdr:sp macro="" textlink="">
      <xdr:nvSpPr>
        <xdr:cNvPr id="175" name="楕円 174"/>
        <xdr:cNvSpPr/>
      </xdr:nvSpPr>
      <xdr:spPr>
        <a:xfrm>
          <a:off x="4584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6367</xdr:rowOff>
    </xdr:from>
    <xdr:ext cx="405111" cy="259045"/>
    <xdr:sp macro="" textlink="">
      <xdr:nvSpPr>
        <xdr:cNvPr id="176" name="【体育館・プール】&#10;有形固定資産減価償却率該当値テキスト"/>
        <xdr:cNvSpPr txBox="1"/>
      </xdr:nvSpPr>
      <xdr:spPr>
        <a:xfrm>
          <a:off x="4673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33782</xdr:rowOff>
    </xdr:from>
    <xdr:to>
      <xdr:col>20</xdr:col>
      <xdr:colOff>38100</xdr:colOff>
      <xdr:row>58</xdr:row>
      <xdr:rowOff>135382</xdr:rowOff>
    </xdr:to>
    <xdr:sp macro="" textlink="">
      <xdr:nvSpPr>
        <xdr:cNvPr id="177" name="楕円 176"/>
        <xdr:cNvSpPr/>
      </xdr:nvSpPr>
      <xdr:spPr>
        <a:xfrm>
          <a:off x="3746500" y="9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34290</xdr:rowOff>
    </xdr:from>
    <xdr:to>
      <xdr:col>24</xdr:col>
      <xdr:colOff>63500</xdr:colOff>
      <xdr:row>58</xdr:row>
      <xdr:rowOff>84582</xdr:rowOff>
    </xdr:to>
    <xdr:cxnSp macro="">
      <xdr:nvCxnSpPr>
        <xdr:cNvPr id="178" name="直線コネクタ 177"/>
        <xdr:cNvCxnSpPr/>
      </xdr:nvCxnSpPr>
      <xdr:spPr>
        <a:xfrm flipV="1">
          <a:off x="3797300" y="997839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84074</xdr:rowOff>
    </xdr:from>
    <xdr:to>
      <xdr:col>15</xdr:col>
      <xdr:colOff>101600</xdr:colOff>
      <xdr:row>59</xdr:row>
      <xdr:rowOff>14224</xdr:rowOff>
    </xdr:to>
    <xdr:sp macro="" textlink="">
      <xdr:nvSpPr>
        <xdr:cNvPr id="179" name="楕円 178"/>
        <xdr:cNvSpPr/>
      </xdr:nvSpPr>
      <xdr:spPr>
        <a:xfrm>
          <a:off x="2857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84582</xdr:rowOff>
    </xdr:from>
    <xdr:to>
      <xdr:col>19</xdr:col>
      <xdr:colOff>177800</xdr:colOff>
      <xdr:row>58</xdr:row>
      <xdr:rowOff>134874</xdr:rowOff>
    </xdr:to>
    <xdr:cxnSp macro="">
      <xdr:nvCxnSpPr>
        <xdr:cNvPr id="180" name="直線コネクタ 179"/>
        <xdr:cNvCxnSpPr/>
      </xdr:nvCxnSpPr>
      <xdr:spPr>
        <a:xfrm flipV="1">
          <a:off x="2908300" y="100286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1" name="楕円 180"/>
        <xdr:cNvSpPr/>
      </xdr:nvSpPr>
      <xdr:spPr>
        <a:xfrm>
          <a:off x="1968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134874</xdr:rowOff>
    </xdr:from>
    <xdr:to>
      <xdr:col>15</xdr:col>
      <xdr:colOff>50800</xdr:colOff>
      <xdr:row>60</xdr:row>
      <xdr:rowOff>45720</xdr:rowOff>
    </xdr:to>
    <xdr:cxnSp macro="">
      <xdr:nvCxnSpPr>
        <xdr:cNvPr id="182" name="直線コネクタ 181"/>
        <xdr:cNvCxnSpPr/>
      </xdr:nvCxnSpPr>
      <xdr:spPr>
        <a:xfrm flipV="1">
          <a:off x="2019300" y="10078974"/>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83"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84"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85"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151909</xdr:rowOff>
    </xdr:from>
    <xdr:ext cx="405111" cy="259045"/>
    <xdr:sp macro="" textlink="">
      <xdr:nvSpPr>
        <xdr:cNvPr id="186" name="n_1mainValue【体育館・プール】&#10;有形固定資産減価償却率"/>
        <xdr:cNvSpPr txBox="1"/>
      </xdr:nvSpPr>
      <xdr:spPr>
        <a:xfrm>
          <a:off x="3582044" y="975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30751</xdr:rowOff>
    </xdr:from>
    <xdr:ext cx="405111" cy="259045"/>
    <xdr:sp macro="" textlink="">
      <xdr:nvSpPr>
        <xdr:cNvPr id="187" name="n_2mainValue【体育館・プール】&#10;有形固定資産減価償却率"/>
        <xdr:cNvSpPr txBox="1"/>
      </xdr:nvSpPr>
      <xdr:spPr>
        <a:xfrm>
          <a:off x="2705744" y="980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188" name="n_3mainValue【体育館・プール】&#10;有形固定資産減価償却率"/>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17"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134620</xdr:rowOff>
    </xdr:from>
    <xdr:to>
      <xdr:col>55</xdr:col>
      <xdr:colOff>50800</xdr:colOff>
      <xdr:row>64</xdr:row>
      <xdr:rowOff>64770</xdr:rowOff>
    </xdr:to>
    <xdr:sp macro="" textlink="">
      <xdr:nvSpPr>
        <xdr:cNvPr id="227" name="楕円 226"/>
        <xdr:cNvSpPr/>
      </xdr:nvSpPr>
      <xdr:spPr>
        <a:xfrm>
          <a:off x="10426700" y="109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49547</xdr:rowOff>
    </xdr:from>
    <xdr:ext cx="469744" cy="259045"/>
    <xdr:sp macro="" textlink="">
      <xdr:nvSpPr>
        <xdr:cNvPr id="228" name="【体育館・プール】&#10;一人当たり面積該当値テキスト"/>
        <xdr:cNvSpPr txBox="1"/>
      </xdr:nvSpPr>
      <xdr:spPr>
        <a:xfrm>
          <a:off x="10515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134620</xdr:rowOff>
    </xdr:from>
    <xdr:to>
      <xdr:col>50</xdr:col>
      <xdr:colOff>165100</xdr:colOff>
      <xdr:row>64</xdr:row>
      <xdr:rowOff>64770</xdr:rowOff>
    </xdr:to>
    <xdr:sp macro="" textlink="">
      <xdr:nvSpPr>
        <xdr:cNvPr id="229" name="楕円 228"/>
        <xdr:cNvSpPr/>
      </xdr:nvSpPr>
      <xdr:spPr>
        <a:xfrm>
          <a:off x="9588500" y="109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13970</xdr:rowOff>
    </xdr:from>
    <xdr:to>
      <xdr:col>55</xdr:col>
      <xdr:colOff>0</xdr:colOff>
      <xdr:row>64</xdr:row>
      <xdr:rowOff>13970</xdr:rowOff>
    </xdr:to>
    <xdr:cxnSp macro="">
      <xdr:nvCxnSpPr>
        <xdr:cNvPr id="230" name="直線コネクタ 229"/>
        <xdr:cNvCxnSpPr/>
      </xdr:nvCxnSpPr>
      <xdr:spPr>
        <a:xfrm>
          <a:off x="9639300" y="10986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135890</xdr:rowOff>
    </xdr:from>
    <xdr:to>
      <xdr:col>46</xdr:col>
      <xdr:colOff>38100</xdr:colOff>
      <xdr:row>64</xdr:row>
      <xdr:rowOff>66040</xdr:rowOff>
    </xdr:to>
    <xdr:sp macro="" textlink="">
      <xdr:nvSpPr>
        <xdr:cNvPr id="231" name="楕円 230"/>
        <xdr:cNvSpPr/>
      </xdr:nvSpPr>
      <xdr:spPr>
        <a:xfrm>
          <a:off x="8699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13970</xdr:rowOff>
    </xdr:from>
    <xdr:to>
      <xdr:col>50</xdr:col>
      <xdr:colOff>114300</xdr:colOff>
      <xdr:row>64</xdr:row>
      <xdr:rowOff>15240</xdr:rowOff>
    </xdr:to>
    <xdr:cxnSp macro="">
      <xdr:nvCxnSpPr>
        <xdr:cNvPr id="232" name="直線コネクタ 231"/>
        <xdr:cNvCxnSpPr/>
      </xdr:nvCxnSpPr>
      <xdr:spPr>
        <a:xfrm flipV="1">
          <a:off x="8750300" y="109867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161290</xdr:rowOff>
    </xdr:from>
    <xdr:to>
      <xdr:col>41</xdr:col>
      <xdr:colOff>101600</xdr:colOff>
      <xdr:row>64</xdr:row>
      <xdr:rowOff>91440</xdr:rowOff>
    </xdr:to>
    <xdr:sp macro="" textlink="">
      <xdr:nvSpPr>
        <xdr:cNvPr id="233" name="楕円 232"/>
        <xdr:cNvSpPr/>
      </xdr:nvSpPr>
      <xdr:spPr>
        <a:xfrm>
          <a:off x="7810500" y="109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15240</xdr:rowOff>
    </xdr:from>
    <xdr:to>
      <xdr:col>45</xdr:col>
      <xdr:colOff>177800</xdr:colOff>
      <xdr:row>64</xdr:row>
      <xdr:rowOff>40640</xdr:rowOff>
    </xdr:to>
    <xdr:cxnSp macro="">
      <xdr:nvCxnSpPr>
        <xdr:cNvPr id="234" name="直線コネクタ 233"/>
        <xdr:cNvCxnSpPr/>
      </xdr:nvCxnSpPr>
      <xdr:spPr>
        <a:xfrm flipV="1">
          <a:off x="7861300" y="109880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35"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36"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37"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55897</xdr:rowOff>
    </xdr:from>
    <xdr:ext cx="469744" cy="259045"/>
    <xdr:sp macro="" textlink="">
      <xdr:nvSpPr>
        <xdr:cNvPr id="238" name="n_1mainValue【体育館・プール】&#10;一人当たり面積"/>
        <xdr:cNvSpPr txBox="1"/>
      </xdr:nvSpPr>
      <xdr:spPr>
        <a:xfrm>
          <a:off x="9391727" y="1102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57167</xdr:rowOff>
    </xdr:from>
    <xdr:ext cx="469744" cy="259045"/>
    <xdr:sp macro="" textlink="">
      <xdr:nvSpPr>
        <xdr:cNvPr id="239" name="n_2mainValue【体育館・プール】&#10;一人当たり面積"/>
        <xdr:cNvSpPr txBox="1"/>
      </xdr:nvSpPr>
      <xdr:spPr>
        <a:xfrm>
          <a:off x="8515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82567</xdr:rowOff>
    </xdr:from>
    <xdr:ext cx="469744" cy="259045"/>
    <xdr:sp macro="" textlink="">
      <xdr:nvSpPr>
        <xdr:cNvPr id="240" name="n_3mainValue【体育館・プール】&#10;一人当たり面積"/>
        <xdr:cNvSpPr txBox="1"/>
      </xdr:nvSpPr>
      <xdr:spPr>
        <a:xfrm>
          <a:off x="7626427" y="1105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70"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280" name="楕円 279"/>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27322</xdr:rowOff>
    </xdr:from>
    <xdr:ext cx="405111" cy="259045"/>
    <xdr:sp macro="" textlink="">
      <xdr:nvSpPr>
        <xdr:cNvPr id="281" name="【福祉施設】&#10;有形固定資産減価償却率該当値テキスト"/>
        <xdr:cNvSpPr txBox="1"/>
      </xdr:nvSpPr>
      <xdr:spPr>
        <a:xfrm>
          <a:off x="4673600"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52070</xdr:rowOff>
    </xdr:from>
    <xdr:to>
      <xdr:col>20</xdr:col>
      <xdr:colOff>38100</xdr:colOff>
      <xdr:row>82</xdr:row>
      <xdr:rowOff>153670</xdr:rowOff>
    </xdr:to>
    <xdr:sp macro="" textlink="">
      <xdr:nvSpPr>
        <xdr:cNvPr id="282" name="楕円 281"/>
        <xdr:cNvSpPr/>
      </xdr:nvSpPr>
      <xdr:spPr>
        <a:xfrm>
          <a:off x="3746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102870</xdr:rowOff>
    </xdr:to>
    <xdr:cxnSp macro="">
      <xdr:nvCxnSpPr>
        <xdr:cNvPr id="283" name="直線コネクタ 282"/>
        <xdr:cNvCxnSpPr/>
      </xdr:nvCxnSpPr>
      <xdr:spPr>
        <a:xfrm flipV="1">
          <a:off x="3797300" y="141141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93980</xdr:rowOff>
    </xdr:from>
    <xdr:to>
      <xdr:col>15</xdr:col>
      <xdr:colOff>101600</xdr:colOff>
      <xdr:row>83</xdr:row>
      <xdr:rowOff>24130</xdr:rowOff>
    </xdr:to>
    <xdr:sp macro="" textlink="">
      <xdr:nvSpPr>
        <xdr:cNvPr id="284" name="楕円 283"/>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102870</xdr:rowOff>
    </xdr:from>
    <xdr:to>
      <xdr:col>19</xdr:col>
      <xdr:colOff>177800</xdr:colOff>
      <xdr:row>82</xdr:row>
      <xdr:rowOff>144780</xdr:rowOff>
    </xdr:to>
    <xdr:cxnSp macro="">
      <xdr:nvCxnSpPr>
        <xdr:cNvPr id="285" name="直線コネクタ 284"/>
        <xdr:cNvCxnSpPr/>
      </xdr:nvCxnSpPr>
      <xdr:spPr>
        <a:xfrm flipV="1">
          <a:off x="2908300" y="14161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86" name="楕円 285"/>
        <xdr:cNvSpPr/>
      </xdr:nvSpPr>
      <xdr:spPr>
        <a:xfrm>
          <a:off x="196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144780</xdr:rowOff>
    </xdr:from>
    <xdr:to>
      <xdr:col>15</xdr:col>
      <xdr:colOff>50800</xdr:colOff>
      <xdr:row>83</xdr:row>
      <xdr:rowOff>15239</xdr:rowOff>
    </xdr:to>
    <xdr:cxnSp macro="">
      <xdr:nvCxnSpPr>
        <xdr:cNvPr id="287" name="直線コネクタ 286"/>
        <xdr:cNvCxnSpPr/>
      </xdr:nvCxnSpPr>
      <xdr:spPr>
        <a:xfrm flipV="1">
          <a:off x="2019300" y="14203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88"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89"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0" name="n_3ave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170197</xdr:rowOff>
    </xdr:from>
    <xdr:ext cx="405111" cy="259045"/>
    <xdr:sp macro="" textlink="">
      <xdr:nvSpPr>
        <xdr:cNvPr id="291" name="n_1mainValue【福祉施設】&#10;有形固定資産減価償却率"/>
        <xdr:cNvSpPr txBox="1"/>
      </xdr:nvSpPr>
      <xdr:spPr>
        <a:xfrm>
          <a:off x="35820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92" name="n_2main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293" name="n_3mainValue【福祉施設】&#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2"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32" name="楕円 331"/>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102888</xdr:rowOff>
    </xdr:from>
    <xdr:ext cx="469744" cy="259045"/>
    <xdr:sp macro="" textlink="">
      <xdr:nvSpPr>
        <xdr:cNvPr id="333" name="【福祉施設】&#10;一人当たり面積該当値テキスト"/>
        <xdr:cNvSpPr txBox="1"/>
      </xdr:nvSpPr>
      <xdr:spPr>
        <a:xfrm>
          <a:off x="10515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334" name="楕円 333"/>
        <xdr:cNvSpPr/>
      </xdr:nvSpPr>
      <xdr:spPr>
        <a:xfrm>
          <a:off x="9588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11430</xdr:rowOff>
    </xdr:to>
    <xdr:cxnSp macro="">
      <xdr:nvCxnSpPr>
        <xdr:cNvPr id="335" name="直線コネクタ 334"/>
        <xdr:cNvCxnSpPr/>
      </xdr:nvCxnSpPr>
      <xdr:spPr>
        <a:xfrm flipV="1">
          <a:off x="9639300" y="14577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132080</xdr:rowOff>
    </xdr:from>
    <xdr:to>
      <xdr:col>46</xdr:col>
      <xdr:colOff>38100</xdr:colOff>
      <xdr:row>85</xdr:row>
      <xdr:rowOff>62230</xdr:rowOff>
    </xdr:to>
    <xdr:sp macro="" textlink="">
      <xdr:nvSpPr>
        <xdr:cNvPr id="336" name="楕円 335"/>
        <xdr:cNvSpPr/>
      </xdr:nvSpPr>
      <xdr:spPr>
        <a:xfrm>
          <a:off x="8699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xdr:rowOff>
    </xdr:from>
    <xdr:to>
      <xdr:col>50</xdr:col>
      <xdr:colOff>114300</xdr:colOff>
      <xdr:row>85</xdr:row>
      <xdr:rowOff>11430</xdr:rowOff>
    </xdr:to>
    <xdr:cxnSp macro="">
      <xdr:nvCxnSpPr>
        <xdr:cNvPr id="337" name="直線コネクタ 336"/>
        <xdr:cNvCxnSpPr/>
      </xdr:nvCxnSpPr>
      <xdr:spPr>
        <a:xfrm>
          <a:off x="8750300" y="1458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132080</xdr:rowOff>
    </xdr:from>
    <xdr:to>
      <xdr:col>41</xdr:col>
      <xdr:colOff>101600</xdr:colOff>
      <xdr:row>85</xdr:row>
      <xdr:rowOff>62230</xdr:rowOff>
    </xdr:to>
    <xdr:sp macro="" textlink="">
      <xdr:nvSpPr>
        <xdr:cNvPr id="338" name="楕円 337"/>
        <xdr:cNvSpPr/>
      </xdr:nvSpPr>
      <xdr:spPr>
        <a:xfrm>
          <a:off x="7810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11430</xdr:rowOff>
    </xdr:from>
    <xdr:to>
      <xdr:col>45</xdr:col>
      <xdr:colOff>177800</xdr:colOff>
      <xdr:row>85</xdr:row>
      <xdr:rowOff>11430</xdr:rowOff>
    </xdr:to>
    <xdr:cxnSp macro="">
      <xdr:nvCxnSpPr>
        <xdr:cNvPr id="339" name="直線コネクタ 338"/>
        <xdr:cNvCxnSpPr/>
      </xdr:nvCxnSpPr>
      <xdr:spPr>
        <a:xfrm>
          <a:off x="7861300" y="1458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40"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41"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42"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53357</xdr:rowOff>
    </xdr:from>
    <xdr:ext cx="469744" cy="259045"/>
    <xdr:sp macro="" textlink="">
      <xdr:nvSpPr>
        <xdr:cNvPr id="343" name="n_1mainValue【福祉施設】&#10;一人当たり面積"/>
        <xdr:cNvSpPr txBox="1"/>
      </xdr:nvSpPr>
      <xdr:spPr>
        <a:xfrm>
          <a:off x="9391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53357</xdr:rowOff>
    </xdr:from>
    <xdr:ext cx="469744" cy="259045"/>
    <xdr:sp macro="" textlink="">
      <xdr:nvSpPr>
        <xdr:cNvPr id="344" name="n_2mainValue【福祉施設】&#10;一人当たり面積"/>
        <xdr:cNvSpPr txBox="1"/>
      </xdr:nvSpPr>
      <xdr:spPr>
        <a:xfrm>
          <a:off x="8515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53357</xdr:rowOff>
    </xdr:from>
    <xdr:ext cx="469744" cy="259045"/>
    <xdr:sp macro="" textlink="">
      <xdr:nvSpPr>
        <xdr:cNvPr id="345" name="n_3mainValue【福祉施設】&#10;一人当たり面積"/>
        <xdr:cNvSpPr txBox="1"/>
      </xdr:nvSpPr>
      <xdr:spPr>
        <a:xfrm>
          <a:off x="7626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125005</xdr:rowOff>
    </xdr:from>
    <xdr:to>
      <xdr:col>24</xdr:col>
      <xdr:colOff>114300</xdr:colOff>
      <xdr:row>102</xdr:row>
      <xdr:rowOff>55155</xdr:rowOff>
    </xdr:to>
    <xdr:sp macro="" textlink="">
      <xdr:nvSpPr>
        <xdr:cNvPr id="386" name="楕円 385"/>
        <xdr:cNvSpPr/>
      </xdr:nvSpPr>
      <xdr:spPr>
        <a:xfrm>
          <a:off x="45847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147882</xdr:rowOff>
    </xdr:from>
    <xdr:ext cx="405111" cy="259045"/>
    <xdr:sp macro="" textlink="">
      <xdr:nvSpPr>
        <xdr:cNvPr id="387" name="【市民会館】&#10;有形固定資産減価償却率該当値テキスト"/>
        <xdr:cNvSpPr txBox="1"/>
      </xdr:nvSpPr>
      <xdr:spPr>
        <a:xfrm>
          <a:off x="4673600" y="1729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152763</xdr:rowOff>
    </xdr:from>
    <xdr:to>
      <xdr:col>20</xdr:col>
      <xdr:colOff>38100</xdr:colOff>
      <xdr:row>102</xdr:row>
      <xdr:rowOff>82913</xdr:rowOff>
    </xdr:to>
    <xdr:sp macro="" textlink="">
      <xdr:nvSpPr>
        <xdr:cNvPr id="388" name="楕円 387"/>
        <xdr:cNvSpPr/>
      </xdr:nvSpPr>
      <xdr:spPr>
        <a:xfrm>
          <a:off x="3746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4355</xdr:rowOff>
    </xdr:from>
    <xdr:to>
      <xdr:col>24</xdr:col>
      <xdr:colOff>63500</xdr:colOff>
      <xdr:row>102</xdr:row>
      <xdr:rowOff>32113</xdr:rowOff>
    </xdr:to>
    <xdr:cxnSp macro="">
      <xdr:nvCxnSpPr>
        <xdr:cNvPr id="389" name="直線コネクタ 388"/>
        <xdr:cNvCxnSpPr/>
      </xdr:nvCxnSpPr>
      <xdr:spPr>
        <a:xfrm flipV="1">
          <a:off x="3797300" y="1749225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9071</xdr:rowOff>
    </xdr:from>
    <xdr:to>
      <xdr:col>15</xdr:col>
      <xdr:colOff>101600</xdr:colOff>
      <xdr:row>102</xdr:row>
      <xdr:rowOff>110671</xdr:rowOff>
    </xdr:to>
    <xdr:sp macro="" textlink="">
      <xdr:nvSpPr>
        <xdr:cNvPr id="390" name="楕円 389"/>
        <xdr:cNvSpPr/>
      </xdr:nvSpPr>
      <xdr:spPr>
        <a:xfrm>
          <a:off x="2857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32113</xdr:rowOff>
    </xdr:from>
    <xdr:to>
      <xdr:col>19</xdr:col>
      <xdr:colOff>177800</xdr:colOff>
      <xdr:row>102</xdr:row>
      <xdr:rowOff>59871</xdr:rowOff>
    </xdr:to>
    <xdr:cxnSp macro="">
      <xdr:nvCxnSpPr>
        <xdr:cNvPr id="391" name="直線コネクタ 390"/>
        <xdr:cNvCxnSpPr/>
      </xdr:nvCxnSpPr>
      <xdr:spPr>
        <a:xfrm flipV="1">
          <a:off x="2908300" y="1752001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54792</xdr:rowOff>
    </xdr:from>
    <xdr:to>
      <xdr:col>10</xdr:col>
      <xdr:colOff>165100</xdr:colOff>
      <xdr:row>102</xdr:row>
      <xdr:rowOff>156392</xdr:rowOff>
    </xdr:to>
    <xdr:sp macro="" textlink="">
      <xdr:nvSpPr>
        <xdr:cNvPr id="392" name="楕円 391"/>
        <xdr:cNvSpPr/>
      </xdr:nvSpPr>
      <xdr:spPr>
        <a:xfrm>
          <a:off x="1968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59871</xdr:rowOff>
    </xdr:from>
    <xdr:to>
      <xdr:col>15</xdr:col>
      <xdr:colOff>50800</xdr:colOff>
      <xdr:row>102</xdr:row>
      <xdr:rowOff>105592</xdr:rowOff>
    </xdr:to>
    <xdr:cxnSp macro="">
      <xdr:nvCxnSpPr>
        <xdr:cNvPr id="393" name="直線コネクタ 392"/>
        <xdr:cNvCxnSpPr/>
      </xdr:nvCxnSpPr>
      <xdr:spPr>
        <a:xfrm flipV="1">
          <a:off x="2019300" y="1754777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4"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5"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96" name="n_3aveValue【市民会館】&#10;有形固定資産減価償却率"/>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99440</xdr:rowOff>
    </xdr:from>
    <xdr:ext cx="405111" cy="259045"/>
    <xdr:sp macro="" textlink="">
      <xdr:nvSpPr>
        <xdr:cNvPr id="397" name="n_1mainValue【市民会館】&#10;有形固定資産減価償却率"/>
        <xdr:cNvSpPr txBox="1"/>
      </xdr:nvSpPr>
      <xdr:spPr>
        <a:xfrm>
          <a:off x="35820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127198</xdr:rowOff>
    </xdr:from>
    <xdr:ext cx="405111" cy="259045"/>
    <xdr:sp macro="" textlink="">
      <xdr:nvSpPr>
        <xdr:cNvPr id="398" name="n_2mainValue【市民会館】&#10;有形固定資産減価償却率"/>
        <xdr:cNvSpPr txBox="1"/>
      </xdr:nvSpPr>
      <xdr:spPr>
        <a:xfrm>
          <a:off x="2705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1469</xdr:rowOff>
    </xdr:from>
    <xdr:ext cx="405111" cy="259045"/>
    <xdr:sp macro="" textlink="">
      <xdr:nvSpPr>
        <xdr:cNvPr id="399" name="n_3mainValue【市民会館】&#10;有形固定資産減価償却率"/>
        <xdr:cNvSpPr txBox="1"/>
      </xdr:nvSpPr>
      <xdr:spPr>
        <a:xfrm>
          <a:off x="1816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4"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133986</xdr:rowOff>
    </xdr:from>
    <xdr:to>
      <xdr:col>55</xdr:col>
      <xdr:colOff>50800</xdr:colOff>
      <xdr:row>106</xdr:row>
      <xdr:rowOff>64136</xdr:rowOff>
    </xdr:to>
    <xdr:sp macro="" textlink="">
      <xdr:nvSpPr>
        <xdr:cNvPr id="434" name="楕円 433"/>
        <xdr:cNvSpPr/>
      </xdr:nvSpPr>
      <xdr:spPr>
        <a:xfrm>
          <a:off x="104267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112413</xdr:rowOff>
    </xdr:from>
    <xdr:ext cx="469744" cy="259045"/>
    <xdr:sp macro="" textlink="">
      <xdr:nvSpPr>
        <xdr:cNvPr id="435" name="【市民会館】&#10;一人当たり面積該当値テキスト"/>
        <xdr:cNvSpPr txBox="1"/>
      </xdr:nvSpPr>
      <xdr:spPr>
        <a:xfrm>
          <a:off x="10515600"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133986</xdr:rowOff>
    </xdr:from>
    <xdr:to>
      <xdr:col>50</xdr:col>
      <xdr:colOff>165100</xdr:colOff>
      <xdr:row>106</xdr:row>
      <xdr:rowOff>64136</xdr:rowOff>
    </xdr:to>
    <xdr:sp macro="" textlink="">
      <xdr:nvSpPr>
        <xdr:cNvPr id="436" name="楕円 435"/>
        <xdr:cNvSpPr/>
      </xdr:nvSpPr>
      <xdr:spPr>
        <a:xfrm>
          <a:off x="9588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13336</xdr:rowOff>
    </xdr:from>
    <xdr:to>
      <xdr:col>55</xdr:col>
      <xdr:colOff>0</xdr:colOff>
      <xdr:row>106</xdr:row>
      <xdr:rowOff>13336</xdr:rowOff>
    </xdr:to>
    <xdr:cxnSp macro="">
      <xdr:nvCxnSpPr>
        <xdr:cNvPr id="437" name="直線コネクタ 436"/>
        <xdr:cNvCxnSpPr/>
      </xdr:nvCxnSpPr>
      <xdr:spPr>
        <a:xfrm>
          <a:off x="9639300" y="18187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438" name="楕円 437"/>
        <xdr:cNvSpPr/>
      </xdr:nvSpPr>
      <xdr:spPr>
        <a:xfrm>
          <a:off x="869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13336</xdr:rowOff>
    </xdr:from>
    <xdr:to>
      <xdr:col>50</xdr:col>
      <xdr:colOff>114300</xdr:colOff>
      <xdr:row>106</xdr:row>
      <xdr:rowOff>19050</xdr:rowOff>
    </xdr:to>
    <xdr:cxnSp macro="">
      <xdr:nvCxnSpPr>
        <xdr:cNvPr id="439" name="直線コネクタ 438"/>
        <xdr:cNvCxnSpPr/>
      </xdr:nvCxnSpPr>
      <xdr:spPr>
        <a:xfrm flipV="1">
          <a:off x="8750300" y="181870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116839</xdr:rowOff>
    </xdr:from>
    <xdr:to>
      <xdr:col>41</xdr:col>
      <xdr:colOff>101600</xdr:colOff>
      <xdr:row>106</xdr:row>
      <xdr:rowOff>46989</xdr:rowOff>
    </xdr:to>
    <xdr:sp macro="" textlink="">
      <xdr:nvSpPr>
        <xdr:cNvPr id="440" name="楕円 439"/>
        <xdr:cNvSpPr/>
      </xdr:nvSpPr>
      <xdr:spPr>
        <a:xfrm>
          <a:off x="781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167639</xdr:rowOff>
    </xdr:from>
    <xdr:to>
      <xdr:col>45</xdr:col>
      <xdr:colOff>177800</xdr:colOff>
      <xdr:row>106</xdr:row>
      <xdr:rowOff>19050</xdr:rowOff>
    </xdr:to>
    <xdr:cxnSp macro="">
      <xdr:nvCxnSpPr>
        <xdr:cNvPr id="441" name="直線コネクタ 440"/>
        <xdr:cNvCxnSpPr/>
      </xdr:nvCxnSpPr>
      <xdr:spPr>
        <a:xfrm>
          <a:off x="7861300" y="181698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42"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43"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44"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55263</xdr:rowOff>
    </xdr:from>
    <xdr:ext cx="469744" cy="259045"/>
    <xdr:sp macro="" textlink="">
      <xdr:nvSpPr>
        <xdr:cNvPr id="445" name="n_1mainValue【市民会館】&#10;一人当たり面積"/>
        <xdr:cNvSpPr txBox="1"/>
      </xdr:nvSpPr>
      <xdr:spPr>
        <a:xfrm>
          <a:off x="9391727"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60977</xdr:rowOff>
    </xdr:from>
    <xdr:ext cx="469744" cy="259045"/>
    <xdr:sp macro="" textlink="">
      <xdr:nvSpPr>
        <xdr:cNvPr id="446" name="n_2mainValue【市民会館】&#10;一人当たり面積"/>
        <xdr:cNvSpPr txBox="1"/>
      </xdr:nvSpPr>
      <xdr:spPr>
        <a:xfrm>
          <a:off x="8515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38116</xdr:rowOff>
    </xdr:from>
    <xdr:ext cx="469744" cy="259045"/>
    <xdr:sp macro="" textlink="">
      <xdr:nvSpPr>
        <xdr:cNvPr id="447" name="n_3mainValue【市民会館】&#10;一人当たり面積"/>
        <xdr:cNvSpPr txBox="1"/>
      </xdr:nvSpPr>
      <xdr:spPr>
        <a:xfrm>
          <a:off x="7626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77"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87" name="楕円 486"/>
        <xdr:cNvSpPr/>
      </xdr:nvSpPr>
      <xdr:spPr>
        <a:xfrm>
          <a:off x="16268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55262</xdr:rowOff>
    </xdr:from>
    <xdr:ext cx="405111" cy="259045"/>
    <xdr:sp macro="" textlink="">
      <xdr:nvSpPr>
        <xdr:cNvPr id="488" name="【一般廃棄物処理施設】&#10;有形固定資産減価償却率該当値テキスト"/>
        <xdr:cNvSpPr txBox="1"/>
      </xdr:nvSpPr>
      <xdr:spPr>
        <a:xfrm>
          <a:off x="16357600"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89" name="楕円 488"/>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127635</xdr:rowOff>
    </xdr:from>
    <xdr:to>
      <xdr:col>85</xdr:col>
      <xdr:colOff>127000</xdr:colOff>
      <xdr:row>38</xdr:row>
      <xdr:rowOff>7620</xdr:rowOff>
    </xdr:to>
    <xdr:cxnSp macro="">
      <xdr:nvCxnSpPr>
        <xdr:cNvPr id="490" name="直線コネクタ 489"/>
        <xdr:cNvCxnSpPr/>
      </xdr:nvCxnSpPr>
      <xdr:spPr>
        <a:xfrm flipV="1">
          <a:off x="15481300" y="64712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xdr:rowOff>
    </xdr:from>
    <xdr:to>
      <xdr:col>76</xdr:col>
      <xdr:colOff>165100</xdr:colOff>
      <xdr:row>38</xdr:row>
      <xdr:rowOff>109855</xdr:rowOff>
    </xdr:to>
    <xdr:sp macro="" textlink="">
      <xdr:nvSpPr>
        <xdr:cNvPr id="491" name="楕円 490"/>
        <xdr:cNvSpPr/>
      </xdr:nvSpPr>
      <xdr:spPr>
        <a:xfrm>
          <a:off x="14541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59055</xdr:rowOff>
    </xdr:to>
    <xdr:cxnSp macro="">
      <xdr:nvCxnSpPr>
        <xdr:cNvPr id="492" name="直線コネクタ 491"/>
        <xdr:cNvCxnSpPr/>
      </xdr:nvCxnSpPr>
      <xdr:spPr>
        <a:xfrm flipV="1">
          <a:off x="14592300" y="65227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59690</xdr:rowOff>
    </xdr:from>
    <xdr:to>
      <xdr:col>72</xdr:col>
      <xdr:colOff>38100</xdr:colOff>
      <xdr:row>38</xdr:row>
      <xdr:rowOff>161290</xdr:rowOff>
    </xdr:to>
    <xdr:sp macro="" textlink="">
      <xdr:nvSpPr>
        <xdr:cNvPr id="493" name="楕円 492"/>
        <xdr:cNvSpPr/>
      </xdr:nvSpPr>
      <xdr:spPr>
        <a:xfrm>
          <a:off x="1365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59055</xdr:rowOff>
    </xdr:from>
    <xdr:to>
      <xdr:col>76</xdr:col>
      <xdr:colOff>114300</xdr:colOff>
      <xdr:row>38</xdr:row>
      <xdr:rowOff>110490</xdr:rowOff>
    </xdr:to>
    <xdr:cxnSp macro="">
      <xdr:nvCxnSpPr>
        <xdr:cNvPr id="494" name="直線コネクタ 493"/>
        <xdr:cNvCxnSpPr/>
      </xdr:nvCxnSpPr>
      <xdr:spPr>
        <a:xfrm flipV="1">
          <a:off x="13703300" y="65741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95" name="n_1aveValue【一般廃棄物処理施設】&#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96"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97"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49547</xdr:rowOff>
    </xdr:from>
    <xdr:ext cx="405111" cy="259045"/>
    <xdr:sp macro="" textlink="">
      <xdr:nvSpPr>
        <xdr:cNvPr id="498" name="n_1mainValue【一般廃棄物処理施設】&#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499" name="n_2mainValue【一般廃棄物処理施設】&#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152417</xdr:rowOff>
    </xdr:from>
    <xdr:ext cx="405111" cy="259045"/>
    <xdr:sp macro="" textlink="">
      <xdr:nvSpPr>
        <xdr:cNvPr id="500" name="n_3mainValue【一般廃棄物処理施設】&#10;有形固定資産減価償却率"/>
        <xdr:cNvSpPr txBox="1"/>
      </xdr:nvSpPr>
      <xdr:spPr>
        <a:xfrm>
          <a:off x="13500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31" name="【一般廃棄物処理施設】&#10;一人当たり有形固定資産（償却資産）額平均値テキスト"/>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33" name="フローチャート: 判断 532"/>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34" name="フローチャート: 判断 533"/>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35" name="フローチャート: 判断 534"/>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78391</xdr:rowOff>
    </xdr:from>
    <xdr:to>
      <xdr:col>116</xdr:col>
      <xdr:colOff>114300</xdr:colOff>
      <xdr:row>42</xdr:row>
      <xdr:rowOff>8541</xdr:rowOff>
    </xdr:to>
    <xdr:sp macro="" textlink="">
      <xdr:nvSpPr>
        <xdr:cNvPr id="541" name="楕円 540"/>
        <xdr:cNvSpPr/>
      </xdr:nvSpPr>
      <xdr:spPr>
        <a:xfrm>
          <a:off x="22110700" y="71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164768</xdr:rowOff>
    </xdr:from>
    <xdr:ext cx="534377" cy="259045"/>
    <xdr:sp macro="" textlink="">
      <xdr:nvSpPr>
        <xdr:cNvPr id="542" name="【一般廃棄物処理施設】&#10;一人当たり有形固定資産（償却資産）額該当値テキスト"/>
        <xdr:cNvSpPr txBox="1"/>
      </xdr:nvSpPr>
      <xdr:spPr>
        <a:xfrm>
          <a:off x="22199600" y="70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79513</xdr:rowOff>
    </xdr:from>
    <xdr:to>
      <xdr:col>112</xdr:col>
      <xdr:colOff>38100</xdr:colOff>
      <xdr:row>42</xdr:row>
      <xdr:rowOff>9663</xdr:rowOff>
    </xdr:to>
    <xdr:sp macro="" textlink="">
      <xdr:nvSpPr>
        <xdr:cNvPr id="543" name="楕円 542"/>
        <xdr:cNvSpPr/>
      </xdr:nvSpPr>
      <xdr:spPr>
        <a:xfrm>
          <a:off x="21272500" y="710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129191</xdr:rowOff>
    </xdr:from>
    <xdr:to>
      <xdr:col>116</xdr:col>
      <xdr:colOff>63500</xdr:colOff>
      <xdr:row>41</xdr:row>
      <xdr:rowOff>130313</xdr:rowOff>
    </xdr:to>
    <xdr:cxnSp macro="">
      <xdr:nvCxnSpPr>
        <xdr:cNvPr id="544" name="直線コネクタ 543"/>
        <xdr:cNvCxnSpPr/>
      </xdr:nvCxnSpPr>
      <xdr:spPr>
        <a:xfrm flipV="1">
          <a:off x="21323300" y="7158641"/>
          <a:ext cx="838200" cy="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80536</xdr:rowOff>
    </xdr:from>
    <xdr:to>
      <xdr:col>107</xdr:col>
      <xdr:colOff>101600</xdr:colOff>
      <xdr:row>42</xdr:row>
      <xdr:rowOff>10686</xdr:rowOff>
    </xdr:to>
    <xdr:sp macro="" textlink="">
      <xdr:nvSpPr>
        <xdr:cNvPr id="545" name="楕円 544"/>
        <xdr:cNvSpPr/>
      </xdr:nvSpPr>
      <xdr:spPr>
        <a:xfrm>
          <a:off x="20383500" y="71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130313</xdr:rowOff>
    </xdr:from>
    <xdr:to>
      <xdr:col>111</xdr:col>
      <xdr:colOff>177800</xdr:colOff>
      <xdr:row>41</xdr:row>
      <xdr:rowOff>131336</xdr:rowOff>
    </xdr:to>
    <xdr:cxnSp macro="">
      <xdr:nvCxnSpPr>
        <xdr:cNvPr id="546" name="直線コネクタ 545"/>
        <xdr:cNvCxnSpPr/>
      </xdr:nvCxnSpPr>
      <xdr:spPr>
        <a:xfrm flipV="1">
          <a:off x="20434300" y="7159763"/>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81918</xdr:rowOff>
    </xdr:from>
    <xdr:to>
      <xdr:col>102</xdr:col>
      <xdr:colOff>165100</xdr:colOff>
      <xdr:row>42</xdr:row>
      <xdr:rowOff>12068</xdr:rowOff>
    </xdr:to>
    <xdr:sp macro="" textlink="">
      <xdr:nvSpPr>
        <xdr:cNvPr id="547" name="楕円 546"/>
        <xdr:cNvSpPr/>
      </xdr:nvSpPr>
      <xdr:spPr>
        <a:xfrm>
          <a:off x="19494500" y="71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131336</xdr:rowOff>
    </xdr:from>
    <xdr:to>
      <xdr:col>107</xdr:col>
      <xdr:colOff>50800</xdr:colOff>
      <xdr:row>41</xdr:row>
      <xdr:rowOff>132718</xdr:rowOff>
    </xdr:to>
    <xdr:cxnSp macro="">
      <xdr:nvCxnSpPr>
        <xdr:cNvPr id="548" name="直線コネクタ 547"/>
        <xdr:cNvCxnSpPr/>
      </xdr:nvCxnSpPr>
      <xdr:spPr>
        <a:xfrm flipV="1">
          <a:off x="19545300" y="7160786"/>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49" name="n_1aveValue【一般廃棄物処理施設】&#10;一人当たり有形固定資産（償却資産）額"/>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50" name="n_2aveValue【一般廃棄物処理施設】&#10;一人当たり有形固定資産（償却資産）額"/>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51"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790</xdr:rowOff>
    </xdr:from>
    <xdr:ext cx="534377" cy="259045"/>
    <xdr:sp macro="" textlink="">
      <xdr:nvSpPr>
        <xdr:cNvPr id="552" name="n_1mainValue【一般廃棄物処理施設】&#10;一人当たり有形固定資産（償却資産）額"/>
        <xdr:cNvSpPr txBox="1"/>
      </xdr:nvSpPr>
      <xdr:spPr>
        <a:xfrm>
          <a:off x="21043411" y="720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1813</xdr:rowOff>
    </xdr:from>
    <xdr:ext cx="534377" cy="259045"/>
    <xdr:sp macro="" textlink="">
      <xdr:nvSpPr>
        <xdr:cNvPr id="553" name="n_2mainValue【一般廃棄物処理施設】&#10;一人当たり有形固定資産（償却資産）額"/>
        <xdr:cNvSpPr txBox="1"/>
      </xdr:nvSpPr>
      <xdr:spPr>
        <a:xfrm>
          <a:off x="20167111" y="720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3195</xdr:rowOff>
    </xdr:from>
    <xdr:ext cx="534377" cy="259045"/>
    <xdr:sp macro="" textlink="">
      <xdr:nvSpPr>
        <xdr:cNvPr id="554" name="n_3mainValue【一般廃棄物処理施設】&#10;一人当たり有形固定資産（償却資産）額"/>
        <xdr:cNvSpPr txBox="1"/>
      </xdr:nvSpPr>
      <xdr:spPr>
        <a:xfrm>
          <a:off x="19278111" y="720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1" name="テキスト ボックス 58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2" name="直線コネクタ 58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3" name="テキスト ボックス 58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4" name="直線コネクタ 58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5" name="テキスト ボックス 58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6" name="直線コネクタ 58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7" name="テキスト ボックス 58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8" name="直線コネクタ 58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9" name="テキスト ボックス 58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593" name="直線コネクタ 592"/>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594"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595" name="直線コネクタ 594"/>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596"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597" name="直線コネクタ 596"/>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598"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599" name="フローチャート: 判断 598"/>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00" name="フローチャート: 判断 599"/>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01" name="フローチャート: 判断 600"/>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02" name="フローチャート: 判断 601"/>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156463</xdr:rowOff>
    </xdr:from>
    <xdr:to>
      <xdr:col>85</xdr:col>
      <xdr:colOff>177800</xdr:colOff>
      <xdr:row>82</xdr:row>
      <xdr:rowOff>86613</xdr:rowOff>
    </xdr:to>
    <xdr:sp macro="" textlink="">
      <xdr:nvSpPr>
        <xdr:cNvPr id="608" name="楕円 607"/>
        <xdr:cNvSpPr/>
      </xdr:nvSpPr>
      <xdr:spPr>
        <a:xfrm>
          <a:off x="162687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134890</xdr:rowOff>
    </xdr:from>
    <xdr:ext cx="405111" cy="259045"/>
    <xdr:sp macro="" textlink="">
      <xdr:nvSpPr>
        <xdr:cNvPr id="609" name="【消防施設】&#10;有形固定資産減価償却率該当値テキスト"/>
        <xdr:cNvSpPr txBox="1"/>
      </xdr:nvSpPr>
      <xdr:spPr>
        <a:xfrm>
          <a:off x="16357600"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26163</xdr:rowOff>
    </xdr:from>
    <xdr:to>
      <xdr:col>81</xdr:col>
      <xdr:colOff>101600</xdr:colOff>
      <xdr:row>82</xdr:row>
      <xdr:rowOff>127763</xdr:rowOff>
    </xdr:to>
    <xdr:sp macro="" textlink="">
      <xdr:nvSpPr>
        <xdr:cNvPr id="610" name="楕円 609"/>
        <xdr:cNvSpPr/>
      </xdr:nvSpPr>
      <xdr:spPr>
        <a:xfrm>
          <a:off x="154305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35813</xdr:rowOff>
    </xdr:from>
    <xdr:to>
      <xdr:col>85</xdr:col>
      <xdr:colOff>127000</xdr:colOff>
      <xdr:row>82</xdr:row>
      <xdr:rowOff>76963</xdr:rowOff>
    </xdr:to>
    <xdr:cxnSp macro="">
      <xdr:nvCxnSpPr>
        <xdr:cNvPr id="611" name="直線コネクタ 610"/>
        <xdr:cNvCxnSpPr/>
      </xdr:nvCxnSpPr>
      <xdr:spPr>
        <a:xfrm flipV="1">
          <a:off x="15481300" y="1409471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12" name="楕円 611"/>
        <xdr:cNvSpPr/>
      </xdr:nvSpPr>
      <xdr:spPr>
        <a:xfrm>
          <a:off x="1454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76963</xdr:rowOff>
    </xdr:from>
    <xdr:to>
      <xdr:col>81</xdr:col>
      <xdr:colOff>50800</xdr:colOff>
      <xdr:row>82</xdr:row>
      <xdr:rowOff>118111</xdr:rowOff>
    </xdr:to>
    <xdr:cxnSp macro="">
      <xdr:nvCxnSpPr>
        <xdr:cNvPr id="613" name="直線コネクタ 612"/>
        <xdr:cNvCxnSpPr/>
      </xdr:nvCxnSpPr>
      <xdr:spPr>
        <a:xfrm flipV="1">
          <a:off x="14592300" y="1413586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110744</xdr:rowOff>
    </xdr:from>
    <xdr:to>
      <xdr:col>72</xdr:col>
      <xdr:colOff>38100</xdr:colOff>
      <xdr:row>83</xdr:row>
      <xdr:rowOff>40894</xdr:rowOff>
    </xdr:to>
    <xdr:sp macro="" textlink="">
      <xdr:nvSpPr>
        <xdr:cNvPr id="614" name="楕円 613"/>
        <xdr:cNvSpPr/>
      </xdr:nvSpPr>
      <xdr:spPr>
        <a:xfrm>
          <a:off x="13652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118111</xdr:rowOff>
    </xdr:from>
    <xdr:to>
      <xdr:col>76</xdr:col>
      <xdr:colOff>114300</xdr:colOff>
      <xdr:row>82</xdr:row>
      <xdr:rowOff>161544</xdr:rowOff>
    </xdr:to>
    <xdr:cxnSp macro="">
      <xdr:nvCxnSpPr>
        <xdr:cNvPr id="615" name="直線コネクタ 614"/>
        <xdr:cNvCxnSpPr/>
      </xdr:nvCxnSpPr>
      <xdr:spPr>
        <a:xfrm flipV="1">
          <a:off x="13703300" y="1417701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616"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17"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1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118890</xdr:rowOff>
    </xdr:from>
    <xdr:ext cx="405111" cy="259045"/>
    <xdr:sp macro="" textlink="">
      <xdr:nvSpPr>
        <xdr:cNvPr id="619" name="n_1mainValue【消防施設】&#10;有形固定資産減価償却率"/>
        <xdr:cNvSpPr txBox="1"/>
      </xdr:nvSpPr>
      <xdr:spPr>
        <a:xfrm>
          <a:off x="15266044" y="141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20" name="n_2mainValue【消防施設】&#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32021</xdr:rowOff>
    </xdr:from>
    <xdr:ext cx="405111" cy="259045"/>
    <xdr:sp macro="" textlink="">
      <xdr:nvSpPr>
        <xdr:cNvPr id="621" name="n_3mainValue【消防施設】&#10;有形固定資産減価償却率"/>
        <xdr:cNvSpPr txBox="1"/>
      </xdr:nvSpPr>
      <xdr:spPr>
        <a:xfrm>
          <a:off x="13500744" y="1426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2" name="直線コネクタ 6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3" name="テキスト ボックス 6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4" name="直線コネクタ 6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5" name="テキスト ボックス 6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6" name="直線コネクタ 6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7" name="テキスト ボックス 6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8" name="直線コネクタ 6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9" name="テキスト ボックス 6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43" name="直線コネクタ 642"/>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44"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45" name="直線コネクタ 644"/>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46"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47" name="直線コネクタ 64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648"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49" name="フローチャート: 判断 648"/>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50" name="フローチャート: 判断 649"/>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651" name="フローチャート: 判断 650"/>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652" name="フローチャート: 判断 651"/>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658" name="楕円 657"/>
        <xdr:cNvSpPr/>
      </xdr:nvSpPr>
      <xdr:spPr>
        <a:xfrm>
          <a:off x="22110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86885</xdr:rowOff>
    </xdr:from>
    <xdr:ext cx="469744" cy="259045"/>
    <xdr:sp macro="" textlink="">
      <xdr:nvSpPr>
        <xdr:cNvPr id="659" name="【消防施設】&#10;一人当たり面積該当値テキスト"/>
        <xdr:cNvSpPr txBox="1"/>
      </xdr:nvSpPr>
      <xdr:spPr>
        <a:xfrm>
          <a:off x="22199600" y="1431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117602</xdr:rowOff>
    </xdr:from>
    <xdr:to>
      <xdr:col>112</xdr:col>
      <xdr:colOff>38100</xdr:colOff>
      <xdr:row>84</xdr:row>
      <xdr:rowOff>47752</xdr:rowOff>
    </xdr:to>
    <xdr:sp macro="" textlink="">
      <xdr:nvSpPr>
        <xdr:cNvPr id="660" name="楕円 659"/>
        <xdr:cNvSpPr/>
      </xdr:nvSpPr>
      <xdr:spPr>
        <a:xfrm>
          <a:off x="21272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159258</xdr:rowOff>
    </xdr:from>
    <xdr:to>
      <xdr:col>116</xdr:col>
      <xdr:colOff>63500</xdr:colOff>
      <xdr:row>83</xdr:row>
      <xdr:rowOff>168402</xdr:rowOff>
    </xdr:to>
    <xdr:cxnSp macro="">
      <xdr:nvCxnSpPr>
        <xdr:cNvPr id="661" name="直線コネクタ 660"/>
        <xdr:cNvCxnSpPr/>
      </xdr:nvCxnSpPr>
      <xdr:spPr>
        <a:xfrm flipV="1">
          <a:off x="21323300" y="14389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117602</xdr:rowOff>
    </xdr:from>
    <xdr:to>
      <xdr:col>107</xdr:col>
      <xdr:colOff>101600</xdr:colOff>
      <xdr:row>84</xdr:row>
      <xdr:rowOff>47752</xdr:rowOff>
    </xdr:to>
    <xdr:sp macro="" textlink="">
      <xdr:nvSpPr>
        <xdr:cNvPr id="662" name="楕円 661"/>
        <xdr:cNvSpPr/>
      </xdr:nvSpPr>
      <xdr:spPr>
        <a:xfrm>
          <a:off x="20383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168402</xdr:rowOff>
    </xdr:from>
    <xdr:to>
      <xdr:col>111</xdr:col>
      <xdr:colOff>177800</xdr:colOff>
      <xdr:row>83</xdr:row>
      <xdr:rowOff>168402</xdr:rowOff>
    </xdr:to>
    <xdr:cxnSp macro="">
      <xdr:nvCxnSpPr>
        <xdr:cNvPr id="663" name="直線コネクタ 662"/>
        <xdr:cNvCxnSpPr/>
      </xdr:nvCxnSpPr>
      <xdr:spPr>
        <a:xfrm>
          <a:off x="20434300" y="14398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664" name="楕円 663"/>
        <xdr:cNvSpPr/>
      </xdr:nvSpPr>
      <xdr:spPr>
        <a:xfrm>
          <a:off x="19494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168402</xdr:rowOff>
    </xdr:from>
    <xdr:to>
      <xdr:col>107</xdr:col>
      <xdr:colOff>50800</xdr:colOff>
      <xdr:row>84</xdr:row>
      <xdr:rowOff>6096</xdr:rowOff>
    </xdr:to>
    <xdr:cxnSp macro="">
      <xdr:nvCxnSpPr>
        <xdr:cNvPr id="665" name="直線コネクタ 664"/>
        <xdr:cNvCxnSpPr/>
      </xdr:nvCxnSpPr>
      <xdr:spPr>
        <a:xfrm flipV="1">
          <a:off x="19545300" y="1439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666"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667" name="n_2ave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668"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38879</xdr:rowOff>
    </xdr:from>
    <xdr:ext cx="469744" cy="259045"/>
    <xdr:sp macro="" textlink="">
      <xdr:nvSpPr>
        <xdr:cNvPr id="669" name="n_1mainValue【消防施設】&#10;一人当たり面積"/>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670" name="n_2mainValue【消防施設】&#10;一人当たり面積"/>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48023</xdr:rowOff>
    </xdr:from>
    <xdr:ext cx="469744" cy="259045"/>
    <xdr:sp macro="" textlink="">
      <xdr:nvSpPr>
        <xdr:cNvPr id="671" name="n_3mainValue【消防施設】&#10;一人当たり面積"/>
        <xdr:cNvSpPr txBox="1"/>
      </xdr:nvSpPr>
      <xdr:spPr>
        <a:xfrm>
          <a:off x="19310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2" name="テキスト ボックス 68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4" name="テキスト ボックス 68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2" name="テキスト ボックス 6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696" name="直線コネクタ 695"/>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97"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98" name="直線コネクタ 697"/>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699"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00" name="直線コネクタ 699"/>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01"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02" name="フローチャート: 判断 701"/>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03" name="フローチャート: 判断 702"/>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04" name="フローチャート: 判断 703"/>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05" name="フローチャート: 判断 704"/>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160655</xdr:rowOff>
    </xdr:from>
    <xdr:to>
      <xdr:col>85</xdr:col>
      <xdr:colOff>177800</xdr:colOff>
      <xdr:row>102</xdr:row>
      <xdr:rowOff>90805</xdr:rowOff>
    </xdr:to>
    <xdr:sp macro="" textlink="">
      <xdr:nvSpPr>
        <xdr:cNvPr id="711" name="楕円 710"/>
        <xdr:cNvSpPr/>
      </xdr:nvSpPr>
      <xdr:spPr>
        <a:xfrm>
          <a:off x="162687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12082</xdr:rowOff>
    </xdr:from>
    <xdr:ext cx="405111" cy="259045"/>
    <xdr:sp macro="" textlink="">
      <xdr:nvSpPr>
        <xdr:cNvPr id="712" name="【庁舎】&#10;有形固定資産減価償却率該当値テキスト"/>
        <xdr:cNvSpPr txBox="1"/>
      </xdr:nvSpPr>
      <xdr:spPr>
        <a:xfrm>
          <a:off x="16357600"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4445</xdr:rowOff>
    </xdr:from>
    <xdr:to>
      <xdr:col>81</xdr:col>
      <xdr:colOff>101600</xdr:colOff>
      <xdr:row>102</xdr:row>
      <xdr:rowOff>106045</xdr:rowOff>
    </xdr:to>
    <xdr:sp macro="" textlink="">
      <xdr:nvSpPr>
        <xdr:cNvPr id="713" name="楕円 712"/>
        <xdr:cNvSpPr/>
      </xdr:nvSpPr>
      <xdr:spPr>
        <a:xfrm>
          <a:off x="15430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40005</xdr:rowOff>
    </xdr:from>
    <xdr:to>
      <xdr:col>85</xdr:col>
      <xdr:colOff>127000</xdr:colOff>
      <xdr:row>102</xdr:row>
      <xdr:rowOff>55245</xdr:rowOff>
    </xdr:to>
    <xdr:cxnSp macro="">
      <xdr:nvCxnSpPr>
        <xdr:cNvPr id="714" name="直線コネクタ 713"/>
        <xdr:cNvCxnSpPr/>
      </xdr:nvCxnSpPr>
      <xdr:spPr>
        <a:xfrm flipV="1">
          <a:off x="15481300" y="175279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21589</xdr:rowOff>
    </xdr:from>
    <xdr:to>
      <xdr:col>76</xdr:col>
      <xdr:colOff>165100</xdr:colOff>
      <xdr:row>102</xdr:row>
      <xdr:rowOff>123189</xdr:rowOff>
    </xdr:to>
    <xdr:sp macro="" textlink="">
      <xdr:nvSpPr>
        <xdr:cNvPr id="715" name="楕円 714"/>
        <xdr:cNvSpPr/>
      </xdr:nvSpPr>
      <xdr:spPr>
        <a:xfrm>
          <a:off x="14541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55245</xdr:rowOff>
    </xdr:from>
    <xdr:to>
      <xdr:col>81</xdr:col>
      <xdr:colOff>50800</xdr:colOff>
      <xdr:row>102</xdr:row>
      <xdr:rowOff>72389</xdr:rowOff>
    </xdr:to>
    <xdr:cxnSp macro="">
      <xdr:nvCxnSpPr>
        <xdr:cNvPr id="716" name="直線コネクタ 715"/>
        <xdr:cNvCxnSpPr/>
      </xdr:nvCxnSpPr>
      <xdr:spPr>
        <a:xfrm flipV="1">
          <a:off x="14592300" y="175431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34925</xdr:rowOff>
    </xdr:from>
    <xdr:to>
      <xdr:col>72</xdr:col>
      <xdr:colOff>38100</xdr:colOff>
      <xdr:row>102</xdr:row>
      <xdr:rowOff>136525</xdr:rowOff>
    </xdr:to>
    <xdr:sp macro="" textlink="">
      <xdr:nvSpPr>
        <xdr:cNvPr id="717" name="楕円 716"/>
        <xdr:cNvSpPr/>
      </xdr:nvSpPr>
      <xdr:spPr>
        <a:xfrm>
          <a:off x="13652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72389</xdr:rowOff>
    </xdr:from>
    <xdr:to>
      <xdr:col>76</xdr:col>
      <xdr:colOff>114300</xdr:colOff>
      <xdr:row>102</xdr:row>
      <xdr:rowOff>85725</xdr:rowOff>
    </xdr:to>
    <xdr:cxnSp macro="">
      <xdr:nvCxnSpPr>
        <xdr:cNvPr id="718" name="直線コネクタ 717"/>
        <xdr:cNvCxnSpPr/>
      </xdr:nvCxnSpPr>
      <xdr:spPr>
        <a:xfrm flipV="1">
          <a:off x="13703300" y="175602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19"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720"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721" name="n_3aveValue【庁舎】&#10;有形固定資産減価償却率"/>
        <xdr:cNvSpPr txBox="1"/>
      </xdr:nvSpPr>
      <xdr:spPr>
        <a:xfrm>
          <a:off x="13500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122572</xdr:rowOff>
    </xdr:from>
    <xdr:ext cx="405111" cy="259045"/>
    <xdr:sp macro="" textlink="">
      <xdr:nvSpPr>
        <xdr:cNvPr id="722" name="n_1mainValue【庁舎】&#10;有形固定資産減価償却率"/>
        <xdr:cNvSpPr txBox="1"/>
      </xdr:nvSpPr>
      <xdr:spPr>
        <a:xfrm>
          <a:off x="152660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139716</xdr:rowOff>
    </xdr:from>
    <xdr:ext cx="405111" cy="259045"/>
    <xdr:sp macro="" textlink="">
      <xdr:nvSpPr>
        <xdr:cNvPr id="723" name="n_2mainValue【庁舎】&#10;有形固定資産減価償却率"/>
        <xdr:cNvSpPr txBox="1"/>
      </xdr:nvSpPr>
      <xdr:spPr>
        <a:xfrm>
          <a:off x="143897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153052</xdr:rowOff>
    </xdr:from>
    <xdr:ext cx="405111" cy="259045"/>
    <xdr:sp macro="" textlink="">
      <xdr:nvSpPr>
        <xdr:cNvPr id="724" name="n_3mainValue【庁舎】&#10;有形固定資産減価償却率"/>
        <xdr:cNvSpPr txBox="1"/>
      </xdr:nvSpPr>
      <xdr:spPr>
        <a:xfrm>
          <a:off x="135007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5" name="直線コネクタ 7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6" name="テキスト ボックス 7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7" name="直線コネクタ 7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8" name="テキスト ボックス 7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9" name="直線コネクタ 7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0" name="テキスト ボックス 7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1" name="直線コネクタ 7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2" name="テキスト ボックス 7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3" name="直線コネクタ 7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4" name="テキスト ボックス 7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48" name="直線コネクタ 747"/>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49"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50" name="直線コネクタ 749"/>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51"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52" name="直線コネクタ 751"/>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53"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54" name="フローチャート: 判断 753"/>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55" name="フローチャート: 判断 754"/>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56" name="フローチャート: 判断 755"/>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57" name="フローチャート: 判断 756"/>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132080</xdr:rowOff>
    </xdr:from>
    <xdr:to>
      <xdr:col>116</xdr:col>
      <xdr:colOff>114300</xdr:colOff>
      <xdr:row>107</xdr:row>
      <xdr:rowOff>62230</xdr:rowOff>
    </xdr:to>
    <xdr:sp macro="" textlink="">
      <xdr:nvSpPr>
        <xdr:cNvPr id="763" name="楕円 762"/>
        <xdr:cNvSpPr/>
      </xdr:nvSpPr>
      <xdr:spPr>
        <a:xfrm>
          <a:off x="22110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47007</xdr:rowOff>
    </xdr:from>
    <xdr:ext cx="469744" cy="259045"/>
    <xdr:sp macro="" textlink="">
      <xdr:nvSpPr>
        <xdr:cNvPr id="764" name="【庁舎】&#10;一人当たり面積該当値テキスト"/>
        <xdr:cNvSpPr txBox="1"/>
      </xdr:nvSpPr>
      <xdr:spPr>
        <a:xfrm>
          <a:off x="22199600" y="182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135889</xdr:rowOff>
    </xdr:from>
    <xdr:to>
      <xdr:col>112</xdr:col>
      <xdr:colOff>38100</xdr:colOff>
      <xdr:row>107</xdr:row>
      <xdr:rowOff>66039</xdr:rowOff>
    </xdr:to>
    <xdr:sp macro="" textlink="">
      <xdr:nvSpPr>
        <xdr:cNvPr id="765" name="楕円 764"/>
        <xdr:cNvSpPr/>
      </xdr:nvSpPr>
      <xdr:spPr>
        <a:xfrm>
          <a:off x="21272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xdr:rowOff>
    </xdr:from>
    <xdr:to>
      <xdr:col>116</xdr:col>
      <xdr:colOff>63500</xdr:colOff>
      <xdr:row>107</xdr:row>
      <xdr:rowOff>15239</xdr:rowOff>
    </xdr:to>
    <xdr:cxnSp macro="">
      <xdr:nvCxnSpPr>
        <xdr:cNvPr id="766" name="直線コネクタ 765"/>
        <xdr:cNvCxnSpPr/>
      </xdr:nvCxnSpPr>
      <xdr:spPr>
        <a:xfrm flipV="1">
          <a:off x="21323300" y="183565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135889</xdr:rowOff>
    </xdr:from>
    <xdr:to>
      <xdr:col>107</xdr:col>
      <xdr:colOff>101600</xdr:colOff>
      <xdr:row>107</xdr:row>
      <xdr:rowOff>66039</xdr:rowOff>
    </xdr:to>
    <xdr:sp macro="" textlink="">
      <xdr:nvSpPr>
        <xdr:cNvPr id="767" name="楕円 766"/>
        <xdr:cNvSpPr/>
      </xdr:nvSpPr>
      <xdr:spPr>
        <a:xfrm>
          <a:off x="20383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15239</xdr:rowOff>
    </xdr:from>
    <xdr:to>
      <xdr:col>111</xdr:col>
      <xdr:colOff>177800</xdr:colOff>
      <xdr:row>107</xdr:row>
      <xdr:rowOff>15239</xdr:rowOff>
    </xdr:to>
    <xdr:cxnSp macro="">
      <xdr:nvCxnSpPr>
        <xdr:cNvPr id="768" name="直線コネクタ 767"/>
        <xdr:cNvCxnSpPr/>
      </xdr:nvCxnSpPr>
      <xdr:spPr>
        <a:xfrm>
          <a:off x="20434300" y="18360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74930</xdr:rowOff>
    </xdr:from>
    <xdr:to>
      <xdr:col>102</xdr:col>
      <xdr:colOff>165100</xdr:colOff>
      <xdr:row>107</xdr:row>
      <xdr:rowOff>5080</xdr:rowOff>
    </xdr:to>
    <xdr:sp macro="" textlink="">
      <xdr:nvSpPr>
        <xdr:cNvPr id="769" name="楕円 768"/>
        <xdr:cNvSpPr/>
      </xdr:nvSpPr>
      <xdr:spPr>
        <a:xfrm>
          <a:off x="19494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125730</xdr:rowOff>
    </xdr:from>
    <xdr:to>
      <xdr:col>107</xdr:col>
      <xdr:colOff>50800</xdr:colOff>
      <xdr:row>107</xdr:row>
      <xdr:rowOff>15239</xdr:rowOff>
    </xdr:to>
    <xdr:cxnSp macro="">
      <xdr:nvCxnSpPr>
        <xdr:cNvPr id="770" name="直線コネクタ 769"/>
        <xdr:cNvCxnSpPr/>
      </xdr:nvCxnSpPr>
      <xdr:spPr>
        <a:xfrm>
          <a:off x="19545300" y="182994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771" name="n_1ave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772" name="n_2ave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73"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57166</xdr:rowOff>
    </xdr:from>
    <xdr:ext cx="469744" cy="259045"/>
    <xdr:sp macro="" textlink="">
      <xdr:nvSpPr>
        <xdr:cNvPr id="774" name="n_1mainValue【庁舎】&#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57166</xdr:rowOff>
    </xdr:from>
    <xdr:ext cx="469744" cy="259045"/>
    <xdr:sp macro="" textlink="">
      <xdr:nvSpPr>
        <xdr:cNvPr id="775" name="n_2mainValue【庁舎】&#10;一人当たり面積"/>
        <xdr:cNvSpPr txBox="1"/>
      </xdr:nvSpPr>
      <xdr:spPr>
        <a:xfrm>
          <a:off x="201994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167657</xdr:rowOff>
    </xdr:from>
    <xdr:ext cx="469744" cy="259045"/>
    <xdr:sp macro="" textlink="">
      <xdr:nvSpPr>
        <xdr:cNvPr id="776" name="n_3mainValue【庁舎】&#10;一人当たり面積"/>
        <xdr:cNvSpPr txBox="1"/>
      </xdr:nvSpPr>
      <xdr:spPr>
        <a:xfrm>
          <a:off x="19310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類似団体と比較して特に有形固定資産減価償却率が高くなっている施設は，市民会館と庁舎である。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庁舎については，総合庁舎の有形固定資産減価償却率が高くなっているが，建て替えを進めており，工事完了後に改善する見込みである。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市民会館については，市民文化会館の有形固定資産減価償却率が非常に高くなっているが，当面は延命化のための修繕等で対応していく予定である。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337,392
336,318
747.66
156,330,397
155,177,264
945,079
81,859,148
177,606,766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歳入総額に占める地方税の割合が２５％程度であり，類似団体平均（４０％程度）を大きく下回っていることなどから，類似団体の中で下位に位置している。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今後も行財政改革推進プログラムに基づき，市税等の収納率の向上などによる歳入の確保及び事務事業の見直しなどによる歳出の削減に努める。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xdr:cNvCxnSpPr/>
      </xdr:nvCxnSpPr>
      <xdr:spPr>
        <a:xfrm flipV="1">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135467</xdr:rowOff>
    </xdr:to>
    <xdr:cxnSp macro="">
      <xdr:nvCxnSpPr>
        <xdr:cNvPr id="72" name="直線コネクタ 71"/>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162278</xdr:rowOff>
    </xdr:to>
    <xdr:cxnSp macro="">
      <xdr:nvCxnSpPr>
        <xdr:cNvPr id="75" name="直線コネクタ 74"/>
        <xdr:cNvCxnSpPr/>
      </xdr:nvCxnSpPr>
      <xdr:spPr>
        <a:xfrm flipV="1">
          <a:off x="2336800" y="75078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44</xdr:row>
      <xdr:rowOff>4233</xdr:rowOff>
    </xdr:to>
    <xdr:cxnSp macro="">
      <xdr:nvCxnSpPr>
        <xdr:cNvPr id="78" name="直線コネクタ 77"/>
        <xdr:cNvCxnSpPr/>
      </xdr:nvCxnSpPr>
      <xdr:spPr>
        <a:xfrm flipV="1">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125182</xdr:rowOff>
    </xdr:from>
    <xdr:ext cx="762000" cy="259045"/>
    <xdr:sp macro="" textlink="">
      <xdr:nvSpPr>
        <xdr:cNvPr id="89" name="財政力該当値テキスト"/>
        <xdr:cNvSpPr txBox="1"/>
      </xdr:nvSpPr>
      <xdr:spPr>
        <a:xfrm>
          <a:off x="5041900" y="732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4" name="楕円 93"/>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5" name="テキスト ボックス 94"/>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平成３０年度の経常収支比率は９４．９％となっており，前年度から０．５ポイント減少した。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では，人件費や各特別会計への繰出金が増えた一方で，除排雪経費や公債費，通年制保育園の閉園による保育園の管理経費が減少したことなどによる影響で０．４ポイントの減少，また，歳入では，地方消費税交付金や地方交付税の振り替わりである臨時財政対策債が増加したことなどによる影響で０．１ポイント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引き続き，人件費や内部管理経費などの経常経費の削減に努める。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65</xdr:row>
      <xdr:rowOff>152654</xdr:rowOff>
    </xdr:to>
    <xdr:cxnSp macro="">
      <xdr:nvCxnSpPr>
        <xdr:cNvPr id="130" name="直線コネクタ 129"/>
        <xdr:cNvCxnSpPr/>
      </xdr:nvCxnSpPr>
      <xdr:spPr>
        <a:xfrm flipV="1">
          <a:off x="4114800" y="1127277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65</xdr:row>
      <xdr:rowOff>152654</xdr:rowOff>
    </xdr:to>
    <xdr:cxnSp macro="">
      <xdr:nvCxnSpPr>
        <xdr:cNvPr id="133" name="直線コネクタ 132"/>
        <xdr:cNvCxnSpPr/>
      </xdr:nvCxnSpPr>
      <xdr:spPr>
        <a:xfrm>
          <a:off x="3225800" y="112100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3048</xdr:rowOff>
    </xdr:from>
    <xdr:to>
      <xdr:col>15</xdr:col>
      <xdr:colOff>82550</xdr:colOff>
      <xdr:row>65</xdr:row>
      <xdr:rowOff>65786</xdr:rowOff>
    </xdr:to>
    <xdr:cxnSp macro="">
      <xdr:nvCxnSpPr>
        <xdr:cNvPr id="136" name="直線コネクタ 135"/>
        <xdr:cNvCxnSpPr/>
      </xdr:nvCxnSpPr>
      <xdr:spPr>
        <a:xfrm>
          <a:off x="2336800" y="111472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3048</xdr:rowOff>
    </xdr:to>
    <xdr:cxnSp macro="">
      <xdr:nvCxnSpPr>
        <xdr:cNvPr id="139" name="直線コネクタ 138"/>
        <xdr:cNvCxnSpPr/>
      </xdr:nvCxnSpPr>
      <xdr:spPr>
        <a:xfrm>
          <a:off x="1447800" y="111038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49" name="楕円 148"/>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49801</xdr:rowOff>
    </xdr:from>
    <xdr:ext cx="762000" cy="259045"/>
    <xdr:sp macro="" textlink="">
      <xdr:nvSpPr>
        <xdr:cNvPr id="150" name="財政構造の弾力性該当値テキスト"/>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101854</xdr:rowOff>
    </xdr:from>
    <xdr:to>
      <xdr:col>19</xdr:col>
      <xdr:colOff>184150</xdr:colOff>
      <xdr:row>66</xdr:row>
      <xdr:rowOff>32004</xdr:rowOff>
    </xdr:to>
    <xdr:sp macro="" textlink="">
      <xdr:nvSpPr>
        <xdr:cNvPr id="151" name="楕円 150"/>
        <xdr:cNvSpPr/>
      </xdr:nvSpPr>
      <xdr:spPr>
        <a:xfrm>
          <a:off x="4064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16781</xdr:rowOff>
    </xdr:from>
    <xdr:ext cx="736600" cy="259045"/>
    <xdr:sp macro="" textlink="">
      <xdr:nvSpPr>
        <xdr:cNvPr id="152" name="テキスト ボックス 151"/>
        <xdr:cNvSpPr txBox="1"/>
      </xdr:nvSpPr>
      <xdr:spPr>
        <a:xfrm>
          <a:off x="3733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3" name="楕円 152"/>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4" name="テキスト ボックス 153"/>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5" name="楕円 154"/>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56" name="テキスト ボックス 155"/>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7" name="楕円 156"/>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58" name="テキスト ボックス 157"/>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人件費，物件費及び維持補修費の合計額の人口１人当たりの決算額が類似団体平均を上回っているのは，維持補修費が要因となっており，積雪寒冷地という地域特性から除排雪経費が多いためである。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一方で，人件費と物件費は概ね類似団体平均と同程度で推移していることから，現在の水準を維持できるよう，引き続き内部管理経費の削減に努める。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127324</xdr:rowOff>
    </xdr:from>
    <xdr:to>
      <xdr:col>23</xdr:col>
      <xdr:colOff>133350</xdr:colOff>
      <xdr:row>82</xdr:row>
      <xdr:rowOff>145636</xdr:rowOff>
    </xdr:to>
    <xdr:cxnSp macro="">
      <xdr:nvCxnSpPr>
        <xdr:cNvPr id="193" name="直線コネクタ 192"/>
        <xdr:cNvCxnSpPr/>
      </xdr:nvCxnSpPr>
      <xdr:spPr>
        <a:xfrm>
          <a:off x="4114800" y="14186224"/>
          <a:ext cx="8382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89909</xdr:rowOff>
    </xdr:from>
    <xdr:to>
      <xdr:col>19</xdr:col>
      <xdr:colOff>133350</xdr:colOff>
      <xdr:row>82</xdr:row>
      <xdr:rowOff>127324</xdr:rowOff>
    </xdr:to>
    <xdr:cxnSp macro="">
      <xdr:nvCxnSpPr>
        <xdr:cNvPr id="196" name="直線コネクタ 195"/>
        <xdr:cNvCxnSpPr/>
      </xdr:nvCxnSpPr>
      <xdr:spPr>
        <a:xfrm>
          <a:off x="3225800" y="14148809"/>
          <a:ext cx="8890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89909</xdr:rowOff>
    </xdr:from>
    <xdr:to>
      <xdr:col>15</xdr:col>
      <xdr:colOff>82550</xdr:colOff>
      <xdr:row>82</xdr:row>
      <xdr:rowOff>93273</xdr:rowOff>
    </xdr:to>
    <xdr:cxnSp macro="">
      <xdr:nvCxnSpPr>
        <xdr:cNvPr id="199" name="直線コネクタ 198"/>
        <xdr:cNvCxnSpPr/>
      </xdr:nvCxnSpPr>
      <xdr:spPr>
        <a:xfrm flipV="1">
          <a:off x="2336800" y="14148809"/>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52440</xdr:rowOff>
    </xdr:from>
    <xdr:to>
      <xdr:col>11</xdr:col>
      <xdr:colOff>31750</xdr:colOff>
      <xdr:row>82</xdr:row>
      <xdr:rowOff>93273</xdr:rowOff>
    </xdr:to>
    <xdr:cxnSp macro="">
      <xdr:nvCxnSpPr>
        <xdr:cNvPr id="202" name="直線コネクタ 201"/>
        <xdr:cNvCxnSpPr/>
      </xdr:nvCxnSpPr>
      <xdr:spPr>
        <a:xfrm>
          <a:off x="1447800" y="14111340"/>
          <a:ext cx="889000" cy="4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8974</xdr:rowOff>
    </xdr:from>
    <xdr:ext cx="762000" cy="259045"/>
    <xdr:sp macro="" textlink="">
      <xdr:nvSpPr>
        <xdr:cNvPr id="206" name="テキスト ボックス 205"/>
        <xdr:cNvSpPr txBox="1"/>
      </xdr:nvSpPr>
      <xdr:spPr>
        <a:xfrm>
          <a:off x="1066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94836</xdr:rowOff>
    </xdr:from>
    <xdr:to>
      <xdr:col>23</xdr:col>
      <xdr:colOff>184150</xdr:colOff>
      <xdr:row>83</xdr:row>
      <xdr:rowOff>24986</xdr:rowOff>
    </xdr:to>
    <xdr:sp macro="" textlink="">
      <xdr:nvSpPr>
        <xdr:cNvPr id="212" name="楕円 211"/>
        <xdr:cNvSpPr/>
      </xdr:nvSpPr>
      <xdr:spPr>
        <a:xfrm>
          <a:off x="4902200" y="141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66913</xdr:rowOff>
    </xdr:from>
    <xdr:ext cx="762000" cy="259045"/>
    <xdr:sp macro="" textlink="">
      <xdr:nvSpPr>
        <xdr:cNvPr id="213" name="人件費・物件費等の状況該当値テキスト"/>
        <xdr:cNvSpPr txBox="1"/>
      </xdr:nvSpPr>
      <xdr:spPr>
        <a:xfrm>
          <a:off x="5041900" y="1412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76524</xdr:rowOff>
    </xdr:from>
    <xdr:to>
      <xdr:col>19</xdr:col>
      <xdr:colOff>184150</xdr:colOff>
      <xdr:row>83</xdr:row>
      <xdr:rowOff>6674</xdr:rowOff>
    </xdr:to>
    <xdr:sp macro="" textlink="">
      <xdr:nvSpPr>
        <xdr:cNvPr id="214" name="楕円 213"/>
        <xdr:cNvSpPr/>
      </xdr:nvSpPr>
      <xdr:spPr>
        <a:xfrm>
          <a:off x="4064000" y="1413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162901</xdr:rowOff>
    </xdr:from>
    <xdr:ext cx="736600" cy="259045"/>
    <xdr:sp macro="" textlink="">
      <xdr:nvSpPr>
        <xdr:cNvPr id="215" name="テキスト ボックス 214"/>
        <xdr:cNvSpPr txBox="1"/>
      </xdr:nvSpPr>
      <xdr:spPr>
        <a:xfrm>
          <a:off x="3733800" y="14221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39109</xdr:rowOff>
    </xdr:from>
    <xdr:to>
      <xdr:col>15</xdr:col>
      <xdr:colOff>133350</xdr:colOff>
      <xdr:row>82</xdr:row>
      <xdr:rowOff>140709</xdr:rowOff>
    </xdr:to>
    <xdr:sp macro="" textlink="">
      <xdr:nvSpPr>
        <xdr:cNvPr id="216" name="楕円 215"/>
        <xdr:cNvSpPr/>
      </xdr:nvSpPr>
      <xdr:spPr>
        <a:xfrm>
          <a:off x="3175000" y="1409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125486</xdr:rowOff>
    </xdr:from>
    <xdr:ext cx="762000" cy="259045"/>
    <xdr:sp macro="" textlink="">
      <xdr:nvSpPr>
        <xdr:cNvPr id="217" name="テキスト ボックス 216"/>
        <xdr:cNvSpPr txBox="1"/>
      </xdr:nvSpPr>
      <xdr:spPr>
        <a:xfrm>
          <a:off x="2844800" y="1418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42473</xdr:rowOff>
    </xdr:from>
    <xdr:to>
      <xdr:col>11</xdr:col>
      <xdr:colOff>82550</xdr:colOff>
      <xdr:row>82</xdr:row>
      <xdr:rowOff>144073</xdr:rowOff>
    </xdr:to>
    <xdr:sp macro="" textlink="">
      <xdr:nvSpPr>
        <xdr:cNvPr id="218" name="楕円 217"/>
        <xdr:cNvSpPr/>
      </xdr:nvSpPr>
      <xdr:spPr>
        <a:xfrm>
          <a:off x="2286000" y="141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128850</xdr:rowOff>
    </xdr:from>
    <xdr:ext cx="762000" cy="259045"/>
    <xdr:sp macro="" textlink="">
      <xdr:nvSpPr>
        <xdr:cNvPr id="219" name="テキスト ボックス 218"/>
        <xdr:cNvSpPr txBox="1"/>
      </xdr:nvSpPr>
      <xdr:spPr>
        <a:xfrm>
          <a:off x="1955800" y="141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1640</xdr:rowOff>
    </xdr:from>
    <xdr:to>
      <xdr:col>7</xdr:col>
      <xdr:colOff>31750</xdr:colOff>
      <xdr:row>82</xdr:row>
      <xdr:rowOff>103240</xdr:rowOff>
    </xdr:to>
    <xdr:sp macro="" textlink="">
      <xdr:nvSpPr>
        <xdr:cNvPr id="220" name="楕円 219"/>
        <xdr:cNvSpPr/>
      </xdr:nvSpPr>
      <xdr:spPr>
        <a:xfrm>
          <a:off x="1397000" y="140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88017</xdr:rowOff>
    </xdr:from>
    <xdr:ext cx="762000" cy="259045"/>
    <xdr:sp macro="" textlink="">
      <xdr:nvSpPr>
        <xdr:cNvPr id="221" name="テキスト ボックス 220"/>
        <xdr:cNvSpPr txBox="1"/>
      </xdr:nvSpPr>
      <xdr:spPr>
        <a:xfrm>
          <a:off x="1066800" y="141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に向けた取組として，平成１８年度から平成２５年度まで給与の独自削減として給料の定率削減措置を行い，平成２３年度から平成２５年度まで昇給の抑制措置を行ってきたことから，類似団体の中では低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2116</xdr:rowOff>
    </xdr:to>
    <xdr:cxnSp macro="">
      <xdr:nvCxnSpPr>
        <xdr:cNvPr id="255" name="直線コネクタ 254"/>
        <xdr:cNvCxnSpPr/>
      </xdr:nvCxnSpPr>
      <xdr:spPr>
        <a:xfrm flipV="1">
          <a:off x="16179800" y="143838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84</xdr:row>
      <xdr:rowOff>2116</xdr:rowOff>
    </xdr:to>
    <xdr:cxnSp macro="">
      <xdr:nvCxnSpPr>
        <xdr:cNvPr id="258" name="直線コネクタ 257"/>
        <xdr:cNvCxnSpPr/>
      </xdr:nvCxnSpPr>
      <xdr:spPr>
        <a:xfrm>
          <a:off x="15290800" y="143435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83</xdr:row>
      <xdr:rowOff>113241</xdr:rowOff>
    </xdr:to>
    <xdr:cxnSp macro="">
      <xdr:nvCxnSpPr>
        <xdr:cNvPr id="261" name="直線コネクタ 260"/>
        <xdr:cNvCxnSpPr/>
      </xdr:nvCxnSpPr>
      <xdr:spPr>
        <a:xfrm>
          <a:off x="14401800" y="14343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83</xdr:row>
      <xdr:rowOff>153459</xdr:rowOff>
    </xdr:to>
    <xdr:cxnSp macro="">
      <xdr:nvCxnSpPr>
        <xdr:cNvPr id="264" name="直線コネクタ 263"/>
        <xdr:cNvCxnSpPr/>
      </xdr:nvCxnSpPr>
      <xdr:spPr>
        <a:xfrm flipV="1">
          <a:off x="13512800" y="143435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74" name="楕円 273"/>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75"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6" name="楕円 275"/>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7" name="テキスト ボックス 276"/>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78" name="楕円 277"/>
        <xdr:cNvSpPr/>
      </xdr:nvSpPr>
      <xdr:spPr>
        <a:xfrm>
          <a:off x="15240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79" name="テキスト ボックス 278"/>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0" name="楕円 279"/>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1" name="テキスト ボックス 280"/>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2" name="楕円 281"/>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83" name="テキスト ボックス 282"/>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職員数については，業務委託や指定管理者制度の導入，組織機構の効率化，事務事業の見直し，多様な雇用形態の活用等の取組を進めながら減少してきた。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平成２６年度に消防広域化や再任用職員のフルタイム任用を原則としたことで増加したが，その後はほぼ横ばいで推移し，現在は類似団体との比較では平均的な水準にあり，今後も適切な定員管理に努める。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144417</xdr:rowOff>
    </xdr:from>
    <xdr:to>
      <xdr:col>81</xdr:col>
      <xdr:colOff>44450</xdr:colOff>
      <xdr:row>62</xdr:row>
      <xdr:rowOff>147865</xdr:rowOff>
    </xdr:to>
    <xdr:cxnSp macro="">
      <xdr:nvCxnSpPr>
        <xdr:cNvPr id="320" name="直線コネクタ 319"/>
        <xdr:cNvCxnSpPr/>
      </xdr:nvCxnSpPr>
      <xdr:spPr>
        <a:xfrm>
          <a:off x="16179800" y="10774317"/>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120287</xdr:rowOff>
    </xdr:from>
    <xdr:to>
      <xdr:col>77</xdr:col>
      <xdr:colOff>44450</xdr:colOff>
      <xdr:row>62</xdr:row>
      <xdr:rowOff>144417</xdr:rowOff>
    </xdr:to>
    <xdr:cxnSp macro="">
      <xdr:nvCxnSpPr>
        <xdr:cNvPr id="323" name="直線コネクタ 322"/>
        <xdr:cNvCxnSpPr/>
      </xdr:nvCxnSpPr>
      <xdr:spPr>
        <a:xfrm>
          <a:off x="15290800" y="107501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99604</xdr:rowOff>
    </xdr:from>
    <xdr:to>
      <xdr:col>72</xdr:col>
      <xdr:colOff>203200</xdr:colOff>
      <xdr:row>62</xdr:row>
      <xdr:rowOff>120287</xdr:rowOff>
    </xdr:to>
    <xdr:cxnSp macro="">
      <xdr:nvCxnSpPr>
        <xdr:cNvPr id="326" name="直線コネクタ 325"/>
        <xdr:cNvCxnSpPr/>
      </xdr:nvCxnSpPr>
      <xdr:spPr>
        <a:xfrm>
          <a:off x="14401800" y="1072950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78922</xdr:rowOff>
    </xdr:from>
    <xdr:to>
      <xdr:col>68</xdr:col>
      <xdr:colOff>152400</xdr:colOff>
      <xdr:row>62</xdr:row>
      <xdr:rowOff>99604</xdr:rowOff>
    </xdr:to>
    <xdr:cxnSp macro="">
      <xdr:nvCxnSpPr>
        <xdr:cNvPr id="329" name="直線コネクタ 328"/>
        <xdr:cNvCxnSpPr/>
      </xdr:nvCxnSpPr>
      <xdr:spPr>
        <a:xfrm>
          <a:off x="13512800" y="1070882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97065</xdr:rowOff>
    </xdr:from>
    <xdr:to>
      <xdr:col>81</xdr:col>
      <xdr:colOff>95250</xdr:colOff>
      <xdr:row>63</xdr:row>
      <xdr:rowOff>27215</xdr:rowOff>
    </xdr:to>
    <xdr:sp macro="" textlink="">
      <xdr:nvSpPr>
        <xdr:cNvPr id="339" name="楕円 338"/>
        <xdr:cNvSpPr/>
      </xdr:nvSpPr>
      <xdr:spPr>
        <a:xfrm>
          <a:off x="169672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69142</xdr:rowOff>
    </xdr:from>
    <xdr:ext cx="762000" cy="259045"/>
    <xdr:sp macro="" textlink="">
      <xdr:nvSpPr>
        <xdr:cNvPr id="340" name="定員管理の状況該当値テキスト"/>
        <xdr:cNvSpPr txBox="1"/>
      </xdr:nvSpPr>
      <xdr:spPr>
        <a:xfrm>
          <a:off x="17106900" y="1069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93617</xdr:rowOff>
    </xdr:from>
    <xdr:to>
      <xdr:col>77</xdr:col>
      <xdr:colOff>95250</xdr:colOff>
      <xdr:row>63</xdr:row>
      <xdr:rowOff>23767</xdr:rowOff>
    </xdr:to>
    <xdr:sp macro="" textlink="">
      <xdr:nvSpPr>
        <xdr:cNvPr id="341" name="楕円 340"/>
        <xdr:cNvSpPr/>
      </xdr:nvSpPr>
      <xdr:spPr>
        <a:xfrm>
          <a:off x="16129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8544</xdr:rowOff>
    </xdr:from>
    <xdr:ext cx="736600" cy="259045"/>
    <xdr:sp macro="" textlink="">
      <xdr:nvSpPr>
        <xdr:cNvPr id="342" name="テキスト ボックス 341"/>
        <xdr:cNvSpPr txBox="1"/>
      </xdr:nvSpPr>
      <xdr:spPr>
        <a:xfrm>
          <a:off x="15798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69487</xdr:rowOff>
    </xdr:from>
    <xdr:to>
      <xdr:col>73</xdr:col>
      <xdr:colOff>44450</xdr:colOff>
      <xdr:row>62</xdr:row>
      <xdr:rowOff>171087</xdr:rowOff>
    </xdr:to>
    <xdr:sp macro="" textlink="">
      <xdr:nvSpPr>
        <xdr:cNvPr id="343" name="楕円 342"/>
        <xdr:cNvSpPr/>
      </xdr:nvSpPr>
      <xdr:spPr>
        <a:xfrm>
          <a:off x="15240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155864</xdr:rowOff>
    </xdr:from>
    <xdr:ext cx="762000" cy="259045"/>
    <xdr:sp macro="" textlink="">
      <xdr:nvSpPr>
        <xdr:cNvPr id="344" name="テキスト ボックス 343"/>
        <xdr:cNvSpPr txBox="1"/>
      </xdr:nvSpPr>
      <xdr:spPr>
        <a:xfrm>
          <a:off x="14909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48804</xdr:rowOff>
    </xdr:from>
    <xdr:to>
      <xdr:col>68</xdr:col>
      <xdr:colOff>203200</xdr:colOff>
      <xdr:row>62</xdr:row>
      <xdr:rowOff>150404</xdr:rowOff>
    </xdr:to>
    <xdr:sp macro="" textlink="">
      <xdr:nvSpPr>
        <xdr:cNvPr id="345" name="楕円 344"/>
        <xdr:cNvSpPr/>
      </xdr:nvSpPr>
      <xdr:spPr>
        <a:xfrm>
          <a:off x="14351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135181</xdr:rowOff>
    </xdr:from>
    <xdr:ext cx="762000" cy="259045"/>
    <xdr:sp macro="" textlink="">
      <xdr:nvSpPr>
        <xdr:cNvPr id="346" name="テキスト ボックス 345"/>
        <xdr:cNvSpPr txBox="1"/>
      </xdr:nvSpPr>
      <xdr:spPr>
        <a:xfrm>
          <a:off x="14020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28122</xdr:rowOff>
    </xdr:from>
    <xdr:to>
      <xdr:col>64</xdr:col>
      <xdr:colOff>152400</xdr:colOff>
      <xdr:row>62</xdr:row>
      <xdr:rowOff>129722</xdr:rowOff>
    </xdr:to>
    <xdr:sp macro="" textlink="">
      <xdr:nvSpPr>
        <xdr:cNvPr id="347" name="楕円 346"/>
        <xdr:cNvSpPr/>
      </xdr:nvSpPr>
      <xdr:spPr>
        <a:xfrm>
          <a:off x="13462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114499</xdr:rowOff>
    </xdr:from>
    <xdr:ext cx="762000" cy="259045"/>
    <xdr:sp macro="" textlink="">
      <xdr:nvSpPr>
        <xdr:cNvPr id="348" name="テキスト ボックス 347"/>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平成３０年度の実質公債費比率は，前年度と同じ７．８％となった。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これまで市債の借入れを抑制してきた結果，市債残高は着実に減少してきているが，実質公債費比率は類似団体よりもやや高い状態で，年々少しずつではあるが増加傾向にある。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一方で，類似団体平均は年々減少しており，乖離が大きくなってきていることから，引き続き事業実施の適正化を図り，財政の健全化に努める。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40</xdr:row>
      <xdr:rowOff>155956</xdr:rowOff>
    </xdr:to>
    <xdr:cxnSp macro="">
      <xdr:nvCxnSpPr>
        <xdr:cNvPr id="380" name="直線コネクタ 379"/>
        <xdr:cNvCxnSpPr/>
      </xdr:nvCxnSpPr>
      <xdr:spPr>
        <a:xfrm>
          <a:off x="16179800" y="7013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155956</xdr:rowOff>
    </xdr:to>
    <xdr:cxnSp macro="">
      <xdr:nvCxnSpPr>
        <xdr:cNvPr id="383" name="直線コネクタ 382"/>
        <xdr:cNvCxnSpPr/>
      </xdr:nvCxnSpPr>
      <xdr:spPr>
        <a:xfrm>
          <a:off x="15290800" y="69753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117348</xdr:rowOff>
    </xdr:to>
    <xdr:cxnSp macro="">
      <xdr:nvCxnSpPr>
        <xdr:cNvPr id="386" name="直線コネクタ 385"/>
        <xdr:cNvCxnSpPr/>
      </xdr:nvCxnSpPr>
      <xdr:spPr>
        <a:xfrm>
          <a:off x="14401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88392</xdr:rowOff>
    </xdr:to>
    <xdr:cxnSp macro="">
      <xdr:nvCxnSpPr>
        <xdr:cNvPr id="389" name="直線コネクタ 388"/>
        <xdr:cNvCxnSpPr/>
      </xdr:nvCxnSpPr>
      <xdr:spPr>
        <a:xfrm>
          <a:off x="13512800" y="69367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9" name="楕円 398"/>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77233</xdr:rowOff>
    </xdr:from>
    <xdr:ext cx="762000" cy="259045"/>
    <xdr:sp macro="" textlink="">
      <xdr:nvSpPr>
        <xdr:cNvPr id="400" name="公債費負担の状況該当値テキスト"/>
        <xdr:cNvSpPr txBox="1"/>
      </xdr:nvSpPr>
      <xdr:spPr>
        <a:xfrm>
          <a:off x="17106900" y="693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1" name="楕円 400"/>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20083</xdr:rowOff>
    </xdr:from>
    <xdr:ext cx="736600" cy="259045"/>
    <xdr:sp macro="" textlink="">
      <xdr:nvSpPr>
        <xdr:cNvPr id="402" name="テキスト ボックス 401"/>
        <xdr:cNvSpPr txBox="1"/>
      </xdr:nvSpPr>
      <xdr:spPr>
        <a:xfrm>
          <a:off x="15798800" y="704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3" name="楕円 402"/>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152925</xdr:rowOff>
    </xdr:from>
    <xdr:ext cx="762000" cy="259045"/>
    <xdr:sp macro="" textlink="">
      <xdr:nvSpPr>
        <xdr:cNvPr id="404" name="テキスト ボックス 403"/>
        <xdr:cNvSpPr txBox="1"/>
      </xdr:nvSpPr>
      <xdr:spPr>
        <a:xfrm>
          <a:off x="14909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5" name="楕円 404"/>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123969</xdr:rowOff>
    </xdr:from>
    <xdr:ext cx="762000" cy="259045"/>
    <xdr:sp macro="" textlink="">
      <xdr:nvSpPr>
        <xdr:cNvPr id="406" name="テキスト ボックス 405"/>
        <xdr:cNvSpPr txBox="1"/>
      </xdr:nvSpPr>
      <xdr:spPr>
        <a:xfrm>
          <a:off x="14020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7" name="楕円 406"/>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8" name="テキスト ボックス 407"/>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平成３０年度の将来負担比率は，地方債残高が減少したことや病院事業会計で経常利益が生じたことなどから，前年度と比較して５．９ポイント減少し，８９．５％となった。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これまで市債の借入れを抑制してきた結果，市債残高は着実に減少してきているが，将来負担比率は依然として類似団体平均よりも高い状態となっている。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今後，庁舎や清掃工場の建替えなど大規模な公共事業が控えていることから，引き続き事業実施の適正化を図り，財政の健全化に努める。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4445</xdr:rowOff>
    </xdr:from>
    <xdr:to>
      <xdr:col>81</xdr:col>
      <xdr:colOff>44450</xdr:colOff>
      <xdr:row>18</xdr:row>
      <xdr:rowOff>51901</xdr:rowOff>
    </xdr:to>
    <xdr:cxnSp macro="">
      <xdr:nvCxnSpPr>
        <xdr:cNvPr id="442" name="直線コネクタ 441"/>
        <xdr:cNvCxnSpPr/>
      </xdr:nvCxnSpPr>
      <xdr:spPr>
        <a:xfrm flipV="1">
          <a:off x="16179800" y="3090545"/>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36618</xdr:rowOff>
    </xdr:from>
    <xdr:to>
      <xdr:col>77</xdr:col>
      <xdr:colOff>44450</xdr:colOff>
      <xdr:row>18</xdr:row>
      <xdr:rowOff>51901</xdr:rowOff>
    </xdr:to>
    <xdr:cxnSp macro="">
      <xdr:nvCxnSpPr>
        <xdr:cNvPr id="445" name="直線コネクタ 444"/>
        <xdr:cNvCxnSpPr/>
      </xdr:nvCxnSpPr>
      <xdr:spPr>
        <a:xfrm>
          <a:off x="15290800" y="3122718"/>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22945</xdr:rowOff>
    </xdr:from>
    <xdr:to>
      <xdr:col>72</xdr:col>
      <xdr:colOff>203200</xdr:colOff>
      <xdr:row>18</xdr:row>
      <xdr:rowOff>36618</xdr:rowOff>
    </xdr:to>
    <xdr:cxnSp macro="">
      <xdr:nvCxnSpPr>
        <xdr:cNvPr id="448" name="直線コネクタ 447"/>
        <xdr:cNvCxnSpPr/>
      </xdr:nvCxnSpPr>
      <xdr:spPr>
        <a:xfrm>
          <a:off x="14401800" y="3109045"/>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10880</xdr:rowOff>
    </xdr:from>
    <xdr:to>
      <xdr:col>68</xdr:col>
      <xdr:colOff>152400</xdr:colOff>
      <xdr:row>18</xdr:row>
      <xdr:rowOff>22945</xdr:rowOff>
    </xdr:to>
    <xdr:cxnSp macro="">
      <xdr:nvCxnSpPr>
        <xdr:cNvPr id="451" name="直線コネクタ 450"/>
        <xdr:cNvCxnSpPr/>
      </xdr:nvCxnSpPr>
      <xdr:spPr>
        <a:xfrm>
          <a:off x="13512800" y="30969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125095</xdr:rowOff>
    </xdr:from>
    <xdr:to>
      <xdr:col>81</xdr:col>
      <xdr:colOff>95250</xdr:colOff>
      <xdr:row>18</xdr:row>
      <xdr:rowOff>55245</xdr:rowOff>
    </xdr:to>
    <xdr:sp macro="" textlink="">
      <xdr:nvSpPr>
        <xdr:cNvPr id="461" name="楕円 460"/>
        <xdr:cNvSpPr/>
      </xdr:nvSpPr>
      <xdr:spPr>
        <a:xfrm>
          <a:off x="169672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97172</xdr:rowOff>
    </xdr:from>
    <xdr:ext cx="762000" cy="259045"/>
    <xdr:sp macro="" textlink="">
      <xdr:nvSpPr>
        <xdr:cNvPr id="462" name="将来負担の状況該当値テキスト"/>
        <xdr:cNvSpPr txBox="1"/>
      </xdr:nvSpPr>
      <xdr:spPr>
        <a:xfrm>
          <a:off x="17106900" y="30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1101</xdr:rowOff>
    </xdr:from>
    <xdr:to>
      <xdr:col>77</xdr:col>
      <xdr:colOff>95250</xdr:colOff>
      <xdr:row>18</xdr:row>
      <xdr:rowOff>102701</xdr:rowOff>
    </xdr:to>
    <xdr:sp macro="" textlink="">
      <xdr:nvSpPr>
        <xdr:cNvPr id="463" name="楕円 462"/>
        <xdr:cNvSpPr/>
      </xdr:nvSpPr>
      <xdr:spPr>
        <a:xfrm>
          <a:off x="16129000" y="30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87478</xdr:rowOff>
    </xdr:from>
    <xdr:ext cx="736600" cy="259045"/>
    <xdr:sp macro="" textlink="">
      <xdr:nvSpPr>
        <xdr:cNvPr id="464" name="テキスト ボックス 463"/>
        <xdr:cNvSpPr txBox="1"/>
      </xdr:nvSpPr>
      <xdr:spPr>
        <a:xfrm>
          <a:off x="15798800" y="317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157268</xdr:rowOff>
    </xdr:from>
    <xdr:to>
      <xdr:col>73</xdr:col>
      <xdr:colOff>44450</xdr:colOff>
      <xdr:row>18</xdr:row>
      <xdr:rowOff>87418</xdr:rowOff>
    </xdr:to>
    <xdr:sp macro="" textlink="">
      <xdr:nvSpPr>
        <xdr:cNvPr id="465" name="楕円 464"/>
        <xdr:cNvSpPr/>
      </xdr:nvSpPr>
      <xdr:spPr>
        <a:xfrm>
          <a:off x="15240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72195</xdr:rowOff>
    </xdr:from>
    <xdr:ext cx="762000" cy="259045"/>
    <xdr:sp macro="" textlink="">
      <xdr:nvSpPr>
        <xdr:cNvPr id="466" name="テキスト ボックス 465"/>
        <xdr:cNvSpPr txBox="1"/>
      </xdr:nvSpPr>
      <xdr:spPr>
        <a:xfrm>
          <a:off x="14909800" y="315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143595</xdr:rowOff>
    </xdr:from>
    <xdr:to>
      <xdr:col>68</xdr:col>
      <xdr:colOff>203200</xdr:colOff>
      <xdr:row>18</xdr:row>
      <xdr:rowOff>73745</xdr:rowOff>
    </xdr:to>
    <xdr:sp macro="" textlink="">
      <xdr:nvSpPr>
        <xdr:cNvPr id="467" name="楕円 466"/>
        <xdr:cNvSpPr/>
      </xdr:nvSpPr>
      <xdr:spPr>
        <a:xfrm>
          <a:off x="14351000" y="30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58522</xdr:rowOff>
    </xdr:from>
    <xdr:ext cx="762000" cy="259045"/>
    <xdr:sp macro="" textlink="">
      <xdr:nvSpPr>
        <xdr:cNvPr id="468" name="テキスト ボックス 467"/>
        <xdr:cNvSpPr txBox="1"/>
      </xdr:nvSpPr>
      <xdr:spPr>
        <a:xfrm>
          <a:off x="14020800" y="314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131530</xdr:rowOff>
    </xdr:from>
    <xdr:to>
      <xdr:col>64</xdr:col>
      <xdr:colOff>152400</xdr:colOff>
      <xdr:row>18</xdr:row>
      <xdr:rowOff>61680</xdr:rowOff>
    </xdr:to>
    <xdr:sp macro="" textlink="">
      <xdr:nvSpPr>
        <xdr:cNvPr id="469" name="楕円 468"/>
        <xdr:cNvSpPr/>
      </xdr:nvSpPr>
      <xdr:spPr>
        <a:xfrm>
          <a:off x="13462000" y="30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46457</xdr:rowOff>
    </xdr:from>
    <xdr:ext cx="762000" cy="259045"/>
    <xdr:sp macro="" textlink="">
      <xdr:nvSpPr>
        <xdr:cNvPr id="470" name="テキスト ボックス 469"/>
        <xdr:cNvSpPr txBox="1"/>
      </xdr:nvSpPr>
      <xdr:spPr>
        <a:xfrm>
          <a:off x="13131800" y="313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337,392
336,318
747.66
156,330,397
155,177,264
945,079
81,859,148
177,606,766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これまで職員数の削減や給与水準の引下げなどの取組を行ってきたことにより，人件費に係る経常収支比率は類似団体と比較して低くなっている。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引き続き，行財政改革推進プログラムに基づき，人件費の削減に努める。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35</xdr:row>
      <xdr:rowOff>54610</xdr:rowOff>
    </xdr:to>
    <xdr:cxnSp macro="">
      <xdr:nvCxnSpPr>
        <xdr:cNvPr id="66" name="直線コネクタ 65"/>
        <xdr:cNvCxnSpPr/>
      </xdr:nvCxnSpPr>
      <xdr:spPr>
        <a:xfrm>
          <a:off x="3987800" y="6040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54610</xdr:rowOff>
    </xdr:to>
    <xdr:cxnSp macro="">
      <xdr:nvCxnSpPr>
        <xdr:cNvPr id="69" name="直線コネクタ 68"/>
        <xdr:cNvCxnSpPr/>
      </xdr:nvCxnSpPr>
      <xdr:spPr>
        <a:xfrm flipV="1">
          <a:off x="3098800" y="604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107950</xdr:rowOff>
    </xdr:to>
    <xdr:cxnSp macro="">
      <xdr:nvCxnSpPr>
        <xdr:cNvPr id="72" name="直線コネクタ 71"/>
        <xdr:cNvCxnSpPr/>
      </xdr:nvCxnSpPr>
      <xdr:spPr>
        <a:xfrm flipV="1">
          <a:off x="2209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107950</xdr:rowOff>
    </xdr:to>
    <xdr:cxnSp macro="">
      <xdr:nvCxnSpPr>
        <xdr:cNvPr id="75" name="直線コネクタ 74"/>
        <xdr:cNvCxnSpPr/>
      </xdr:nvCxnSpPr>
      <xdr:spPr>
        <a:xfrm>
          <a:off x="1320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物件費に係る経常収支比率は，年々増加しているものの，類似団体も同様の動きとなっており，類似団体平均と概ね同水準で推移している。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平成３０年度は前年度と比較して０．２ポイント増加しているが，主に通年制保育園の施設解体経費の増によるものである。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今後も労務単価の上昇などによる物件費の増加が見込まれることから，更なる内部管理経費の圧縮に努める。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6350</xdr:rowOff>
    </xdr:to>
    <xdr:cxnSp macro="">
      <xdr:nvCxnSpPr>
        <xdr:cNvPr id="127" name="直線コネクタ 126"/>
        <xdr:cNvCxnSpPr/>
      </xdr:nvCxnSpPr>
      <xdr:spPr>
        <a:xfrm>
          <a:off x="15671800" y="2565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165100</xdr:rowOff>
    </xdr:to>
    <xdr:cxnSp macro="">
      <xdr:nvCxnSpPr>
        <xdr:cNvPr id="130" name="直線コネクタ 129"/>
        <xdr:cNvCxnSpPr/>
      </xdr:nvCxnSpPr>
      <xdr:spPr>
        <a:xfrm>
          <a:off x="14782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38100</xdr:rowOff>
    </xdr:from>
    <xdr:to>
      <xdr:col>73</xdr:col>
      <xdr:colOff>180975</xdr:colOff>
      <xdr:row>14</xdr:row>
      <xdr:rowOff>127000</xdr:rowOff>
    </xdr:to>
    <xdr:cxnSp macro="">
      <xdr:nvCxnSpPr>
        <xdr:cNvPr id="133" name="直線コネクタ 132"/>
        <xdr:cNvCxnSpPr/>
      </xdr:nvCxnSpPr>
      <xdr:spPr>
        <a:xfrm>
          <a:off x="13893800" y="243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25400</xdr:rowOff>
    </xdr:from>
    <xdr:to>
      <xdr:col>69</xdr:col>
      <xdr:colOff>92075</xdr:colOff>
      <xdr:row>14</xdr:row>
      <xdr:rowOff>38100</xdr:rowOff>
    </xdr:to>
    <xdr:cxnSp macro="">
      <xdr:nvCxnSpPr>
        <xdr:cNvPr id="136" name="直線コネクタ 135"/>
        <xdr:cNvCxnSpPr/>
      </xdr:nvCxnSpPr>
      <xdr:spPr>
        <a:xfrm>
          <a:off x="13004800" y="242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127000</xdr:rowOff>
    </xdr:from>
    <xdr:to>
      <xdr:col>82</xdr:col>
      <xdr:colOff>158750</xdr:colOff>
      <xdr:row>15</xdr:row>
      <xdr:rowOff>57150</xdr:rowOff>
    </xdr:to>
    <xdr:sp macro="" textlink="">
      <xdr:nvSpPr>
        <xdr:cNvPr id="146" name="楕円 145"/>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143527</xdr:rowOff>
    </xdr:from>
    <xdr:ext cx="762000" cy="259045"/>
    <xdr:sp macro="" textlink="">
      <xdr:nvSpPr>
        <xdr:cNvPr id="147" name="物件費該当値テキスト"/>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8" name="楕円 147"/>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9" name="テキスト ボックス 148"/>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158750</xdr:rowOff>
    </xdr:from>
    <xdr:to>
      <xdr:col>69</xdr:col>
      <xdr:colOff>142875</xdr:colOff>
      <xdr:row>14</xdr:row>
      <xdr:rowOff>88900</xdr:rowOff>
    </xdr:to>
    <xdr:sp macro="" textlink="">
      <xdr:nvSpPr>
        <xdr:cNvPr id="152" name="楕円 151"/>
        <xdr:cNvSpPr/>
      </xdr:nvSpPr>
      <xdr:spPr>
        <a:xfrm>
          <a:off x="13843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53" name="テキスト ボックス 152"/>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146050</xdr:rowOff>
    </xdr:from>
    <xdr:to>
      <xdr:col>65</xdr:col>
      <xdr:colOff>53975</xdr:colOff>
      <xdr:row>14</xdr:row>
      <xdr:rowOff>76200</xdr:rowOff>
    </xdr:to>
    <xdr:sp macro="" textlink="">
      <xdr:nvSpPr>
        <xdr:cNvPr id="154" name="楕円 153"/>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86377</xdr:rowOff>
    </xdr:from>
    <xdr:ext cx="762000" cy="259045"/>
    <xdr:sp macro="" textlink="">
      <xdr:nvSpPr>
        <xdr:cNvPr id="155" name="テキスト ボックス 154"/>
        <xdr:cNvSpPr txBox="1"/>
      </xdr:nvSpPr>
      <xdr:spPr>
        <a:xfrm>
          <a:off x="12623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扶助費に係る経常収支比率が類似団体平均を上回っているのは，主に生活保護費が類似団体より高いためである。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平成３０年度は，通年制保育園の閉園などにより０．１ポイント減少している。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82550</xdr:rowOff>
    </xdr:from>
    <xdr:to>
      <xdr:col>24</xdr:col>
      <xdr:colOff>25400</xdr:colOff>
      <xdr:row>59</xdr:row>
      <xdr:rowOff>95250</xdr:rowOff>
    </xdr:to>
    <xdr:cxnSp macro="">
      <xdr:nvCxnSpPr>
        <xdr:cNvPr id="188" name="直線コネクタ 187"/>
        <xdr:cNvCxnSpPr/>
      </xdr:nvCxnSpPr>
      <xdr:spPr>
        <a:xfrm flipV="1">
          <a:off x="3987800" y="10198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95250</xdr:rowOff>
    </xdr:to>
    <xdr:cxnSp macro="">
      <xdr:nvCxnSpPr>
        <xdr:cNvPr id="191" name="直線コネクタ 190"/>
        <xdr:cNvCxnSpPr/>
      </xdr:nvCxnSpPr>
      <xdr:spPr>
        <a:xfrm>
          <a:off x="3098800" y="10109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3" name="テキスト ボックス 192"/>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165100</xdr:rowOff>
    </xdr:to>
    <xdr:cxnSp macro="">
      <xdr:nvCxnSpPr>
        <xdr:cNvPr id="194" name="直線コネクタ 193"/>
        <xdr:cNvCxnSpPr/>
      </xdr:nvCxnSpPr>
      <xdr:spPr>
        <a:xfrm>
          <a:off x="2209800" y="1003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165100</xdr:rowOff>
    </xdr:to>
    <xdr:cxnSp macro="">
      <xdr:nvCxnSpPr>
        <xdr:cNvPr id="197" name="直線コネクタ 196"/>
        <xdr:cNvCxnSpPr/>
      </xdr:nvCxnSpPr>
      <xdr:spPr>
        <a:xfrm flipV="1">
          <a:off x="1320800" y="1003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31750</xdr:rowOff>
    </xdr:from>
    <xdr:to>
      <xdr:col>24</xdr:col>
      <xdr:colOff>76200</xdr:colOff>
      <xdr:row>59</xdr:row>
      <xdr:rowOff>133350</xdr:rowOff>
    </xdr:to>
    <xdr:sp macro="" textlink="">
      <xdr:nvSpPr>
        <xdr:cNvPr id="207" name="楕円 206"/>
        <xdr:cNvSpPr/>
      </xdr:nvSpPr>
      <xdr:spPr>
        <a:xfrm>
          <a:off x="4775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3827</xdr:rowOff>
    </xdr:from>
    <xdr:ext cx="762000" cy="259045"/>
    <xdr:sp macro="" textlink="">
      <xdr:nvSpPr>
        <xdr:cNvPr id="208" name="扶助費該当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44450</xdr:rowOff>
    </xdr:from>
    <xdr:to>
      <xdr:col>20</xdr:col>
      <xdr:colOff>38100</xdr:colOff>
      <xdr:row>59</xdr:row>
      <xdr:rowOff>146050</xdr:rowOff>
    </xdr:to>
    <xdr:sp macro="" textlink="">
      <xdr:nvSpPr>
        <xdr:cNvPr id="209" name="楕円 208"/>
        <xdr:cNvSpPr/>
      </xdr:nvSpPr>
      <xdr:spPr>
        <a:xfrm>
          <a:off x="3937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130827</xdr:rowOff>
    </xdr:from>
    <xdr:ext cx="736600" cy="259045"/>
    <xdr:sp macro="" textlink="">
      <xdr:nvSpPr>
        <xdr:cNvPr id="210" name="テキスト ボックス 209"/>
        <xdr:cNvSpPr txBox="1"/>
      </xdr:nvSpPr>
      <xdr:spPr>
        <a:xfrm>
          <a:off x="3606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3" name="楕円 212"/>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4" name="テキスト ボックス 213"/>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5" name="楕円 214"/>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6" name="テキスト ボックス 215"/>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その他に係る経常収支比率が類似団体平均を上回っているのは，類似団体と比較して行政面積が広く，積雪寒冷地であるため，道路の維持や除排雪に係る経費が多いことが主な要因となっている。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除排雪経費は天候に大きく左右されるため見通しが立てにくいが，後期高齢者医療事業特別会計などへの繰出金は今後も増加することが予想される。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88900</xdr:rowOff>
    </xdr:to>
    <xdr:cxnSp macro="">
      <xdr:nvCxnSpPr>
        <xdr:cNvPr id="249" name="直線コネクタ 248"/>
        <xdr:cNvCxnSpPr/>
      </xdr:nvCxnSpPr>
      <xdr:spPr>
        <a:xfrm flipV="1">
          <a:off x="15671800" y="999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88900</xdr:rowOff>
    </xdr:to>
    <xdr:cxnSp macro="">
      <xdr:nvCxnSpPr>
        <xdr:cNvPr id="252" name="直線コネクタ 251"/>
        <xdr:cNvCxnSpPr/>
      </xdr:nvCxnSpPr>
      <xdr:spPr>
        <a:xfrm>
          <a:off x="14782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12700</xdr:rowOff>
    </xdr:to>
    <xdr:cxnSp macro="">
      <xdr:nvCxnSpPr>
        <xdr:cNvPr id="255" name="直線コネクタ 254"/>
        <xdr:cNvCxnSpPr/>
      </xdr:nvCxnSpPr>
      <xdr:spPr>
        <a:xfrm>
          <a:off x="13893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7" name="テキスト ボックス 256"/>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146050</xdr:rowOff>
    </xdr:to>
    <xdr:cxnSp macro="">
      <xdr:nvCxnSpPr>
        <xdr:cNvPr id="258" name="直線コネクタ 257"/>
        <xdr:cNvCxnSpPr/>
      </xdr:nvCxnSpPr>
      <xdr:spPr>
        <a:xfrm>
          <a:off x="13004800" y="9819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60" name="テキスト ボックス 259"/>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62" name="テキスト ボックス 261"/>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8" name="楕円 267"/>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9"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0" name="楕円 269"/>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1" name="テキスト ボックス 270"/>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2" name="楕円 271"/>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3" name="テキスト ボックス 272"/>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5" name="テキスト ボックス 274"/>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6" name="楕円 275"/>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7" name="テキスト ボックス 276"/>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平成３０年度の補助費等に係る経常収支比率は，（一社）大雪カムイミンタラＤＭＯへの負担金の増などにより，前年度と比較して０．２ポイント上昇したが，類似団体平均を大きく下回っている。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引き続き，各種補助金の見直しを行うなど，更なる適正化に努める。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158750</xdr:rowOff>
    </xdr:from>
    <xdr:to>
      <xdr:col>82</xdr:col>
      <xdr:colOff>107950</xdr:colOff>
      <xdr:row>34</xdr:row>
      <xdr:rowOff>12700</xdr:rowOff>
    </xdr:to>
    <xdr:cxnSp macro="">
      <xdr:nvCxnSpPr>
        <xdr:cNvPr id="310" name="直線コネクタ 309"/>
        <xdr:cNvCxnSpPr/>
      </xdr:nvCxnSpPr>
      <xdr:spPr>
        <a:xfrm>
          <a:off x="15671800" y="5816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158750</xdr:rowOff>
    </xdr:from>
    <xdr:to>
      <xdr:col>78</xdr:col>
      <xdr:colOff>69850</xdr:colOff>
      <xdr:row>34</xdr:row>
      <xdr:rowOff>12700</xdr:rowOff>
    </xdr:to>
    <xdr:cxnSp macro="">
      <xdr:nvCxnSpPr>
        <xdr:cNvPr id="313" name="直線コネクタ 312"/>
        <xdr:cNvCxnSpPr/>
      </xdr:nvCxnSpPr>
      <xdr:spPr>
        <a:xfrm flipV="1">
          <a:off x="14782800" y="581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0</xdr:rowOff>
    </xdr:from>
    <xdr:to>
      <xdr:col>73</xdr:col>
      <xdr:colOff>180975</xdr:colOff>
      <xdr:row>34</xdr:row>
      <xdr:rowOff>12700</xdr:rowOff>
    </xdr:to>
    <xdr:cxnSp macro="">
      <xdr:nvCxnSpPr>
        <xdr:cNvPr id="316" name="直線コネクタ 315"/>
        <xdr:cNvCxnSpPr/>
      </xdr:nvCxnSpPr>
      <xdr:spPr>
        <a:xfrm>
          <a:off x="13893800" y="582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158750</xdr:rowOff>
    </xdr:from>
    <xdr:to>
      <xdr:col>69</xdr:col>
      <xdr:colOff>92075</xdr:colOff>
      <xdr:row>34</xdr:row>
      <xdr:rowOff>0</xdr:rowOff>
    </xdr:to>
    <xdr:cxnSp macro="">
      <xdr:nvCxnSpPr>
        <xdr:cNvPr id="319" name="直線コネクタ 318"/>
        <xdr:cNvCxnSpPr/>
      </xdr:nvCxnSpPr>
      <xdr:spPr>
        <a:xfrm>
          <a:off x="13004800" y="581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1" name="テキスト ボックス 320"/>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3" name="テキスト ボックス 322"/>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29" name="楕円 328"/>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41927</xdr:rowOff>
    </xdr:from>
    <xdr:ext cx="762000" cy="259045"/>
    <xdr:sp macro="" textlink="">
      <xdr:nvSpPr>
        <xdr:cNvPr id="330" name="補助費等該当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107950</xdr:rowOff>
    </xdr:from>
    <xdr:to>
      <xdr:col>78</xdr:col>
      <xdr:colOff>120650</xdr:colOff>
      <xdr:row>34</xdr:row>
      <xdr:rowOff>38100</xdr:rowOff>
    </xdr:to>
    <xdr:sp macro="" textlink="">
      <xdr:nvSpPr>
        <xdr:cNvPr id="331" name="楕円 330"/>
        <xdr:cNvSpPr/>
      </xdr:nvSpPr>
      <xdr:spPr>
        <a:xfrm>
          <a:off x="15621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48277</xdr:rowOff>
    </xdr:from>
    <xdr:ext cx="736600" cy="259045"/>
    <xdr:sp macro="" textlink="">
      <xdr:nvSpPr>
        <xdr:cNvPr id="332" name="テキスト ボックス 331"/>
        <xdr:cNvSpPr txBox="1"/>
      </xdr:nvSpPr>
      <xdr:spPr>
        <a:xfrm>
          <a:off x="15290800" y="553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133350</xdr:rowOff>
    </xdr:from>
    <xdr:to>
      <xdr:col>74</xdr:col>
      <xdr:colOff>31750</xdr:colOff>
      <xdr:row>34</xdr:row>
      <xdr:rowOff>63500</xdr:rowOff>
    </xdr:to>
    <xdr:sp macro="" textlink="">
      <xdr:nvSpPr>
        <xdr:cNvPr id="333" name="楕円 332"/>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73677</xdr:rowOff>
    </xdr:from>
    <xdr:ext cx="762000" cy="259045"/>
    <xdr:sp macro="" textlink="">
      <xdr:nvSpPr>
        <xdr:cNvPr id="334" name="テキスト ボックス 333"/>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120650</xdr:rowOff>
    </xdr:from>
    <xdr:to>
      <xdr:col>69</xdr:col>
      <xdr:colOff>142875</xdr:colOff>
      <xdr:row>34</xdr:row>
      <xdr:rowOff>50800</xdr:rowOff>
    </xdr:to>
    <xdr:sp macro="" textlink="">
      <xdr:nvSpPr>
        <xdr:cNvPr id="335" name="楕円 334"/>
        <xdr:cNvSpPr/>
      </xdr:nvSpPr>
      <xdr:spPr>
        <a:xfrm>
          <a:off x="13843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60977</xdr:rowOff>
    </xdr:from>
    <xdr:ext cx="762000" cy="259045"/>
    <xdr:sp macro="" textlink="">
      <xdr:nvSpPr>
        <xdr:cNvPr id="336" name="テキスト ボックス 335"/>
        <xdr:cNvSpPr txBox="1"/>
      </xdr:nvSpPr>
      <xdr:spPr>
        <a:xfrm>
          <a:off x="13512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107950</xdr:rowOff>
    </xdr:from>
    <xdr:to>
      <xdr:col>65</xdr:col>
      <xdr:colOff>53975</xdr:colOff>
      <xdr:row>34</xdr:row>
      <xdr:rowOff>38100</xdr:rowOff>
    </xdr:to>
    <xdr:sp macro="" textlink="">
      <xdr:nvSpPr>
        <xdr:cNvPr id="337" name="楕円 336"/>
        <xdr:cNvSpPr/>
      </xdr:nvSpPr>
      <xdr:spPr>
        <a:xfrm>
          <a:off x="12954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48277</xdr:rowOff>
    </xdr:from>
    <xdr:ext cx="762000" cy="259045"/>
    <xdr:sp macro="" textlink="">
      <xdr:nvSpPr>
        <xdr:cNvPr id="338" name="テキスト ボックス 337"/>
        <xdr:cNvSpPr txBox="1"/>
      </xdr:nvSpPr>
      <xdr:spPr>
        <a:xfrm>
          <a:off x="12623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市債の借入れを抑制してきたことによる市債残高の減少及び近年の金利の低下などにより，公債費は減少傾向にあるが，公債費に係る経常収支比率は，類似団体平均と比較すると依然として高い水準にある。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今後，庁舎や清掃工場の建替えなど大規模な公共事業が控えていることから，引き続き行財政改革推進プログラムに基づき，市債の発行額の抑制に取り組み，公債費の抑制に努める。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146050</xdr:rowOff>
    </xdr:from>
    <xdr:to>
      <xdr:col>24</xdr:col>
      <xdr:colOff>25400</xdr:colOff>
      <xdr:row>80</xdr:row>
      <xdr:rowOff>5080</xdr:rowOff>
    </xdr:to>
    <xdr:cxnSp macro="">
      <xdr:nvCxnSpPr>
        <xdr:cNvPr id="371" name="直線コネクタ 370"/>
        <xdr:cNvCxnSpPr/>
      </xdr:nvCxnSpPr>
      <xdr:spPr>
        <a:xfrm flipV="1">
          <a:off x="3987800" y="1369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168911</xdr:rowOff>
    </xdr:from>
    <xdr:to>
      <xdr:col>19</xdr:col>
      <xdr:colOff>187325</xdr:colOff>
      <xdr:row>80</xdr:row>
      <xdr:rowOff>5080</xdr:rowOff>
    </xdr:to>
    <xdr:cxnSp macro="">
      <xdr:nvCxnSpPr>
        <xdr:cNvPr id="374" name="直線コネクタ 373"/>
        <xdr:cNvCxnSpPr/>
      </xdr:nvCxnSpPr>
      <xdr:spPr>
        <a:xfrm>
          <a:off x="3098800" y="13713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79</xdr:row>
      <xdr:rowOff>168911</xdr:rowOff>
    </xdr:to>
    <xdr:cxnSp macro="">
      <xdr:nvCxnSpPr>
        <xdr:cNvPr id="377" name="直線コネクタ 376"/>
        <xdr:cNvCxnSpPr/>
      </xdr:nvCxnSpPr>
      <xdr:spPr>
        <a:xfrm>
          <a:off x="2209800" y="13705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79</xdr:row>
      <xdr:rowOff>161289</xdr:rowOff>
    </xdr:to>
    <xdr:cxnSp macro="">
      <xdr:nvCxnSpPr>
        <xdr:cNvPr id="380" name="直線コネクタ 379"/>
        <xdr:cNvCxnSpPr/>
      </xdr:nvCxnSpPr>
      <xdr:spPr>
        <a:xfrm>
          <a:off x="1320800" y="13705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95250</xdr:rowOff>
    </xdr:from>
    <xdr:to>
      <xdr:col>24</xdr:col>
      <xdr:colOff>76200</xdr:colOff>
      <xdr:row>80</xdr:row>
      <xdr:rowOff>25400</xdr:rowOff>
    </xdr:to>
    <xdr:sp macro="" textlink="">
      <xdr:nvSpPr>
        <xdr:cNvPr id="390" name="楕円 389"/>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67327</xdr:rowOff>
    </xdr:from>
    <xdr:ext cx="762000" cy="259045"/>
    <xdr:sp macro="" textlink="">
      <xdr:nvSpPr>
        <xdr:cNvPr id="391"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125730</xdr:rowOff>
    </xdr:from>
    <xdr:to>
      <xdr:col>20</xdr:col>
      <xdr:colOff>38100</xdr:colOff>
      <xdr:row>80</xdr:row>
      <xdr:rowOff>55880</xdr:rowOff>
    </xdr:to>
    <xdr:sp macro="" textlink="">
      <xdr:nvSpPr>
        <xdr:cNvPr id="392" name="楕円 391"/>
        <xdr:cNvSpPr/>
      </xdr:nvSpPr>
      <xdr:spPr>
        <a:xfrm>
          <a:off x="3937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40657</xdr:rowOff>
    </xdr:from>
    <xdr:ext cx="736600" cy="259045"/>
    <xdr:sp macro="" textlink="">
      <xdr:nvSpPr>
        <xdr:cNvPr id="393" name="テキスト ボックス 392"/>
        <xdr:cNvSpPr txBox="1"/>
      </xdr:nvSpPr>
      <xdr:spPr>
        <a:xfrm>
          <a:off x="3606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118111</xdr:rowOff>
    </xdr:from>
    <xdr:to>
      <xdr:col>15</xdr:col>
      <xdr:colOff>149225</xdr:colOff>
      <xdr:row>80</xdr:row>
      <xdr:rowOff>48261</xdr:rowOff>
    </xdr:to>
    <xdr:sp macro="" textlink="">
      <xdr:nvSpPr>
        <xdr:cNvPr id="394" name="楕円 393"/>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33038</xdr:rowOff>
    </xdr:from>
    <xdr:ext cx="762000" cy="259045"/>
    <xdr:sp macro="" textlink="">
      <xdr:nvSpPr>
        <xdr:cNvPr id="395" name="テキスト ボックス 394"/>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110489</xdr:rowOff>
    </xdr:from>
    <xdr:to>
      <xdr:col>11</xdr:col>
      <xdr:colOff>60325</xdr:colOff>
      <xdr:row>80</xdr:row>
      <xdr:rowOff>40639</xdr:rowOff>
    </xdr:to>
    <xdr:sp macro="" textlink="">
      <xdr:nvSpPr>
        <xdr:cNvPr id="396" name="楕円 395"/>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25416</xdr:rowOff>
    </xdr:from>
    <xdr:ext cx="762000" cy="259045"/>
    <xdr:sp macro="" textlink="">
      <xdr:nvSpPr>
        <xdr:cNvPr id="397" name="テキスト ボックス 396"/>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398" name="楕円 397"/>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399" name="テキスト ボックス 398"/>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公債費以外では，類似団体平均と概ね同水準で推移している。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類似団体と比較して，維持補修費や扶助費で経常収支比率が高くなっているが，この分を人件費や補助費等で吸収している状況となっている。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今後は，施設の老朽化に伴い，維持補修費が増加する見込みであることから，事業実施の適正化を図り，財政の健全化に努める。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46989</xdr:rowOff>
    </xdr:to>
    <xdr:cxnSp macro="">
      <xdr:nvCxnSpPr>
        <xdr:cNvPr id="430" name="直線コネクタ 429"/>
        <xdr:cNvCxnSpPr/>
      </xdr:nvCxnSpPr>
      <xdr:spPr>
        <a:xfrm flipV="1">
          <a:off x="15671800" y="13244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46989</xdr:rowOff>
    </xdr:to>
    <xdr:cxnSp macro="">
      <xdr:nvCxnSpPr>
        <xdr:cNvPr id="433" name="直線コネクタ 432"/>
        <xdr:cNvCxnSpPr/>
      </xdr:nvCxnSpPr>
      <xdr:spPr>
        <a:xfrm>
          <a:off x="14782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140715</xdr:rowOff>
    </xdr:to>
    <xdr:cxnSp macro="">
      <xdr:nvCxnSpPr>
        <xdr:cNvPr id="436" name="直線コネクタ 435"/>
        <xdr:cNvCxnSpPr/>
      </xdr:nvCxnSpPr>
      <xdr:spPr>
        <a:xfrm>
          <a:off x="13893800" y="131160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85852</xdr:rowOff>
    </xdr:to>
    <xdr:cxnSp macro="">
      <xdr:nvCxnSpPr>
        <xdr:cNvPr id="439" name="直線コネクタ 438"/>
        <xdr:cNvCxnSpPr/>
      </xdr:nvCxnSpPr>
      <xdr:spPr>
        <a:xfrm>
          <a:off x="13004800" y="13074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1" name="テキスト ボックス 440"/>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9" name="楕円 448"/>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50" name="公債費以外該当値テキスト"/>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1" name="楕円 450"/>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2" name="テキスト ボックス 45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3" name="楕円 452"/>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4" name="テキスト ボックス 453"/>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5" name="楕円 454"/>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6" name="テキスト ボックス 455"/>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7" name="楕円 456"/>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8" name="テキスト ボックス 457"/>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17028</xdr:rowOff>
    </xdr:from>
    <xdr:to>
      <xdr:col>29</xdr:col>
      <xdr:colOff>127000</xdr:colOff>
      <xdr:row>17</xdr:row>
      <xdr:rowOff>67046</xdr:rowOff>
    </xdr:to>
    <xdr:cxnSp macro="">
      <xdr:nvCxnSpPr>
        <xdr:cNvPr id="48" name="直線コネクタ 47"/>
        <xdr:cNvCxnSpPr/>
      </xdr:nvCxnSpPr>
      <xdr:spPr bwMode="auto">
        <a:xfrm flipV="1">
          <a:off x="5003800" y="2979303"/>
          <a:ext cx="647700" cy="50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67046</xdr:rowOff>
    </xdr:from>
    <xdr:to>
      <xdr:col>26</xdr:col>
      <xdr:colOff>50800</xdr:colOff>
      <xdr:row>17</xdr:row>
      <xdr:rowOff>105862</xdr:rowOff>
    </xdr:to>
    <xdr:cxnSp macro="">
      <xdr:nvCxnSpPr>
        <xdr:cNvPr id="51" name="直線コネクタ 50"/>
        <xdr:cNvCxnSpPr/>
      </xdr:nvCxnSpPr>
      <xdr:spPr bwMode="auto">
        <a:xfrm flipV="1">
          <a:off x="4305300" y="3029321"/>
          <a:ext cx="698500" cy="38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61148</xdr:rowOff>
    </xdr:from>
    <xdr:to>
      <xdr:col>22</xdr:col>
      <xdr:colOff>114300</xdr:colOff>
      <xdr:row>17</xdr:row>
      <xdr:rowOff>105862</xdr:rowOff>
    </xdr:to>
    <xdr:cxnSp macro="">
      <xdr:nvCxnSpPr>
        <xdr:cNvPr id="54" name="直線コネクタ 53"/>
        <xdr:cNvCxnSpPr/>
      </xdr:nvCxnSpPr>
      <xdr:spPr bwMode="auto">
        <a:xfrm>
          <a:off x="3606800" y="3023423"/>
          <a:ext cx="698500" cy="4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61148</xdr:rowOff>
    </xdr:from>
    <xdr:to>
      <xdr:col>18</xdr:col>
      <xdr:colOff>177800</xdr:colOff>
      <xdr:row>17</xdr:row>
      <xdr:rowOff>88168</xdr:rowOff>
    </xdr:to>
    <xdr:cxnSp macro="">
      <xdr:nvCxnSpPr>
        <xdr:cNvPr id="57" name="直線コネクタ 56"/>
        <xdr:cNvCxnSpPr/>
      </xdr:nvCxnSpPr>
      <xdr:spPr bwMode="auto">
        <a:xfrm flipV="1">
          <a:off x="2908300" y="3023423"/>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137678</xdr:rowOff>
    </xdr:from>
    <xdr:to>
      <xdr:col>29</xdr:col>
      <xdr:colOff>177800</xdr:colOff>
      <xdr:row>17</xdr:row>
      <xdr:rowOff>67828</xdr:rowOff>
    </xdr:to>
    <xdr:sp macro="" textlink="">
      <xdr:nvSpPr>
        <xdr:cNvPr id="67" name="楕円 66"/>
        <xdr:cNvSpPr/>
      </xdr:nvSpPr>
      <xdr:spPr bwMode="auto">
        <a:xfrm>
          <a:off x="5600700" y="2928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109755</xdr:rowOff>
    </xdr:from>
    <xdr:ext cx="762000" cy="259045"/>
    <xdr:sp macro="" textlink="">
      <xdr:nvSpPr>
        <xdr:cNvPr id="68" name="人口1人当たり決算額の推移該当値テキスト130"/>
        <xdr:cNvSpPr txBox="1"/>
      </xdr:nvSpPr>
      <xdr:spPr>
        <a:xfrm>
          <a:off x="5740400" y="290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16246</xdr:rowOff>
    </xdr:from>
    <xdr:to>
      <xdr:col>26</xdr:col>
      <xdr:colOff>101600</xdr:colOff>
      <xdr:row>17</xdr:row>
      <xdr:rowOff>117846</xdr:rowOff>
    </xdr:to>
    <xdr:sp macro="" textlink="">
      <xdr:nvSpPr>
        <xdr:cNvPr id="69" name="楕円 68"/>
        <xdr:cNvSpPr/>
      </xdr:nvSpPr>
      <xdr:spPr bwMode="auto">
        <a:xfrm>
          <a:off x="4953000" y="2978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102623</xdr:rowOff>
    </xdr:from>
    <xdr:ext cx="736600" cy="259045"/>
    <xdr:sp macro="" textlink="">
      <xdr:nvSpPr>
        <xdr:cNvPr id="70" name="テキスト ボックス 69"/>
        <xdr:cNvSpPr txBox="1"/>
      </xdr:nvSpPr>
      <xdr:spPr>
        <a:xfrm>
          <a:off x="4622800" y="3064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55062</xdr:rowOff>
    </xdr:from>
    <xdr:to>
      <xdr:col>22</xdr:col>
      <xdr:colOff>165100</xdr:colOff>
      <xdr:row>17</xdr:row>
      <xdr:rowOff>156662</xdr:rowOff>
    </xdr:to>
    <xdr:sp macro="" textlink="">
      <xdr:nvSpPr>
        <xdr:cNvPr id="71" name="楕円 70"/>
        <xdr:cNvSpPr/>
      </xdr:nvSpPr>
      <xdr:spPr bwMode="auto">
        <a:xfrm>
          <a:off x="4254500" y="3017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141439</xdr:rowOff>
    </xdr:from>
    <xdr:ext cx="762000" cy="259045"/>
    <xdr:sp macro="" textlink="">
      <xdr:nvSpPr>
        <xdr:cNvPr id="72" name="テキスト ボックス 71"/>
        <xdr:cNvSpPr txBox="1"/>
      </xdr:nvSpPr>
      <xdr:spPr>
        <a:xfrm>
          <a:off x="3924300" y="310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10348</xdr:rowOff>
    </xdr:from>
    <xdr:to>
      <xdr:col>19</xdr:col>
      <xdr:colOff>38100</xdr:colOff>
      <xdr:row>17</xdr:row>
      <xdr:rowOff>111948</xdr:rowOff>
    </xdr:to>
    <xdr:sp macro="" textlink="">
      <xdr:nvSpPr>
        <xdr:cNvPr id="73" name="楕円 72"/>
        <xdr:cNvSpPr/>
      </xdr:nvSpPr>
      <xdr:spPr bwMode="auto">
        <a:xfrm>
          <a:off x="3556000" y="297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96725</xdr:rowOff>
    </xdr:from>
    <xdr:ext cx="762000" cy="259045"/>
    <xdr:sp macro="" textlink="">
      <xdr:nvSpPr>
        <xdr:cNvPr id="74" name="テキスト ボックス 73"/>
        <xdr:cNvSpPr txBox="1"/>
      </xdr:nvSpPr>
      <xdr:spPr>
        <a:xfrm>
          <a:off x="3225800" y="30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37368</xdr:rowOff>
    </xdr:from>
    <xdr:to>
      <xdr:col>15</xdr:col>
      <xdr:colOff>101600</xdr:colOff>
      <xdr:row>17</xdr:row>
      <xdr:rowOff>138968</xdr:rowOff>
    </xdr:to>
    <xdr:sp macro="" textlink="">
      <xdr:nvSpPr>
        <xdr:cNvPr id="75" name="楕円 74"/>
        <xdr:cNvSpPr/>
      </xdr:nvSpPr>
      <xdr:spPr bwMode="auto">
        <a:xfrm>
          <a:off x="2857500" y="299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123745</xdr:rowOff>
    </xdr:from>
    <xdr:ext cx="762000" cy="259045"/>
    <xdr:sp macro="" textlink="">
      <xdr:nvSpPr>
        <xdr:cNvPr id="76" name="テキスト ボックス 75"/>
        <xdr:cNvSpPr txBox="1"/>
      </xdr:nvSpPr>
      <xdr:spPr>
        <a:xfrm>
          <a:off x="2527300" y="308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83658</xdr:rowOff>
    </xdr:from>
    <xdr:to>
      <xdr:col>29</xdr:col>
      <xdr:colOff>127000</xdr:colOff>
      <xdr:row>35</xdr:row>
      <xdr:rowOff>110998</xdr:rowOff>
    </xdr:to>
    <xdr:cxnSp macro="">
      <xdr:nvCxnSpPr>
        <xdr:cNvPr id="108" name="直線コネクタ 107"/>
        <xdr:cNvCxnSpPr/>
      </xdr:nvCxnSpPr>
      <xdr:spPr bwMode="auto">
        <a:xfrm flipV="1">
          <a:off x="5003800" y="6694008"/>
          <a:ext cx="647700" cy="27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110998</xdr:rowOff>
    </xdr:from>
    <xdr:to>
      <xdr:col>26</xdr:col>
      <xdr:colOff>50800</xdr:colOff>
      <xdr:row>35</xdr:row>
      <xdr:rowOff>148214</xdr:rowOff>
    </xdr:to>
    <xdr:cxnSp macro="">
      <xdr:nvCxnSpPr>
        <xdr:cNvPr id="111" name="直線コネクタ 110"/>
        <xdr:cNvCxnSpPr/>
      </xdr:nvCxnSpPr>
      <xdr:spPr bwMode="auto">
        <a:xfrm flipV="1">
          <a:off x="4305300" y="6721348"/>
          <a:ext cx="698500" cy="37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119548</xdr:rowOff>
    </xdr:from>
    <xdr:to>
      <xdr:col>22</xdr:col>
      <xdr:colOff>114300</xdr:colOff>
      <xdr:row>35</xdr:row>
      <xdr:rowOff>148214</xdr:rowOff>
    </xdr:to>
    <xdr:cxnSp macro="">
      <xdr:nvCxnSpPr>
        <xdr:cNvPr id="114" name="直線コネクタ 113"/>
        <xdr:cNvCxnSpPr/>
      </xdr:nvCxnSpPr>
      <xdr:spPr bwMode="auto">
        <a:xfrm>
          <a:off x="3606800" y="6729898"/>
          <a:ext cx="698500" cy="2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119548</xdr:rowOff>
    </xdr:from>
    <xdr:to>
      <xdr:col>18</xdr:col>
      <xdr:colOff>177800</xdr:colOff>
      <xdr:row>35</xdr:row>
      <xdr:rowOff>217571</xdr:rowOff>
    </xdr:to>
    <xdr:cxnSp macro="">
      <xdr:nvCxnSpPr>
        <xdr:cNvPr id="117" name="直線コネクタ 116"/>
        <xdr:cNvCxnSpPr/>
      </xdr:nvCxnSpPr>
      <xdr:spPr bwMode="auto">
        <a:xfrm flipV="1">
          <a:off x="2908300" y="6729898"/>
          <a:ext cx="698500" cy="98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32858</xdr:rowOff>
    </xdr:from>
    <xdr:to>
      <xdr:col>29</xdr:col>
      <xdr:colOff>177800</xdr:colOff>
      <xdr:row>35</xdr:row>
      <xdr:rowOff>134458</xdr:rowOff>
    </xdr:to>
    <xdr:sp macro="" textlink="">
      <xdr:nvSpPr>
        <xdr:cNvPr id="127" name="楕円 126"/>
        <xdr:cNvSpPr/>
      </xdr:nvSpPr>
      <xdr:spPr bwMode="auto">
        <a:xfrm>
          <a:off x="5600700" y="664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220835</xdr:rowOff>
    </xdr:from>
    <xdr:ext cx="762000" cy="259045"/>
    <xdr:sp macro="" textlink="">
      <xdr:nvSpPr>
        <xdr:cNvPr id="128" name="人口1人当たり決算額の推移該当値テキスト445"/>
        <xdr:cNvSpPr txBox="1"/>
      </xdr:nvSpPr>
      <xdr:spPr>
        <a:xfrm>
          <a:off x="5740400" y="64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60198</xdr:rowOff>
    </xdr:from>
    <xdr:to>
      <xdr:col>26</xdr:col>
      <xdr:colOff>101600</xdr:colOff>
      <xdr:row>35</xdr:row>
      <xdr:rowOff>161798</xdr:rowOff>
    </xdr:to>
    <xdr:sp macro="" textlink="">
      <xdr:nvSpPr>
        <xdr:cNvPr id="129" name="楕円 128"/>
        <xdr:cNvSpPr/>
      </xdr:nvSpPr>
      <xdr:spPr bwMode="auto">
        <a:xfrm>
          <a:off x="4953000" y="667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171975</xdr:rowOff>
    </xdr:from>
    <xdr:ext cx="736600" cy="259045"/>
    <xdr:sp macro="" textlink="">
      <xdr:nvSpPr>
        <xdr:cNvPr id="130" name="テキスト ボックス 129"/>
        <xdr:cNvSpPr txBox="1"/>
      </xdr:nvSpPr>
      <xdr:spPr>
        <a:xfrm>
          <a:off x="4622800" y="643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97414</xdr:rowOff>
    </xdr:from>
    <xdr:to>
      <xdr:col>22</xdr:col>
      <xdr:colOff>165100</xdr:colOff>
      <xdr:row>35</xdr:row>
      <xdr:rowOff>199014</xdr:rowOff>
    </xdr:to>
    <xdr:sp macro="" textlink="">
      <xdr:nvSpPr>
        <xdr:cNvPr id="131" name="楕円 130"/>
        <xdr:cNvSpPr/>
      </xdr:nvSpPr>
      <xdr:spPr bwMode="auto">
        <a:xfrm>
          <a:off x="4254500" y="6707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209191</xdr:rowOff>
    </xdr:from>
    <xdr:ext cx="762000" cy="259045"/>
    <xdr:sp macro="" textlink="">
      <xdr:nvSpPr>
        <xdr:cNvPr id="132" name="テキスト ボックス 131"/>
        <xdr:cNvSpPr txBox="1"/>
      </xdr:nvSpPr>
      <xdr:spPr>
        <a:xfrm>
          <a:off x="3924300" y="647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68748</xdr:rowOff>
    </xdr:from>
    <xdr:to>
      <xdr:col>19</xdr:col>
      <xdr:colOff>38100</xdr:colOff>
      <xdr:row>35</xdr:row>
      <xdr:rowOff>170348</xdr:rowOff>
    </xdr:to>
    <xdr:sp macro="" textlink="">
      <xdr:nvSpPr>
        <xdr:cNvPr id="133" name="楕円 132"/>
        <xdr:cNvSpPr/>
      </xdr:nvSpPr>
      <xdr:spPr bwMode="auto">
        <a:xfrm>
          <a:off x="3556000" y="667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180525</xdr:rowOff>
    </xdr:from>
    <xdr:ext cx="762000" cy="259045"/>
    <xdr:sp macro="" textlink="">
      <xdr:nvSpPr>
        <xdr:cNvPr id="134" name="テキスト ボックス 133"/>
        <xdr:cNvSpPr txBox="1"/>
      </xdr:nvSpPr>
      <xdr:spPr>
        <a:xfrm>
          <a:off x="3225800" y="644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166771</xdr:rowOff>
    </xdr:from>
    <xdr:to>
      <xdr:col>15</xdr:col>
      <xdr:colOff>101600</xdr:colOff>
      <xdr:row>35</xdr:row>
      <xdr:rowOff>268371</xdr:rowOff>
    </xdr:to>
    <xdr:sp macro="" textlink="">
      <xdr:nvSpPr>
        <xdr:cNvPr id="135" name="楕円 134"/>
        <xdr:cNvSpPr/>
      </xdr:nvSpPr>
      <xdr:spPr bwMode="auto">
        <a:xfrm>
          <a:off x="2857500" y="6777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278548</xdr:rowOff>
    </xdr:from>
    <xdr:ext cx="762000" cy="259045"/>
    <xdr:sp macro="" textlink="">
      <xdr:nvSpPr>
        <xdr:cNvPr id="136" name="テキスト ボックス 135"/>
        <xdr:cNvSpPr txBox="1"/>
      </xdr:nvSpPr>
      <xdr:spPr>
        <a:xfrm>
          <a:off x="2527300" y="654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337,392
336,318
747.66
156,330,397
155,177,264
945,079
81,859,148
177,606,766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109449</xdr:rowOff>
    </xdr:from>
    <xdr:to>
      <xdr:col>24</xdr:col>
      <xdr:colOff>63500</xdr:colOff>
      <xdr:row>35</xdr:row>
      <xdr:rowOff>128841</xdr:rowOff>
    </xdr:to>
    <xdr:cxnSp macro="">
      <xdr:nvCxnSpPr>
        <xdr:cNvPr id="61" name="直線コネクタ 60"/>
        <xdr:cNvCxnSpPr/>
      </xdr:nvCxnSpPr>
      <xdr:spPr>
        <a:xfrm flipV="1">
          <a:off x="3797300" y="6110199"/>
          <a:ext cx="8382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128841</xdr:rowOff>
    </xdr:from>
    <xdr:to>
      <xdr:col>19</xdr:col>
      <xdr:colOff>177800</xdr:colOff>
      <xdr:row>35</xdr:row>
      <xdr:rowOff>150025</xdr:rowOff>
    </xdr:to>
    <xdr:cxnSp macro="">
      <xdr:nvCxnSpPr>
        <xdr:cNvPr id="64" name="直線コネクタ 63"/>
        <xdr:cNvCxnSpPr/>
      </xdr:nvCxnSpPr>
      <xdr:spPr>
        <a:xfrm flipV="1">
          <a:off x="2908300" y="6129591"/>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58204</xdr:rowOff>
    </xdr:from>
    <xdr:to>
      <xdr:col>15</xdr:col>
      <xdr:colOff>50800</xdr:colOff>
      <xdr:row>35</xdr:row>
      <xdr:rowOff>150025</xdr:rowOff>
    </xdr:to>
    <xdr:cxnSp macro="">
      <xdr:nvCxnSpPr>
        <xdr:cNvPr id="67" name="直線コネクタ 66"/>
        <xdr:cNvCxnSpPr/>
      </xdr:nvCxnSpPr>
      <xdr:spPr>
        <a:xfrm>
          <a:off x="2019300" y="6058954"/>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58204</xdr:rowOff>
    </xdr:from>
    <xdr:to>
      <xdr:col>10</xdr:col>
      <xdr:colOff>114300</xdr:colOff>
      <xdr:row>35</xdr:row>
      <xdr:rowOff>68453</xdr:rowOff>
    </xdr:to>
    <xdr:cxnSp macro="">
      <xdr:nvCxnSpPr>
        <xdr:cNvPr id="70" name="直線コネクタ 69"/>
        <xdr:cNvCxnSpPr/>
      </xdr:nvCxnSpPr>
      <xdr:spPr>
        <a:xfrm flipV="1">
          <a:off x="1130300" y="6058954"/>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58649</xdr:rowOff>
    </xdr:from>
    <xdr:to>
      <xdr:col>24</xdr:col>
      <xdr:colOff>114300</xdr:colOff>
      <xdr:row>35</xdr:row>
      <xdr:rowOff>160249</xdr:rowOff>
    </xdr:to>
    <xdr:sp macro="" textlink="">
      <xdr:nvSpPr>
        <xdr:cNvPr id="80" name="楕円 79"/>
        <xdr:cNvSpPr/>
      </xdr:nvSpPr>
      <xdr:spPr>
        <a:xfrm>
          <a:off x="4584700" y="605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37076</xdr:rowOff>
    </xdr:from>
    <xdr:ext cx="534377" cy="259045"/>
    <xdr:sp macro="" textlink="">
      <xdr:nvSpPr>
        <xdr:cNvPr id="81" name="人件費該当値テキスト"/>
        <xdr:cNvSpPr txBox="1"/>
      </xdr:nvSpPr>
      <xdr:spPr>
        <a:xfrm>
          <a:off x="4686300" y="603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78041</xdr:rowOff>
    </xdr:from>
    <xdr:to>
      <xdr:col>20</xdr:col>
      <xdr:colOff>38100</xdr:colOff>
      <xdr:row>36</xdr:row>
      <xdr:rowOff>8191</xdr:rowOff>
    </xdr:to>
    <xdr:sp macro="" textlink="">
      <xdr:nvSpPr>
        <xdr:cNvPr id="82" name="楕円 81"/>
        <xdr:cNvSpPr/>
      </xdr:nvSpPr>
      <xdr:spPr>
        <a:xfrm>
          <a:off x="37465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170768</xdr:rowOff>
    </xdr:from>
    <xdr:ext cx="534377" cy="259045"/>
    <xdr:sp macro="" textlink="">
      <xdr:nvSpPr>
        <xdr:cNvPr id="83" name="テキスト ボックス 82"/>
        <xdr:cNvSpPr txBox="1"/>
      </xdr:nvSpPr>
      <xdr:spPr>
        <a:xfrm>
          <a:off x="3530111" y="61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99225</xdr:rowOff>
    </xdr:from>
    <xdr:to>
      <xdr:col>15</xdr:col>
      <xdr:colOff>101600</xdr:colOff>
      <xdr:row>36</xdr:row>
      <xdr:rowOff>29375</xdr:rowOff>
    </xdr:to>
    <xdr:sp macro="" textlink="">
      <xdr:nvSpPr>
        <xdr:cNvPr id="84" name="楕円 83"/>
        <xdr:cNvSpPr/>
      </xdr:nvSpPr>
      <xdr:spPr>
        <a:xfrm>
          <a:off x="2857500" y="609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20502</xdr:rowOff>
    </xdr:from>
    <xdr:ext cx="534377" cy="259045"/>
    <xdr:sp macro="" textlink="">
      <xdr:nvSpPr>
        <xdr:cNvPr id="85" name="テキスト ボックス 84"/>
        <xdr:cNvSpPr txBox="1"/>
      </xdr:nvSpPr>
      <xdr:spPr>
        <a:xfrm>
          <a:off x="2641111" y="619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7404</xdr:rowOff>
    </xdr:from>
    <xdr:to>
      <xdr:col>10</xdr:col>
      <xdr:colOff>165100</xdr:colOff>
      <xdr:row>35</xdr:row>
      <xdr:rowOff>109004</xdr:rowOff>
    </xdr:to>
    <xdr:sp macro="" textlink="">
      <xdr:nvSpPr>
        <xdr:cNvPr id="86" name="楕円 85"/>
        <xdr:cNvSpPr/>
      </xdr:nvSpPr>
      <xdr:spPr>
        <a:xfrm>
          <a:off x="1968500" y="60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100131</xdr:rowOff>
    </xdr:from>
    <xdr:ext cx="534377" cy="259045"/>
    <xdr:sp macro="" textlink="">
      <xdr:nvSpPr>
        <xdr:cNvPr id="87" name="テキスト ボックス 86"/>
        <xdr:cNvSpPr txBox="1"/>
      </xdr:nvSpPr>
      <xdr:spPr>
        <a:xfrm>
          <a:off x="1752111" y="610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17653</xdr:rowOff>
    </xdr:from>
    <xdr:to>
      <xdr:col>6</xdr:col>
      <xdr:colOff>38100</xdr:colOff>
      <xdr:row>35</xdr:row>
      <xdr:rowOff>119253</xdr:rowOff>
    </xdr:to>
    <xdr:sp macro="" textlink="">
      <xdr:nvSpPr>
        <xdr:cNvPr id="88" name="楕円 87"/>
        <xdr:cNvSpPr/>
      </xdr:nvSpPr>
      <xdr:spPr>
        <a:xfrm>
          <a:off x="1079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110380</xdr:rowOff>
    </xdr:from>
    <xdr:ext cx="534377" cy="259045"/>
    <xdr:sp macro="" textlink="">
      <xdr:nvSpPr>
        <xdr:cNvPr id="89" name="テキスト ボックス 88"/>
        <xdr:cNvSpPr txBox="1"/>
      </xdr:nvSpPr>
      <xdr:spPr>
        <a:xfrm>
          <a:off x="863111" y="611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113868</xdr:rowOff>
    </xdr:from>
    <xdr:to>
      <xdr:col>24</xdr:col>
      <xdr:colOff>63500</xdr:colOff>
      <xdr:row>57</xdr:row>
      <xdr:rowOff>121933</xdr:rowOff>
    </xdr:to>
    <xdr:cxnSp macro="">
      <xdr:nvCxnSpPr>
        <xdr:cNvPr id="119" name="直線コネクタ 118"/>
        <xdr:cNvCxnSpPr/>
      </xdr:nvCxnSpPr>
      <xdr:spPr>
        <a:xfrm flipV="1">
          <a:off x="3797300" y="9886518"/>
          <a:ext cx="838200" cy="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121933</xdr:rowOff>
    </xdr:from>
    <xdr:to>
      <xdr:col>19</xdr:col>
      <xdr:colOff>177800</xdr:colOff>
      <xdr:row>57</xdr:row>
      <xdr:rowOff>125882</xdr:rowOff>
    </xdr:to>
    <xdr:cxnSp macro="">
      <xdr:nvCxnSpPr>
        <xdr:cNvPr id="122" name="直線コネクタ 121"/>
        <xdr:cNvCxnSpPr/>
      </xdr:nvCxnSpPr>
      <xdr:spPr>
        <a:xfrm flipV="1">
          <a:off x="2908300" y="9894583"/>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125882</xdr:rowOff>
    </xdr:from>
    <xdr:to>
      <xdr:col>15</xdr:col>
      <xdr:colOff>50800</xdr:colOff>
      <xdr:row>57</xdr:row>
      <xdr:rowOff>133414</xdr:rowOff>
    </xdr:to>
    <xdr:cxnSp macro="">
      <xdr:nvCxnSpPr>
        <xdr:cNvPr id="125" name="直線コネクタ 124"/>
        <xdr:cNvCxnSpPr/>
      </xdr:nvCxnSpPr>
      <xdr:spPr>
        <a:xfrm flipV="1">
          <a:off x="2019300" y="9898532"/>
          <a:ext cx="889000" cy="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123330</xdr:rowOff>
    </xdr:from>
    <xdr:to>
      <xdr:col>10</xdr:col>
      <xdr:colOff>114300</xdr:colOff>
      <xdr:row>57</xdr:row>
      <xdr:rowOff>133414</xdr:rowOff>
    </xdr:to>
    <xdr:cxnSp macro="">
      <xdr:nvCxnSpPr>
        <xdr:cNvPr id="128" name="直線コネクタ 127"/>
        <xdr:cNvCxnSpPr/>
      </xdr:nvCxnSpPr>
      <xdr:spPr>
        <a:xfrm>
          <a:off x="1130300" y="9895980"/>
          <a:ext cx="889000" cy="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36860</xdr:rowOff>
    </xdr:from>
    <xdr:ext cx="534377" cy="259045"/>
    <xdr:sp macro="" textlink="">
      <xdr:nvSpPr>
        <xdr:cNvPr id="132" name="テキスト ボックス 131"/>
        <xdr:cNvSpPr txBox="1"/>
      </xdr:nvSpPr>
      <xdr:spPr>
        <a:xfrm>
          <a:off x="863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63068</xdr:rowOff>
    </xdr:from>
    <xdr:to>
      <xdr:col>24</xdr:col>
      <xdr:colOff>114300</xdr:colOff>
      <xdr:row>57</xdr:row>
      <xdr:rowOff>164668</xdr:rowOff>
    </xdr:to>
    <xdr:sp macro="" textlink="">
      <xdr:nvSpPr>
        <xdr:cNvPr id="138" name="楕円 137"/>
        <xdr:cNvSpPr/>
      </xdr:nvSpPr>
      <xdr:spPr>
        <a:xfrm>
          <a:off x="4584700" y="98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85945</xdr:rowOff>
    </xdr:from>
    <xdr:ext cx="534377" cy="259045"/>
    <xdr:sp macro="" textlink="">
      <xdr:nvSpPr>
        <xdr:cNvPr id="139" name="物件費該当値テキスト"/>
        <xdr:cNvSpPr txBox="1"/>
      </xdr:nvSpPr>
      <xdr:spPr>
        <a:xfrm>
          <a:off x="4686300" y="968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71133</xdr:rowOff>
    </xdr:from>
    <xdr:to>
      <xdr:col>20</xdr:col>
      <xdr:colOff>38100</xdr:colOff>
      <xdr:row>58</xdr:row>
      <xdr:rowOff>1283</xdr:rowOff>
    </xdr:to>
    <xdr:sp macro="" textlink="">
      <xdr:nvSpPr>
        <xdr:cNvPr id="140" name="楕円 139"/>
        <xdr:cNvSpPr/>
      </xdr:nvSpPr>
      <xdr:spPr>
        <a:xfrm>
          <a:off x="3746500" y="98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17810</xdr:rowOff>
    </xdr:from>
    <xdr:ext cx="534377" cy="259045"/>
    <xdr:sp macro="" textlink="">
      <xdr:nvSpPr>
        <xdr:cNvPr id="141" name="テキスト ボックス 140"/>
        <xdr:cNvSpPr txBox="1"/>
      </xdr:nvSpPr>
      <xdr:spPr>
        <a:xfrm>
          <a:off x="3530111" y="961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75082</xdr:rowOff>
    </xdr:from>
    <xdr:to>
      <xdr:col>15</xdr:col>
      <xdr:colOff>101600</xdr:colOff>
      <xdr:row>58</xdr:row>
      <xdr:rowOff>5232</xdr:rowOff>
    </xdr:to>
    <xdr:sp macro="" textlink="">
      <xdr:nvSpPr>
        <xdr:cNvPr id="142" name="楕円 141"/>
        <xdr:cNvSpPr/>
      </xdr:nvSpPr>
      <xdr:spPr>
        <a:xfrm>
          <a:off x="2857500" y="98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21759</xdr:rowOff>
    </xdr:from>
    <xdr:ext cx="534377" cy="259045"/>
    <xdr:sp macro="" textlink="">
      <xdr:nvSpPr>
        <xdr:cNvPr id="143" name="テキスト ボックス 142"/>
        <xdr:cNvSpPr txBox="1"/>
      </xdr:nvSpPr>
      <xdr:spPr>
        <a:xfrm>
          <a:off x="2641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82614</xdr:rowOff>
    </xdr:from>
    <xdr:to>
      <xdr:col>10</xdr:col>
      <xdr:colOff>165100</xdr:colOff>
      <xdr:row>58</xdr:row>
      <xdr:rowOff>12764</xdr:rowOff>
    </xdr:to>
    <xdr:sp macro="" textlink="">
      <xdr:nvSpPr>
        <xdr:cNvPr id="144" name="楕円 143"/>
        <xdr:cNvSpPr/>
      </xdr:nvSpPr>
      <xdr:spPr>
        <a:xfrm>
          <a:off x="1968500" y="98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29291</xdr:rowOff>
    </xdr:from>
    <xdr:ext cx="534377" cy="259045"/>
    <xdr:sp macro="" textlink="">
      <xdr:nvSpPr>
        <xdr:cNvPr id="145" name="テキスト ボックス 144"/>
        <xdr:cNvSpPr txBox="1"/>
      </xdr:nvSpPr>
      <xdr:spPr>
        <a:xfrm>
          <a:off x="1752111" y="963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72530</xdr:rowOff>
    </xdr:from>
    <xdr:to>
      <xdr:col>6</xdr:col>
      <xdr:colOff>38100</xdr:colOff>
      <xdr:row>58</xdr:row>
      <xdr:rowOff>2680</xdr:rowOff>
    </xdr:to>
    <xdr:sp macro="" textlink="">
      <xdr:nvSpPr>
        <xdr:cNvPr id="146" name="楕円 145"/>
        <xdr:cNvSpPr/>
      </xdr:nvSpPr>
      <xdr:spPr>
        <a:xfrm>
          <a:off x="1079500" y="98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19207</xdr:rowOff>
    </xdr:from>
    <xdr:ext cx="534377" cy="259045"/>
    <xdr:sp macro="" textlink="">
      <xdr:nvSpPr>
        <xdr:cNvPr id="147" name="テキスト ボックス 146"/>
        <xdr:cNvSpPr txBox="1"/>
      </xdr:nvSpPr>
      <xdr:spPr>
        <a:xfrm>
          <a:off x="863111" y="96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132407</xdr:rowOff>
    </xdr:from>
    <xdr:to>
      <xdr:col>24</xdr:col>
      <xdr:colOff>63500</xdr:colOff>
      <xdr:row>70</xdr:row>
      <xdr:rowOff>166805</xdr:rowOff>
    </xdr:to>
    <xdr:cxnSp macro="">
      <xdr:nvCxnSpPr>
        <xdr:cNvPr id="178" name="直線コネクタ 177"/>
        <xdr:cNvCxnSpPr/>
      </xdr:nvCxnSpPr>
      <xdr:spPr>
        <a:xfrm>
          <a:off x="3797300" y="12133907"/>
          <a:ext cx="838200" cy="3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132407</xdr:rowOff>
    </xdr:from>
    <xdr:to>
      <xdr:col>19</xdr:col>
      <xdr:colOff>177800</xdr:colOff>
      <xdr:row>71</xdr:row>
      <xdr:rowOff>129794</xdr:rowOff>
    </xdr:to>
    <xdr:cxnSp macro="">
      <xdr:nvCxnSpPr>
        <xdr:cNvPr id="181" name="直線コネクタ 180"/>
        <xdr:cNvCxnSpPr/>
      </xdr:nvCxnSpPr>
      <xdr:spPr>
        <a:xfrm flipV="1">
          <a:off x="2908300" y="12133907"/>
          <a:ext cx="889000" cy="16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23675</xdr:rowOff>
    </xdr:from>
    <xdr:ext cx="469744" cy="259045"/>
    <xdr:sp macro="" textlink="">
      <xdr:nvSpPr>
        <xdr:cNvPr id="183" name="テキスト ボックス 182"/>
        <xdr:cNvSpPr txBox="1"/>
      </xdr:nvSpPr>
      <xdr:spPr>
        <a:xfrm>
          <a:off x="3562428" y="132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129794</xdr:rowOff>
    </xdr:from>
    <xdr:to>
      <xdr:col>15</xdr:col>
      <xdr:colOff>50800</xdr:colOff>
      <xdr:row>71</xdr:row>
      <xdr:rowOff>130121</xdr:rowOff>
    </xdr:to>
    <xdr:cxnSp macro="">
      <xdr:nvCxnSpPr>
        <xdr:cNvPr id="184" name="直線コネクタ 183"/>
        <xdr:cNvCxnSpPr/>
      </xdr:nvCxnSpPr>
      <xdr:spPr>
        <a:xfrm flipV="1">
          <a:off x="2019300" y="1230274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35758</xdr:rowOff>
    </xdr:from>
    <xdr:ext cx="469744" cy="259045"/>
    <xdr:sp macro="" textlink="">
      <xdr:nvSpPr>
        <xdr:cNvPr id="186" name="テキスト ボックス 185"/>
        <xdr:cNvSpPr txBox="1"/>
      </xdr:nvSpPr>
      <xdr:spPr>
        <a:xfrm>
          <a:off x="2673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130121</xdr:rowOff>
    </xdr:from>
    <xdr:to>
      <xdr:col>10</xdr:col>
      <xdr:colOff>114300</xdr:colOff>
      <xdr:row>73</xdr:row>
      <xdr:rowOff>126419</xdr:rowOff>
    </xdr:to>
    <xdr:cxnSp macro="">
      <xdr:nvCxnSpPr>
        <xdr:cNvPr id="187" name="直線コネクタ 186"/>
        <xdr:cNvCxnSpPr/>
      </xdr:nvCxnSpPr>
      <xdr:spPr>
        <a:xfrm flipV="1">
          <a:off x="1130300" y="12303071"/>
          <a:ext cx="889000" cy="33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42942</xdr:rowOff>
    </xdr:from>
    <xdr:ext cx="469744" cy="259045"/>
    <xdr:sp macro="" textlink="">
      <xdr:nvSpPr>
        <xdr:cNvPr id="189" name="テキスト ボックス 188"/>
        <xdr:cNvSpPr txBox="1"/>
      </xdr:nvSpPr>
      <xdr:spPr>
        <a:xfrm>
          <a:off x="1784428" y="1324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50672</xdr:rowOff>
    </xdr:from>
    <xdr:ext cx="469744" cy="259045"/>
    <xdr:sp macro="" textlink="">
      <xdr:nvSpPr>
        <xdr:cNvPr id="191" name="テキスト ボックス 190"/>
        <xdr:cNvSpPr txBox="1"/>
      </xdr:nvSpPr>
      <xdr:spPr>
        <a:xfrm>
          <a:off x="895428"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116005</xdr:rowOff>
    </xdr:from>
    <xdr:to>
      <xdr:col>24</xdr:col>
      <xdr:colOff>114300</xdr:colOff>
      <xdr:row>71</xdr:row>
      <xdr:rowOff>46155</xdr:rowOff>
    </xdr:to>
    <xdr:sp macro="" textlink="">
      <xdr:nvSpPr>
        <xdr:cNvPr id="197" name="楕円 196"/>
        <xdr:cNvSpPr/>
      </xdr:nvSpPr>
      <xdr:spPr>
        <a:xfrm>
          <a:off x="4584700" y="121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138882</xdr:rowOff>
    </xdr:from>
    <xdr:ext cx="534377" cy="259045"/>
    <xdr:sp macro="" textlink="">
      <xdr:nvSpPr>
        <xdr:cNvPr id="198" name="維持補修費該当値テキスト"/>
        <xdr:cNvSpPr txBox="1"/>
      </xdr:nvSpPr>
      <xdr:spPr>
        <a:xfrm>
          <a:off x="4686300" y="1196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81607</xdr:rowOff>
    </xdr:from>
    <xdr:to>
      <xdr:col>20</xdr:col>
      <xdr:colOff>38100</xdr:colOff>
      <xdr:row>71</xdr:row>
      <xdr:rowOff>11757</xdr:rowOff>
    </xdr:to>
    <xdr:sp macro="" textlink="">
      <xdr:nvSpPr>
        <xdr:cNvPr id="199" name="楕円 198"/>
        <xdr:cNvSpPr/>
      </xdr:nvSpPr>
      <xdr:spPr>
        <a:xfrm>
          <a:off x="3746500" y="120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28284</xdr:rowOff>
    </xdr:from>
    <xdr:ext cx="534377" cy="259045"/>
    <xdr:sp macro="" textlink="">
      <xdr:nvSpPr>
        <xdr:cNvPr id="200" name="テキスト ボックス 199"/>
        <xdr:cNvSpPr txBox="1"/>
      </xdr:nvSpPr>
      <xdr:spPr>
        <a:xfrm>
          <a:off x="3530111" y="1185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78994</xdr:rowOff>
    </xdr:from>
    <xdr:to>
      <xdr:col>15</xdr:col>
      <xdr:colOff>101600</xdr:colOff>
      <xdr:row>72</xdr:row>
      <xdr:rowOff>9144</xdr:rowOff>
    </xdr:to>
    <xdr:sp macro="" textlink="">
      <xdr:nvSpPr>
        <xdr:cNvPr id="201" name="楕円 200"/>
        <xdr:cNvSpPr/>
      </xdr:nvSpPr>
      <xdr:spPr>
        <a:xfrm>
          <a:off x="2857500" y="1225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25671</xdr:rowOff>
    </xdr:from>
    <xdr:ext cx="534377" cy="259045"/>
    <xdr:sp macro="" textlink="">
      <xdr:nvSpPr>
        <xdr:cNvPr id="202" name="テキスト ボックス 201"/>
        <xdr:cNvSpPr txBox="1"/>
      </xdr:nvSpPr>
      <xdr:spPr>
        <a:xfrm>
          <a:off x="2641111" y="1202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79321</xdr:rowOff>
    </xdr:from>
    <xdr:to>
      <xdr:col>10</xdr:col>
      <xdr:colOff>165100</xdr:colOff>
      <xdr:row>72</xdr:row>
      <xdr:rowOff>9471</xdr:rowOff>
    </xdr:to>
    <xdr:sp macro="" textlink="">
      <xdr:nvSpPr>
        <xdr:cNvPr id="203" name="楕円 202"/>
        <xdr:cNvSpPr/>
      </xdr:nvSpPr>
      <xdr:spPr>
        <a:xfrm>
          <a:off x="1968500" y="1225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25998</xdr:rowOff>
    </xdr:from>
    <xdr:ext cx="534377" cy="259045"/>
    <xdr:sp macro="" textlink="">
      <xdr:nvSpPr>
        <xdr:cNvPr id="204" name="テキスト ボックス 203"/>
        <xdr:cNvSpPr txBox="1"/>
      </xdr:nvSpPr>
      <xdr:spPr>
        <a:xfrm>
          <a:off x="1752111" y="1202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75619</xdr:rowOff>
    </xdr:from>
    <xdr:to>
      <xdr:col>6</xdr:col>
      <xdr:colOff>38100</xdr:colOff>
      <xdr:row>74</xdr:row>
      <xdr:rowOff>5769</xdr:rowOff>
    </xdr:to>
    <xdr:sp macro="" textlink="">
      <xdr:nvSpPr>
        <xdr:cNvPr id="205" name="楕円 204"/>
        <xdr:cNvSpPr/>
      </xdr:nvSpPr>
      <xdr:spPr>
        <a:xfrm>
          <a:off x="1079500" y="125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22296</xdr:rowOff>
    </xdr:from>
    <xdr:ext cx="469744" cy="259045"/>
    <xdr:sp macro="" textlink="">
      <xdr:nvSpPr>
        <xdr:cNvPr id="206" name="テキスト ボックス 205"/>
        <xdr:cNvSpPr txBox="1"/>
      </xdr:nvSpPr>
      <xdr:spPr>
        <a:xfrm>
          <a:off x="895428" y="1236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66866</xdr:rowOff>
    </xdr:from>
    <xdr:to>
      <xdr:col>24</xdr:col>
      <xdr:colOff>63500</xdr:colOff>
      <xdr:row>92</xdr:row>
      <xdr:rowOff>70231</xdr:rowOff>
    </xdr:to>
    <xdr:cxnSp macro="">
      <xdr:nvCxnSpPr>
        <xdr:cNvPr id="236" name="直線コネクタ 235"/>
        <xdr:cNvCxnSpPr/>
      </xdr:nvCxnSpPr>
      <xdr:spPr>
        <a:xfrm>
          <a:off x="3797300" y="15840266"/>
          <a:ext cx="8382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66866</xdr:rowOff>
    </xdr:from>
    <xdr:to>
      <xdr:col>19</xdr:col>
      <xdr:colOff>177800</xdr:colOff>
      <xdr:row>92</xdr:row>
      <xdr:rowOff>104115</xdr:rowOff>
    </xdr:to>
    <xdr:cxnSp macro="">
      <xdr:nvCxnSpPr>
        <xdr:cNvPr id="239" name="直線コネクタ 238"/>
        <xdr:cNvCxnSpPr/>
      </xdr:nvCxnSpPr>
      <xdr:spPr>
        <a:xfrm flipV="1">
          <a:off x="2908300" y="15840266"/>
          <a:ext cx="8890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143312</xdr:rowOff>
    </xdr:from>
    <xdr:ext cx="599010" cy="259045"/>
    <xdr:sp macro="" textlink="">
      <xdr:nvSpPr>
        <xdr:cNvPr id="241" name="テキスト ボックス 240"/>
        <xdr:cNvSpPr txBox="1"/>
      </xdr:nvSpPr>
      <xdr:spPr>
        <a:xfrm>
          <a:off x="3497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104115</xdr:rowOff>
    </xdr:from>
    <xdr:to>
      <xdr:col>15</xdr:col>
      <xdr:colOff>50800</xdr:colOff>
      <xdr:row>93</xdr:row>
      <xdr:rowOff>2603</xdr:rowOff>
    </xdr:to>
    <xdr:cxnSp macro="">
      <xdr:nvCxnSpPr>
        <xdr:cNvPr id="242" name="直線コネクタ 241"/>
        <xdr:cNvCxnSpPr/>
      </xdr:nvCxnSpPr>
      <xdr:spPr>
        <a:xfrm flipV="1">
          <a:off x="2019300" y="15877515"/>
          <a:ext cx="889000" cy="6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168927</xdr:rowOff>
    </xdr:from>
    <xdr:ext cx="599010" cy="259045"/>
    <xdr:sp macro="" textlink="">
      <xdr:nvSpPr>
        <xdr:cNvPr id="244" name="テキスト ボックス 243"/>
        <xdr:cNvSpPr txBox="1"/>
      </xdr:nvSpPr>
      <xdr:spPr>
        <a:xfrm>
          <a:off x="2608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2603</xdr:rowOff>
    </xdr:from>
    <xdr:to>
      <xdr:col>10</xdr:col>
      <xdr:colOff>114300</xdr:colOff>
      <xdr:row>93</xdr:row>
      <xdr:rowOff>53099</xdr:rowOff>
    </xdr:to>
    <xdr:cxnSp macro="">
      <xdr:nvCxnSpPr>
        <xdr:cNvPr id="245" name="直線コネクタ 244"/>
        <xdr:cNvCxnSpPr/>
      </xdr:nvCxnSpPr>
      <xdr:spPr>
        <a:xfrm flipV="1">
          <a:off x="1130300" y="15947453"/>
          <a:ext cx="889000" cy="5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63009</xdr:rowOff>
    </xdr:from>
    <xdr:ext cx="599010" cy="259045"/>
    <xdr:sp macro="" textlink="">
      <xdr:nvSpPr>
        <xdr:cNvPr id="247" name="テキスト ボックス 246"/>
        <xdr:cNvSpPr txBox="1"/>
      </xdr:nvSpPr>
      <xdr:spPr>
        <a:xfrm>
          <a:off x="1719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100779</xdr:rowOff>
    </xdr:from>
    <xdr:ext cx="534377" cy="259045"/>
    <xdr:sp macro="" textlink="">
      <xdr:nvSpPr>
        <xdr:cNvPr id="249" name="テキスト ボックス 248"/>
        <xdr:cNvSpPr txBox="1"/>
      </xdr:nvSpPr>
      <xdr:spPr>
        <a:xfrm>
          <a:off x="863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19431</xdr:rowOff>
    </xdr:from>
    <xdr:to>
      <xdr:col>24</xdr:col>
      <xdr:colOff>114300</xdr:colOff>
      <xdr:row>92</xdr:row>
      <xdr:rowOff>121031</xdr:rowOff>
    </xdr:to>
    <xdr:sp macro="" textlink="">
      <xdr:nvSpPr>
        <xdr:cNvPr id="255" name="楕円 254"/>
        <xdr:cNvSpPr/>
      </xdr:nvSpPr>
      <xdr:spPr>
        <a:xfrm>
          <a:off x="4584700" y="157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42308</xdr:rowOff>
    </xdr:from>
    <xdr:ext cx="599010" cy="259045"/>
    <xdr:sp macro="" textlink="">
      <xdr:nvSpPr>
        <xdr:cNvPr id="256" name="扶助費該当値テキスト"/>
        <xdr:cNvSpPr txBox="1"/>
      </xdr:nvSpPr>
      <xdr:spPr>
        <a:xfrm>
          <a:off x="4686300" y="1564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16066</xdr:rowOff>
    </xdr:from>
    <xdr:to>
      <xdr:col>20</xdr:col>
      <xdr:colOff>38100</xdr:colOff>
      <xdr:row>92</xdr:row>
      <xdr:rowOff>117666</xdr:rowOff>
    </xdr:to>
    <xdr:sp macro="" textlink="">
      <xdr:nvSpPr>
        <xdr:cNvPr id="257" name="楕円 256"/>
        <xdr:cNvSpPr/>
      </xdr:nvSpPr>
      <xdr:spPr>
        <a:xfrm>
          <a:off x="3746500" y="1578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134193</xdr:rowOff>
    </xdr:from>
    <xdr:ext cx="599010" cy="259045"/>
    <xdr:sp macro="" textlink="">
      <xdr:nvSpPr>
        <xdr:cNvPr id="258" name="テキスト ボックス 257"/>
        <xdr:cNvSpPr txBox="1"/>
      </xdr:nvSpPr>
      <xdr:spPr>
        <a:xfrm>
          <a:off x="3497795" y="1556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53315</xdr:rowOff>
    </xdr:from>
    <xdr:to>
      <xdr:col>15</xdr:col>
      <xdr:colOff>101600</xdr:colOff>
      <xdr:row>92</xdr:row>
      <xdr:rowOff>154915</xdr:rowOff>
    </xdr:to>
    <xdr:sp macro="" textlink="">
      <xdr:nvSpPr>
        <xdr:cNvPr id="259" name="楕円 258"/>
        <xdr:cNvSpPr/>
      </xdr:nvSpPr>
      <xdr:spPr>
        <a:xfrm>
          <a:off x="2857500" y="158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171442</xdr:rowOff>
    </xdr:from>
    <xdr:ext cx="599010" cy="259045"/>
    <xdr:sp macro="" textlink="">
      <xdr:nvSpPr>
        <xdr:cNvPr id="260" name="テキスト ボックス 259"/>
        <xdr:cNvSpPr txBox="1"/>
      </xdr:nvSpPr>
      <xdr:spPr>
        <a:xfrm>
          <a:off x="2608795" y="1560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123253</xdr:rowOff>
    </xdr:from>
    <xdr:to>
      <xdr:col>10</xdr:col>
      <xdr:colOff>165100</xdr:colOff>
      <xdr:row>93</xdr:row>
      <xdr:rowOff>53403</xdr:rowOff>
    </xdr:to>
    <xdr:sp macro="" textlink="">
      <xdr:nvSpPr>
        <xdr:cNvPr id="261" name="楕円 260"/>
        <xdr:cNvSpPr/>
      </xdr:nvSpPr>
      <xdr:spPr>
        <a:xfrm>
          <a:off x="1968500" y="158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69930</xdr:rowOff>
    </xdr:from>
    <xdr:ext cx="599010" cy="259045"/>
    <xdr:sp macro="" textlink="">
      <xdr:nvSpPr>
        <xdr:cNvPr id="262" name="テキスト ボックス 261"/>
        <xdr:cNvSpPr txBox="1"/>
      </xdr:nvSpPr>
      <xdr:spPr>
        <a:xfrm>
          <a:off x="1719795" y="1567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2299</xdr:rowOff>
    </xdr:from>
    <xdr:to>
      <xdr:col>6</xdr:col>
      <xdr:colOff>38100</xdr:colOff>
      <xdr:row>93</xdr:row>
      <xdr:rowOff>103899</xdr:rowOff>
    </xdr:to>
    <xdr:sp macro="" textlink="">
      <xdr:nvSpPr>
        <xdr:cNvPr id="263" name="楕円 262"/>
        <xdr:cNvSpPr/>
      </xdr:nvSpPr>
      <xdr:spPr>
        <a:xfrm>
          <a:off x="1079500" y="159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120426</xdr:rowOff>
    </xdr:from>
    <xdr:ext cx="599010" cy="259045"/>
    <xdr:sp macro="" textlink="">
      <xdr:nvSpPr>
        <xdr:cNvPr id="264" name="テキスト ボックス 263"/>
        <xdr:cNvSpPr txBox="1"/>
      </xdr:nvSpPr>
      <xdr:spPr>
        <a:xfrm>
          <a:off x="830795" y="1572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129832</xdr:rowOff>
    </xdr:from>
    <xdr:to>
      <xdr:col>55</xdr:col>
      <xdr:colOff>0</xdr:colOff>
      <xdr:row>36</xdr:row>
      <xdr:rowOff>144500</xdr:rowOff>
    </xdr:to>
    <xdr:cxnSp macro="">
      <xdr:nvCxnSpPr>
        <xdr:cNvPr id="293" name="直線コネクタ 292"/>
        <xdr:cNvCxnSpPr/>
      </xdr:nvCxnSpPr>
      <xdr:spPr>
        <a:xfrm flipV="1">
          <a:off x="9639300" y="6302032"/>
          <a:ext cx="8382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133623</xdr:rowOff>
    </xdr:from>
    <xdr:to>
      <xdr:col>50</xdr:col>
      <xdr:colOff>114300</xdr:colOff>
      <xdr:row>36</xdr:row>
      <xdr:rowOff>144500</xdr:rowOff>
    </xdr:to>
    <xdr:cxnSp macro="">
      <xdr:nvCxnSpPr>
        <xdr:cNvPr id="296" name="直線コネクタ 295"/>
        <xdr:cNvCxnSpPr/>
      </xdr:nvCxnSpPr>
      <xdr:spPr>
        <a:xfrm>
          <a:off x="8750300" y="6305823"/>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96590</xdr:rowOff>
    </xdr:from>
    <xdr:to>
      <xdr:col>45</xdr:col>
      <xdr:colOff>177800</xdr:colOff>
      <xdr:row>36</xdr:row>
      <xdr:rowOff>133623</xdr:rowOff>
    </xdr:to>
    <xdr:cxnSp macro="">
      <xdr:nvCxnSpPr>
        <xdr:cNvPr id="299" name="直線コネクタ 298"/>
        <xdr:cNvCxnSpPr/>
      </xdr:nvCxnSpPr>
      <xdr:spPr>
        <a:xfrm>
          <a:off x="7861300" y="6268790"/>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96590</xdr:rowOff>
    </xdr:from>
    <xdr:to>
      <xdr:col>41</xdr:col>
      <xdr:colOff>50800</xdr:colOff>
      <xdr:row>36</xdr:row>
      <xdr:rowOff>145110</xdr:rowOff>
    </xdr:to>
    <xdr:cxnSp macro="">
      <xdr:nvCxnSpPr>
        <xdr:cNvPr id="302" name="直線コネクタ 301"/>
        <xdr:cNvCxnSpPr/>
      </xdr:nvCxnSpPr>
      <xdr:spPr>
        <a:xfrm flipV="1">
          <a:off x="6972300" y="6268790"/>
          <a:ext cx="889000" cy="4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79032</xdr:rowOff>
    </xdr:from>
    <xdr:to>
      <xdr:col>55</xdr:col>
      <xdr:colOff>50800</xdr:colOff>
      <xdr:row>37</xdr:row>
      <xdr:rowOff>9182</xdr:rowOff>
    </xdr:to>
    <xdr:sp macro="" textlink="">
      <xdr:nvSpPr>
        <xdr:cNvPr id="312" name="楕円 311"/>
        <xdr:cNvSpPr/>
      </xdr:nvSpPr>
      <xdr:spPr>
        <a:xfrm>
          <a:off x="10426700" y="625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57459</xdr:rowOff>
    </xdr:from>
    <xdr:ext cx="534377" cy="259045"/>
    <xdr:sp macro="" textlink="">
      <xdr:nvSpPr>
        <xdr:cNvPr id="313" name="補助費等該当値テキスト"/>
        <xdr:cNvSpPr txBox="1"/>
      </xdr:nvSpPr>
      <xdr:spPr>
        <a:xfrm>
          <a:off x="10528300" y="622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93700</xdr:rowOff>
    </xdr:from>
    <xdr:to>
      <xdr:col>50</xdr:col>
      <xdr:colOff>165100</xdr:colOff>
      <xdr:row>37</xdr:row>
      <xdr:rowOff>23850</xdr:rowOff>
    </xdr:to>
    <xdr:sp macro="" textlink="">
      <xdr:nvSpPr>
        <xdr:cNvPr id="314" name="楕円 313"/>
        <xdr:cNvSpPr/>
      </xdr:nvSpPr>
      <xdr:spPr>
        <a:xfrm>
          <a:off x="9588500" y="62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14977</xdr:rowOff>
    </xdr:from>
    <xdr:ext cx="534377" cy="259045"/>
    <xdr:sp macro="" textlink="">
      <xdr:nvSpPr>
        <xdr:cNvPr id="315" name="テキスト ボックス 314"/>
        <xdr:cNvSpPr txBox="1"/>
      </xdr:nvSpPr>
      <xdr:spPr>
        <a:xfrm>
          <a:off x="9372111" y="63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82823</xdr:rowOff>
    </xdr:from>
    <xdr:to>
      <xdr:col>46</xdr:col>
      <xdr:colOff>38100</xdr:colOff>
      <xdr:row>37</xdr:row>
      <xdr:rowOff>12973</xdr:rowOff>
    </xdr:to>
    <xdr:sp macro="" textlink="">
      <xdr:nvSpPr>
        <xdr:cNvPr id="316" name="楕円 315"/>
        <xdr:cNvSpPr/>
      </xdr:nvSpPr>
      <xdr:spPr>
        <a:xfrm>
          <a:off x="8699500" y="62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4100</xdr:rowOff>
    </xdr:from>
    <xdr:ext cx="534377" cy="259045"/>
    <xdr:sp macro="" textlink="">
      <xdr:nvSpPr>
        <xdr:cNvPr id="317" name="テキスト ボックス 316"/>
        <xdr:cNvSpPr txBox="1"/>
      </xdr:nvSpPr>
      <xdr:spPr>
        <a:xfrm>
          <a:off x="8483111" y="634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45790</xdr:rowOff>
    </xdr:from>
    <xdr:to>
      <xdr:col>41</xdr:col>
      <xdr:colOff>101600</xdr:colOff>
      <xdr:row>36</xdr:row>
      <xdr:rowOff>147390</xdr:rowOff>
    </xdr:to>
    <xdr:sp macro="" textlink="">
      <xdr:nvSpPr>
        <xdr:cNvPr id="318" name="楕円 317"/>
        <xdr:cNvSpPr/>
      </xdr:nvSpPr>
      <xdr:spPr>
        <a:xfrm>
          <a:off x="7810500" y="62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138517</xdr:rowOff>
    </xdr:from>
    <xdr:ext cx="534377" cy="259045"/>
    <xdr:sp macro="" textlink="">
      <xdr:nvSpPr>
        <xdr:cNvPr id="319" name="テキスト ボックス 318"/>
        <xdr:cNvSpPr txBox="1"/>
      </xdr:nvSpPr>
      <xdr:spPr>
        <a:xfrm>
          <a:off x="7594111" y="63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94310</xdr:rowOff>
    </xdr:from>
    <xdr:to>
      <xdr:col>36</xdr:col>
      <xdr:colOff>165100</xdr:colOff>
      <xdr:row>37</xdr:row>
      <xdr:rowOff>24460</xdr:rowOff>
    </xdr:to>
    <xdr:sp macro="" textlink="">
      <xdr:nvSpPr>
        <xdr:cNvPr id="320" name="楕円 319"/>
        <xdr:cNvSpPr/>
      </xdr:nvSpPr>
      <xdr:spPr>
        <a:xfrm>
          <a:off x="6921500" y="62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15587</xdr:rowOff>
    </xdr:from>
    <xdr:ext cx="534377" cy="259045"/>
    <xdr:sp macro="" textlink="">
      <xdr:nvSpPr>
        <xdr:cNvPr id="321" name="テキスト ボックス 320"/>
        <xdr:cNvSpPr txBox="1"/>
      </xdr:nvSpPr>
      <xdr:spPr>
        <a:xfrm>
          <a:off x="6705111" y="635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13074</xdr:rowOff>
    </xdr:from>
    <xdr:to>
      <xdr:col>55</xdr:col>
      <xdr:colOff>0</xdr:colOff>
      <xdr:row>56</xdr:row>
      <xdr:rowOff>57976</xdr:rowOff>
    </xdr:to>
    <xdr:cxnSp macro="">
      <xdr:nvCxnSpPr>
        <xdr:cNvPr id="351" name="直線コネクタ 350"/>
        <xdr:cNvCxnSpPr/>
      </xdr:nvCxnSpPr>
      <xdr:spPr>
        <a:xfrm>
          <a:off x="9639300" y="9614274"/>
          <a:ext cx="838200" cy="4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13074</xdr:rowOff>
    </xdr:from>
    <xdr:to>
      <xdr:col>50</xdr:col>
      <xdr:colOff>114300</xdr:colOff>
      <xdr:row>56</xdr:row>
      <xdr:rowOff>140500</xdr:rowOff>
    </xdr:to>
    <xdr:cxnSp macro="">
      <xdr:nvCxnSpPr>
        <xdr:cNvPr id="354" name="直線コネクタ 353"/>
        <xdr:cNvCxnSpPr/>
      </xdr:nvCxnSpPr>
      <xdr:spPr>
        <a:xfrm flipV="1">
          <a:off x="8750300" y="9614274"/>
          <a:ext cx="889000" cy="1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64777</xdr:rowOff>
    </xdr:from>
    <xdr:to>
      <xdr:col>45</xdr:col>
      <xdr:colOff>177800</xdr:colOff>
      <xdr:row>56</xdr:row>
      <xdr:rowOff>140500</xdr:rowOff>
    </xdr:to>
    <xdr:cxnSp macro="">
      <xdr:nvCxnSpPr>
        <xdr:cNvPr id="357" name="直線コネクタ 356"/>
        <xdr:cNvCxnSpPr/>
      </xdr:nvCxnSpPr>
      <xdr:spPr>
        <a:xfrm>
          <a:off x="7861300" y="9665977"/>
          <a:ext cx="889000" cy="7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171285</xdr:rowOff>
    </xdr:from>
    <xdr:to>
      <xdr:col>41</xdr:col>
      <xdr:colOff>50800</xdr:colOff>
      <xdr:row>56</xdr:row>
      <xdr:rowOff>64777</xdr:rowOff>
    </xdr:to>
    <xdr:cxnSp macro="">
      <xdr:nvCxnSpPr>
        <xdr:cNvPr id="360" name="直線コネクタ 359"/>
        <xdr:cNvCxnSpPr/>
      </xdr:nvCxnSpPr>
      <xdr:spPr>
        <a:xfrm>
          <a:off x="6972300" y="9601035"/>
          <a:ext cx="889000" cy="6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7176</xdr:rowOff>
    </xdr:from>
    <xdr:to>
      <xdr:col>55</xdr:col>
      <xdr:colOff>50800</xdr:colOff>
      <xdr:row>56</xdr:row>
      <xdr:rowOff>108776</xdr:rowOff>
    </xdr:to>
    <xdr:sp macro="" textlink="">
      <xdr:nvSpPr>
        <xdr:cNvPr id="370" name="楕円 369"/>
        <xdr:cNvSpPr/>
      </xdr:nvSpPr>
      <xdr:spPr>
        <a:xfrm>
          <a:off x="10426700" y="96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157053</xdr:rowOff>
    </xdr:from>
    <xdr:ext cx="534377" cy="259045"/>
    <xdr:sp macro="" textlink="">
      <xdr:nvSpPr>
        <xdr:cNvPr id="371" name="普通建設事業費該当値テキスト"/>
        <xdr:cNvSpPr txBox="1"/>
      </xdr:nvSpPr>
      <xdr:spPr>
        <a:xfrm>
          <a:off x="10528300"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133724</xdr:rowOff>
    </xdr:from>
    <xdr:to>
      <xdr:col>50</xdr:col>
      <xdr:colOff>165100</xdr:colOff>
      <xdr:row>56</xdr:row>
      <xdr:rowOff>63874</xdr:rowOff>
    </xdr:to>
    <xdr:sp macro="" textlink="">
      <xdr:nvSpPr>
        <xdr:cNvPr id="372" name="楕円 371"/>
        <xdr:cNvSpPr/>
      </xdr:nvSpPr>
      <xdr:spPr>
        <a:xfrm>
          <a:off x="9588500" y="95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80401</xdr:rowOff>
    </xdr:from>
    <xdr:ext cx="534377" cy="259045"/>
    <xdr:sp macro="" textlink="">
      <xdr:nvSpPr>
        <xdr:cNvPr id="373" name="テキスト ボックス 372"/>
        <xdr:cNvSpPr txBox="1"/>
      </xdr:nvSpPr>
      <xdr:spPr>
        <a:xfrm>
          <a:off x="9372111" y="93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89700</xdr:rowOff>
    </xdr:from>
    <xdr:to>
      <xdr:col>46</xdr:col>
      <xdr:colOff>38100</xdr:colOff>
      <xdr:row>57</xdr:row>
      <xdr:rowOff>19850</xdr:rowOff>
    </xdr:to>
    <xdr:sp macro="" textlink="">
      <xdr:nvSpPr>
        <xdr:cNvPr id="374" name="楕円 373"/>
        <xdr:cNvSpPr/>
      </xdr:nvSpPr>
      <xdr:spPr>
        <a:xfrm>
          <a:off x="8699500" y="96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10977</xdr:rowOff>
    </xdr:from>
    <xdr:ext cx="534377" cy="259045"/>
    <xdr:sp macro="" textlink="">
      <xdr:nvSpPr>
        <xdr:cNvPr id="375" name="テキスト ボックス 374"/>
        <xdr:cNvSpPr txBox="1"/>
      </xdr:nvSpPr>
      <xdr:spPr>
        <a:xfrm>
          <a:off x="8483111" y="97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13977</xdr:rowOff>
    </xdr:from>
    <xdr:to>
      <xdr:col>41</xdr:col>
      <xdr:colOff>101600</xdr:colOff>
      <xdr:row>56</xdr:row>
      <xdr:rowOff>115577</xdr:rowOff>
    </xdr:to>
    <xdr:sp macro="" textlink="">
      <xdr:nvSpPr>
        <xdr:cNvPr id="376" name="楕円 375"/>
        <xdr:cNvSpPr/>
      </xdr:nvSpPr>
      <xdr:spPr>
        <a:xfrm>
          <a:off x="7810500" y="96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106704</xdr:rowOff>
    </xdr:from>
    <xdr:ext cx="534377" cy="259045"/>
    <xdr:sp macro="" textlink="">
      <xdr:nvSpPr>
        <xdr:cNvPr id="377" name="テキスト ボックス 376"/>
        <xdr:cNvSpPr txBox="1"/>
      </xdr:nvSpPr>
      <xdr:spPr>
        <a:xfrm>
          <a:off x="7594111" y="970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120485</xdr:rowOff>
    </xdr:from>
    <xdr:to>
      <xdr:col>36</xdr:col>
      <xdr:colOff>165100</xdr:colOff>
      <xdr:row>56</xdr:row>
      <xdr:rowOff>50635</xdr:rowOff>
    </xdr:to>
    <xdr:sp macro="" textlink="">
      <xdr:nvSpPr>
        <xdr:cNvPr id="378" name="楕円 377"/>
        <xdr:cNvSpPr/>
      </xdr:nvSpPr>
      <xdr:spPr>
        <a:xfrm>
          <a:off x="6921500" y="955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41762</xdr:rowOff>
    </xdr:from>
    <xdr:ext cx="534377" cy="259045"/>
    <xdr:sp macro="" textlink="">
      <xdr:nvSpPr>
        <xdr:cNvPr id="379" name="テキスト ボックス 378"/>
        <xdr:cNvSpPr txBox="1"/>
      </xdr:nvSpPr>
      <xdr:spPr>
        <a:xfrm>
          <a:off x="6705111" y="96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148518</xdr:rowOff>
    </xdr:from>
    <xdr:to>
      <xdr:col>55</xdr:col>
      <xdr:colOff>0</xdr:colOff>
      <xdr:row>79</xdr:row>
      <xdr:rowOff>5446</xdr:rowOff>
    </xdr:to>
    <xdr:cxnSp macro="">
      <xdr:nvCxnSpPr>
        <xdr:cNvPr id="410" name="直線コネクタ 409"/>
        <xdr:cNvCxnSpPr/>
      </xdr:nvCxnSpPr>
      <xdr:spPr>
        <a:xfrm flipV="1">
          <a:off x="9639300" y="13521618"/>
          <a:ext cx="8382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5446</xdr:rowOff>
    </xdr:from>
    <xdr:to>
      <xdr:col>50</xdr:col>
      <xdr:colOff>114300</xdr:colOff>
      <xdr:row>79</xdr:row>
      <xdr:rowOff>14427</xdr:rowOff>
    </xdr:to>
    <xdr:cxnSp macro="">
      <xdr:nvCxnSpPr>
        <xdr:cNvPr id="413" name="直線コネクタ 412"/>
        <xdr:cNvCxnSpPr/>
      </xdr:nvCxnSpPr>
      <xdr:spPr>
        <a:xfrm flipV="1">
          <a:off x="8750300" y="13549996"/>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36340</xdr:rowOff>
    </xdr:from>
    <xdr:to>
      <xdr:col>45</xdr:col>
      <xdr:colOff>177800</xdr:colOff>
      <xdr:row>79</xdr:row>
      <xdr:rowOff>14427</xdr:rowOff>
    </xdr:to>
    <xdr:cxnSp macro="">
      <xdr:nvCxnSpPr>
        <xdr:cNvPr id="416" name="直線コネクタ 415"/>
        <xdr:cNvCxnSpPr/>
      </xdr:nvCxnSpPr>
      <xdr:spPr>
        <a:xfrm>
          <a:off x="7861300" y="13066540"/>
          <a:ext cx="889000" cy="49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170005</xdr:rowOff>
    </xdr:from>
    <xdr:to>
      <xdr:col>41</xdr:col>
      <xdr:colOff>50800</xdr:colOff>
      <xdr:row>76</xdr:row>
      <xdr:rowOff>36340</xdr:rowOff>
    </xdr:to>
    <xdr:cxnSp macro="">
      <xdr:nvCxnSpPr>
        <xdr:cNvPr id="419" name="直線コネクタ 418"/>
        <xdr:cNvCxnSpPr/>
      </xdr:nvCxnSpPr>
      <xdr:spPr>
        <a:xfrm>
          <a:off x="6972300" y="13028755"/>
          <a:ext cx="889000" cy="3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97718</xdr:rowOff>
    </xdr:from>
    <xdr:to>
      <xdr:col>55</xdr:col>
      <xdr:colOff>50800</xdr:colOff>
      <xdr:row>79</xdr:row>
      <xdr:rowOff>27868</xdr:rowOff>
    </xdr:to>
    <xdr:sp macro="" textlink="">
      <xdr:nvSpPr>
        <xdr:cNvPr id="429" name="楕円 428"/>
        <xdr:cNvSpPr/>
      </xdr:nvSpPr>
      <xdr:spPr>
        <a:xfrm>
          <a:off x="10426700" y="1347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12645</xdr:rowOff>
    </xdr:from>
    <xdr:ext cx="469744" cy="259045"/>
    <xdr:sp macro="" textlink="">
      <xdr:nvSpPr>
        <xdr:cNvPr id="430" name="普通建設事業費 （ うち新規整備　）該当値テキスト"/>
        <xdr:cNvSpPr txBox="1"/>
      </xdr:nvSpPr>
      <xdr:spPr>
        <a:xfrm>
          <a:off x="10528300" y="1338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126096</xdr:rowOff>
    </xdr:from>
    <xdr:to>
      <xdr:col>50</xdr:col>
      <xdr:colOff>165100</xdr:colOff>
      <xdr:row>79</xdr:row>
      <xdr:rowOff>56246</xdr:rowOff>
    </xdr:to>
    <xdr:sp macro="" textlink="">
      <xdr:nvSpPr>
        <xdr:cNvPr id="431" name="楕円 430"/>
        <xdr:cNvSpPr/>
      </xdr:nvSpPr>
      <xdr:spPr>
        <a:xfrm>
          <a:off x="9588500" y="134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47373</xdr:rowOff>
    </xdr:from>
    <xdr:ext cx="469744" cy="259045"/>
    <xdr:sp macro="" textlink="">
      <xdr:nvSpPr>
        <xdr:cNvPr id="432" name="テキスト ボックス 431"/>
        <xdr:cNvSpPr txBox="1"/>
      </xdr:nvSpPr>
      <xdr:spPr>
        <a:xfrm>
          <a:off x="9404428" y="135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135077</xdr:rowOff>
    </xdr:from>
    <xdr:to>
      <xdr:col>46</xdr:col>
      <xdr:colOff>38100</xdr:colOff>
      <xdr:row>79</xdr:row>
      <xdr:rowOff>65227</xdr:rowOff>
    </xdr:to>
    <xdr:sp macro="" textlink="">
      <xdr:nvSpPr>
        <xdr:cNvPr id="433" name="楕円 432"/>
        <xdr:cNvSpPr/>
      </xdr:nvSpPr>
      <xdr:spPr>
        <a:xfrm>
          <a:off x="8699500" y="135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56354</xdr:rowOff>
    </xdr:from>
    <xdr:ext cx="469744" cy="259045"/>
    <xdr:sp macro="" textlink="">
      <xdr:nvSpPr>
        <xdr:cNvPr id="434" name="テキスト ボックス 433"/>
        <xdr:cNvSpPr txBox="1"/>
      </xdr:nvSpPr>
      <xdr:spPr>
        <a:xfrm>
          <a:off x="8515428" y="1360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156990</xdr:rowOff>
    </xdr:from>
    <xdr:to>
      <xdr:col>41</xdr:col>
      <xdr:colOff>101600</xdr:colOff>
      <xdr:row>76</xdr:row>
      <xdr:rowOff>87140</xdr:rowOff>
    </xdr:to>
    <xdr:sp macro="" textlink="">
      <xdr:nvSpPr>
        <xdr:cNvPr id="435" name="楕円 434"/>
        <xdr:cNvSpPr/>
      </xdr:nvSpPr>
      <xdr:spPr>
        <a:xfrm>
          <a:off x="7810500" y="130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78267</xdr:rowOff>
    </xdr:from>
    <xdr:ext cx="534377" cy="259045"/>
    <xdr:sp macro="" textlink="">
      <xdr:nvSpPr>
        <xdr:cNvPr id="436" name="テキスト ボックス 435"/>
        <xdr:cNvSpPr txBox="1"/>
      </xdr:nvSpPr>
      <xdr:spPr>
        <a:xfrm>
          <a:off x="7594111" y="131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119206</xdr:rowOff>
    </xdr:from>
    <xdr:to>
      <xdr:col>36</xdr:col>
      <xdr:colOff>165100</xdr:colOff>
      <xdr:row>76</xdr:row>
      <xdr:rowOff>49355</xdr:rowOff>
    </xdr:to>
    <xdr:sp macro="" textlink="">
      <xdr:nvSpPr>
        <xdr:cNvPr id="437" name="楕円 436"/>
        <xdr:cNvSpPr/>
      </xdr:nvSpPr>
      <xdr:spPr>
        <a:xfrm>
          <a:off x="6921500" y="129779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40482</xdr:rowOff>
    </xdr:from>
    <xdr:ext cx="534377" cy="259045"/>
    <xdr:sp macro="" textlink="">
      <xdr:nvSpPr>
        <xdr:cNvPr id="438" name="テキスト ボックス 437"/>
        <xdr:cNvSpPr txBox="1"/>
      </xdr:nvSpPr>
      <xdr:spPr>
        <a:xfrm>
          <a:off x="6705111" y="13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156559</xdr:rowOff>
    </xdr:from>
    <xdr:to>
      <xdr:col>55</xdr:col>
      <xdr:colOff>0</xdr:colOff>
      <xdr:row>95</xdr:row>
      <xdr:rowOff>39136</xdr:rowOff>
    </xdr:to>
    <xdr:cxnSp macro="">
      <xdr:nvCxnSpPr>
        <xdr:cNvPr id="467" name="直線コネクタ 466"/>
        <xdr:cNvCxnSpPr/>
      </xdr:nvCxnSpPr>
      <xdr:spPr>
        <a:xfrm flipV="1">
          <a:off x="9639300" y="16272859"/>
          <a:ext cx="838200" cy="5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39136</xdr:rowOff>
    </xdr:from>
    <xdr:to>
      <xdr:col>50</xdr:col>
      <xdr:colOff>114300</xdr:colOff>
      <xdr:row>95</xdr:row>
      <xdr:rowOff>88970</xdr:rowOff>
    </xdr:to>
    <xdr:cxnSp macro="">
      <xdr:nvCxnSpPr>
        <xdr:cNvPr id="470" name="直線コネクタ 469"/>
        <xdr:cNvCxnSpPr/>
      </xdr:nvCxnSpPr>
      <xdr:spPr>
        <a:xfrm flipV="1">
          <a:off x="8750300" y="16326886"/>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88970</xdr:rowOff>
    </xdr:from>
    <xdr:to>
      <xdr:col>45</xdr:col>
      <xdr:colOff>177800</xdr:colOff>
      <xdr:row>96</xdr:row>
      <xdr:rowOff>133890</xdr:rowOff>
    </xdr:to>
    <xdr:cxnSp macro="">
      <xdr:nvCxnSpPr>
        <xdr:cNvPr id="473" name="直線コネクタ 472"/>
        <xdr:cNvCxnSpPr/>
      </xdr:nvCxnSpPr>
      <xdr:spPr>
        <a:xfrm flipV="1">
          <a:off x="7861300" y="16376720"/>
          <a:ext cx="889000" cy="2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70929</xdr:rowOff>
    </xdr:from>
    <xdr:to>
      <xdr:col>41</xdr:col>
      <xdr:colOff>50800</xdr:colOff>
      <xdr:row>96</xdr:row>
      <xdr:rowOff>133890</xdr:rowOff>
    </xdr:to>
    <xdr:cxnSp macro="">
      <xdr:nvCxnSpPr>
        <xdr:cNvPr id="476" name="直線コネクタ 475"/>
        <xdr:cNvCxnSpPr/>
      </xdr:nvCxnSpPr>
      <xdr:spPr>
        <a:xfrm>
          <a:off x="6972300" y="16530129"/>
          <a:ext cx="889000" cy="6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105759</xdr:rowOff>
    </xdr:from>
    <xdr:to>
      <xdr:col>55</xdr:col>
      <xdr:colOff>50800</xdr:colOff>
      <xdr:row>95</xdr:row>
      <xdr:rowOff>35909</xdr:rowOff>
    </xdr:to>
    <xdr:sp macro="" textlink="">
      <xdr:nvSpPr>
        <xdr:cNvPr id="486" name="楕円 485"/>
        <xdr:cNvSpPr/>
      </xdr:nvSpPr>
      <xdr:spPr>
        <a:xfrm>
          <a:off x="10426700" y="162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128636</xdr:rowOff>
    </xdr:from>
    <xdr:ext cx="534377" cy="259045"/>
    <xdr:sp macro="" textlink="">
      <xdr:nvSpPr>
        <xdr:cNvPr id="487" name="普通建設事業費 （ うち更新整備　）該当値テキスト"/>
        <xdr:cNvSpPr txBox="1"/>
      </xdr:nvSpPr>
      <xdr:spPr>
        <a:xfrm>
          <a:off x="10528300" y="1607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159786</xdr:rowOff>
    </xdr:from>
    <xdr:to>
      <xdr:col>50</xdr:col>
      <xdr:colOff>165100</xdr:colOff>
      <xdr:row>95</xdr:row>
      <xdr:rowOff>89936</xdr:rowOff>
    </xdr:to>
    <xdr:sp macro="" textlink="">
      <xdr:nvSpPr>
        <xdr:cNvPr id="488" name="楕円 487"/>
        <xdr:cNvSpPr/>
      </xdr:nvSpPr>
      <xdr:spPr>
        <a:xfrm>
          <a:off x="9588500" y="162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106463</xdr:rowOff>
    </xdr:from>
    <xdr:ext cx="534377" cy="259045"/>
    <xdr:sp macro="" textlink="">
      <xdr:nvSpPr>
        <xdr:cNvPr id="489" name="テキスト ボックス 488"/>
        <xdr:cNvSpPr txBox="1"/>
      </xdr:nvSpPr>
      <xdr:spPr>
        <a:xfrm>
          <a:off x="9372111" y="1605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38170</xdr:rowOff>
    </xdr:from>
    <xdr:to>
      <xdr:col>46</xdr:col>
      <xdr:colOff>38100</xdr:colOff>
      <xdr:row>95</xdr:row>
      <xdr:rowOff>139770</xdr:rowOff>
    </xdr:to>
    <xdr:sp macro="" textlink="">
      <xdr:nvSpPr>
        <xdr:cNvPr id="490" name="楕円 489"/>
        <xdr:cNvSpPr/>
      </xdr:nvSpPr>
      <xdr:spPr>
        <a:xfrm>
          <a:off x="8699500" y="163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156297</xdr:rowOff>
    </xdr:from>
    <xdr:ext cx="534377" cy="259045"/>
    <xdr:sp macro="" textlink="">
      <xdr:nvSpPr>
        <xdr:cNvPr id="491" name="テキスト ボックス 490"/>
        <xdr:cNvSpPr txBox="1"/>
      </xdr:nvSpPr>
      <xdr:spPr>
        <a:xfrm>
          <a:off x="8483111" y="1610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83090</xdr:rowOff>
    </xdr:from>
    <xdr:to>
      <xdr:col>41</xdr:col>
      <xdr:colOff>101600</xdr:colOff>
      <xdr:row>97</xdr:row>
      <xdr:rowOff>13240</xdr:rowOff>
    </xdr:to>
    <xdr:sp macro="" textlink="">
      <xdr:nvSpPr>
        <xdr:cNvPr id="492" name="楕円 491"/>
        <xdr:cNvSpPr/>
      </xdr:nvSpPr>
      <xdr:spPr>
        <a:xfrm>
          <a:off x="7810500" y="165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4367</xdr:rowOff>
    </xdr:from>
    <xdr:ext cx="534377" cy="259045"/>
    <xdr:sp macro="" textlink="">
      <xdr:nvSpPr>
        <xdr:cNvPr id="493" name="テキスト ボックス 492"/>
        <xdr:cNvSpPr txBox="1"/>
      </xdr:nvSpPr>
      <xdr:spPr>
        <a:xfrm>
          <a:off x="7594111" y="1663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20129</xdr:rowOff>
    </xdr:from>
    <xdr:to>
      <xdr:col>36</xdr:col>
      <xdr:colOff>165100</xdr:colOff>
      <xdr:row>96</xdr:row>
      <xdr:rowOff>121729</xdr:rowOff>
    </xdr:to>
    <xdr:sp macro="" textlink="">
      <xdr:nvSpPr>
        <xdr:cNvPr id="494" name="楕円 493"/>
        <xdr:cNvSpPr/>
      </xdr:nvSpPr>
      <xdr:spPr>
        <a:xfrm>
          <a:off x="6921500" y="164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138256</xdr:rowOff>
    </xdr:from>
    <xdr:ext cx="534377" cy="259045"/>
    <xdr:sp macro="" textlink="">
      <xdr:nvSpPr>
        <xdr:cNvPr id="495" name="テキスト ボックス 494"/>
        <xdr:cNvSpPr txBox="1"/>
      </xdr:nvSpPr>
      <xdr:spPr>
        <a:xfrm>
          <a:off x="6705111" y="1625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156997</xdr:rowOff>
    </xdr:from>
    <xdr:to>
      <xdr:col>85</xdr:col>
      <xdr:colOff>127000</xdr:colOff>
      <xdr:row>39</xdr:row>
      <xdr:rowOff>24791</xdr:rowOff>
    </xdr:to>
    <xdr:cxnSp macro="">
      <xdr:nvCxnSpPr>
        <xdr:cNvPr id="524" name="直線コネクタ 523"/>
        <xdr:cNvCxnSpPr/>
      </xdr:nvCxnSpPr>
      <xdr:spPr>
        <a:xfrm flipV="1">
          <a:off x="15481300" y="6672097"/>
          <a:ext cx="838200" cy="3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17780</xdr:rowOff>
    </xdr:from>
    <xdr:to>
      <xdr:col>81</xdr:col>
      <xdr:colOff>50800</xdr:colOff>
      <xdr:row>39</xdr:row>
      <xdr:rowOff>24791</xdr:rowOff>
    </xdr:to>
    <xdr:cxnSp macro="">
      <xdr:nvCxnSpPr>
        <xdr:cNvPr id="527" name="直線コネクタ 526"/>
        <xdr:cNvCxnSpPr/>
      </xdr:nvCxnSpPr>
      <xdr:spPr>
        <a:xfrm>
          <a:off x="14592300" y="6704330"/>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17780</xdr:rowOff>
    </xdr:from>
    <xdr:to>
      <xdr:col>76</xdr:col>
      <xdr:colOff>114300</xdr:colOff>
      <xdr:row>39</xdr:row>
      <xdr:rowOff>44450</xdr:rowOff>
    </xdr:to>
    <xdr:cxnSp macro="">
      <xdr:nvCxnSpPr>
        <xdr:cNvPr id="530" name="直線コネクタ 529"/>
        <xdr:cNvCxnSpPr/>
      </xdr:nvCxnSpPr>
      <xdr:spPr>
        <a:xfrm flipV="1">
          <a:off x="13703300" y="6704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42088</xdr:rowOff>
    </xdr:from>
    <xdr:to>
      <xdr:col>71</xdr:col>
      <xdr:colOff>177800</xdr:colOff>
      <xdr:row>39</xdr:row>
      <xdr:rowOff>44450</xdr:rowOff>
    </xdr:to>
    <xdr:cxnSp macro="">
      <xdr:nvCxnSpPr>
        <xdr:cNvPr id="533" name="直線コネクタ 532"/>
        <xdr:cNvCxnSpPr/>
      </xdr:nvCxnSpPr>
      <xdr:spPr>
        <a:xfrm>
          <a:off x="12814300" y="6728638"/>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106197</xdr:rowOff>
    </xdr:from>
    <xdr:to>
      <xdr:col>85</xdr:col>
      <xdr:colOff>177800</xdr:colOff>
      <xdr:row>39</xdr:row>
      <xdr:rowOff>36347</xdr:rowOff>
    </xdr:to>
    <xdr:sp macro="" textlink="">
      <xdr:nvSpPr>
        <xdr:cNvPr id="543" name="楕円 542"/>
        <xdr:cNvSpPr/>
      </xdr:nvSpPr>
      <xdr:spPr>
        <a:xfrm>
          <a:off x="16268700" y="66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61840</xdr:rowOff>
    </xdr:from>
    <xdr:ext cx="469744" cy="259045"/>
    <xdr:sp macro="" textlink="">
      <xdr:nvSpPr>
        <xdr:cNvPr id="544" name="災害復旧事業費該当値テキスト"/>
        <xdr:cNvSpPr txBox="1"/>
      </xdr:nvSpPr>
      <xdr:spPr>
        <a:xfrm>
          <a:off x="16370300" y="657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145441</xdr:rowOff>
    </xdr:from>
    <xdr:to>
      <xdr:col>81</xdr:col>
      <xdr:colOff>101600</xdr:colOff>
      <xdr:row>39</xdr:row>
      <xdr:rowOff>75591</xdr:rowOff>
    </xdr:to>
    <xdr:sp macro="" textlink="">
      <xdr:nvSpPr>
        <xdr:cNvPr id="545" name="楕円 544"/>
        <xdr:cNvSpPr/>
      </xdr:nvSpPr>
      <xdr:spPr>
        <a:xfrm>
          <a:off x="15430500" y="66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66718</xdr:rowOff>
    </xdr:from>
    <xdr:ext cx="378565" cy="259045"/>
    <xdr:sp macro="" textlink="">
      <xdr:nvSpPr>
        <xdr:cNvPr id="546" name="テキスト ボックス 545"/>
        <xdr:cNvSpPr txBox="1"/>
      </xdr:nvSpPr>
      <xdr:spPr>
        <a:xfrm>
          <a:off x="15292017" y="675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138430</xdr:rowOff>
    </xdr:from>
    <xdr:to>
      <xdr:col>76</xdr:col>
      <xdr:colOff>165100</xdr:colOff>
      <xdr:row>39</xdr:row>
      <xdr:rowOff>68580</xdr:rowOff>
    </xdr:to>
    <xdr:sp macro="" textlink="">
      <xdr:nvSpPr>
        <xdr:cNvPr id="547" name="楕円 546"/>
        <xdr:cNvSpPr/>
      </xdr:nvSpPr>
      <xdr:spPr>
        <a:xfrm>
          <a:off x="14541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59707</xdr:rowOff>
    </xdr:from>
    <xdr:ext cx="378565" cy="259045"/>
    <xdr:sp macro="" textlink="">
      <xdr:nvSpPr>
        <xdr:cNvPr id="548" name="テキスト ボックス 547"/>
        <xdr:cNvSpPr txBox="1"/>
      </xdr:nvSpPr>
      <xdr:spPr>
        <a:xfrm>
          <a:off x="14403017" y="6746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162738</xdr:rowOff>
    </xdr:from>
    <xdr:to>
      <xdr:col>67</xdr:col>
      <xdr:colOff>101600</xdr:colOff>
      <xdr:row>39</xdr:row>
      <xdr:rowOff>92888</xdr:rowOff>
    </xdr:to>
    <xdr:sp macro="" textlink="">
      <xdr:nvSpPr>
        <xdr:cNvPr id="551" name="楕円 550"/>
        <xdr:cNvSpPr/>
      </xdr:nvSpPr>
      <xdr:spPr>
        <a:xfrm>
          <a:off x="12763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84015</xdr:rowOff>
    </xdr:from>
    <xdr:ext cx="313932" cy="259045"/>
    <xdr:sp macro="" textlink="">
      <xdr:nvSpPr>
        <xdr:cNvPr id="552" name="テキスト ボックス 551"/>
        <xdr:cNvSpPr txBox="1"/>
      </xdr:nvSpPr>
      <xdr:spPr>
        <a:xfrm>
          <a:off x="12657333" y="6770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102438</xdr:rowOff>
    </xdr:from>
    <xdr:to>
      <xdr:col>85</xdr:col>
      <xdr:colOff>127000</xdr:colOff>
      <xdr:row>72</xdr:row>
      <xdr:rowOff>118755</xdr:rowOff>
    </xdr:to>
    <xdr:cxnSp macro="">
      <xdr:nvCxnSpPr>
        <xdr:cNvPr id="627" name="直線コネクタ 626"/>
        <xdr:cNvCxnSpPr/>
      </xdr:nvCxnSpPr>
      <xdr:spPr>
        <a:xfrm>
          <a:off x="15481300" y="12446838"/>
          <a:ext cx="8382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102438</xdr:rowOff>
    </xdr:from>
    <xdr:to>
      <xdr:col>81</xdr:col>
      <xdr:colOff>50800</xdr:colOff>
      <xdr:row>72</xdr:row>
      <xdr:rowOff>130984</xdr:rowOff>
    </xdr:to>
    <xdr:cxnSp macro="">
      <xdr:nvCxnSpPr>
        <xdr:cNvPr id="630" name="直線コネクタ 629"/>
        <xdr:cNvCxnSpPr/>
      </xdr:nvCxnSpPr>
      <xdr:spPr>
        <a:xfrm flipV="1">
          <a:off x="14592300" y="12446838"/>
          <a:ext cx="889000" cy="2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125584</xdr:rowOff>
    </xdr:from>
    <xdr:to>
      <xdr:col>76</xdr:col>
      <xdr:colOff>114300</xdr:colOff>
      <xdr:row>72</xdr:row>
      <xdr:rowOff>130984</xdr:rowOff>
    </xdr:to>
    <xdr:cxnSp macro="">
      <xdr:nvCxnSpPr>
        <xdr:cNvPr id="633" name="直線コネクタ 632"/>
        <xdr:cNvCxnSpPr/>
      </xdr:nvCxnSpPr>
      <xdr:spPr>
        <a:xfrm>
          <a:off x="13703300" y="12469984"/>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118755</xdr:rowOff>
    </xdr:from>
    <xdr:to>
      <xdr:col>71</xdr:col>
      <xdr:colOff>177800</xdr:colOff>
      <xdr:row>72</xdr:row>
      <xdr:rowOff>125584</xdr:rowOff>
    </xdr:to>
    <xdr:cxnSp macro="">
      <xdr:nvCxnSpPr>
        <xdr:cNvPr id="636" name="直線コネクタ 635"/>
        <xdr:cNvCxnSpPr/>
      </xdr:nvCxnSpPr>
      <xdr:spPr>
        <a:xfrm>
          <a:off x="12814300" y="12463155"/>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8" name="テキスト ボックス 637"/>
        <xdr:cNvSpPr txBox="1"/>
      </xdr:nvSpPr>
      <xdr:spPr>
        <a:xfrm>
          <a:off x="13436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0" name="テキスト ボックス 639"/>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67955</xdr:rowOff>
    </xdr:from>
    <xdr:to>
      <xdr:col>85</xdr:col>
      <xdr:colOff>177800</xdr:colOff>
      <xdr:row>72</xdr:row>
      <xdr:rowOff>169555</xdr:rowOff>
    </xdr:to>
    <xdr:sp macro="" textlink="">
      <xdr:nvSpPr>
        <xdr:cNvPr id="646" name="楕円 645"/>
        <xdr:cNvSpPr/>
      </xdr:nvSpPr>
      <xdr:spPr>
        <a:xfrm>
          <a:off x="16268700" y="124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90832</xdr:rowOff>
    </xdr:from>
    <xdr:ext cx="534377" cy="259045"/>
    <xdr:sp macro="" textlink="">
      <xdr:nvSpPr>
        <xdr:cNvPr id="647" name="公債費該当値テキスト"/>
        <xdr:cNvSpPr txBox="1"/>
      </xdr:nvSpPr>
      <xdr:spPr>
        <a:xfrm>
          <a:off x="16370300" y="1226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51638</xdr:rowOff>
    </xdr:from>
    <xdr:to>
      <xdr:col>81</xdr:col>
      <xdr:colOff>101600</xdr:colOff>
      <xdr:row>72</xdr:row>
      <xdr:rowOff>153238</xdr:rowOff>
    </xdr:to>
    <xdr:sp macro="" textlink="">
      <xdr:nvSpPr>
        <xdr:cNvPr id="648" name="楕円 647"/>
        <xdr:cNvSpPr/>
      </xdr:nvSpPr>
      <xdr:spPr>
        <a:xfrm>
          <a:off x="15430500" y="12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169765</xdr:rowOff>
    </xdr:from>
    <xdr:ext cx="534377" cy="259045"/>
    <xdr:sp macro="" textlink="">
      <xdr:nvSpPr>
        <xdr:cNvPr id="649" name="テキスト ボックス 648"/>
        <xdr:cNvSpPr txBox="1"/>
      </xdr:nvSpPr>
      <xdr:spPr>
        <a:xfrm>
          <a:off x="15214111" y="1217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80184</xdr:rowOff>
    </xdr:from>
    <xdr:to>
      <xdr:col>76</xdr:col>
      <xdr:colOff>165100</xdr:colOff>
      <xdr:row>73</xdr:row>
      <xdr:rowOff>10334</xdr:rowOff>
    </xdr:to>
    <xdr:sp macro="" textlink="">
      <xdr:nvSpPr>
        <xdr:cNvPr id="650" name="楕円 649"/>
        <xdr:cNvSpPr/>
      </xdr:nvSpPr>
      <xdr:spPr>
        <a:xfrm>
          <a:off x="14541500" y="1242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26861</xdr:rowOff>
    </xdr:from>
    <xdr:ext cx="534377" cy="259045"/>
    <xdr:sp macro="" textlink="">
      <xdr:nvSpPr>
        <xdr:cNvPr id="651" name="テキスト ボックス 650"/>
        <xdr:cNvSpPr txBox="1"/>
      </xdr:nvSpPr>
      <xdr:spPr>
        <a:xfrm>
          <a:off x="14325111" y="1219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74784</xdr:rowOff>
    </xdr:from>
    <xdr:to>
      <xdr:col>72</xdr:col>
      <xdr:colOff>38100</xdr:colOff>
      <xdr:row>73</xdr:row>
      <xdr:rowOff>4934</xdr:rowOff>
    </xdr:to>
    <xdr:sp macro="" textlink="">
      <xdr:nvSpPr>
        <xdr:cNvPr id="652" name="楕円 651"/>
        <xdr:cNvSpPr/>
      </xdr:nvSpPr>
      <xdr:spPr>
        <a:xfrm>
          <a:off x="13652500" y="124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21461</xdr:rowOff>
    </xdr:from>
    <xdr:ext cx="534377" cy="259045"/>
    <xdr:sp macro="" textlink="">
      <xdr:nvSpPr>
        <xdr:cNvPr id="653" name="テキスト ボックス 652"/>
        <xdr:cNvSpPr txBox="1"/>
      </xdr:nvSpPr>
      <xdr:spPr>
        <a:xfrm>
          <a:off x="13436111" y="1219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67955</xdr:rowOff>
    </xdr:from>
    <xdr:to>
      <xdr:col>67</xdr:col>
      <xdr:colOff>101600</xdr:colOff>
      <xdr:row>72</xdr:row>
      <xdr:rowOff>169555</xdr:rowOff>
    </xdr:to>
    <xdr:sp macro="" textlink="">
      <xdr:nvSpPr>
        <xdr:cNvPr id="654" name="楕円 653"/>
        <xdr:cNvSpPr/>
      </xdr:nvSpPr>
      <xdr:spPr>
        <a:xfrm>
          <a:off x="12763500" y="124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14632</xdr:rowOff>
    </xdr:from>
    <xdr:ext cx="534377" cy="259045"/>
    <xdr:sp macro="" textlink="">
      <xdr:nvSpPr>
        <xdr:cNvPr id="655" name="テキスト ボックス 654"/>
        <xdr:cNvSpPr txBox="1"/>
      </xdr:nvSpPr>
      <xdr:spPr>
        <a:xfrm>
          <a:off x="12547111" y="1218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47712</xdr:rowOff>
    </xdr:from>
    <xdr:to>
      <xdr:col>85</xdr:col>
      <xdr:colOff>127000</xdr:colOff>
      <xdr:row>98</xdr:row>
      <xdr:rowOff>74047</xdr:rowOff>
    </xdr:to>
    <xdr:cxnSp macro="">
      <xdr:nvCxnSpPr>
        <xdr:cNvPr id="682" name="直線コネクタ 681"/>
        <xdr:cNvCxnSpPr/>
      </xdr:nvCxnSpPr>
      <xdr:spPr>
        <a:xfrm flipV="1">
          <a:off x="15481300" y="16849812"/>
          <a:ext cx="8382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8713</xdr:rowOff>
    </xdr:from>
    <xdr:to>
      <xdr:col>81</xdr:col>
      <xdr:colOff>50800</xdr:colOff>
      <xdr:row>98</xdr:row>
      <xdr:rowOff>74047</xdr:rowOff>
    </xdr:to>
    <xdr:cxnSp macro="">
      <xdr:nvCxnSpPr>
        <xdr:cNvPr id="685" name="直線コネクタ 684"/>
        <xdr:cNvCxnSpPr/>
      </xdr:nvCxnSpPr>
      <xdr:spPr>
        <a:xfrm>
          <a:off x="14592300" y="16810813"/>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8713</xdr:rowOff>
    </xdr:from>
    <xdr:to>
      <xdr:col>76</xdr:col>
      <xdr:colOff>114300</xdr:colOff>
      <xdr:row>98</xdr:row>
      <xdr:rowOff>81499</xdr:rowOff>
    </xdr:to>
    <xdr:cxnSp macro="">
      <xdr:nvCxnSpPr>
        <xdr:cNvPr id="688" name="直線コネクタ 687"/>
        <xdr:cNvCxnSpPr/>
      </xdr:nvCxnSpPr>
      <xdr:spPr>
        <a:xfrm flipV="1">
          <a:off x="13703300" y="16810813"/>
          <a:ext cx="889000" cy="7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130967</xdr:rowOff>
    </xdr:from>
    <xdr:to>
      <xdr:col>71</xdr:col>
      <xdr:colOff>177800</xdr:colOff>
      <xdr:row>98</xdr:row>
      <xdr:rowOff>81499</xdr:rowOff>
    </xdr:to>
    <xdr:cxnSp macro="">
      <xdr:nvCxnSpPr>
        <xdr:cNvPr id="691" name="直線コネクタ 690"/>
        <xdr:cNvCxnSpPr/>
      </xdr:nvCxnSpPr>
      <xdr:spPr>
        <a:xfrm>
          <a:off x="12814300" y="16761617"/>
          <a:ext cx="889000" cy="12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168362</xdr:rowOff>
    </xdr:from>
    <xdr:to>
      <xdr:col>85</xdr:col>
      <xdr:colOff>177800</xdr:colOff>
      <xdr:row>98</xdr:row>
      <xdr:rowOff>98512</xdr:rowOff>
    </xdr:to>
    <xdr:sp macro="" textlink="">
      <xdr:nvSpPr>
        <xdr:cNvPr id="701" name="楕円 700"/>
        <xdr:cNvSpPr/>
      </xdr:nvSpPr>
      <xdr:spPr>
        <a:xfrm>
          <a:off x="16268700" y="167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83289</xdr:rowOff>
    </xdr:from>
    <xdr:ext cx="469744" cy="259045"/>
    <xdr:sp macro="" textlink="">
      <xdr:nvSpPr>
        <xdr:cNvPr id="702" name="積立金該当値テキスト"/>
        <xdr:cNvSpPr txBox="1"/>
      </xdr:nvSpPr>
      <xdr:spPr>
        <a:xfrm>
          <a:off x="16370300" y="1671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23247</xdr:rowOff>
    </xdr:from>
    <xdr:to>
      <xdr:col>81</xdr:col>
      <xdr:colOff>101600</xdr:colOff>
      <xdr:row>98</xdr:row>
      <xdr:rowOff>124847</xdr:rowOff>
    </xdr:to>
    <xdr:sp macro="" textlink="">
      <xdr:nvSpPr>
        <xdr:cNvPr id="703" name="楕円 702"/>
        <xdr:cNvSpPr/>
      </xdr:nvSpPr>
      <xdr:spPr>
        <a:xfrm>
          <a:off x="15430500" y="1682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115974</xdr:rowOff>
    </xdr:from>
    <xdr:ext cx="469744" cy="259045"/>
    <xdr:sp macro="" textlink="">
      <xdr:nvSpPr>
        <xdr:cNvPr id="704" name="テキスト ボックス 703"/>
        <xdr:cNvSpPr txBox="1"/>
      </xdr:nvSpPr>
      <xdr:spPr>
        <a:xfrm>
          <a:off x="15246428" y="1691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129363</xdr:rowOff>
    </xdr:from>
    <xdr:to>
      <xdr:col>76</xdr:col>
      <xdr:colOff>165100</xdr:colOff>
      <xdr:row>98</xdr:row>
      <xdr:rowOff>59513</xdr:rowOff>
    </xdr:to>
    <xdr:sp macro="" textlink="">
      <xdr:nvSpPr>
        <xdr:cNvPr id="705" name="楕円 704"/>
        <xdr:cNvSpPr/>
      </xdr:nvSpPr>
      <xdr:spPr>
        <a:xfrm>
          <a:off x="14541500" y="167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50640</xdr:rowOff>
    </xdr:from>
    <xdr:ext cx="469744" cy="259045"/>
    <xdr:sp macro="" textlink="">
      <xdr:nvSpPr>
        <xdr:cNvPr id="706" name="テキスト ボックス 705"/>
        <xdr:cNvSpPr txBox="1"/>
      </xdr:nvSpPr>
      <xdr:spPr>
        <a:xfrm>
          <a:off x="14357428" y="1685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30699</xdr:rowOff>
    </xdr:from>
    <xdr:to>
      <xdr:col>72</xdr:col>
      <xdr:colOff>38100</xdr:colOff>
      <xdr:row>98</xdr:row>
      <xdr:rowOff>132299</xdr:rowOff>
    </xdr:to>
    <xdr:sp macro="" textlink="">
      <xdr:nvSpPr>
        <xdr:cNvPr id="707" name="楕円 706"/>
        <xdr:cNvSpPr/>
      </xdr:nvSpPr>
      <xdr:spPr>
        <a:xfrm>
          <a:off x="13652500" y="1683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123426</xdr:rowOff>
    </xdr:from>
    <xdr:ext cx="469744" cy="259045"/>
    <xdr:sp macro="" textlink="">
      <xdr:nvSpPr>
        <xdr:cNvPr id="708" name="テキスト ボックス 707"/>
        <xdr:cNvSpPr txBox="1"/>
      </xdr:nvSpPr>
      <xdr:spPr>
        <a:xfrm>
          <a:off x="13468428" y="1692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80167</xdr:rowOff>
    </xdr:from>
    <xdr:to>
      <xdr:col>67</xdr:col>
      <xdr:colOff>101600</xdr:colOff>
      <xdr:row>98</xdr:row>
      <xdr:rowOff>10317</xdr:rowOff>
    </xdr:to>
    <xdr:sp macro="" textlink="">
      <xdr:nvSpPr>
        <xdr:cNvPr id="709" name="楕円 708"/>
        <xdr:cNvSpPr/>
      </xdr:nvSpPr>
      <xdr:spPr>
        <a:xfrm>
          <a:off x="12763500" y="167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xdr:rowOff>
    </xdr:from>
    <xdr:ext cx="469744" cy="259045"/>
    <xdr:sp macro="" textlink="">
      <xdr:nvSpPr>
        <xdr:cNvPr id="710" name="テキスト ボックス 709"/>
        <xdr:cNvSpPr txBox="1"/>
      </xdr:nvSpPr>
      <xdr:spPr>
        <a:xfrm>
          <a:off x="12579428" y="168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97736</xdr:rowOff>
    </xdr:from>
    <xdr:to>
      <xdr:col>116</xdr:col>
      <xdr:colOff>63500</xdr:colOff>
      <xdr:row>39</xdr:row>
      <xdr:rowOff>97736</xdr:rowOff>
    </xdr:to>
    <xdr:cxnSp macro="">
      <xdr:nvCxnSpPr>
        <xdr:cNvPr id="741" name="直線コネクタ 740"/>
        <xdr:cNvCxnSpPr/>
      </xdr:nvCxnSpPr>
      <xdr:spPr>
        <a:xfrm>
          <a:off x="21323300" y="6784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97572</xdr:rowOff>
    </xdr:from>
    <xdr:to>
      <xdr:col>111</xdr:col>
      <xdr:colOff>177800</xdr:colOff>
      <xdr:row>39</xdr:row>
      <xdr:rowOff>97736</xdr:rowOff>
    </xdr:to>
    <xdr:cxnSp macro="">
      <xdr:nvCxnSpPr>
        <xdr:cNvPr id="744" name="直線コネクタ 743"/>
        <xdr:cNvCxnSpPr/>
      </xdr:nvCxnSpPr>
      <xdr:spPr>
        <a:xfrm>
          <a:off x="20434300" y="678412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73895</xdr:rowOff>
    </xdr:from>
    <xdr:to>
      <xdr:col>107</xdr:col>
      <xdr:colOff>50800</xdr:colOff>
      <xdr:row>39</xdr:row>
      <xdr:rowOff>97572</xdr:rowOff>
    </xdr:to>
    <xdr:cxnSp macro="">
      <xdr:nvCxnSpPr>
        <xdr:cNvPr id="747" name="直線コネクタ 746"/>
        <xdr:cNvCxnSpPr/>
      </xdr:nvCxnSpPr>
      <xdr:spPr>
        <a:xfrm>
          <a:off x="19545300" y="6760445"/>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73895</xdr:rowOff>
    </xdr:from>
    <xdr:to>
      <xdr:col>102</xdr:col>
      <xdr:colOff>114300</xdr:colOff>
      <xdr:row>39</xdr:row>
      <xdr:rowOff>96103</xdr:rowOff>
    </xdr:to>
    <xdr:cxnSp macro="">
      <xdr:nvCxnSpPr>
        <xdr:cNvPr id="750" name="直線コネクタ 749"/>
        <xdr:cNvCxnSpPr/>
      </xdr:nvCxnSpPr>
      <xdr:spPr>
        <a:xfrm flipV="1">
          <a:off x="18656300" y="6760445"/>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46936</xdr:rowOff>
    </xdr:from>
    <xdr:to>
      <xdr:col>116</xdr:col>
      <xdr:colOff>114300</xdr:colOff>
      <xdr:row>39</xdr:row>
      <xdr:rowOff>148536</xdr:rowOff>
    </xdr:to>
    <xdr:sp macro="" textlink="">
      <xdr:nvSpPr>
        <xdr:cNvPr id="760" name="楕円 759"/>
        <xdr:cNvSpPr/>
      </xdr:nvSpPr>
      <xdr:spPr>
        <a:xfrm>
          <a:off x="221107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133313</xdr:rowOff>
    </xdr:from>
    <xdr:ext cx="249299" cy="259045"/>
    <xdr:sp macro="" textlink="">
      <xdr:nvSpPr>
        <xdr:cNvPr id="761" name="投資及び出資金該当値テキスト"/>
        <xdr:cNvSpPr txBox="1"/>
      </xdr:nvSpPr>
      <xdr:spPr>
        <a:xfrm>
          <a:off x="22212300" y="664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46936</xdr:rowOff>
    </xdr:from>
    <xdr:to>
      <xdr:col>112</xdr:col>
      <xdr:colOff>38100</xdr:colOff>
      <xdr:row>39</xdr:row>
      <xdr:rowOff>148536</xdr:rowOff>
    </xdr:to>
    <xdr:sp macro="" textlink="">
      <xdr:nvSpPr>
        <xdr:cNvPr id="762" name="楕円 761"/>
        <xdr:cNvSpPr/>
      </xdr:nvSpPr>
      <xdr:spPr>
        <a:xfrm>
          <a:off x="212725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139663</xdr:rowOff>
    </xdr:from>
    <xdr:ext cx="249299" cy="259045"/>
    <xdr:sp macro="" textlink="">
      <xdr:nvSpPr>
        <xdr:cNvPr id="763" name="テキスト ボックス 762"/>
        <xdr:cNvSpPr txBox="1"/>
      </xdr:nvSpPr>
      <xdr:spPr>
        <a:xfrm>
          <a:off x="21198650" y="68262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46772</xdr:rowOff>
    </xdr:from>
    <xdr:to>
      <xdr:col>107</xdr:col>
      <xdr:colOff>101600</xdr:colOff>
      <xdr:row>39</xdr:row>
      <xdr:rowOff>148372</xdr:rowOff>
    </xdr:to>
    <xdr:sp macro="" textlink="">
      <xdr:nvSpPr>
        <xdr:cNvPr id="764" name="楕円 763"/>
        <xdr:cNvSpPr/>
      </xdr:nvSpPr>
      <xdr:spPr>
        <a:xfrm>
          <a:off x="20383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139499</xdr:rowOff>
    </xdr:from>
    <xdr:ext cx="249299" cy="259045"/>
    <xdr:sp macro="" textlink="">
      <xdr:nvSpPr>
        <xdr:cNvPr id="765" name="テキスト ボックス 764"/>
        <xdr:cNvSpPr txBox="1"/>
      </xdr:nvSpPr>
      <xdr:spPr>
        <a:xfrm>
          <a:off x="20309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23095</xdr:rowOff>
    </xdr:from>
    <xdr:to>
      <xdr:col>102</xdr:col>
      <xdr:colOff>165100</xdr:colOff>
      <xdr:row>39</xdr:row>
      <xdr:rowOff>124695</xdr:rowOff>
    </xdr:to>
    <xdr:sp macro="" textlink="">
      <xdr:nvSpPr>
        <xdr:cNvPr id="766" name="楕円 765"/>
        <xdr:cNvSpPr/>
      </xdr:nvSpPr>
      <xdr:spPr>
        <a:xfrm>
          <a:off x="19494500" y="67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115822</xdr:rowOff>
    </xdr:from>
    <xdr:ext cx="378565" cy="259045"/>
    <xdr:sp macro="" textlink="">
      <xdr:nvSpPr>
        <xdr:cNvPr id="767" name="テキスト ボックス 766"/>
        <xdr:cNvSpPr txBox="1"/>
      </xdr:nvSpPr>
      <xdr:spPr>
        <a:xfrm>
          <a:off x="19356017" y="6802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45303</xdr:rowOff>
    </xdr:from>
    <xdr:to>
      <xdr:col>98</xdr:col>
      <xdr:colOff>38100</xdr:colOff>
      <xdr:row>39</xdr:row>
      <xdr:rowOff>146903</xdr:rowOff>
    </xdr:to>
    <xdr:sp macro="" textlink="">
      <xdr:nvSpPr>
        <xdr:cNvPr id="768" name="楕円 767"/>
        <xdr:cNvSpPr/>
      </xdr:nvSpPr>
      <xdr:spPr>
        <a:xfrm>
          <a:off x="18605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138030</xdr:rowOff>
    </xdr:from>
    <xdr:ext cx="313932" cy="259045"/>
    <xdr:sp macro="" textlink="">
      <xdr:nvSpPr>
        <xdr:cNvPr id="769" name="テキスト ボックス 768"/>
        <xdr:cNvSpPr txBox="1"/>
      </xdr:nvSpPr>
      <xdr:spPr>
        <a:xfrm>
          <a:off x="18499333" y="6824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92118</xdr:rowOff>
    </xdr:from>
    <xdr:to>
      <xdr:col>116</xdr:col>
      <xdr:colOff>63500</xdr:colOff>
      <xdr:row>56</xdr:row>
      <xdr:rowOff>8092</xdr:rowOff>
    </xdr:to>
    <xdr:cxnSp macro="">
      <xdr:nvCxnSpPr>
        <xdr:cNvPr id="800" name="直線コネクタ 799"/>
        <xdr:cNvCxnSpPr/>
      </xdr:nvCxnSpPr>
      <xdr:spPr>
        <a:xfrm>
          <a:off x="21323300" y="9521868"/>
          <a:ext cx="838200" cy="8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150766</xdr:rowOff>
    </xdr:from>
    <xdr:ext cx="469744" cy="259045"/>
    <xdr:sp macro="" textlink="">
      <xdr:nvSpPr>
        <xdr:cNvPr id="801" name="貸付金平均値テキスト"/>
        <xdr:cNvSpPr txBox="1"/>
      </xdr:nvSpPr>
      <xdr:spPr>
        <a:xfrm>
          <a:off x="22212300" y="9923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160634</xdr:rowOff>
    </xdr:from>
    <xdr:to>
      <xdr:col>111</xdr:col>
      <xdr:colOff>177800</xdr:colOff>
      <xdr:row>55</xdr:row>
      <xdr:rowOff>92118</xdr:rowOff>
    </xdr:to>
    <xdr:cxnSp macro="">
      <xdr:nvCxnSpPr>
        <xdr:cNvPr id="803" name="直線コネクタ 802"/>
        <xdr:cNvCxnSpPr/>
      </xdr:nvCxnSpPr>
      <xdr:spPr>
        <a:xfrm>
          <a:off x="20434300" y="9418934"/>
          <a:ext cx="889000" cy="10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79965</xdr:rowOff>
    </xdr:from>
    <xdr:ext cx="469744" cy="259045"/>
    <xdr:sp macro="" textlink="">
      <xdr:nvSpPr>
        <xdr:cNvPr id="805" name="テキスト ボックス 804"/>
        <xdr:cNvSpPr txBox="1"/>
      </xdr:nvSpPr>
      <xdr:spPr>
        <a:xfrm>
          <a:off x="21088428" y="100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125526</xdr:rowOff>
    </xdr:from>
    <xdr:to>
      <xdr:col>107</xdr:col>
      <xdr:colOff>50800</xdr:colOff>
      <xdr:row>54</xdr:row>
      <xdr:rowOff>160634</xdr:rowOff>
    </xdr:to>
    <xdr:cxnSp macro="">
      <xdr:nvCxnSpPr>
        <xdr:cNvPr id="806" name="直線コネクタ 805"/>
        <xdr:cNvCxnSpPr/>
      </xdr:nvCxnSpPr>
      <xdr:spPr>
        <a:xfrm>
          <a:off x="19545300" y="9383826"/>
          <a:ext cx="889000" cy="3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54852</xdr:rowOff>
    </xdr:from>
    <xdr:ext cx="469744" cy="259045"/>
    <xdr:sp macro="" textlink="">
      <xdr:nvSpPr>
        <xdr:cNvPr id="808" name="テキスト ボックス 807"/>
        <xdr:cNvSpPr txBox="1"/>
      </xdr:nvSpPr>
      <xdr:spPr>
        <a:xfrm>
          <a:off x="20199428" y="99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109329</xdr:rowOff>
    </xdr:from>
    <xdr:to>
      <xdr:col>102</xdr:col>
      <xdr:colOff>114300</xdr:colOff>
      <xdr:row>54</xdr:row>
      <xdr:rowOff>125526</xdr:rowOff>
    </xdr:to>
    <xdr:cxnSp macro="">
      <xdr:nvCxnSpPr>
        <xdr:cNvPr id="809" name="直線コネクタ 808"/>
        <xdr:cNvCxnSpPr/>
      </xdr:nvCxnSpPr>
      <xdr:spPr>
        <a:xfrm>
          <a:off x="18656300" y="9367629"/>
          <a:ext cx="8890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52991</xdr:rowOff>
    </xdr:from>
    <xdr:ext cx="469744" cy="259045"/>
    <xdr:sp macro="" textlink="">
      <xdr:nvSpPr>
        <xdr:cNvPr id="811" name="テキスト ボックス 810"/>
        <xdr:cNvSpPr txBox="1"/>
      </xdr:nvSpPr>
      <xdr:spPr>
        <a:xfrm>
          <a:off x="19310428"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12528</xdr:rowOff>
    </xdr:from>
    <xdr:ext cx="469744" cy="259045"/>
    <xdr:sp macro="" textlink="">
      <xdr:nvSpPr>
        <xdr:cNvPr id="813" name="テキスト ボックス 812"/>
        <xdr:cNvSpPr txBox="1"/>
      </xdr:nvSpPr>
      <xdr:spPr>
        <a:xfrm>
          <a:off x="18421428"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128742</xdr:rowOff>
    </xdr:from>
    <xdr:to>
      <xdr:col>116</xdr:col>
      <xdr:colOff>114300</xdr:colOff>
      <xdr:row>56</xdr:row>
      <xdr:rowOff>58892</xdr:rowOff>
    </xdr:to>
    <xdr:sp macro="" textlink="">
      <xdr:nvSpPr>
        <xdr:cNvPr id="819" name="楕円 818"/>
        <xdr:cNvSpPr/>
      </xdr:nvSpPr>
      <xdr:spPr>
        <a:xfrm>
          <a:off x="22110700" y="955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151619</xdr:rowOff>
    </xdr:from>
    <xdr:ext cx="534377" cy="259045"/>
    <xdr:sp macro="" textlink="">
      <xdr:nvSpPr>
        <xdr:cNvPr id="820" name="貸付金該当値テキスト"/>
        <xdr:cNvSpPr txBox="1"/>
      </xdr:nvSpPr>
      <xdr:spPr>
        <a:xfrm>
          <a:off x="22212300" y="940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41318</xdr:rowOff>
    </xdr:from>
    <xdr:to>
      <xdr:col>112</xdr:col>
      <xdr:colOff>38100</xdr:colOff>
      <xdr:row>55</xdr:row>
      <xdr:rowOff>142918</xdr:rowOff>
    </xdr:to>
    <xdr:sp macro="" textlink="">
      <xdr:nvSpPr>
        <xdr:cNvPr id="821" name="楕円 820"/>
        <xdr:cNvSpPr/>
      </xdr:nvSpPr>
      <xdr:spPr>
        <a:xfrm>
          <a:off x="21272500" y="9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159445</xdr:rowOff>
    </xdr:from>
    <xdr:ext cx="534377" cy="259045"/>
    <xdr:sp macro="" textlink="">
      <xdr:nvSpPr>
        <xdr:cNvPr id="822" name="テキスト ボックス 821"/>
        <xdr:cNvSpPr txBox="1"/>
      </xdr:nvSpPr>
      <xdr:spPr>
        <a:xfrm>
          <a:off x="21056111" y="92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109834</xdr:rowOff>
    </xdr:from>
    <xdr:to>
      <xdr:col>107</xdr:col>
      <xdr:colOff>101600</xdr:colOff>
      <xdr:row>55</xdr:row>
      <xdr:rowOff>39984</xdr:rowOff>
    </xdr:to>
    <xdr:sp macro="" textlink="">
      <xdr:nvSpPr>
        <xdr:cNvPr id="823" name="楕円 822"/>
        <xdr:cNvSpPr/>
      </xdr:nvSpPr>
      <xdr:spPr>
        <a:xfrm>
          <a:off x="20383500" y="93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56511</xdr:rowOff>
    </xdr:from>
    <xdr:ext cx="534377" cy="259045"/>
    <xdr:sp macro="" textlink="">
      <xdr:nvSpPr>
        <xdr:cNvPr id="824" name="テキスト ボックス 823"/>
        <xdr:cNvSpPr txBox="1"/>
      </xdr:nvSpPr>
      <xdr:spPr>
        <a:xfrm>
          <a:off x="20167111" y="914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74726</xdr:rowOff>
    </xdr:from>
    <xdr:to>
      <xdr:col>102</xdr:col>
      <xdr:colOff>165100</xdr:colOff>
      <xdr:row>55</xdr:row>
      <xdr:rowOff>4876</xdr:rowOff>
    </xdr:to>
    <xdr:sp macro="" textlink="">
      <xdr:nvSpPr>
        <xdr:cNvPr id="825" name="楕円 824"/>
        <xdr:cNvSpPr/>
      </xdr:nvSpPr>
      <xdr:spPr>
        <a:xfrm>
          <a:off x="19494500" y="933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21403</xdr:rowOff>
    </xdr:from>
    <xdr:ext cx="534377" cy="259045"/>
    <xdr:sp macro="" textlink="">
      <xdr:nvSpPr>
        <xdr:cNvPr id="826" name="テキスト ボックス 825"/>
        <xdr:cNvSpPr txBox="1"/>
      </xdr:nvSpPr>
      <xdr:spPr>
        <a:xfrm>
          <a:off x="19278111" y="91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58529</xdr:rowOff>
    </xdr:from>
    <xdr:to>
      <xdr:col>98</xdr:col>
      <xdr:colOff>38100</xdr:colOff>
      <xdr:row>54</xdr:row>
      <xdr:rowOff>160129</xdr:rowOff>
    </xdr:to>
    <xdr:sp macro="" textlink="">
      <xdr:nvSpPr>
        <xdr:cNvPr id="827" name="楕円 826"/>
        <xdr:cNvSpPr/>
      </xdr:nvSpPr>
      <xdr:spPr>
        <a:xfrm>
          <a:off x="18605500" y="93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5206</xdr:rowOff>
    </xdr:from>
    <xdr:ext cx="534377" cy="259045"/>
    <xdr:sp macro="" textlink="">
      <xdr:nvSpPr>
        <xdr:cNvPr id="828" name="テキスト ボックス 827"/>
        <xdr:cNvSpPr txBox="1"/>
      </xdr:nvSpPr>
      <xdr:spPr>
        <a:xfrm>
          <a:off x="18389111" y="909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10464</xdr:rowOff>
    </xdr:from>
    <xdr:to>
      <xdr:col>116</xdr:col>
      <xdr:colOff>63500</xdr:colOff>
      <xdr:row>74</xdr:row>
      <xdr:rowOff>46469</xdr:rowOff>
    </xdr:to>
    <xdr:cxnSp macro="">
      <xdr:nvCxnSpPr>
        <xdr:cNvPr id="858" name="直線コネクタ 857"/>
        <xdr:cNvCxnSpPr/>
      </xdr:nvCxnSpPr>
      <xdr:spPr>
        <a:xfrm>
          <a:off x="21323300" y="12697764"/>
          <a:ext cx="8382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10464</xdr:rowOff>
    </xdr:from>
    <xdr:to>
      <xdr:col>111</xdr:col>
      <xdr:colOff>177800</xdr:colOff>
      <xdr:row>74</xdr:row>
      <xdr:rowOff>36144</xdr:rowOff>
    </xdr:to>
    <xdr:cxnSp macro="">
      <xdr:nvCxnSpPr>
        <xdr:cNvPr id="861" name="直線コネクタ 860"/>
        <xdr:cNvCxnSpPr/>
      </xdr:nvCxnSpPr>
      <xdr:spPr>
        <a:xfrm flipV="1">
          <a:off x="20434300" y="12697764"/>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3" name="テキスト ボックス 862"/>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36144</xdr:rowOff>
    </xdr:from>
    <xdr:to>
      <xdr:col>107</xdr:col>
      <xdr:colOff>50800</xdr:colOff>
      <xdr:row>74</xdr:row>
      <xdr:rowOff>75387</xdr:rowOff>
    </xdr:to>
    <xdr:cxnSp macro="">
      <xdr:nvCxnSpPr>
        <xdr:cNvPr id="864" name="直線コネクタ 863"/>
        <xdr:cNvCxnSpPr/>
      </xdr:nvCxnSpPr>
      <xdr:spPr>
        <a:xfrm flipV="1">
          <a:off x="19545300" y="12723444"/>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6" name="テキスト ボックス 865"/>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75387</xdr:rowOff>
    </xdr:from>
    <xdr:to>
      <xdr:col>102</xdr:col>
      <xdr:colOff>114300</xdr:colOff>
      <xdr:row>74</xdr:row>
      <xdr:rowOff>159245</xdr:rowOff>
    </xdr:to>
    <xdr:cxnSp macro="">
      <xdr:nvCxnSpPr>
        <xdr:cNvPr id="867" name="直線コネクタ 866"/>
        <xdr:cNvCxnSpPr/>
      </xdr:nvCxnSpPr>
      <xdr:spPr>
        <a:xfrm flipV="1">
          <a:off x="18656300" y="12762687"/>
          <a:ext cx="889000" cy="8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69" name="テキスト ボックス 868"/>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81957</xdr:rowOff>
    </xdr:from>
    <xdr:ext cx="534377" cy="259045"/>
    <xdr:sp macro="" textlink="">
      <xdr:nvSpPr>
        <xdr:cNvPr id="871" name="テキスト ボックス 870"/>
        <xdr:cNvSpPr txBox="1"/>
      </xdr:nvSpPr>
      <xdr:spPr>
        <a:xfrm>
          <a:off x="18389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167119</xdr:rowOff>
    </xdr:from>
    <xdr:to>
      <xdr:col>116</xdr:col>
      <xdr:colOff>114300</xdr:colOff>
      <xdr:row>74</xdr:row>
      <xdr:rowOff>97269</xdr:rowOff>
    </xdr:to>
    <xdr:sp macro="" textlink="">
      <xdr:nvSpPr>
        <xdr:cNvPr id="877" name="楕円 876"/>
        <xdr:cNvSpPr/>
      </xdr:nvSpPr>
      <xdr:spPr>
        <a:xfrm>
          <a:off x="22110700" y="126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18546</xdr:rowOff>
    </xdr:from>
    <xdr:ext cx="534377" cy="259045"/>
    <xdr:sp macro="" textlink="">
      <xdr:nvSpPr>
        <xdr:cNvPr id="878" name="繰出金該当値テキスト"/>
        <xdr:cNvSpPr txBox="1"/>
      </xdr:nvSpPr>
      <xdr:spPr>
        <a:xfrm>
          <a:off x="22212300" y="125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131114</xdr:rowOff>
    </xdr:from>
    <xdr:to>
      <xdr:col>112</xdr:col>
      <xdr:colOff>38100</xdr:colOff>
      <xdr:row>74</xdr:row>
      <xdr:rowOff>61264</xdr:rowOff>
    </xdr:to>
    <xdr:sp macro="" textlink="">
      <xdr:nvSpPr>
        <xdr:cNvPr id="879" name="楕円 878"/>
        <xdr:cNvSpPr/>
      </xdr:nvSpPr>
      <xdr:spPr>
        <a:xfrm>
          <a:off x="21272500" y="126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77791</xdr:rowOff>
    </xdr:from>
    <xdr:ext cx="534377" cy="259045"/>
    <xdr:sp macro="" textlink="">
      <xdr:nvSpPr>
        <xdr:cNvPr id="880" name="テキスト ボックス 879"/>
        <xdr:cNvSpPr txBox="1"/>
      </xdr:nvSpPr>
      <xdr:spPr>
        <a:xfrm>
          <a:off x="21056111" y="124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156794</xdr:rowOff>
    </xdr:from>
    <xdr:to>
      <xdr:col>107</xdr:col>
      <xdr:colOff>101600</xdr:colOff>
      <xdr:row>74</xdr:row>
      <xdr:rowOff>86944</xdr:rowOff>
    </xdr:to>
    <xdr:sp macro="" textlink="">
      <xdr:nvSpPr>
        <xdr:cNvPr id="881" name="楕円 880"/>
        <xdr:cNvSpPr/>
      </xdr:nvSpPr>
      <xdr:spPr>
        <a:xfrm>
          <a:off x="20383500" y="126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103471</xdr:rowOff>
    </xdr:from>
    <xdr:ext cx="534377" cy="259045"/>
    <xdr:sp macro="" textlink="">
      <xdr:nvSpPr>
        <xdr:cNvPr id="882" name="テキスト ボックス 881"/>
        <xdr:cNvSpPr txBox="1"/>
      </xdr:nvSpPr>
      <xdr:spPr>
        <a:xfrm>
          <a:off x="20167111" y="1244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24587</xdr:rowOff>
    </xdr:from>
    <xdr:to>
      <xdr:col>102</xdr:col>
      <xdr:colOff>165100</xdr:colOff>
      <xdr:row>74</xdr:row>
      <xdr:rowOff>126187</xdr:rowOff>
    </xdr:to>
    <xdr:sp macro="" textlink="">
      <xdr:nvSpPr>
        <xdr:cNvPr id="883" name="楕円 882"/>
        <xdr:cNvSpPr/>
      </xdr:nvSpPr>
      <xdr:spPr>
        <a:xfrm>
          <a:off x="19494500" y="127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142714</xdr:rowOff>
    </xdr:from>
    <xdr:ext cx="534377" cy="259045"/>
    <xdr:sp macro="" textlink="">
      <xdr:nvSpPr>
        <xdr:cNvPr id="884" name="テキスト ボックス 883"/>
        <xdr:cNvSpPr txBox="1"/>
      </xdr:nvSpPr>
      <xdr:spPr>
        <a:xfrm>
          <a:off x="19278111" y="1248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108445</xdr:rowOff>
    </xdr:from>
    <xdr:to>
      <xdr:col>98</xdr:col>
      <xdr:colOff>38100</xdr:colOff>
      <xdr:row>75</xdr:row>
      <xdr:rowOff>38595</xdr:rowOff>
    </xdr:to>
    <xdr:sp macro="" textlink="">
      <xdr:nvSpPr>
        <xdr:cNvPr id="885" name="楕円 884"/>
        <xdr:cNvSpPr/>
      </xdr:nvSpPr>
      <xdr:spPr>
        <a:xfrm>
          <a:off x="18605500" y="127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55122</xdr:rowOff>
    </xdr:from>
    <xdr:ext cx="534377" cy="259045"/>
    <xdr:sp macro="" textlink="">
      <xdr:nvSpPr>
        <xdr:cNvPr id="886" name="テキスト ボックス 885"/>
        <xdr:cNvSpPr txBox="1"/>
      </xdr:nvSpPr>
      <xdr:spPr>
        <a:xfrm>
          <a:off x="18389111" y="1257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歳出決算総額は，住民一人当たり４５９，９３２円となっている。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決算総額の約３分の１を占める扶助費は住民一人当たり１５２，４７０円となっている。類似団体平均を大きく上回る主な要因は生活保護費であるが，最近は減少傾向となっている。平成３０年度はさらに臨時福祉給付金事業が終了したことなどにより扶助費全体で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このほか，住民一人当たりの金額が高く，類似団体平均を大きく上回っているのものとして，維持補修費・公債費・貸付金がある。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維持補修費は，行政面積の広さ，積雪寒冷地という地域特性による道路の維持や除排雪に係る経費が類似団体平均を上回っている主な要因である。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過年度に借り入れた市債の残高が多いことにより類似団体平均を上回っているが，近年は市債の借入れを抑制してきたことで市債残高は減少傾向にあることから，今後は徐々に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貸付金は，中小企業への資金融資等に関わるものが大部分を占めており，景気・雇用対策に取り組んでいることによるもので，北海道平均と近い数値となっている。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337,392
336,318
747.66
156,330,397
155,177,264
945,079
81,859,148
177,606,766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130447</xdr:rowOff>
    </xdr:from>
    <xdr:to>
      <xdr:col>24</xdr:col>
      <xdr:colOff>63500</xdr:colOff>
      <xdr:row>36</xdr:row>
      <xdr:rowOff>19957</xdr:rowOff>
    </xdr:to>
    <xdr:cxnSp macro="">
      <xdr:nvCxnSpPr>
        <xdr:cNvPr id="63" name="直線コネクタ 62"/>
        <xdr:cNvCxnSpPr/>
      </xdr:nvCxnSpPr>
      <xdr:spPr>
        <a:xfrm>
          <a:off x="3797300" y="6131197"/>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130447</xdr:rowOff>
    </xdr:from>
    <xdr:to>
      <xdr:col>19</xdr:col>
      <xdr:colOff>177800</xdr:colOff>
      <xdr:row>35</xdr:row>
      <xdr:rowOff>160927</xdr:rowOff>
    </xdr:to>
    <xdr:cxnSp macro="">
      <xdr:nvCxnSpPr>
        <xdr:cNvPr id="66" name="直線コネクタ 65"/>
        <xdr:cNvCxnSpPr/>
      </xdr:nvCxnSpPr>
      <xdr:spPr>
        <a:xfrm flipV="1">
          <a:off x="2908300" y="613119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112486</xdr:rowOff>
    </xdr:from>
    <xdr:to>
      <xdr:col>15</xdr:col>
      <xdr:colOff>50800</xdr:colOff>
      <xdr:row>35</xdr:row>
      <xdr:rowOff>160927</xdr:rowOff>
    </xdr:to>
    <xdr:cxnSp macro="">
      <xdr:nvCxnSpPr>
        <xdr:cNvPr id="69" name="直線コネクタ 68"/>
        <xdr:cNvCxnSpPr/>
      </xdr:nvCxnSpPr>
      <xdr:spPr>
        <a:xfrm>
          <a:off x="2019300" y="5941786"/>
          <a:ext cx="889000" cy="21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112486</xdr:rowOff>
    </xdr:from>
    <xdr:to>
      <xdr:col>10</xdr:col>
      <xdr:colOff>114300</xdr:colOff>
      <xdr:row>35</xdr:row>
      <xdr:rowOff>3084</xdr:rowOff>
    </xdr:to>
    <xdr:cxnSp macro="">
      <xdr:nvCxnSpPr>
        <xdr:cNvPr id="72" name="直線コネクタ 71"/>
        <xdr:cNvCxnSpPr/>
      </xdr:nvCxnSpPr>
      <xdr:spPr>
        <a:xfrm flipV="1">
          <a:off x="1130300" y="594178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140607</xdr:rowOff>
    </xdr:from>
    <xdr:to>
      <xdr:col>24</xdr:col>
      <xdr:colOff>114300</xdr:colOff>
      <xdr:row>36</xdr:row>
      <xdr:rowOff>70757</xdr:rowOff>
    </xdr:to>
    <xdr:sp macro="" textlink="">
      <xdr:nvSpPr>
        <xdr:cNvPr id="82" name="楕円 81"/>
        <xdr:cNvSpPr/>
      </xdr:nvSpPr>
      <xdr:spPr>
        <a:xfrm>
          <a:off x="45847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119034</xdr:rowOff>
    </xdr:from>
    <xdr:ext cx="469744" cy="259045"/>
    <xdr:sp macro="" textlink="">
      <xdr:nvSpPr>
        <xdr:cNvPr id="83" name="議会費該当値テキスト"/>
        <xdr:cNvSpPr txBox="1"/>
      </xdr:nvSpPr>
      <xdr:spPr>
        <a:xfrm>
          <a:off x="4686300" y="61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79647</xdr:rowOff>
    </xdr:from>
    <xdr:to>
      <xdr:col>20</xdr:col>
      <xdr:colOff>38100</xdr:colOff>
      <xdr:row>36</xdr:row>
      <xdr:rowOff>9797</xdr:rowOff>
    </xdr:to>
    <xdr:sp macro="" textlink="">
      <xdr:nvSpPr>
        <xdr:cNvPr id="84" name="楕円 83"/>
        <xdr:cNvSpPr/>
      </xdr:nvSpPr>
      <xdr:spPr>
        <a:xfrm>
          <a:off x="3746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924</xdr:rowOff>
    </xdr:from>
    <xdr:ext cx="469744" cy="259045"/>
    <xdr:sp macro="" textlink="">
      <xdr:nvSpPr>
        <xdr:cNvPr id="85" name="テキスト ボックス 84"/>
        <xdr:cNvSpPr txBox="1"/>
      </xdr:nvSpPr>
      <xdr:spPr>
        <a:xfrm>
          <a:off x="3562428" y="61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110127</xdr:rowOff>
    </xdr:from>
    <xdr:to>
      <xdr:col>15</xdr:col>
      <xdr:colOff>101600</xdr:colOff>
      <xdr:row>36</xdr:row>
      <xdr:rowOff>40277</xdr:rowOff>
    </xdr:to>
    <xdr:sp macro="" textlink="">
      <xdr:nvSpPr>
        <xdr:cNvPr id="86" name="楕円 85"/>
        <xdr:cNvSpPr/>
      </xdr:nvSpPr>
      <xdr:spPr>
        <a:xfrm>
          <a:off x="2857500" y="61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31404</xdr:rowOff>
    </xdr:from>
    <xdr:ext cx="469744" cy="259045"/>
    <xdr:sp macro="" textlink="">
      <xdr:nvSpPr>
        <xdr:cNvPr id="87" name="テキスト ボックス 86"/>
        <xdr:cNvSpPr txBox="1"/>
      </xdr:nvSpPr>
      <xdr:spPr>
        <a:xfrm>
          <a:off x="2673428" y="620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61686</xdr:rowOff>
    </xdr:from>
    <xdr:to>
      <xdr:col>10</xdr:col>
      <xdr:colOff>165100</xdr:colOff>
      <xdr:row>34</xdr:row>
      <xdr:rowOff>163286</xdr:rowOff>
    </xdr:to>
    <xdr:sp macro="" textlink="">
      <xdr:nvSpPr>
        <xdr:cNvPr id="88" name="楕円 87"/>
        <xdr:cNvSpPr/>
      </xdr:nvSpPr>
      <xdr:spPr>
        <a:xfrm>
          <a:off x="1968500" y="58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154413</xdr:rowOff>
    </xdr:from>
    <xdr:ext cx="469744" cy="259045"/>
    <xdr:sp macro="" textlink="">
      <xdr:nvSpPr>
        <xdr:cNvPr id="89" name="テキスト ボックス 88"/>
        <xdr:cNvSpPr txBox="1"/>
      </xdr:nvSpPr>
      <xdr:spPr>
        <a:xfrm>
          <a:off x="1784428" y="59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123734</xdr:rowOff>
    </xdr:from>
    <xdr:to>
      <xdr:col>6</xdr:col>
      <xdr:colOff>38100</xdr:colOff>
      <xdr:row>35</xdr:row>
      <xdr:rowOff>53884</xdr:rowOff>
    </xdr:to>
    <xdr:sp macro="" textlink="">
      <xdr:nvSpPr>
        <xdr:cNvPr id="90" name="楕円 89"/>
        <xdr:cNvSpPr/>
      </xdr:nvSpPr>
      <xdr:spPr>
        <a:xfrm>
          <a:off x="1079500" y="59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45011</xdr:rowOff>
    </xdr:from>
    <xdr:ext cx="469744" cy="259045"/>
    <xdr:sp macro="" textlink="">
      <xdr:nvSpPr>
        <xdr:cNvPr id="91" name="テキスト ボックス 90"/>
        <xdr:cNvSpPr txBox="1"/>
      </xdr:nvSpPr>
      <xdr:spPr>
        <a:xfrm>
          <a:off x="895428" y="60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105135</xdr:rowOff>
    </xdr:from>
    <xdr:to>
      <xdr:col>24</xdr:col>
      <xdr:colOff>63500</xdr:colOff>
      <xdr:row>57</xdr:row>
      <xdr:rowOff>118897</xdr:rowOff>
    </xdr:to>
    <xdr:cxnSp macro="">
      <xdr:nvCxnSpPr>
        <xdr:cNvPr id="119" name="直線コネクタ 118"/>
        <xdr:cNvCxnSpPr/>
      </xdr:nvCxnSpPr>
      <xdr:spPr>
        <a:xfrm flipV="1">
          <a:off x="3797300" y="9877785"/>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69703</xdr:rowOff>
    </xdr:from>
    <xdr:to>
      <xdr:col>19</xdr:col>
      <xdr:colOff>177800</xdr:colOff>
      <xdr:row>57</xdr:row>
      <xdr:rowOff>118897</xdr:rowOff>
    </xdr:to>
    <xdr:cxnSp macro="">
      <xdr:nvCxnSpPr>
        <xdr:cNvPr id="122" name="直線コネクタ 121"/>
        <xdr:cNvCxnSpPr/>
      </xdr:nvCxnSpPr>
      <xdr:spPr>
        <a:xfrm>
          <a:off x="2908300" y="9842353"/>
          <a:ext cx="8890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44808</xdr:rowOff>
    </xdr:from>
    <xdr:to>
      <xdr:col>15</xdr:col>
      <xdr:colOff>50800</xdr:colOff>
      <xdr:row>57</xdr:row>
      <xdr:rowOff>69703</xdr:rowOff>
    </xdr:to>
    <xdr:cxnSp macro="">
      <xdr:nvCxnSpPr>
        <xdr:cNvPr id="125" name="直線コネクタ 124"/>
        <xdr:cNvCxnSpPr/>
      </xdr:nvCxnSpPr>
      <xdr:spPr>
        <a:xfrm>
          <a:off x="2019300" y="9817458"/>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91785</xdr:rowOff>
    </xdr:from>
    <xdr:to>
      <xdr:col>10</xdr:col>
      <xdr:colOff>114300</xdr:colOff>
      <xdr:row>57</xdr:row>
      <xdr:rowOff>44808</xdr:rowOff>
    </xdr:to>
    <xdr:cxnSp macro="">
      <xdr:nvCxnSpPr>
        <xdr:cNvPr id="128" name="直線コネクタ 127"/>
        <xdr:cNvCxnSpPr/>
      </xdr:nvCxnSpPr>
      <xdr:spPr>
        <a:xfrm>
          <a:off x="1130300" y="9692985"/>
          <a:ext cx="889000" cy="1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54335</xdr:rowOff>
    </xdr:from>
    <xdr:to>
      <xdr:col>24</xdr:col>
      <xdr:colOff>114300</xdr:colOff>
      <xdr:row>57</xdr:row>
      <xdr:rowOff>155935</xdr:rowOff>
    </xdr:to>
    <xdr:sp macro="" textlink="">
      <xdr:nvSpPr>
        <xdr:cNvPr id="138" name="楕円 137"/>
        <xdr:cNvSpPr/>
      </xdr:nvSpPr>
      <xdr:spPr>
        <a:xfrm>
          <a:off x="4584700" y="98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32762</xdr:rowOff>
    </xdr:from>
    <xdr:ext cx="534377" cy="259045"/>
    <xdr:sp macro="" textlink="">
      <xdr:nvSpPr>
        <xdr:cNvPr id="139" name="総務費該当値テキスト"/>
        <xdr:cNvSpPr txBox="1"/>
      </xdr:nvSpPr>
      <xdr:spPr>
        <a:xfrm>
          <a:off x="4686300" y="98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68097</xdr:rowOff>
    </xdr:from>
    <xdr:to>
      <xdr:col>20</xdr:col>
      <xdr:colOff>38100</xdr:colOff>
      <xdr:row>57</xdr:row>
      <xdr:rowOff>169697</xdr:rowOff>
    </xdr:to>
    <xdr:sp macro="" textlink="">
      <xdr:nvSpPr>
        <xdr:cNvPr id="140" name="楕円 139"/>
        <xdr:cNvSpPr/>
      </xdr:nvSpPr>
      <xdr:spPr>
        <a:xfrm>
          <a:off x="3746500" y="98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160824</xdr:rowOff>
    </xdr:from>
    <xdr:ext cx="534377" cy="259045"/>
    <xdr:sp macro="" textlink="">
      <xdr:nvSpPr>
        <xdr:cNvPr id="141" name="テキスト ボックス 140"/>
        <xdr:cNvSpPr txBox="1"/>
      </xdr:nvSpPr>
      <xdr:spPr>
        <a:xfrm>
          <a:off x="3530111" y="99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18903</xdr:rowOff>
    </xdr:from>
    <xdr:to>
      <xdr:col>15</xdr:col>
      <xdr:colOff>101600</xdr:colOff>
      <xdr:row>57</xdr:row>
      <xdr:rowOff>120503</xdr:rowOff>
    </xdr:to>
    <xdr:sp macro="" textlink="">
      <xdr:nvSpPr>
        <xdr:cNvPr id="142" name="楕円 141"/>
        <xdr:cNvSpPr/>
      </xdr:nvSpPr>
      <xdr:spPr>
        <a:xfrm>
          <a:off x="2857500" y="97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111630</xdr:rowOff>
    </xdr:from>
    <xdr:ext cx="534377" cy="259045"/>
    <xdr:sp macro="" textlink="">
      <xdr:nvSpPr>
        <xdr:cNvPr id="143" name="テキスト ボックス 142"/>
        <xdr:cNvSpPr txBox="1"/>
      </xdr:nvSpPr>
      <xdr:spPr>
        <a:xfrm>
          <a:off x="2641111" y="988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165458</xdr:rowOff>
    </xdr:from>
    <xdr:to>
      <xdr:col>10</xdr:col>
      <xdr:colOff>165100</xdr:colOff>
      <xdr:row>57</xdr:row>
      <xdr:rowOff>95608</xdr:rowOff>
    </xdr:to>
    <xdr:sp macro="" textlink="">
      <xdr:nvSpPr>
        <xdr:cNvPr id="144" name="楕円 143"/>
        <xdr:cNvSpPr/>
      </xdr:nvSpPr>
      <xdr:spPr>
        <a:xfrm>
          <a:off x="1968500" y="97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86735</xdr:rowOff>
    </xdr:from>
    <xdr:ext cx="534377" cy="259045"/>
    <xdr:sp macro="" textlink="">
      <xdr:nvSpPr>
        <xdr:cNvPr id="145" name="テキスト ボックス 144"/>
        <xdr:cNvSpPr txBox="1"/>
      </xdr:nvSpPr>
      <xdr:spPr>
        <a:xfrm>
          <a:off x="1752111" y="985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40985</xdr:rowOff>
    </xdr:from>
    <xdr:to>
      <xdr:col>6</xdr:col>
      <xdr:colOff>38100</xdr:colOff>
      <xdr:row>56</xdr:row>
      <xdr:rowOff>142585</xdr:rowOff>
    </xdr:to>
    <xdr:sp macro="" textlink="">
      <xdr:nvSpPr>
        <xdr:cNvPr id="146" name="楕円 145"/>
        <xdr:cNvSpPr/>
      </xdr:nvSpPr>
      <xdr:spPr>
        <a:xfrm>
          <a:off x="1079500" y="96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133712</xdr:rowOff>
    </xdr:from>
    <xdr:ext cx="534377" cy="259045"/>
    <xdr:sp macro="" textlink="">
      <xdr:nvSpPr>
        <xdr:cNvPr id="147" name="テキスト ボックス 146"/>
        <xdr:cNvSpPr txBox="1"/>
      </xdr:nvSpPr>
      <xdr:spPr>
        <a:xfrm>
          <a:off x="863111" y="97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168097</xdr:rowOff>
    </xdr:from>
    <xdr:to>
      <xdr:col>24</xdr:col>
      <xdr:colOff>63500</xdr:colOff>
      <xdr:row>72</xdr:row>
      <xdr:rowOff>72999</xdr:rowOff>
    </xdr:to>
    <xdr:cxnSp macro="">
      <xdr:nvCxnSpPr>
        <xdr:cNvPr id="177" name="直線コネクタ 176"/>
        <xdr:cNvCxnSpPr/>
      </xdr:nvCxnSpPr>
      <xdr:spPr>
        <a:xfrm>
          <a:off x="3797300" y="12341047"/>
          <a:ext cx="8382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168097</xdr:rowOff>
    </xdr:from>
    <xdr:to>
      <xdr:col>19</xdr:col>
      <xdr:colOff>177800</xdr:colOff>
      <xdr:row>72</xdr:row>
      <xdr:rowOff>76759</xdr:rowOff>
    </xdr:to>
    <xdr:cxnSp macro="">
      <xdr:nvCxnSpPr>
        <xdr:cNvPr id="180" name="直線コネクタ 179"/>
        <xdr:cNvCxnSpPr/>
      </xdr:nvCxnSpPr>
      <xdr:spPr>
        <a:xfrm flipV="1">
          <a:off x="2908300" y="12341047"/>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76759</xdr:rowOff>
    </xdr:from>
    <xdr:to>
      <xdr:col>15</xdr:col>
      <xdr:colOff>50800</xdr:colOff>
      <xdr:row>72</xdr:row>
      <xdr:rowOff>136474</xdr:rowOff>
    </xdr:to>
    <xdr:cxnSp macro="">
      <xdr:nvCxnSpPr>
        <xdr:cNvPr id="183" name="直線コネクタ 182"/>
        <xdr:cNvCxnSpPr/>
      </xdr:nvCxnSpPr>
      <xdr:spPr>
        <a:xfrm flipV="1">
          <a:off x="2019300" y="12421159"/>
          <a:ext cx="889000" cy="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136474</xdr:rowOff>
    </xdr:from>
    <xdr:to>
      <xdr:col>10</xdr:col>
      <xdr:colOff>114300</xdr:colOff>
      <xdr:row>73</xdr:row>
      <xdr:rowOff>93116</xdr:rowOff>
    </xdr:to>
    <xdr:cxnSp macro="">
      <xdr:nvCxnSpPr>
        <xdr:cNvPr id="186" name="直線コネクタ 185"/>
        <xdr:cNvCxnSpPr/>
      </xdr:nvCxnSpPr>
      <xdr:spPr>
        <a:xfrm flipV="1">
          <a:off x="1130300" y="12480874"/>
          <a:ext cx="889000" cy="1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23232</xdr:rowOff>
    </xdr:from>
    <xdr:ext cx="599010" cy="259045"/>
    <xdr:sp macro="" textlink="">
      <xdr:nvSpPr>
        <xdr:cNvPr id="190" name="テキスト ボックス 189"/>
        <xdr:cNvSpPr txBox="1"/>
      </xdr:nvSpPr>
      <xdr:spPr>
        <a:xfrm>
          <a:off x="830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22199</xdr:rowOff>
    </xdr:from>
    <xdr:to>
      <xdr:col>24</xdr:col>
      <xdr:colOff>114300</xdr:colOff>
      <xdr:row>72</xdr:row>
      <xdr:rowOff>123799</xdr:rowOff>
    </xdr:to>
    <xdr:sp macro="" textlink="">
      <xdr:nvSpPr>
        <xdr:cNvPr id="196" name="楕円 195"/>
        <xdr:cNvSpPr/>
      </xdr:nvSpPr>
      <xdr:spPr>
        <a:xfrm>
          <a:off x="4584700" y="123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45076</xdr:rowOff>
    </xdr:from>
    <xdr:ext cx="599010" cy="259045"/>
    <xdr:sp macro="" textlink="">
      <xdr:nvSpPr>
        <xdr:cNvPr id="197" name="民生費該当値テキスト"/>
        <xdr:cNvSpPr txBox="1"/>
      </xdr:nvSpPr>
      <xdr:spPr>
        <a:xfrm>
          <a:off x="4686300" y="1221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117297</xdr:rowOff>
    </xdr:from>
    <xdr:to>
      <xdr:col>20</xdr:col>
      <xdr:colOff>38100</xdr:colOff>
      <xdr:row>72</xdr:row>
      <xdr:rowOff>47447</xdr:rowOff>
    </xdr:to>
    <xdr:sp macro="" textlink="">
      <xdr:nvSpPr>
        <xdr:cNvPr id="198" name="楕円 197"/>
        <xdr:cNvSpPr/>
      </xdr:nvSpPr>
      <xdr:spPr>
        <a:xfrm>
          <a:off x="3746500" y="122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63974</xdr:rowOff>
    </xdr:from>
    <xdr:ext cx="599010" cy="259045"/>
    <xdr:sp macro="" textlink="">
      <xdr:nvSpPr>
        <xdr:cNvPr id="199" name="テキスト ボックス 198"/>
        <xdr:cNvSpPr txBox="1"/>
      </xdr:nvSpPr>
      <xdr:spPr>
        <a:xfrm>
          <a:off x="3497795" y="1206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25959</xdr:rowOff>
    </xdr:from>
    <xdr:to>
      <xdr:col>15</xdr:col>
      <xdr:colOff>101600</xdr:colOff>
      <xdr:row>72</xdr:row>
      <xdr:rowOff>127559</xdr:rowOff>
    </xdr:to>
    <xdr:sp macro="" textlink="">
      <xdr:nvSpPr>
        <xdr:cNvPr id="200" name="楕円 199"/>
        <xdr:cNvSpPr/>
      </xdr:nvSpPr>
      <xdr:spPr>
        <a:xfrm>
          <a:off x="2857500" y="123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144086</xdr:rowOff>
    </xdr:from>
    <xdr:ext cx="599010" cy="259045"/>
    <xdr:sp macro="" textlink="">
      <xdr:nvSpPr>
        <xdr:cNvPr id="201" name="テキスト ボックス 200"/>
        <xdr:cNvSpPr txBox="1"/>
      </xdr:nvSpPr>
      <xdr:spPr>
        <a:xfrm>
          <a:off x="2608795" y="1214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85674</xdr:rowOff>
    </xdr:from>
    <xdr:to>
      <xdr:col>10</xdr:col>
      <xdr:colOff>165100</xdr:colOff>
      <xdr:row>73</xdr:row>
      <xdr:rowOff>15824</xdr:rowOff>
    </xdr:to>
    <xdr:sp macro="" textlink="">
      <xdr:nvSpPr>
        <xdr:cNvPr id="202" name="楕円 201"/>
        <xdr:cNvSpPr/>
      </xdr:nvSpPr>
      <xdr:spPr>
        <a:xfrm>
          <a:off x="1968500" y="124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32351</xdr:rowOff>
    </xdr:from>
    <xdr:ext cx="599010" cy="259045"/>
    <xdr:sp macro="" textlink="">
      <xdr:nvSpPr>
        <xdr:cNvPr id="203" name="テキスト ボックス 202"/>
        <xdr:cNvSpPr txBox="1"/>
      </xdr:nvSpPr>
      <xdr:spPr>
        <a:xfrm>
          <a:off x="1719795" y="1220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42316</xdr:rowOff>
    </xdr:from>
    <xdr:to>
      <xdr:col>6</xdr:col>
      <xdr:colOff>38100</xdr:colOff>
      <xdr:row>73</xdr:row>
      <xdr:rowOff>143916</xdr:rowOff>
    </xdr:to>
    <xdr:sp macro="" textlink="">
      <xdr:nvSpPr>
        <xdr:cNvPr id="204" name="楕円 203"/>
        <xdr:cNvSpPr/>
      </xdr:nvSpPr>
      <xdr:spPr>
        <a:xfrm>
          <a:off x="1079500" y="125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160443</xdr:rowOff>
    </xdr:from>
    <xdr:ext cx="599010" cy="259045"/>
    <xdr:sp macro="" textlink="">
      <xdr:nvSpPr>
        <xdr:cNvPr id="205" name="テキスト ボックス 204"/>
        <xdr:cNvSpPr txBox="1"/>
      </xdr:nvSpPr>
      <xdr:spPr>
        <a:xfrm>
          <a:off x="830795" y="1233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136401</xdr:rowOff>
    </xdr:from>
    <xdr:to>
      <xdr:col>24</xdr:col>
      <xdr:colOff>63500</xdr:colOff>
      <xdr:row>97</xdr:row>
      <xdr:rowOff>167360</xdr:rowOff>
    </xdr:to>
    <xdr:cxnSp macro="">
      <xdr:nvCxnSpPr>
        <xdr:cNvPr id="237" name="直線コネクタ 236"/>
        <xdr:cNvCxnSpPr/>
      </xdr:nvCxnSpPr>
      <xdr:spPr>
        <a:xfrm flipV="1">
          <a:off x="3797300" y="16767051"/>
          <a:ext cx="8382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102046</xdr:rowOff>
    </xdr:from>
    <xdr:to>
      <xdr:col>19</xdr:col>
      <xdr:colOff>177800</xdr:colOff>
      <xdr:row>97</xdr:row>
      <xdr:rowOff>167360</xdr:rowOff>
    </xdr:to>
    <xdr:cxnSp macro="">
      <xdr:nvCxnSpPr>
        <xdr:cNvPr id="240" name="直線コネクタ 239"/>
        <xdr:cNvCxnSpPr/>
      </xdr:nvCxnSpPr>
      <xdr:spPr>
        <a:xfrm>
          <a:off x="2908300" y="1673269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95025</xdr:rowOff>
    </xdr:from>
    <xdr:to>
      <xdr:col>15</xdr:col>
      <xdr:colOff>50800</xdr:colOff>
      <xdr:row>97</xdr:row>
      <xdr:rowOff>102046</xdr:rowOff>
    </xdr:to>
    <xdr:cxnSp macro="">
      <xdr:nvCxnSpPr>
        <xdr:cNvPr id="243" name="直線コネクタ 242"/>
        <xdr:cNvCxnSpPr/>
      </xdr:nvCxnSpPr>
      <xdr:spPr>
        <a:xfrm>
          <a:off x="2019300" y="16725675"/>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95025</xdr:rowOff>
    </xdr:from>
    <xdr:to>
      <xdr:col>10</xdr:col>
      <xdr:colOff>114300</xdr:colOff>
      <xdr:row>97</xdr:row>
      <xdr:rowOff>132221</xdr:rowOff>
    </xdr:to>
    <xdr:cxnSp macro="">
      <xdr:nvCxnSpPr>
        <xdr:cNvPr id="246" name="直線コネクタ 245"/>
        <xdr:cNvCxnSpPr/>
      </xdr:nvCxnSpPr>
      <xdr:spPr>
        <a:xfrm flipV="1">
          <a:off x="1130300" y="16725675"/>
          <a:ext cx="889000" cy="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85601</xdr:rowOff>
    </xdr:from>
    <xdr:to>
      <xdr:col>24</xdr:col>
      <xdr:colOff>114300</xdr:colOff>
      <xdr:row>98</xdr:row>
      <xdr:rowOff>15751</xdr:rowOff>
    </xdr:to>
    <xdr:sp macro="" textlink="">
      <xdr:nvSpPr>
        <xdr:cNvPr id="256" name="楕円 255"/>
        <xdr:cNvSpPr/>
      </xdr:nvSpPr>
      <xdr:spPr>
        <a:xfrm>
          <a:off x="4584700" y="1671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64028</xdr:rowOff>
    </xdr:from>
    <xdr:ext cx="534377" cy="259045"/>
    <xdr:sp macro="" textlink="">
      <xdr:nvSpPr>
        <xdr:cNvPr id="257" name="衛生費該当値テキスト"/>
        <xdr:cNvSpPr txBox="1"/>
      </xdr:nvSpPr>
      <xdr:spPr>
        <a:xfrm>
          <a:off x="4686300" y="166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116560</xdr:rowOff>
    </xdr:from>
    <xdr:to>
      <xdr:col>20</xdr:col>
      <xdr:colOff>38100</xdr:colOff>
      <xdr:row>98</xdr:row>
      <xdr:rowOff>46710</xdr:rowOff>
    </xdr:to>
    <xdr:sp macro="" textlink="">
      <xdr:nvSpPr>
        <xdr:cNvPr id="258" name="楕円 257"/>
        <xdr:cNvSpPr/>
      </xdr:nvSpPr>
      <xdr:spPr>
        <a:xfrm>
          <a:off x="3746500" y="167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37837</xdr:rowOff>
    </xdr:from>
    <xdr:ext cx="534377" cy="259045"/>
    <xdr:sp macro="" textlink="">
      <xdr:nvSpPr>
        <xdr:cNvPr id="259" name="テキスト ボックス 258"/>
        <xdr:cNvSpPr txBox="1"/>
      </xdr:nvSpPr>
      <xdr:spPr>
        <a:xfrm>
          <a:off x="3530111" y="168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51246</xdr:rowOff>
    </xdr:from>
    <xdr:to>
      <xdr:col>15</xdr:col>
      <xdr:colOff>101600</xdr:colOff>
      <xdr:row>97</xdr:row>
      <xdr:rowOff>152846</xdr:rowOff>
    </xdr:to>
    <xdr:sp macro="" textlink="">
      <xdr:nvSpPr>
        <xdr:cNvPr id="260" name="楕円 259"/>
        <xdr:cNvSpPr/>
      </xdr:nvSpPr>
      <xdr:spPr>
        <a:xfrm>
          <a:off x="2857500" y="166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143973</xdr:rowOff>
    </xdr:from>
    <xdr:ext cx="534377" cy="259045"/>
    <xdr:sp macro="" textlink="">
      <xdr:nvSpPr>
        <xdr:cNvPr id="261" name="テキスト ボックス 260"/>
        <xdr:cNvSpPr txBox="1"/>
      </xdr:nvSpPr>
      <xdr:spPr>
        <a:xfrm>
          <a:off x="2641111" y="1677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44225</xdr:rowOff>
    </xdr:from>
    <xdr:to>
      <xdr:col>10</xdr:col>
      <xdr:colOff>165100</xdr:colOff>
      <xdr:row>97</xdr:row>
      <xdr:rowOff>145825</xdr:rowOff>
    </xdr:to>
    <xdr:sp macro="" textlink="">
      <xdr:nvSpPr>
        <xdr:cNvPr id="262" name="楕円 261"/>
        <xdr:cNvSpPr/>
      </xdr:nvSpPr>
      <xdr:spPr>
        <a:xfrm>
          <a:off x="1968500" y="1667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136952</xdr:rowOff>
    </xdr:from>
    <xdr:ext cx="534377" cy="259045"/>
    <xdr:sp macro="" textlink="">
      <xdr:nvSpPr>
        <xdr:cNvPr id="263" name="テキスト ボックス 262"/>
        <xdr:cNvSpPr txBox="1"/>
      </xdr:nvSpPr>
      <xdr:spPr>
        <a:xfrm>
          <a:off x="1752111" y="1676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81421</xdr:rowOff>
    </xdr:from>
    <xdr:to>
      <xdr:col>6</xdr:col>
      <xdr:colOff>38100</xdr:colOff>
      <xdr:row>98</xdr:row>
      <xdr:rowOff>11571</xdr:rowOff>
    </xdr:to>
    <xdr:sp macro="" textlink="">
      <xdr:nvSpPr>
        <xdr:cNvPr id="264" name="楕円 263"/>
        <xdr:cNvSpPr/>
      </xdr:nvSpPr>
      <xdr:spPr>
        <a:xfrm>
          <a:off x="1079500" y="167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2698</xdr:rowOff>
    </xdr:from>
    <xdr:ext cx="534377" cy="259045"/>
    <xdr:sp macro="" textlink="">
      <xdr:nvSpPr>
        <xdr:cNvPr id="265" name="テキスト ボックス 264"/>
        <xdr:cNvSpPr txBox="1"/>
      </xdr:nvSpPr>
      <xdr:spPr>
        <a:xfrm>
          <a:off x="863111" y="168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117297</xdr:rowOff>
    </xdr:from>
    <xdr:to>
      <xdr:col>55</xdr:col>
      <xdr:colOff>0</xdr:colOff>
      <xdr:row>37</xdr:row>
      <xdr:rowOff>126441</xdr:rowOff>
    </xdr:to>
    <xdr:cxnSp macro="">
      <xdr:nvCxnSpPr>
        <xdr:cNvPr id="292" name="直線コネクタ 291"/>
        <xdr:cNvCxnSpPr/>
      </xdr:nvCxnSpPr>
      <xdr:spPr>
        <a:xfrm flipV="1">
          <a:off x="9639300" y="646094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110896</xdr:rowOff>
    </xdr:from>
    <xdr:to>
      <xdr:col>50</xdr:col>
      <xdr:colOff>114300</xdr:colOff>
      <xdr:row>37</xdr:row>
      <xdr:rowOff>126441</xdr:rowOff>
    </xdr:to>
    <xdr:cxnSp macro="">
      <xdr:nvCxnSpPr>
        <xdr:cNvPr id="295" name="直線コネクタ 294"/>
        <xdr:cNvCxnSpPr/>
      </xdr:nvCxnSpPr>
      <xdr:spPr>
        <a:xfrm>
          <a:off x="8750300" y="645454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70663</xdr:rowOff>
    </xdr:from>
    <xdr:to>
      <xdr:col>45</xdr:col>
      <xdr:colOff>177800</xdr:colOff>
      <xdr:row>37</xdr:row>
      <xdr:rowOff>110896</xdr:rowOff>
    </xdr:to>
    <xdr:cxnSp macro="">
      <xdr:nvCxnSpPr>
        <xdr:cNvPr id="298" name="直線コネクタ 297"/>
        <xdr:cNvCxnSpPr/>
      </xdr:nvCxnSpPr>
      <xdr:spPr>
        <a:xfrm>
          <a:off x="7861300" y="6414313"/>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130556</xdr:rowOff>
    </xdr:from>
    <xdr:to>
      <xdr:col>41</xdr:col>
      <xdr:colOff>50800</xdr:colOff>
      <xdr:row>37</xdr:row>
      <xdr:rowOff>70663</xdr:rowOff>
    </xdr:to>
    <xdr:cxnSp macro="">
      <xdr:nvCxnSpPr>
        <xdr:cNvPr id="301" name="直線コネクタ 300"/>
        <xdr:cNvCxnSpPr/>
      </xdr:nvCxnSpPr>
      <xdr:spPr>
        <a:xfrm>
          <a:off x="6972300" y="6302756"/>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66497</xdr:rowOff>
    </xdr:from>
    <xdr:to>
      <xdr:col>55</xdr:col>
      <xdr:colOff>50800</xdr:colOff>
      <xdr:row>37</xdr:row>
      <xdr:rowOff>168097</xdr:rowOff>
    </xdr:to>
    <xdr:sp macro="" textlink="">
      <xdr:nvSpPr>
        <xdr:cNvPr id="311" name="楕円 310"/>
        <xdr:cNvSpPr/>
      </xdr:nvSpPr>
      <xdr:spPr>
        <a:xfrm>
          <a:off x="104267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44924</xdr:rowOff>
    </xdr:from>
    <xdr:ext cx="378565" cy="259045"/>
    <xdr:sp macro="" textlink="">
      <xdr:nvSpPr>
        <xdr:cNvPr id="312" name="労働費該当値テキスト"/>
        <xdr:cNvSpPr txBox="1"/>
      </xdr:nvSpPr>
      <xdr:spPr>
        <a:xfrm>
          <a:off x="10528300" y="6388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75641</xdr:rowOff>
    </xdr:from>
    <xdr:to>
      <xdr:col>50</xdr:col>
      <xdr:colOff>165100</xdr:colOff>
      <xdr:row>38</xdr:row>
      <xdr:rowOff>5791</xdr:rowOff>
    </xdr:to>
    <xdr:sp macro="" textlink="">
      <xdr:nvSpPr>
        <xdr:cNvPr id="313" name="楕円 312"/>
        <xdr:cNvSpPr/>
      </xdr:nvSpPr>
      <xdr:spPr>
        <a:xfrm>
          <a:off x="95885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168368</xdr:rowOff>
    </xdr:from>
    <xdr:ext cx="378565" cy="259045"/>
    <xdr:sp macro="" textlink="">
      <xdr:nvSpPr>
        <xdr:cNvPr id="314" name="テキスト ボックス 313"/>
        <xdr:cNvSpPr txBox="1"/>
      </xdr:nvSpPr>
      <xdr:spPr>
        <a:xfrm>
          <a:off x="9450017" y="651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60096</xdr:rowOff>
    </xdr:from>
    <xdr:to>
      <xdr:col>46</xdr:col>
      <xdr:colOff>38100</xdr:colOff>
      <xdr:row>37</xdr:row>
      <xdr:rowOff>161696</xdr:rowOff>
    </xdr:to>
    <xdr:sp macro="" textlink="">
      <xdr:nvSpPr>
        <xdr:cNvPr id="315" name="楕円 314"/>
        <xdr:cNvSpPr/>
      </xdr:nvSpPr>
      <xdr:spPr>
        <a:xfrm>
          <a:off x="86995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152823</xdr:rowOff>
    </xdr:from>
    <xdr:ext cx="378565" cy="259045"/>
    <xdr:sp macro="" textlink="">
      <xdr:nvSpPr>
        <xdr:cNvPr id="316" name="テキスト ボックス 315"/>
        <xdr:cNvSpPr txBox="1"/>
      </xdr:nvSpPr>
      <xdr:spPr>
        <a:xfrm>
          <a:off x="8561017" y="649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19863</xdr:rowOff>
    </xdr:from>
    <xdr:to>
      <xdr:col>41</xdr:col>
      <xdr:colOff>101600</xdr:colOff>
      <xdr:row>37</xdr:row>
      <xdr:rowOff>121463</xdr:rowOff>
    </xdr:to>
    <xdr:sp macro="" textlink="">
      <xdr:nvSpPr>
        <xdr:cNvPr id="317" name="楕円 316"/>
        <xdr:cNvSpPr/>
      </xdr:nvSpPr>
      <xdr:spPr>
        <a:xfrm>
          <a:off x="78105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112590</xdr:rowOff>
    </xdr:from>
    <xdr:ext cx="378565" cy="259045"/>
    <xdr:sp macro="" textlink="">
      <xdr:nvSpPr>
        <xdr:cNvPr id="318" name="テキスト ボックス 317"/>
        <xdr:cNvSpPr txBox="1"/>
      </xdr:nvSpPr>
      <xdr:spPr>
        <a:xfrm>
          <a:off x="7672017" y="645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79756</xdr:rowOff>
    </xdr:from>
    <xdr:to>
      <xdr:col>36</xdr:col>
      <xdr:colOff>165100</xdr:colOff>
      <xdr:row>37</xdr:row>
      <xdr:rowOff>9906</xdr:rowOff>
    </xdr:to>
    <xdr:sp macro="" textlink="">
      <xdr:nvSpPr>
        <xdr:cNvPr id="319" name="楕円 318"/>
        <xdr:cNvSpPr/>
      </xdr:nvSpPr>
      <xdr:spPr>
        <a:xfrm>
          <a:off x="6921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1033</xdr:rowOff>
    </xdr:from>
    <xdr:ext cx="378565" cy="259045"/>
    <xdr:sp macro="" textlink="">
      <xdr:nvSpPr>
        <xdr:cNvPr id="320" name="テキスト ボックス 319"/>
        <xdr:cNvSpPr txBox="1"/>
      </xdr:nvSpPr>
      <xdr:spPr>
        <a:xfrm>
          <a:off x="6783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37836</xdr:rowOff>
    </xdr:from>
    <xdr:to>
      <xdr:col>55</xdr:col>
      <xdr:colOff>0</xdr:colOff>
      <xdr:row>57</xdr:row>
      <xdr:rowOff>46980</xdr:rowOff>
    </xdr:to>
    <xdr:cxnSp macro="">
      <xdr:nvCxnSpPr>
        <xdr:cNvPr id="347" name="直線コネクタ 346"/>
        <xdr:cNvCxnSpPr/>
      </xdr:nvCxnSpPr>
      <xdr:spPr>
        <a:xfrm flipV="1">
          <a:off x="9639300" y="981048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43002</xdr:rowOff>
    </xdr:from>
    <xdr:to>
      <xdr:col>50</xdr:col>
      <xdr:colOff>114300</xdr:colOff>
      <xdr:row>57</xdr:row>
      <xdr:rowOff>46980</xdr:rowOff>
    </xdr:to>
    <xdr:cxnSp macro="">
      <xdr:nvCxnSpPr>
        <xdr:cNvPr id="350" name="直線コネクタ 349"/>
        <xdr:cNvCxnSpPr/>
      </xdr:nvCxnSpPr>
      <xdr:spPr>
        <a:xfrm>
          <a:off x="8750300" y="9815652"/>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40259</xdr:rowOff>
    </xdr:from>
    <xdr:to>
      <xdr:col>45</xdr:col>
      <xdr:colOff>177800</xdr:colOff>
      <xdr:row>57</xdr:row>
      <xdr:rowOff>43002</xdr:rowOff>
    </xdr:to>
    <xdr:cxnSp macro="">
      <xdr:nvCxnSpPr>
        <xdr:cNvPr id="353" name="直線コネクタ 352"/>
        <xdr:cNvCxnSpPr/>
      </xdr:nvCxnSpPr>
      <xdr:spPr>
        <a:xfrm>
          <a:off x="7861300" y="981290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40259</xdr:rowOff>
    </xdr:from>
    <xdr:to>
      <xdr:col>41</xdr:col>
      <xdr:colOff>50800</xdr:colOff>
      <xdr:row>57</xdr:row>
      <xdr:rowOff>64171</xdr:rowOff>
    </xdr:to>
    <xdr:cxnSp macro="">
      <xdr:nvCxnSpPr>
        <xdr:cNvPr id="356" name="直線コネクタ 355"/>
        <xdr:cNvCxnSpPr/>
      </xdr:nvCxnSpPr>
      <xdr:spPr>
        <a:xfrm flipV="1">
          <a:off x="6972300" y="9812909"/>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0" name="テキスト ボックス 359"/>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158486</xdr:rowOff>
    </xdr:from>
    <xdr:to>
      <xdr:col>55</xdr:col>
      <xdr:colOff>50800</xdr:colOff>
      <xdr:row>57</xdr:row>
      <xdr:rowOff>88636</xdr:rowOff>
    </xdr:to>
    <xdr:sp macro="" textlink="">
      <xdr:nvSpPr>
        <xdr:cNvPr id="366" name="楕円 365"/>
        <xdr:cNvSpPr/>
      </xdr:nvSpPr>
      <xdr:spPr>
        <a:xfrm>
          <a:off x="10426700" y="975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9913</xdr:rowOff>
    </xdr:from>
    <xdr:ext cx="469744" cy="259045"/>
    <xdr:sp macro="" textlink="">
      <xdr:nvSpPr>
        <xdr:cNvPr id="367" name="農林水産業費該当値テキスト"/>
        <xdr:cNvSpPr txBox="1"/>
      </xdr:nvSpPr>
      <xdr:spPr>
        <a:xfrm>
          <a:off x="10528300" y="961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167630</xdr:rowOff>
    </xdr:from>
    <xdr:to>
      <xdr:col>50</xdr:col>
      <xdr:colOff>165100</xdr:colOff>
      <xdr:row>57</xdr:row>
      <xdr:rowOff>97780</xdr:rowOff>
    </xdr:to>
    <xdr:sp macro="" textlink="">
      <xdr:nvSpPr>
        <xdr:cNvPr id="368" name="楕円 367"/>
        <xdr:cNvSpPr/>
      </xdr:nvSpPr>
      <xdr:spPr>
        <a:xfrm>
          <a:off x="9588500" y="976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114307</xdr:rowOff>
    </xdr:from>
    <xdr:ext cx="469744" cy="259045"/>
    <xdr:sp macro="" textlink="">
      <xdr:nvSpPr>
        <xdr:cNvPr id="369" name="テキスト ボックス 368"/>
        <xdr:cNvSpPr txBox="1"/>
      </xdr:nvSpPr>
      <xdr:spPr>
        <a:xfrm>
          <a:off x="9404428" y="954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163652</xdr:rowOff>
    </xdr:from>
    <xdr:to>
      <xdr:col>46</xdr:col>
      <xdr:colOff>38100</xdr:colOff>
      <xdr:row>57</xdr:row>
      <xdr:rowOff>93802</xdr:rowOff>
    </xdr:to>
    <xdr:sp macro="" textlink="">
      <xdr:nvSpPr>
        <xdr:cNvPr id="370" name="楕円 369"/>
        <xdr:cNvSpPr/>
      </xdr:nvSpPr>
      <xdr:spPr>
        <a:xfrm>
          <a:off x="8699500" y="97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110329</xdr:rowOff>
    </xdr:from>
    <xdr:ext cx="469744" cy="259045"/>
    <xdr:sp macro="" textlink="">
      <xdr:nvSpPr>
        <xdr:cNvPr id="371" name="テキスト ボックス 370"/>
        <xdr:cNvSpPr txBox="1"/>
      </xdr:nvSpPr>
      <xdr:spPr>
        <a:xfrm>
          <a:off x="8515428" y="954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160909</xdr:rowOff>
    </xdr:from>
    <xdr:to>
      <xdr:col>41</xdr:col>
      <xdr:colOff>101600</xdr:colOff>
      <xdr:row>57</xdr:row>
      <xdr:rowOff>91059</xdr:rowOff>
    </xdr:to>
    <xdr:sp macro="" textlink="">
      <xdr:nvSpPr>
        <xdr:cNvPr id="372" name="楕円 371"/>
        <xdr:cNvSpPr/>
      </xdr:nvSpPr>
      <xdr:spPr>
        <a:xfrm>
          <a:off x="7810500" y="97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107586</xdr:rowOff>
    </xdr:from>
    <xdr:ext cx="469744" cy="259045"/>
    <xdr:sp macro="" textlink="">
      <xdr:nvSpPr>
        <xdr:cNvPr id="373" name="テキスト ボックス 372"/>
        <xdr:cNvSpPr txBox="1"/>
      </xdr:nvSpPr>
      <xdr:spPr>
        <a:xfrm>
          <a:off x="7626428" y="953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13371</xdr:rowOff>
    </xdr:from>
    <xdr:to>
      <xdr:col>36</xdr:col>
      <xdr:colOff>165100</xdr:colOff>
      <xdr:row>57</xdr:row>
      <xdr:rowOff>114971</xdr:rowOff>
    </xdr:to>
    <xdr:sp macro="" textlink="">
      <xdr:nvSpPr>
        <xdr:cNvPr id="374" name="楕円 373"/>
        <xdr:cNvSpPr/>
      </xdr:nvSpPr>
      <xdr:spPr>
        <a:xfrm>
          <a:off x="6921500" y="978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131498</xdr:rowOff>
    </xdr:from>
    <xdr:ext cx="469744" cy="259045"/>
    <xdr:sp macro="" textlink="">
      <xdr:nvSpPr>
        <xdr:cNvPr id="375" name="テキスト ボックス 374"/>
        <xdr:cNvSpPr txBox="1"/>
      </xdr:nvSpPr>
      <xdr:spPr>
        <a:xfrm>
          <a:off x="6737428" y="9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11593</xdr:rowOff>
    </xdr:from>
    <xdr:to>
      <xdr:col>55</xdr:col>
      <xdr:colOff>0</xdr:colOff>
      <xdr:row>76</xdr:row>
      <xdr:rowOff>67645</xdr:rowOff>
    </xdr:to>
    <xdr:cxnSp macro="">
      <xdr:nvCxnSpPr>
        <xdr:cNvPr id="402" name="直線コネクタ 401"/>
        <xdr:cNvCxnSpPr/>
      </xdr:nvCxnSpPr>
      <xdr:spPr>
        <a:xfrm>
          <a:off x="9639300" y="13041793"/>
          <a:ext cx="838200" cy="5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3"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137231</xdr:rowOff>
    </xdr:from>
    <xdr:to>
      <xdr:col>50</xdr:col>
      <xdr:colOff>114300</xdr:colOff>
      <xdr:row>76</xdr:row>
      <xdr:rowOff>11593</xdr:rowOff>
    </xdr:to>
    <xdr:cxnSp macro="">
      <xdr:nvCxnSpPr>
        <xdr:cNvPr id="405" name="直線コネクタ 404"/>
        <xdr:cNvCxnSpPr/>
      </xdr:nvCxnSpPr>
      <xdr:spPr>
        <a:xfrm>
          <a:off x="8750300" y="12995981"/>
          <a:ext cx="889000" cy="4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7" name="テキスト ボックス 406"/>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127630</xdr:rowOff>
    </xdr:from>
    <xdr:to>
      <xdr:col>45</xdr:col>
      <xdr:colOff>177800</xdr:colOff>
      <xdr:row>75</xdr:row>
      <xdr:rowOff>137231</xdr:rowOff>
    </xdr:to>
    <xdr:cxnSp macro="">
      <xdr:nvCxnSpPr>
        <xdr:cNvPr id="408" name="直線コネクタ 407"/>
        <xdr:cNvCxnSpPr/>
      </xdr:nvCxnSpPr>
      <xdr:spPr>
        <a:xfrm>
          <a:off x="7861300" y="1298638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96519</xdr:rowOff>
    </xdr:from>
    <xdr:ext cx="534377" cy="259045"/>
    <xdr:sp macro="" textlink="">
      <xdr:nvSpPr>
        <xdr:cNvPr id="410" name="テキスト ボックス 409"/>
        <xdr:cNvSpPr txBox="1"/>
      </xdr:nvSpPr>
      <xdr:spPr>
        <a:xfrm>
          <a:off x="8483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127630</xdr:rowOff>
    </xdr:from>
    <xdr:to>
      <xdr:col>41</xdr:col>
      <xdr:colOff>50800</xdr:colOff>
      <xdr:row>75</xdr:row>
      <xdr:rowOff>133071</xdr:rowOff>
    </xdr:to>
    <xdr:cxnSp macro="">
      <xdr:nvCxnSpPr>
        <xdr:cNvPr id="411" name="直線コネクタ 410"/>
        <xdr:cNvCxnSpPr/>
      </xdr:nvCxnSpPr>
      <xdr:spPr>
        <a:xfrm flipV="1">
          <a:off x="6972300" y="12986380"/>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70550</xdr:rowOff>
    </xdr:from>
    <xdr:ext cx="534377" cy="259045"/>
    <xdr:sp macro="" textlink="">
      <xdr:nvSpPr>
        <xdr:cNvPr id="413" name="テキスト ボックス 412"/>
        <xdr:cNvSpPr txBox="1"/>
      </xdr:nvSpPr>
      <xdr:spPr>
        <a:xfrm>
          <a:off x="7594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74345</xdr:rowOff>
    </xdr:from>
    <xdr:ext cx="534377" cy="259045"/>
    <xdr:sp macro="" textlink="">
      <xdr:nvSpPr>
        <xdr:cNvPr id="415" name="テキスト ボックス 414"/>
        <xdr:cNvSpPr txBox="1"/>
      </xdr:nvSpPr>
      <xdr:spPr>
        <a:xfrm>
          <a:off x="6705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16845</xdr:rowOff>
    </xdr:from>
    <xdr:to>
      <xdr:col>55</xdr:col>
      <xdr:colOff>50800</xdr:colOff>
      <xdr:row>76</xdr:row>
      <xdr:rowOff>118445</xdr:rowOff>
    </xdr:to>
    <xdr:sp macro="" textlink="">
      <xdr:nvSpPr>
        <xdr:cNvPr id="421" name="楕円 420"/>
        <xdr:cNvSpPr/>
      </xdr:nvSpPr>
      <xdr:spPr>
        <a:xfrm>
          <a:off x="10426700" y="130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39722</xdr:rowOff>
    </xdr:from>
    <xdr:ext cx="534377" cy="259045"/>
    <xdr:sp macro="" textlink="">
      <xdr:nvSpPr>
        <xdr:cNvPr id="422" name="商工費該当値テキスト"/>
        <xdr:cNvSpPr txBox="1"/>
      </xdr:nvSpPr>
      <xdr:spPr>
        <a:xfrm>
          <a:off x="10528300" y="1289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132242</xdr:rowOff>
    </xdr:from>
    <xdr:to>
      <xdr:col>50</xdr:col>
      <xdr:colOff>165100</xdr:colOff>
      <xdr:row>76</xdr:row>
      <xdr:rowOff>62393</xdr:rowOff>
    </xdr:to>
    <xdr:sp macro="" textlink="">
      <xdr:nvSpPr>
        <xdr:cNvPr id="423" name="楕円 422"/>
        <xdr:cNvSpPr/>
      </xdr:nvSpPr>
      <xdr:spPr>
        <a:xfrm>
          <a:off x="9588500" y="129909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78919</xdr:rowOff>
    </xdr:from>
    <xdr:ext cx="534377" cy="259045"/>
    <xdr:sp macro="" textlink="">
      <xdr:nvSpPr>
        <xdr:cNvPr id="424" name="テキスト ボックス 423"/>
        <xdr:cNvSpPr txBox="1"/>
      </xdr:nvSpPr>
      <xdr:spPr>
        <a:xfrm>
          <a:off x="9372111" y="1276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86431</xdr:rowOff>
    </xdr:from>
    <xdr:to>
      <xdr:col>46</xdr:col>
      <xdr:colOff>38100</xdr:colOff>
      <xdr:row>76</xdr:row>
      <xdr:rowOff>16582</xdr:rowOff>
    </xdr:to>
    <xdr:sp macro="" textlink="">
      <xdr:nvSpPr>
        <xdr:cNvPr id="425" name="楕円 424"/>
        <xdr:cNvSpPr/>
      </xdr:nvSpPr>
      <xdr:spPr>
        <a:xfrm>
          <a:off x="8699500" y="129451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33108</xdr:rowOff>
    </xdr:from>
    <xdr:ext cx="534377" cy="259045"/>
    <xdr:sp macro="" textlink="">
      <xdr:nvSpPr>
        <xdr:cNvPr id="426" name="テキスト ボックス 425"/>
        <xdr:cNvSpPr txBox="1"/>
      </xdr:nvSpPr>
      <xdr:spPr>
        <a:xfrm>
          <a:off x="8483111" y="1272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76830</xdr:rowOff>
    </xdr:from>
    <xdr:to>
      <xdr:col>41</xdr:col>
      <xdr:colOff>101600</xdr:colOff>
      <xdr:row>76</xdr:row>
      <xdr:rowOff>6979</xdr:rowOff>
    </xdr:to>
    <xdr:sp macro="" textlink="">
      <xdr:nvSpPr>
        <xdr:cNvPr id="427" name="楕円 426"/>
        <xdr:cNvSpPr/>
      </xdr:nvSpPr>
      <xdr:spPr>
        <a:xfrm>
          <a:off x="7810500" y="129355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23507</xdr:rowOff>
    </xdr:from>
    <xdr:ext cx="534377" cy="259045"/>
    <xdr:sp macro="" textlink="">
      <xdr:nvSpPr>
        <xdr:cNvPr id="428" name="テキスト ボックス 427"/>
        <xdr:cNvSpPr txBox="1"/>
      </xdr:nvSpPr>
      <xdr:spPr>
        <a:xfrm>
          <a:off x="7594111" y="1271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82271</xdr:rowOff>
    </xdr:from>
    <xdr:to>
      <xdr:col>36</xdr:col>
      <xdr:colOff>165100</xdr:colOff>
      <xdr:row>76</xdr:row>
      <xdr:rowOff>12421</xdr:rowOff>
    </xdr:to>
    <xdr:sp macro="" textlink="">
      <xdr:nvSpPr>
        <xdr:cNvPr id="429" name="楕円 428"/>
        <xdr:cNvSpPr/>
      </xdr:nvSpPr>
      <xdr:spPr>
        <a:xfrm>
          <a:off x="6921500" y="1294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28948</xdr:rowOff>
    </xdr:from>
    <xdr:ext cx="534377" cy="259045"/>
    <xdr:sp macro="" textlink="">
      <xdr:nvSpPr>
        <xdr:cNvPr id="430" name="テキスト ボックス 429"/>
        <xdr:cNvSpPr txBox="1"/>
      </xdr:nvSpPr>
      <xdr:spPr>
        <a:xfrm>
          <a:off x="6705111" y="127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171380</xdr:rowOff>
    </xdr:from>
    <xdr:to>
      <xdr:col>55</xdr:col>
      <xdr:colOff>0</xdr:colOff>
      <xdr:row>95</xdr:row>
      <xdr:rowOff>10827</xdr:rowOff>
    </xdr:to>
    <xdr:cxnSp macro="">
      <xdr:nvCxnSpPr>
        <xdr:cNvPr id="460" name="直線コネクタ 459"/>
        <xdr:cNvCxnSpPr/>
      </xdr:nvCxnSpPr>
      <xdr:spPr>
        <a:xfrm>
          <a:off x="9639300" y="16287680"/>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171380</xdr:rowOff>
    </xdr:from>
    <xdr:to>
      <xdr:col>50</xdr:col>
      <xdr:colOff>114300</xdr:colOff>
      <xdr:row>95</xdr:row>
      <xdr:rowOff>82511</xdr:rowOff>
    </xdr:to>
    <xdr:cxnSp macro="">
      <xdr:nvCxnSpPr>
        <xdr:cNvPr id="463" name="直線コネクタ 462"/>
        <xdr:cNvCxnSpPr/>
      </xdr:nvCxnSpPr>
      <xdr:spPr>
        <a:xfrm flipV="1">
          <a:off x="8750300" y="16287680"/>
          <a:ext cx="889000" cy="8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66890</xdr:rowOff>
    </xdr:from>
    <xdr:to>
      <xdr:col>45</xdr:col>
      <xdr:colOff>177800</xdr:colOff>
      <xdr:row>95</xdr:row>
      <xdr:rowOff>82511</xdr:rowOff>
    </xdr:to>
    <xdr:cxnSp macro="">
      <xdr:nvCxnSpPr>
        <xdr:cNvPr id="466" name="直線コネクタ 465"/>
        <xdr:cNvCxnSpPr/>
      </xdr:nvCxnSpPr>
      <xdr:spPr>
        <a:xfrm>
          <a:off x="7861300" y="16354640"/>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68" name="テキスト ボックス 467"/>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66890</xdr:rowOff>
    </xdr:from>
    <xdr:to>
      <xdr:col>41</xdr:col>
      <xdr:colOff>50800</xdr:colOff>
      <xdr:row>95</xdr:row>
      <xdr:rowOff>98933</xdr:rowOff>
    </xdr:to>
    <xdr:cxnSp macro="">
      <xdr:nvCxnSpPr>
        <xdr:cNvPr id="469" name="直線コネクタ 468"/>
        <xdr:cNvCxnSpPr/>
      </xdr:nvCxnSpPr>
      <xdr:spPr>
        <a:xfrm flipV="1">
          <a:off x="6972300" y="16354640"/>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165740</xdr:rowOff>
    </xdr:from>
    <xdr:ext cx="534377" cy="259045"/>
    <xdr:sp macro="" textlink="">
      <xdr:nvSpPr>
        <xdr:cNvPr id="471" name="テキスト ボックス 470"/>
        <xdr:cNvSpPr txBox="1"/>
      </xdr:nvSpPr>
      <xdr:spPr>
        <a:xfrm>
          <a:off x="7594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102436</xdr:rowOff>
    </xdr:from>
    <xdr:ext cx="534377" cy="259045"/>
    <xdr:sp macro="" textlink="">
      <xdr:nvSpPr>
        <xdr:cNvPr id="473" name="テキスト ボックス 472"/>
        <xdr:cNvSpPr txBox="1"/>
      </xdr:nvSpPr>
      <xdr:spPr>
        <a:xfrm>
          <a:off x="6705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131477</xdr:rowOff>
    </xdr:from>
    <xdr:to>
      <xdr:col>55</xdr:col>
      <xdr:colOff>50800</xdr:colOff>
      <xdr:row>95</xdr:row>
      <xdr:rowOff>61627</xdr:rowOff>
    </xdr:to>
    <xdr:sp macro="" textlink="">
      <xdr:nvSpPr>
        <xdr:cNvPr id="479" name="楕円 478"/>
        <xdr:cNvSpPr/>
      </xdr:nvSpPr>
      <xdr:spPr>
        <a:xfrm>
          <a:off x="10426700" y="162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154354</xdr:rowOff>
    </xdr:from>
    <xdr:ext cx="534377" cy="259045"/>
    <xdr:sp macro="" textlink="">
      <xdr:nvSpPr>
        <xdr:cNvPr id="480" name="土木費該当値テキスト"/>
        <xdr:cNvSpPr txBox="1"/>
      </xdr:nvSpPr>
      <xdr:spPr>
        <a:xfrm>
          <a:off x="10528300" y="1609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120580</xdr:rowOff>
    </xdr:from>
    <xdr:to>
      <xdr:col>50</xdr:col>
      <xdr:colOff>165100</xdr:colOff>
      <xdr:row>95</xdr:row>
      <xdr:rowOff>50730</xdr:rowOff>
    </xdr:to>
    <xdr:sp macro="" textlink="">
      <xdr:nvSpPr>
        <xdr:cNvPr id="481" name="楕円 480"/>
        <xdr:cNvSpPr/>
      </xdr:nvSpPr>
      <xdr:spPr>
        <a:xfrm>
          <a:off x="9588500" y="162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67257</xdr:rowOff>
    </xdr:from>
    <xdr:ext cx="534377" cy="259045"/>
    <xdr:sp macro="" textlink="">
      <xdr:nvSpPr>
        <xdr:cNvPr id="482" name="テキスト ボックス 481"/>
        <xdr:cNvSpPr txBox="1"/>
      </xdr:nvSpPr>
      <xdr:spPr>
        <a:xfrm>
          <a:off x="9372111" y="1601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31711</xdr:rowOff>
    </xdr:from>
    <xdr:to>
      <xdr:col>46</xdr:col>
      <xdr:colOff>38100</xdr:colOff>
      <xdr:row>95</xdr:row>
      <xdr:rowOff>133311</xdr:rowOff>
    </xdr:to>
    <xdr:sp macro="" textlink="">
      <xdr:nvSpPr>
        <xdr:cNvPr id="483" name="楕円 482"/>
        <xdr:cNvSpPr/>
      </xdr:nvSpPr>
      <xdr:spPr>
        <a:xfrm>
          <a:off x="8699500" y="1631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149838</xdr:rowOff>
    </xdr:from>
    <xdr:ext cx="534377" cy="259045"/>
    <xdr:sp macro="" textlink="">
      <xdr:nvSpPr>
        <xdr:cNvPr id="484" name="テキスト ボックス 483"/>
        <xdr:cNvSpPr txBox="1"/>
      </xdr:nvSpPr>
      <xdr:spPr>
        <a:xfrm>
          <a:off x="8483111" y="1609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16090</xdr:rowOff>
    </xdr:from>
    <xdr:to>
      <xdr:col>41</xdr:col>
      <xdr:colOff>101600</xdr:colOff>
      <xdr:row>95</xdr:row>
      <xdr:rowOff>117690</xdr:rowOff>
    </xdr:to>
    <xdr:sp macro="" textlink="">
      <xdr:nvSpPr>
        <xdr:cNvPr id="485" name="楕円 484"/>
        <xdr:cNvSpPr/>
      </xdr:nvSpPr>
      <xdr:spPr>
        <a:xfrm>
          <a:off x="7810500" y="163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134217</xdr:rowOff>
    </xdr:from>
    <xdr:ext cx="534377" cy="259045"/>
    <xdr:sp macro="" textlink="">
      <xdr:nvSpPr>
        <xdr:cNvPr id="486" name="テキスト ボックス 485"/>
        <xdr:cNvSpPr txBox="1"/>
      </xdr:nvSpPr>
      <xdr:spPr>
        <a:xfrm>
          <a:off x="7594111" y="1607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48133</xdr:rowOff>
    </xdr:from>
    <xdr:to>
      <xdr:col>36</xdr:col>
      <xdr:colOff>165100</xdr:colOff>
      <xdr:row>95</xdr:row>
      <xdr:rowOff>149733</xdr:rowOff>
    </xdr:to>
    <xdr:sp macro="" textlink="">
      <xdr:nvSpPr>
        <xdr:cNvPr id="487" name="楕円 486"/>
        <xdr:cNvSpPr/>
      </xdr:nvSpPr>
      <xdr:spPr>
        <a:xfrm>
          <a:off x="6921500" y="163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166260</xdr:rowOff>
    </xdr:from>
    <xdr:ext cx="534377" cy="259045"/>
    <xdr:sp macro="" textlink="">
      <xdr:nvSpPr>
        <xdr:cNvPr id="488" name="テキスト ボックス 487"/>
        <xdr:cNvSpPr txBox="1"/>
      </xdr:nvSpPr>
      <xdr:spPr>
        <a:xfrm>
          <a:off x="6705111" y="1611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77216</xdr:rowOff>
    </xdr:from>
    <xdr:to>
      <xdr:col>85</xdr:col>
      <xdr:colOff>127000</xdr:colOff>
      <xdr:row>37</xdr:row>
      <xdr:rowOff>159948</xdr:rowOff>
    </xdr:to>
    <xdr:cxnSp macro="">
      <xdr:nvCxnSpPr>
        <xdr:cNvPr id="520" name="直線コネクタ 519"/>
        <xdr:cNvCxnSpPr/>
      </xdr:nvCxnSpPr>
      <xdr:spPr>
        <a:xfrm flipV="1">
          <a:off x="15481300" y="6420866"/>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159948</xdr:rowOff>
    </xdr:from>
    <xdr:to>
      <xdr:col>81</xdr:col>
      <xdr:colOff>50800</xdr:colOff>
      <xdr:row>38</xdr:row>
      <xdr:rowOff>24530</xdr:rowOff>
    </xdr:to>
    <xdr:cxnSp macro="">
      <xdr:nvCxnSpPr>
        <xdr:cNvPr id="523" name="直線コネクタ 522"/>
        <xdr:cNvCxnSpPr/>
      </xdr:nvCxnSpPr>
      <xdr:spPr>
        <a:xfrm flipV="1">
          <a:off x="14592300" y="6503598"/>
          <a:ext cx="8890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18215</xdr:rowOff>
    </xdr:from>
    <xdr:to>
      <xdr:col>76</xdr:col>
      <xdr:colOff>114300</xdr:colOff>
      <xdr:row>38</xdr:row>
      <xdr:rowOff>24530</xdr:rowOff>
    </xdr:to>
    <xdr:cxnSp macro="">
      <xdr:nvCxnSpPr>
        <xdr:cNvPr id="526" name="直線コネクタ 525"/>
        <xdr:cNvCxnSpPr/>
      </xdr:nvCxnSpPr>
      <xdr:spPr>
        <a:xfrm>
          <a:off x="13703300" y="6533315"/>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143945</xdr:rowOff>
    </xdr:from>
    <xdr:to>
      <xdr:col>71</xdr:col>
      <xdr:colOff>177800</xdr:colOff>
      <xdr:row>38</xdr:row>
      <xdr:rowOff>18215</xdr:rowOff>
    </xdr:to>
    <xdr:cxnSp macro="">
      <xdr:nvCxnSpPr>
        <xdr:cNvPr id="529" name="直線コネクタ 528"/>
        <xdr:cNvCxnSpPr/>
      </xdr:nvCxnSpPr>
      <xdr:spPr>
        <a:xfrm>
          <a:off x="12814300" y="64875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26416</xdr:rowOff>
    </xdr:from>
    <xdr:to>
      <xdr:col>85</xdr:col>
      <xdr:colOff>177800</xdr:colOff>
      <xdr:row>37</xdr:row>
      <xdr:rowOff>128016</xdr:rowOff>
    </xdr:to>
    <xdr:sp macro="" textlink="">
      <xdr:nvSpPr>
        <xdr:cNvPr id="539" name="楕円 538"/>
        <xdr:cNvSpPr/>
      </xdr:nvSpPr>
      <xdr:spPr>
        <a:xfrm>
          <a:off x="16268700" y="63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49293</xdr:rowOff>
    </xdr:from>
    <xdr:ext cx="534377" cy="259045"/>
    <xdr:sp macro="" textlink="">
      <xdr:nvSpPr>
        <xdr:cNvPr id="540" name="消防費該当値テキスト"/>
        <xdr:cNvSpPr txBox="1"/>
      </xdr:nvSpPr>
      <xdr:spPr>
        <a:xfrm>
          <a:off x="16370300" y="62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109148</xdr:rowOff>
    </xdr:from>
    <xdr:to>
      <xdr:col>81</xdr:col>
      <xdr:colOff>101600</xdr:colOff>
      <xdr:row>38</xdr:row>
      <xdr:rowOff>39298</xdr:rowOff>
    </xdr:to>
    <xdr:sp macro="" textlink="">
      <xdr:nvSpPr>
        <xdr:cNvPr id="541" name="楕円 540"/>
        <xdr:cNvSpPr/>
      </xdr:nvSpPr>
      <xdr:spPr>
        <a:xfrm>
          <a:off x="15430500" y="6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30425</xdr:rowOff>
    </xdr:from>
    <xdr:ext cx="534377" cy="259045"/>
    <xdr:sp macro="" textlink="">
      <xdr:nvSpPr>
        <xdr:cNvPr id="542" name="テキスト ボックス 541"/>
        <xdr:cNvSpPr txBox="1"/>
      </xdr:nvSpPr>
      <xdr:spPr>
        <a:xfrm>
          <a:off x="15214111" y="65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145179</xdr:rowOff>
    </xdr:from>
    <xdr:to>
      <xdr:col>76</xdr:col>
      <xdr:colOff>165100</xdr:colOff>
      <xdr:row>38</xdr:row>
      <xdr:rowOff>75329</xdr:rowOff>
    </xdr:to>
    <xdr:sp macro="" textlink="">
      <xdr:nvSpPr>
        <xdr:cNvPr id="543" name="楕円 542"/>
        <xdr:cNvSpPr/>
      </xdr:nvSpPr>
      <xdr:spPr>
        <a:xfrm>
          <a:off x="14541500" y="64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66457</xdr:rowOff>
    </xdr:from>
    <xdr:ext cx="534377" cy="259045"/>
    <xdr:sp macro="" textlink="">
      <xdr:nvSpPr>
        <xdr:cNvPr id="544" name="テキスト ボックス 543"/>
        <xdr:cNvSpPr txBox="1"/>
      </xdr:nvSpPr>
      <xdr:spPr>
        <a:xfrm>
          <a:off x="14325111" y="658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138866</xdr:rowOff>
    </xdr:from>
    <xdr:to>
      <xdr:col>72</xdr:col>
      <xdr:colOff>38100</xdr:colOff>
      <xdr:row>38</xdr:row>
      <xdr:rowOff>69016</xdr:rowOff>
    </xdr:to>
    <xdr:sp macro="" textlink="">
      <xdr:nvSpPr>
        <xdr:cNvPr id="545" name="楕円 544"/>
        <xdr:cNvSpPr/>
      </xdr:nvSpPr>
      <xdr:spPr>
        <a:xfrm>
          <a:off x="13652500" y="64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60142</xdr:rowOff>
    </xdr:from>
    <xdr:ext cx="534377" cy="259045"/>
    <xdr:sp macro="" textlink="">
      <xdr:nvSpPr>
        <xdr:cNvPr id="546" name="テキスト ボックス 545"/>
        <xdr:cNvSpPr txBox="1"/>
      </xdr:nvSpPr>
      <xdr:spPr>
        <a:xfrm>
          <a:off x="13436111" y="657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93145</xdr:rowOff>
    </xdr:from>
    <xdr:to>
      <xdr:col>67</xdr:col>
      <xdr:colOff>101600</xdr:colOff>
      <xdr:row>38</xdr:row>
      <xdr:rowOff>23295</xdr:rowOff>
    </xdr:to>
    <xdr:sp macro="" textlink="">
      <xdr:nvSpPr>
        <xdr:cNvPr id="547" name="楕円 546"/>
        <xdr:cNvSpPr/>
      </xdr:nvSpPr>
      <xdr:spPr>
        <a:xfrm>
          <a:off x="12763500" y="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14422</xdr:rowOff>
    </xdr:from>
    <xdr:ext cx="534377" cy="259045"/>
    <xdr:sp macro="" textlink="">
      <xdr:nvSpPr>
        <xdr:cNvPr id="548" name="テキスト ボックス 547"/>
        <xdr:cNvSpPr txBox="1"/>
      </xdr:nvSpPr>
      <xdr:spPr>
        <a:xfrm>
          <a:off x="12547111" y="652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5022</xdr:rowOff>
    </xdr:from>
    <xdr:to>
      <xdr:col>85</xdr:col>
      <xdr:colOff>127000</xdr:colOff>
      <xdr:row>56</xdr:row>
      <xdr:rowOff>86403</xdr:rowOff>
    </xdr:to>
    <xdr:cxnSp macro="">
      <xdr:nvCxnSpPr>
        <xdr:cNvPr id="580" name="直線コネクタ 579"/>
        <xdr:cNvCxnSpPr/>
      </xdr:nvCxnSpPr>
      <xdr:spPr>
        <a:xfrm flipV="1">
          <a:off x="15481300" y="9606222"/>
          <a:ext cx="8382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86403</xdr:rowOff>
    </xdr:from>
    <xdr:to>
      <xdr:col>81</xdr:col>
      <xdr:colOff>50800</xdr:colOff>
      <xdr:row>57</xdr:row>
      <xdr:rowOff>7602</xdr:rowOff>
    </xdr:to>
    <xdr:cxnSp macro="">
      <xdr:nvCxnSpPr>
        <xdr:cNvPr id="583" name="直線コネクタ 582"/>
        <xdr:cNvCxnSpPr/>
      </xdr:nvCxnSpPr>
      <xdr:spPr>
        <a:xfrm flipV="1">
          <a:off x="14592300" y="9687603"/>
          <a:ext cx="889000" cy="9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94960</xdr:rowOff>
    </xdr:from>
    <xdr:to>
      <xdr:col>76</xdr:col>
      <xdr:colOff>114300</xdr:colOff>
      <xdr:row>57</xdr:row>
      <xdr:rowOff>7602</xdr:rowOff>
    </xdr:to>
    <xdr:cxnSp macro="">
      <xdr:nvCxnSpPr>
        <xdr:cNvPr id="586" name="直線コネクタ 585"/>
        <xdr:cNvCxnSpPr/>
      </xdr:nvCxnSpPr>
      <xdr:spPr>
        <a:xfrm>
          <a:off x="13703300" y="9696160"/>
          <a:ext cx="889000" cy="8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5545</xdr:rowOff>
    </xdr:from>
    <xdr:to>
      <xdr:col>71</xdr:col>
      <xdr:colOff>177800</xdr:colOff>
      <xdr:row>56</xdr:row>
      <xdr:rowOff>94960</xdr:rowOff>
    </xdr:to>
    <xdr:cxnSp macro="">
      <xdr:nvCxnSpPr>
        <xdr:cNvPr id="589" name="直線コネクタ 588"/>
        <xdr:cNvCxnSpPr/>
      </xdr:nvCxnSpPr>
      <xdr:spPr>
        <a:xfrm>
          <a:off x="12814300" y="9606745"/>
          <a:ext cx="889000" cy="8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125672</xdr:rowOff>
    </xdr:from>
    <xdr:to>
      <xdr:col>85</xdr:col>
      <xdr:colOff>177800</xdr:colOff>
      <xdr:row>56</xdr:row>
      <xdr:rowOff>55822</xdr:rowOff>
    </xdr:to>
    <xdr:sp macro="" textlink="">
      <xdr:nvSpPr>
        <xdr:cNvPr id="599" name="楕円 598"/>
        <xdr:cNvSpPr/>
      </xdr:nvSpPr>
      <xdr:spPr>
        <a:xfrm>
          <a:off x="16268700" y="95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104099</xdr:rowOff>
    </xdr:from>
    <xdr:ext cx="534377" cy="259045"/>
    <xdr:sp macro="" textlink="">
      <xdr:nvSpPr>
        <xdr:cNvPr id="600" name="教育費該当値テキスト"/>
        <xdr:cNvSpPr txBox="1"/>
      </xdr:nvSpPr>
      <xdr:spPr>
        <a:xfrm>
          <a:off x="16370300" y="95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35603</xdr:rowOff>
    </xdr:from>
    <xdr:to>
      <xdr:col>81</xdr:col>
      <xdr:colOff>101600</xdr:colOff>
      <xdr:row>56</xdr:row>
      <xdr:rowOff>137203</xdr:rowOff>
    </xdr:to>
    <xdr:sp macro="" textlink="">
      <xdr:nvSpPr>
        <xdr:cNvPr id="601" name="楕円 600"/>
        <xdr:cNvSpPr/>
      </xdr:nvSpPr>
      <xdr:spPr>
        <a:xfrm>
          <a:off x="15430500" y="96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128330</xdr:rowOff>
    </xdr:from>
    <xdr:ext cx="534377" cy="259045"/>
    <xdr:sp macro="" textlink="">
      <xdr:nvSpPr>
        <xdr:cNvPr id="602" name="テキスト ボックス 601"/>
        <xdr:cNvSpPr txBox="1"/>
      </xdr:nvSpPr>
      <xdr:spPr>
        <a:xfrm>
          <a:off x="15214111" y="972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128252</xdr:rowOff>
    </xdr:from>
    <xdr:to>
      <xdr:col>76</xdr:col>
      <xdr:colOff>165100</xdr:colOff>
      <xdr:row>57</xdr:row>
      <xdr:rowOff>58402</xdr:rowOff>
    </xdr:to>
    <xdr:sp macro="" textlink="">
      <xdr:nvSpPr>
        <xdr:cNvPr id="603" name="楕円 602"/>
        <xdr:cNvSpPr/>
      </xdr:nvSpPr>
      <xdr:spPr>
        <a:xfrm>
          <a:off x="14541500" y="97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49529</xdr:rowOff>
    </xdr:from>
    <xdr:ext cx="534377" cy="259045"/>
    <xdr:sp macro="" textlink="">
      <xdr:nvSpPr>
        <xdr:cNvPr id="604" name="テキスト ボックス 603"/>
        <xdr:cNvSpPr txBox="1"/>
      </xdr:nvSpPr>
      <xdr:spPr>
        <a:xfrm>
          <a:off x="14325111" y="982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44160</xdr:rowOff>
    </xdr:from>
    <xdr:to>
      <xdr:col>72</xdr:col>
      <xdr:colOff>38100</xdr:colOff>
      <xdr:row>56</xdr:row>
      <xdr:rowOff>145760</xdr:rowOff>
    </xdr:to>
    <xdr:sp macro="" textlink="">
      <xdr:nvSpPr>
        <xdr:cNvPr id="605" name="楕円 604"/>
        <xdr:cNvSpPr/>
      </xdr:nvSpPr>
      <xdr:spPr>
        <a:xfrm>
          <a:off x="13652500" y="964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136887</xdr:rowOff>
    </xdr:from>
    <xdr:ext cx="534377" cy="259045"/>
    <xdr:sp macro="" textlink="">
      <xdr:nvSpPr>
        <xdr:cNvPr id="606" name="テキスト ボックス 605"/>
        <xdr:cNvSpPr txBox="1"/>
      </xdr:nvSpPr>
      <xdr:spPr>
        <a:xfrm>
          <a:off x="13436111" y="97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126195</xdr:rowOff>
    </xdr:from>
    <xdr:to>
      <xdr:col>67</xdr:col>
      <xdr:colOff>101600</xdr:colOff>
      <xdr:row>56</xdr:row>
      <xdr:rowOff>56345</xdr:rowOff>
    </xdr:to>
    <xdr:sp macro="" textlink="">
      <xdr:nvSpPr>
        <xdr:cNvPr id="607" name="楕円 606"/>
        <xdr:cNvSpPr/>
      </xdr:nvSpPr>
      <xdr:spPr>
        <a:xfrm>
          <a:off x="12763500" y="95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47472</xdr:rowOff>
    </xdr:from>
    <xdr:ext cx="534377" cy="259045"/>
    <xdr:sp macro="" textlink="">
      <xdr:nvSpPr>
        <xdr:cNvPr id="608" name="テキスト ボックス 607"/>
        <xdr:cNvSpPr txBox="1"/>
      </xdr:nvSpPr>
      <xdr:spPr>
        <a:xfrm>
          <a:off x="12547111" y="964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156998</xdr:rowOff>
    </xdr:from>
    <xdr:to>
      <xdr:col>85</xdr:col>
      <xdr:colOff>127000</xdr:colOff>
      <xdr:row>79</xdr:row>
      <xdr:rowOff>24791</xdr:rowOff>
    </xdr:to>
    <xdr:cxnSp macro="">
      <xdr:nvCxnSpPr>
        <xdr:cNvPr id="637" name="直線コネクタ 636"/>
        <xdr:cNvCxnSpPr/>
      </xdr:nvCxnSpPr>
      <xdr:spPr>
        <a:xfrm flipV="1">
          <a:off x="15481300" y="13530098"/>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17780</xdr:rowOff>
    </xdr:from>
    <xdr:to>
      <xdr:col>81</xdr:col>
      <xdr:colOff>50800</xdr:colOff>
      <xdr:row>79</xdr:row>
      <xdr:rowOff>24791</xdr:rowOff>
    </xdr:to>
    <xdr:cxnSp macro="">
      <xdr:nvCxnSpPr>
        <xdr:cNvPr id="640" name="直線コネクタ 639"/>
        <xdr:cNvCxnSpPr/>
      </xdr:nvCxnSpPr>
      <xdr:spPr>
        <a:xfrm>
          <a:off x="14592300" y="13562330"/>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17780</xdr:rowOff>
    </xdr:from>
    <xdr:to>
      <xdr:col>76</xdr:col>
      <xdr:colOff>114300</xdr:colOff>
      <xdr:row>79</xdr:row>
      <xdr:rowOff>44450</xdr:rowOff>
    </xdr:to>
    <xdr:cxnSp macro="">
      <xdr:nvCxnSpPr>
        <xdr:cNvPr id="643" name="直線コネクタ 642"/>
        <xdr:cNvCxnSpPr/>
      </xdr:nvCxnSpPr>
      <xdr:spPr>
        <a:xfrm flipV="1">
          <a:off x="13703300" y="13562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42087</xdr:rowOff>
    </xdr:from>
    <xdr:to>
      <xdr:col>71</xdr:col>
      <xdr:colOff>177800</xdr:colOff>
      <xdr:row>79</xdr:row>
      <xdr:rowOff>44450</xdr:rowOff>
    </xdr:to>
    <xdr:cxnSp macro="">
      <xdr:nvCxnSpPr>
        <xdr:cNvPr id="646" name="直線コネクタ 645"/>
        <xdr:cNvCxnSpPr/>
      </xdr:nvCxnSpPr>
      <xdr:spPr>
        <a:xfrm>
          <a:off x="12814300" y="13586637"/>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106198</xdr:rowOff>
    </xdr:from>
    <xdr:to>
      <xdr:col>85</xdr:col>
      <xdr:colOff>177800</xdr:colOff>
      <xdr:row>79</xdr:row>
      <xdr:rowOff>36348</xdr:rowOff>
    </xdr:to>
    <xdr:sp macro="" textlink="">
      <xdr:nvSpPr>
        <xdr:cNvPr id="656" name="楕円 655"/>
        <xdr:cNvSpPr/>
      </xdr:nvSpPr>
      <xdr:spPr>
        <a:xfrm>
          <a:off x="16268700" y="134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61841</xdr:rowOff>
    </xdr:from>
    <xdr:ext cx="469744" cy="259045"/>
    <xdr:sp macro="" textlink="">
      <xdr:nvSpPr>
        <xdr:cNvPr id="657" name="災害復旧費該当値テキスト"/>
        <xdr:cNvSpPr txBox="1"/>
      </xdr:nvSpPr>
      <xdr:spPr>
        <a:xfrm>
          <a:off x="16370300" y="134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145441</xdr:rowOff>
    </xdr:from>
    <xdr:to>
      <xdr:col>81</xdr:col>
      <xdr:colOff>101600</xdr:colOff>
      <xdr:row>79</xdr:row>
      <xdr:rowOff>75591</xdr:rowOff>
    </xdr:to>
    <xdr:sp macro="" textlink="">
      <xdr:nvSpPr>
        <xdr:cNvPr id="658" name="楕円 657"/>
        <xdr:cNvSpPr/>
      </xdr:nvSpPr>
      <xdr:spPr>
        <a:xfrm>
          <a:off x="15430500" y="1351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66718</xdr:rowOff>
    </xdr:from>
    <xdr:ext cx="378565" cy="259045"/>
    <xdr:sp macro="" textlink="">
      <xdr:nvSpPr>
        <xdr:cNvPr id="659" name="テキスト ボックス 658"/>
        <xdr:cNvSpPr txBox="1"/>
      </xdr:nvSpPr>
      <xdr:spPr>
        <a:xfrm>
          <a:off x="15292017" y="13611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138430</xdr:rowOff>
    </xdr:from>
    <xdr:to>
      <xdr:col>76</xdr:col>
      <xdr:colOff>165100</xdr:colOff>
      <xdr:row>79</xdr:row>
      <xdr:rowOff>68580</xdr:rowOff>
    </xdr:to>
    <xdr:sp macro="" textlink="">
      <xdr:nvSpPr>
        <xdr:cNvPr id="660" name="楕円 659"/>
        <xdr:cNvSpPr/>
      </xdr:nvSpPr>
      <xdr:spPr>
        <a:xfrm>
          <a:off x="145415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59707</xdr:rowOff>
    </xdr:from>
    <xdr:ext cx="378565" cy="259045"/>
    <xdr:sp macro="" textlink="">
      <xdr:nvSpPr>
        <xdr:cNvPr id="661" name="テキスト ボックス 660"/>
        <xdr:cNvSpPr txBox="1"/>
      </xdr:nvSpPr>
      <xdr:spPr>
        <a:xfrm>
          <a:off x="14403017"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162737</xdr:rowOff>
    </xdr:from>
    <xdr:to>
      <xdr:col>67</xdr:col>
      <xdr:colOff>101600</xdr:colOff>
      <xdr:row>79</xdr:row>
      <xdr:rowOff>92887</xdr:rowOff>
    </xdr:to>
    <xdr:sp macro="" textlink="">
      <xdr:nvSpPr>
        <xdr:cNvPr id="664" name="楕円 663"/>
        <xdr:cNvSpPr/>
      </xdr:nvSpPr>
      <xdr:spPr>
        <a:xfrm>
          <a:off x="127635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84014</xdr:rowOff>
    </xdr:from>
    <xdr:ext cx="313932" cy="259045"/>
    <xdr:sp macro="" textlink="">
      <xdr:nvSpPr>
        <xdr:cNvPr id="665" name="テキスト ボックス 664"/>
        <xdr:cNvSpPr txBox="1"/>
      </xdr:nvSpPr>
      <xdr:spPr>
        <a:xfrm>
          <a:off x="12657333" y="136285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102439</xdr:rowOff>
    </xdr:from>
    <xdr:to>
      <xdr:col>85</xdr:col>
      <xdr:colOff>127000</xdr:colOff>
      <xdr:row>92</xdr:row>
      <xdr:rowOff>118754</xdr:rowOff>
    </xdr:to>
    <xdr:cxnSp macro="">
      <xdr:nvCxnSpPr>
        <xdr:cNvPr id="691" name="直線コネクタ 690"/>
        <xdr:cNvCxnSpPr/>
      </xdr:nvCxnSpPr>
      <xdr:spPr>
        <a:xfrm>
          <a:off x="15481300" y="15875839"/>
          <a:ext cx="8382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102439</xdr:rowOff>
    </xdr:from>
    <xdr:to>
      <xdr:col>81</xdr:col>
      <xdr:colOff>50800</xdr:colOff>
      <xdr:row>92</xdr:row>
      <xdr:rowOff>130984</xdr:rowOff>
    </xdr:to>
    <xdr:cxnSp macro="">
      <xdr:nvCxnSpPr>
        <xdr:cNvPr id="694" name="直線コネクタ 693"/>
        <xdr:cNvCxnSpPr/>
      </xdr:nvCxnSpPr>
      <xdr:spPr>
        <a:xfrm flipV="1">
          <a:off x="14592300" y="15875839"/>
          <a:ext cx="889000" cy="2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125555</xdr:rowOff>
    </xdr:from>
    <xdr:to>
      <xdr:col>76</xdr:col>
      <xdr:colOff>114300</xdr:colOff>
      <xdr:row>92</xdr:row>
      <xdr:rowOff>130984</xdr:rowOff>
    </xdr:to>
    <xdr:cxnSp macro="">
      <xdr:nvCxnSpPr>
        <xdr:cNvPr id="697" name="直線コネクタ 696"/>
        <xdr:cNvCxnSpPr/>
      </xdr:nvCxnSpPr>
      <xdr:spPr>
        <a:xfrm>
          <a:off x="13703300" y="15898955"/>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118726</xdr:rowOff>
    </xdr:from>
    <xdr:to>
      <xdr:col>71</xdr:col>
      <xdr:colOff>177800</xdr:colOff>
      <xdr:row>92</xdr:row>
      <xdr:rowOff>125555</xdr:rowOff>
    </xdr:to>
    <xdr:cxnSp macro="">
      <xdr:nvCxnSpPr>
        <xdr:cNvPr id="700" name="直線コネクタ 699"/>
        <xdr:cNvCxnSpPr/>
      </xdr:nvCxnSpPr>
      <xdr:spPr>
        <a:xfrm>
          <a:off x="12814300" y="15892126"/>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2" name="テキスト ボックス 701"/>
        <xdr:cNvSpPr txBox="1"/>
      </xdr:nvSpPr>
      <xdr:spPr>
        <a:xfrm>
          <a:off x="13436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4" name="テキスト ボックス 703"/>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67954</xdr:rowOff>
    </xdr:from>
    <xdr:to>
      <xdr:col>85</xdr:col>
      <xdr:colOff>177800</xdr:colOff>
      <xdr:row>92</xdr:row>
      <xdr:rowOff>169554</xdr:rowOff>
    </xdr:to>
    <xdr:sp macro="" textlink="">
      <xdr:nvSpPr>
        <xdr:cNvPr id="710" name="楕円 709"/>
        <xdr:cNvSpPr/>
      </xdr:nvSpPr>
      <xdr:spPr>
        <a:xfrm>
          <a:off x="16268700" y="158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90831</xdr:rowOff>
    </xdr:from>
    <xdr:ext cx="534377" cy="259045"/>
    <xdr:sp macro="" textlink="">
      <xdr:nvSpPr>
        <xdr:cNvPr id="711" name="公債費該当値テキスト"/>
        <xdr:cNvSpPr txBox="1"/>
      </xdr:nvSpPr>
      <xdr:spPr>
        <a:xfrm>
          <a:off x="16370300" y="1569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51639</xdr:rowOff>
    </xdr:from>
    <xdr:to>
      <xdr:col>81</xdr:col>
      <xdr:colOff>101600</xdr:colOff>
      <xdr:row>92</xdr:row>
      <xdr:rowOff>153239</xdr:rowOff>
    </xdr:to>
    <xdr:sp macro="" textlink="">
      <xdr:nvSpPr>
        <xdr:cNvPr id="712" name="楕円 711"/>
        <xdr:cNvSpPr/>
      </xdr:nvSpPr>
      <xdr:spPr>
        <a:xfrm>
          <a:off x="15430500" y="158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169766</xdr:rowOff>
    </xdr:from>
    <xdr:ext cx="534377" cy="259045"/>
    <xdr:sp macro="" textlink="">
      <xdr:nvSpPr>
        <xdr:cNvPr id="713" name="テキスト ボックス 712"/>
        <xdr:cNvSpPr txBox="1"/>
      </xdr:nvSpPr>
      <xdr:spPr>
        <a:xfrm>
          <a:off x="15214111" y="156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80184</xdr:rowOff>
    </xdr:from>
    <xdr:to>
      <xdr:col>76</xdr:col>
      <xdr:colOff>165100</xdr:colOff>
      <xdr:row>93</xdr:row>
      <xdr:rowOff>10334</xdr:rowOff>
    </xdr:to>
    <xdr:sp macro="" textlink="">
      <xdr:nvSpPr>
        <xdr:cNvPr id="714" name="楕円 713"/>
        <xdr:cNvSpPr/>
      </xdr:nvSpPr>
      <xdr:spPr>
        <a:xfrm>
          <a:off x="14541500" y="1585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26861</xdr:rowOff>
    </xdr:from>
    <xdr:ext cx="534377" cy="259045"/>
    <xdr:sp macro="" textlink="">
      <xdr:nvSpPr>
        <xdr:cNvPr id="715" name="テキスト ボックス 714"/>
        <xdr:cNvSpPr txBox="1"/>
      </xdr:nvSpPr>
      <xdr:spPr>
        <a:xfrm>
          <a:off x="14325111" y="1562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74755</xdr:rowOff>
    </xdr:from>
    <xdr:to>
      <xdr:col>72</xdr:col>
      <xdr:colOff>38100</xdr:colOff>
      <xdr:row>93</xdr:row>
      <xdr:rowOff>4905</xdr:rowOff>
    </xdr:to>
    <xdr:sp macro="" textlink="">
      <xdr:nvSpPr>
        <xdr:cNvPr id="716" name="楕円 715"/>
        <xdr:cNvSpPr/>
      </xdr:nvSpPr>
      <xdr:spPr>
        <a:xfrm>
          <a:off x="13652500" y="158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21432</xdr:rowOff>
    </xdr:from>
    <xdr:ext cx="534377" cy="259045"/>
    <xdr:sp macro="" textlink="">
      <xdr:nvSpPr>
        <xdr:cNvPr id="717" name="テキスト ボックス 716"/>
        <xdr:cNvSpPr txBox="1"/>
      </xdr:nvSpPr>
      <xdr:spPr>
        <a:xfrm>
          <a:off x="13436111" y="1562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67926</xdr:rowOff>
    </xdr:from>
    <xdr:to>
      <xdr:col>67</xdr:col>
      <xdr:colOff>101600</xdr:colOff>
      <xdr:row>92</xdr:row>
      <xdr:rowOff>169526</xdr:rowOff>
    </xdr:to>
    <xdr:sp macro="" textlink="">
      <xdr:nvSpPr>
        <xdr:cNvPr id="718" name="楕円 717"/>
        <xdr:cNvSpPr/>
      </xdr:nvSpPr>
      <xdr:spPr>
        <a:xfrm>
          <a:off x="12763500" y="158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14603</xdr:rowOff>
    </xdr:from>
    <xdr:ext cx="534377" cy="259045"/>
    <xdr:sp macro="" textlink="">
      <xdr:nvSpPr>
        <xdr:cNvPr id="719" name="テキスト ボックス 718"/>
        <xdr:cNvSpPr txBox="1"/>
      </xdr:nvSpPr>
      <xdr:spPr>
        <a:xfrm>
          <a:off x="12547111" y="156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住民一人当たりの金額が最も高いのは民生費で２１２，２５２円となっており，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類似団体平均を大きく上回る主な要因は生活保護費であるが，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ている。平成３０年度はさらに臨時福祉給付金事業が終了したことなどにより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全体で減少している。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このほか，住民一人当たりの金額が類似団体平均を上回っているものとして，商工費・土木費・公債費がある。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これらの住民一人当たりの金額が類似団体平均を上回っている主な要因は，商工費では中小企業等への貸付金，土木費では道路の維持・除排雪に係る経費，公債費では市債の元金償還金及び利子の支払額が類似団体と比較して多いため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なお，教育費は，旭川小学校の増改築工事に要する経費が増えたことにより前年度から増加しており，平成３０年度は類似団体平均と同水準となっている。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平成３０年度も財政調整基金を取り崩しているため，実質単年度収支は赤字となっているが，取崩額３億円に対し積立額が約５．９億円となったことから，財政調整基金残高は増加している。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なお，実質収支額はほぼ横ばいとなっているが，これは決算状況を考慮した上で財政調整基金を取り崩しているためである。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平成２７年度以降，財政調整基金の取崩しが続いていることから，引き続き行財政改革に取り組み，健全な行財政運営に努める。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水道事業会計は，前年度と比較して水道料金等の収益が減少し，また，借入金の償還額の増加などにより，黒字額が減少した。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下水道事業会計は，前年度と比較して下水道使用料等の収益が減少し，また，委託料などの費用や建設改良費の増加により，黒字額が減少した。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病院事業会計は，新たな加算の取得により医業収益が増加し，給与の削減により医業費用が減少したものの，病院建設に係る企業債の償還の負担が重く，赤字額は増加した。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で制度改正（都道府県単位化）の影響により黒字額が減少するなど，全体で黒字額が大きく減少しているため，前年度と比較して，標準財政規模に占める割合で連結実質収支額が１．８９ポイントの減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aisei034/Desktop/&#12304;&#36001;&#25919;&#29366;&#27841;&#36039;&#26009;&#38598;&#12305;_012041_&#26093;&#24029;&#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91.8</v>
          </cell>
          <cell r="CF51">
            <v>93.5</v>
          </cell>
          <cell r="CN51">
            <v>95.4</v>
          </cell>
          <cell r="CV51">
            <v>89.5</v>
          </cell>
        </row>
        <row r="53">
          <cell r="BX53">
            <v>63.6</v>
          </cell>
          <cell r="CF53">
            <v>63.8</v>
          </cell>
          <cell r="CN53">
            <v>64.900000000000006</v>
          </cell>
          <cell r="CV53">
            <v>66.099999999999994</v>
          </cell>
        </row>
        <row r="55">
          <cell r="AN55" t="str">
            <v>類似団体内平均値</v>
          </cell>
          <cell r="BX55">
            <v>41.4</v>
          </cell>
          <cell r="CF55">
            <v>38.9</v>
          </cell>
          <cell r="CN55">
            <v>37.6</v>
          </cell>
          <cell r="CV55">
            <v>34</v>
          </cell>
        </row>
        <row r="57">
          <cell r="BX57">
            <v>60.2</v>
          </cell>
          <cell r="CF57">
            <v>59.3</v>
          </cell>
          <cell r="CN57">
            <v>60</v>
          </cell>
          <cell r="CV57">
            <v>60.8</v>
          </cell>
        </row>
        <row r="72">
          <cell r="BP72" t="str">
            <v>H26</v>
          </cell>
          <cell r="BX72" t="str">
            <v>H27</v>
          </cell>
          <cell r="CF72" t="str">
            <v>H28</v>
          </cell>
          <cell r="CN72" t="str">
            <v>H29</v>
          </cell>
          <cell r="CV72" t="str">
            <v>H30</v>
          </cell>
        </row>
        <row r="73">
          <cell r="AN73" t="str">
            <v>当該団体値</v>
          </cell>
          <cell r="BP73">
            <v>90.3</v>
          </cell>
          <cell r="BX73">
            <v>91.8</v>
          </cell>
          <cell r="CF73">
            <v>93.5</v>
          </cell>
          <cell r="CN73">
            <v>95.4</v>
          </cell>
          <cell r="CV73">
            <v>89.5</v>
          </cell>
        </row>
        <row r="75">
          <cell r="BP75">
            <v>7</v>
          </cell>
          <cell r="BX75">
            <v>7.1</v>
          </cell>
          <cell r="CF75">
            <v>7.4</v>
          </cell>
          <cell r="CN75">
            <v>7.8</v>
          </cell>
          <cell r="CV75">
            <v>7.8</v>
          </cell>
        </row>
        <row r="77">
          <cell r="AN77" t="str">
            <v>類似団体内平均値</v>
          </cell>
          <cell r="BP77">
            <v>47</v>
          </cell>
          <cell r="BX77">
            <v>41.4</v>
          </cell>
          <cell r="CF77">
            <v>38.9</v>
          </cell>
          <cell r="CN77">
            <v>37.6</v>
          </cell>
          <cell r="CV77">
            <v>34</v>
          </cell>
        </row>
        <row r="79">
          <cell r="BP79">
            <v>7.3</v>
          </cell>
          <cell r="BX79">
            <v>6.7</v>
          </cell>
          <cell r="CF79">
            <v>6.4</v>
          </cell>
          <cell r="CN79">
            <v>6.1</v>
          </cell>
          <cell r="CV79">
            <v>5.9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156330397</v>
      </c>
      <c r="BO4" s="423"/>
      <c r="BP4" s="423"/>
      <c r="BQ4" s="423"/>
      <c r="BR4" s="423"/>
      <c r="BS4" s="423"/>
      <c r="BT4" s="423"/>
      <c r="BU4" s="424"/>
      <c r="BV4" s="422">
        <v>159077308</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1.2</v>
      </c>
      <c r="CU4" s="604"/>
      <c r="CV4" s="604"/>
      <c r="CW4" s="604"/>
      <c r="CX4" s="604"/>
      <c r="CY4" s="604"/>
      <c r="CZ4" s="604"/>
      <c r="DA4" s="605"/>
      <c r="DB4" s="603">
        <v>1.5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155177264</v>
      </c>
      <c r="BO5" s="428"/>
      <c r="BP5" s="428"/>
      <c r="BQ5" s="428"/>
      <c r="BR5" s="428"/>
      <c r="BS5" s="428"/>
      <c r="BT5" s="428"/>
      <c r="BU5" s="429"/>
      <c r="BV5" s="427">
        <v>157702125</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94.9</v>
      </c>
      <c r="CU5" s="398"/>
      <c r="CV5" s="398"/>
      <c r="CW5" s="398"/>
      <c r="CX5" s="398"/>
      <c r="CY5" s="398"/>
      <c r="CZ5" s="398"/>
      <c r="DA5" s="399"/>
      <c r="DB5" s="397">
        <v>95.4</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1153133</v>
      </c>
      <c r="BO6" s="428"/>
      <c r="BP6" s="428"/>
      <c r="BQ6" s="428"/>
      <c r="BR6" s="428"/>
      <c r="BS6" s="428"/>
      <c r="BT6" s="428"/>
      <c r="BU6" s="429"/>
      <c r="BV6" s="427">
        <v>1375183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101.5</v>
      </c>
      <c r="CU6" s="578"/>
      <c r="CV6" s="578"/>
      <c r="CW6" s="578"/>
      <c r="CX6" s="578"/>
      <c r="CY6" s="578"/>
      <c r="CZ6" s="578"/>
      <c r="DA6" s="579"/>
      <c r="DB6" s="577">
        <v>101.9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208054</v>
      </c>
      <c r="BO7" s="428"/>
      <c r="BP7" s="428"/>
      <c r="BQ7" s="428"/>
      <c r="BR7" s="428"/>
      <c r="BS7" s="428"/>
      <c r="BT7" s="428"/>
      <c r="BU7" s="429"/>
      <c r="BV7" s="427">
        <v>189130</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81859148</v>
      </c>
      <c r="CU7" s="428"/>
      <c r="CV7" s="428"/>
      <c r="CW7" s="428"/>
      <c r="CX7" s="428"/>
      <c r="CY7" s="428"/>
      <c r="CZ7" s="428"/>
      <c r="DA7" s="429"/>
      <c r="DB7" s="427">
        <v>81755431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94</v>
      </c>
      <c r="AV8" s="485"/>
      <c r="AW8" s="485"/>
      <c r="AX8" s="485"/>
      <c r="AY8" s="407" t="s">
        <v>108</v>
      </c>
      <c r="AZ8" s="408"/>
      <c r="BA8" s="408"/>
      <c r="BB8" s="408"/>
      <c r="BC8" s="408"/>
      <c r="BD8" s="408"/>
      <c r="BE8" s="408"/>
      <c r="BF8" s="408"/>
      <c r="BG8" s="408"/>
      <c r="BH8" s="408"/>
      <c r="BI8" s="408"/>
      <c r="BJ8" s="408"/>
      <c r="BK8" s="408"/>
      <c r="BL8" s="408"/>
      <c r="BM8" s="409"/>
      <c r="BN8" s="427">
        <v>945079</v>
      </c>
      <c r="BO8" s="428"/>
      <c r="BP8" s="428"/>
      <c r="BQ8" s="428"/>
      <c r="BR8" s="428"/>
      <c r="BS8" s="428"/>
      <c r="BT8" s="428"/>
      <c r="BU8" s="429"/>
      <c r="BV8" s="427">
        <v>1186053</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0.53</v>
      </c>
      <c r="CU8" s="541"/>
      <c r="CV8" s="541"/>
      <c r="CW8" s="541"/>
      <c r="CX8" s="541"/>
      <c r="CY8" s="541"/>
      <c r="CZ8" s="541"/>
      <c r="DA8" s="542"/>
      <c r="DB8" s="540">
        <v>0.52</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339605</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94</v>
      </c>
      <c r="AV9" s="485"/>
      <c r="AW9" s="485"/>
      <c r="AX9" s="485"/>
      <c r="AY9" s="407" t="s">
        <v>114</v>
      </c>
      <c r="AZ9" s="408"/>
      <c r="BA9" s="408"/>
      <c r="BB9" s="408"/>
      <c r="BC9" s="408"/>
      <c r="BD9" s="408"/>
      <c r="BE9" s="408"/>
      <c r="BF9" s="408"/>
      <c r="BG9" s="408"/>
      <c r="BH9" s="408"/>
      <c r="BI9" s="408"/>
      <c r="BJ9" s="408"/>
      <c r="BK9" s="408"/>
      <c r="BL9" s="408"/>
      <c r="BM9" s="409"/>
      <c r="BN9" s="427">
        <v>-240974</v>
      </c>
      <c r="BO9" s="428"/>
      <c r="BP9" s="428"/>
      <c r="BQ9" s="428"/>
      <c r="BR9" s="428"/>
      <c r="BS9" s="428"/>
      <c r="BT9" s="428"/>
      <c r="BU9" s="429"/>
      <c r="BV9" s="427">
        <v>-74556</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19</v>
      </c>
      <c r="CU9" s="398"/>
      <c r="CV9" s="398"/>
      <c r="CW9" s="398"/>
      <c r="CX9" s="398"/>
      <c r="CY9" s="398"/>
      <c r="CZ9" s="398"/>
      <c r="DA9" s="399"/>
      <c r="DB9" s="397">
        <v>19.100000000000001</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347095</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5595</v>
      </c>
      <c r="BO10" s="428"/>
      <c r="BP10" s="428"/>
      <c r="BQ10" s="428"/>
      <c r="BR10" s="428"/>
      <c r="BS10" s="428"/>
      <c r="BT10" s="428"/>
      <c r="BU10" s="429"/>
      <c r="BV10" s="427">
        <v>8567</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15">
      <c r="A12" s="186"/>
      <c r="B12" s="543" t="s">
        <v>128</v>
      </c>
      <c r="C12" s="544"/>
      <c r="D12" s="544"/>
      <c r="E12" s="544"/>
      <c r="F12" s="544"/>
      <c r="G12" s="544"/>
      <c r="H12" s="544"/>
      <c r="I12" s="544"/>
      <c r="J12" s="544"/>
      <c r="K12" s="545"/>
      <c r="L12" s="552" t="s">
        <v>129</v>
      </c>
      <c r="M12" s="553"/>
      <c r="N12" s="553"/>
      <c r="O12" s="553"/>
      <c r="P12" s="553"/>
      <c r="Q12" s="554"/>
      <c r="R12" s="555">
        <v>337392</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94</v>
      </c>
      <c r="AV12" s="485"/>
      <c r="AW12" s="485"/>
      <c r="AX12" s="485"/>
      <c r="AY12" s="407" t="s">
        <v>133</v>
      </c>
      <c r="AZ12" s="408"/>
      <c r="BA12" s="408"/>
      <c r="BB12" s="408"/>
      <c r="BC12" s="408"/>
      <c r="BD12" s="408"/>
      <c r="BE12" s="408"/>
      <c r="BF12" s="408"/>
      <c r="BG12" s="408"/>
      <c r="BH12" s="408"/>
      <c r="BI12" s="408"/>
      <c r="BJ12" s="408"/>
      <c r="BK12" s="408"/>
      <c r="BL12" s="408"/>
      <c r="BM12" s="409"/>
      <c r="BN12" s="427">
        <v>300000</v>
      </c>
      <c r="BO12" s="428"/>
      <c r="BP12" s="428"/>
      <c r="BQ12" s="428"/>
      <c r="BR12" s="428"/>
      <c r="BS12" s="428"/>
      <c r="BT12" s="428"/>
      <c r="BU12" s="429"/>
      <c r="BV12" s="427">
        <v>2200000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135</v>
      </c>
      <c r="CU12" s="541"/>
      <c r="CV12" s="541"/>
      <c r="CW12" s="541"/>
      <c r="CX12" s="541"/>
      <c r="CY12" s="541"/>
      <c r="CZ12" s="541"/>
      <c r="DA12" s="542"/>
      <c r="DB12" s="540" t="s">
        <v>135</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136</v>
      </c>
      <c r="N13" s="528"/>
      <c r="O13" s="528"/>
      <c r="P13" s="528"/>
      <c r="Q13" s="529"/>
      <c r="R13" s="530">
        <v>336318</v>
      </c>
      <c r="S13" s="531"/>
      <c r="T13" s="531"/>
      <c r="U13" s="531"/>
      <c r="V13" s="532"/>
      <c r="W13" s="518" t="s">
        <v>137</v>
      </c>
      <c r="X13" s="440"/>
      <c r="Y13" s="440"/>
      <c r="Z13" s="440"/>
      <c r="AA13" s="440"/>
      <c r="AB13" s="441"/>
      <c r="AC13" s="403">
        <v>4069</v>
      </c>
      <c r="AD13" s="404"/>
      <c r="AE13" s="404"/>
      <c r="AF13" s="404"/>
      <c r="AG13" s="405"/>
      <c r="AH13" s="403">
        <v>4155</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-535379</v>
      </c>
      <c r="BO13" s="428"/>
      <c r="BP13" s="428"/>
      <c r="BQ13" s="428"/>
      <c r="BR13" s="428"/>
      <c r="BS13" s="428"/>
      <c r="BT13" s="428"/>
      <c r="BU13" s="429"/>
      <c r="BV13" s="427">
        <v>-2265989</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7.8</v>
      </c>
      <c r="CU13" s="398"/>
      <c r="CV13" s="398"/>
      <c r="CW13" s="398"/>
      <c r="CX13" s="398"/>
      <c r="CY13" s="398"/>
      <c r="CZ13" s="398"/>
      <c r="DA13" s="399"/>
      <c r="DB13" s="397">
        <v>7.8</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340211</v>
      </c>
      <c r="S14" s="531"/>
      <c r="T14" s="531"/>
      <c r="U14" s="531"/>
      <c r="V14" s="532"/>
      <c r="W14" s="533"/>
      <c r="X14" s="443"/>
      <c r="Y14" s="443"/>
      <c r="Z14" s="443"/>
      <c r="AA14" s="443"/>
      <c r="AB14" s="444"/>
      <c r="AC14" s="523">
        <v>2.8</v>
      </c>
      <c r="AD14" s="524"/>
      <c r="AE14" s="524"/>
      <c r="AF14" s="524"/>
      <c r="AG14" s="525"/>
      <c r="AH14" s="523">
        <v>2.8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89.5</v>
      </c>
      <c r="CU14" s="535"/>
      <c r="CV14" s="535"/>
      <c r="CW14" s="535"/>
      <c r="CX14" s="535"/>
      <c r="CY14" s="535"/>
      <c r="CZ14" s="535"/>
      <c r="DA14" s="536"/>
      <c r="DB14" s="534">
        <v>95.4</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144</v>
      </c>
      <c r="N15" s="528"/>
      <c r="O15" s="528"/>
      <c r="P15" s="528"/>
      <c r="Q15" s="529"/>
      <c r="R15" s="530">
        <v>339278</v>
      </c>
      <c r="S15" s="531"/>
      <c r="T15" s="531"/>
      <c r="U15" s="531"/>
      <c r="V15" s="532"/>
      <c r="W15" s="518" t="s">
        <v>145</v>
      </c>
      <c r="X15" s="440"/>
      <c r="Y15" s="440"/>
      <c r="Z15" s="440"/>
      <c r="AA15" s="440"/>
      <c r="AB15" s="441"/>
      <c r="AC15" s="403">
        <v>26028</v>
      </c>
      <c r="AD15" s="404"/>
      <c r="AE15" s="404"/>
      <c r="AF15" s="404"/>
      <c r="AG15" s="405"/>
      <c r="AH15" s="403">
        <v>26209</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35621081</v>
      </c>
      <c r="BO15" s="423"/>
      <c r="BP15" s="423"/>
      <c r="BQ15" s="423"/>
      <c r="BR15" s="423"/>
      <c r="BS15" s="423"/>
      <c r="BT15" s="423"/>
      <c r="BU15" s="424"/>
      <c r="BV15" s="422">
        <v>35578333</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17.8</v>
      </c>
      <c r="AD16" s="524"/>
      <c r="AE16" s="524"/>
      <c r="AF16" s="524"/>
      <c r="AG16" s="525"/>
      <c r="AH16" s="523">
        <v>17.7</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66237442</v>
      </c>
      <c r="BO16" s="428"/>
      <c r="BP16" s="428"/>
      <c r="BQ16" s="428"/>
      <c r="BR16" s="428"/>
      <c r="BS16" s="428"/>
      <c r="BT16" s="428"/>
      <c r="BU16" s="429"/>
      <c r="BV16" s="427">
        <v>66929116</v>
      </c>
      <c r="BW16" s="428"/>
      <c r="BX16" s="428"/>
      <c r="BY16" s="428"/>
      <c r="BZ16" s="428"/>
      <c r="CA16" s="428"/>
      <c r="CB16" s="428"/>
      <c r="CC16" s="429"/>
      <c r="CD16" s="200"/>
      <c r="CE16" s="425" t="s">
        <v>151</v>
      </c>
      <c r="CF16" s="425"/>
      <c r="CG16" s="425"/>
      <c r="CH16" s="425"/>
      <c r="CI16" s="425"/>
      <c r="CJ16" s="425"/>
      <c r="CK16" s="425"/>
      <c r="CL16" s="425"/>
      <c r="CM16" s="425"/>
      <c r="CN16" s="425"/>
      <c r="CO16" s="425"/>
      <c r="CP16" s="425"/>
      <c r="CQ16" s="425"/>
      <c r="CR16" s="425"/>
      <c r="CS16" s="426"/>
      <c r="CT16" s="397">
        <v>7.7</v>
      </c>
      <c r="CU16" s="398"/>
      <c r="CV16" s="398"/>
      <c r="CW16" s="398"/>
      <c r="CX16" s="398"/>
      <c r="CY16" s="398"/>
      <c r="CZ16" s="398"/>
      <c r="DA16" s="399"/>
      <c r="DB16" s="397">
        <v>7</v>
      </c>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116152</v>
      </c>
      <c r="AD17" s="404"/>
      <c r="AE17" s="404"/>
      <c r="AF17" s="404"/>
      <c r="AG17" s="405"/>
      <c r="AH17" s="403">
        <v>117667</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45194703</v>
      </c>
      <c r="BO17" s="428"/>
      <c r="BP17" s="428"/>
      <c r="BQ17" s="428"/>
      <c r="BR17" s="428"/>
      <c r="BS17" s="428"/>
      <c r="BT17" s="428"/>
      <c r="BU17" s="429"/>
      <c r="BV17" s="427">
        <v>45132429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747.66</v>
      </c>
      <c r="M18" s="492"/>
      <c r="N18" s="492"/>
      <c r="O18" s="492"/>
      <c r="P18" s="492"/>
      <c r="Q18" s="492"/>
      <c r="R18" s="493"/>
      <c r="S18" s="493"/>
      <c r="T18" s="493"/>
      <c r="U18" s="493"/>
      <c r="V18" s="494"/>
      <c r="W18" s="508"/>
      <c r="X18" s="509"/>
      <c r="Y18" s="509"/>
      <c r="Z18" s="509"/>
      <c r="AA18" s="509"/>
      <c r="AB18" s="519"/>
      <c r="AC18" s="391">
        <v>79.400000000000006</v>
      </c>
      <c r="AD18" s="392"/>
      <c r="AE18" s="392"/>
      <c r="AF18" s="392"/>
      <c r="AG18" s="495"/>
      <c r="AH18" s="391">
        <v>79.5</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78851511</v>
      </c>
      <c r="BO18" s="428"/>
      <c r="BP18" s="428"/>
      <c r="BQ18" s="428"/>
      <c r="BR18" s="428"/>
      <c r="BS18" s="428"/>
      <c r="BT18" s="428"/>
      <c r="BU18" s="429"/>
      <c r="BV18" s="427">
        <v>79177831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454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89484789</v>
      </c>
      <c r="BO19" s="428"/>
      <c r="BP19" s="428"/>
      <c r="BQ19" s="428"/>
      <c r="BR19" s="428"/>
      <c r="BS19" s="428"/>
      <c r="BT19" s="428"/>
      <c r="BU19" s="429"/>
      <c r="BV19" s="427">
        <v>90914399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155747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177606766</v>
      </c>
      <c r="BO23" s="428"/>
      <c r="BP23" s="428"/>
      <c r="BQ23" s="428"/>
      <c r="BR23" s="428"/>
      <c r="BS23" s="428"/>
      <c r="BT23" s="428"/>
      <c r="BU23" s="429"/>
      <c r="BV23" s="427">
        <v>178797104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8610</v>
      </c>
      <c r="R24" s="404"/>
      <c r="S24" s="404"/>
      <c r="T24" s="404"/>
      <c r="U24" s="404"/>
      <c r="V24" s="405"/>
      <c r="W24" s="469"/>
      <c r="X24" s="460"/>
      <c r="Y24" s="461"/>
      <c r="Z24" s="400" t="s">
        <v>170</v>
      </c>
      <c r="AA24" s="401"/>
      <c r="AB24" s="401"/>
      <c r="AC24" s="401"/>
      <c r="AD24" s="401"/>
      <c r="AE24" s="401"/>
      <c r="AF24" s="401"/>
      <c r="AG24" s="402"/>
      <c r="AH24" s="403">
        <v>2175</v>
      </c>
      <c r="AI24" s="404"/>
      <c r="AJ24" s="404"/>
      <c r="AK24" s="404"/>
      <c r="AL24" s="405"/>
      <c r="AM24" s="403">
        <v>6818625</v>
      </c>
      <c r="AN24" s="404"/>
      <c r="AO24" s="404"/>
      <c r="AP24" s="404"/>
      <c r="AQ24" s="404"/>
      <c r="AR24" s="405"/>
      <c r="AS24" s="403">
        <v>3135</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119700297</v>
      </c>
      <c r="BO24" s="428"/>
      <c r="BP24" s="428"/>
      <c r="BQ24" s="428"/>
      <c r="BR24" s="428"/>
      <c r="BS24" s="428"/>
      <c r="BT24" s="428"/>
      <c r="BU24" s="429"/>
      <c r="BV24" s="427">
        <v>124245222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2</v>
      </c>
      <c r="M25" s="404"/>
      <c r="N25" s="404"/>
      <c r="O25" s="404"/>
      <c r="P25" s="405"/>
      <c r="Q25" s="403">
        <v>7872</v>
      </c>
      <c r="R25" s="404"/>
      <c r="S25" s="404"/>
      <c r="T25" s="404"/>
      <c r="U25" s="404"/>
      <c r="V25" s="405"/>
      <c r="W25" s="469"/>
      <c r="X25" s="460"/>
      <c r="Y25" s="461"/>
      <c r="Z25" s="400" t="s">
        <v>173</v>
      </c>
      <c r="AA25" s="401"/>
      <c r="AB25" s="401"/>
      <c r="AC25" s="401"/>
      <c r="AD25" s="401"/>
      <c r="AE25" s="401"/>
      <c r="AF25" s="401"/>
      <c r="AG25" s="402"/>
      <c r="AH25" s="403">
        <v>405</v>
      </c>
      <c r="AI25" s="404"/>
      <c r="AJ25" s="404"/>
      <c r="AK25" s="404"/>
      <c r="AL25" s="405"/>
      <c r="AM25" s="403">
        <v>1250640</v>
      </c>
      <c r="AN25" s="404"/>
      <c r="AO25" s="404"/>
      <c r="AP25" s="404"/>
      <c r="AQ25" s="404"/>
      <c r="AR25" s="405"/>
      <c r="AS25" s="403">
        <v>3088</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21318567</v>
      </c>
      <c r="BO25" s="423"/>
      <c r="BP25" s="423"/>
      <c r="BQ25" s="423"/>
      <c r="BR25" s="423"/>
      <c r="BS25" s="423"/>
      <c r="BT25" s="423"/>
      <c r="BU25" s="424"/>
      <c r="BV25" s="422">
        <v>15769567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6916</v>
      </c>
      <c r="R26" s="404"/>
      <c r="S26" s="404"/>
      <c r="T26" s="404"/>
      <c r="U26" s="404"/>
      <c r="V26" s="405"/>
      <c r="W26" s="469"/>
      <c r="X26" s="460"/>
      <c r="Y26" s="461"/>
      <c r="Z26" s="400" t="s">
        <v>176</v>
      </c>
      <c r="AA26" s="482"/>
      <c r="AB26" s="482"/>
      <c r="AC26" s="482"/>
      <c r="AD26" s="482"/>
      <c r="AE26" s="482"/>
      <c r="AF26" s="482"/>
      <c r="AG26" s="483"/>
      <c r="AH26" s="403" t="s">
        <v>135</v>
      </c>
      <c r="AI26" s="404"/>
      <c r="AJ26" s="404"/>
      <c r="AK26" s="404"/>
      <c r="AL26" s="405"/>
      <c r="AM26" s="403" t="s">
        <v>127</v>
      </c>
      <c r="AN26" s="404"/>
      <c r="AO26" s="404"/>
      <c r="AP26" s="404"/>
      <c r="AQ26" s="404"/>
      <c r="AR26" s="405"/>
      <c r="AS26" s="403" t="s">
        <v>135</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178</v>
      </c>
      <c r="BO26" s="428"/>
      <c r="BP26" s="428"/>
      <c r="BQ26" s="428"/>
      <c r="BR26" s="428"/>
      <c r="BS26" s="428"/>
      <c r="BT26" s="428"/>
      <c r="BU26" s="429"/>
      <c r="BV26" s="427" t="s">
        <v>135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6250</v>
      </c>
      <c r="R27" s="404"/>
      <c r="S27" s="404"/>
      <c r="T27" s="404"/>
      <c r="U27" s="404"/>
      <c r="V27" s="405"/>
      <c r="W27" s="469"/>
      <c r="X27" s="460"/>
      <c r="Y27" s="461"/>
      <c r="Z27" s="400" t="s">
        <v>180</v>
      </c>
      <c r="AA27" s="401"/>
      <c r="AB27" s="401"/>
      <c r="AC27" s="401"/>
      <c r="AD27" s="401"/>
      <c r="AE27" s="401"/>
      <c r="AF27" s="401"/>
      <c r="AG27" s="402"/>
      <c r="AH27" s="403" t="s">
        <v>135</v>
      </c>
      <c r="AI27" s="404"/>
      <c r="AJ27" s="404"/>
      <c r="AK27" s="404"/>
      <c r="AL27" s="405"/>
      <c r="AM27" s="403" t="s">
        <v>135</v>
      </c>
      <c r="AN27" s="404"/>
      <c r="AO27" s="404"/>
      <c r="AP27" s="404"/>
      <c r="AQ27" s="404"/>
      <c r="AR27" s="405"/>
      <c r="AS27" s="403" t="s">
        <v>135</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t="s">
        <v>182</v>
      </c>
      <c r="BO27" s="431"/>
      <c r="BP27" s="431"/>
      <c r="BQ27" s="431"/>
      <c r="BR27" s="431"/>
      <c r="BS27" s="431"/>
      <c r="BT27" s="431"/>
      <c r="BU27" s="432"/>
      <c r="BV27" s="430" t="s">
        <v>178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5550</v>
      </c>
      <c r="R28" s="404"/>
      <c r="S28" s="404"/>
      <c r="T28" s="404"/>
      <c r="U28" s="404"/>
      <c r="V28" s="405"/>
      <c r="W28" s="469"/>
      <c r="X28" s="460"/>
      <c r="Y28" s="461"/>
      <c r="Z28" s="400" t="s">
        <v>184</v>
      </c>
      <c r="AA28" s="401"/>
      <c r="AB28" s="401"/>
      <c r="AC28" s="401"/>
      <c r="AD28" s="401"/>
      <c r="AE28" s="401"/>
      <c r="AF28" s="401"/>
      <c r="AG28" s="402"/>
      <c r="AH28" s="403" t="s">
        <v>127</v>
      </c>
      <c r="AI28" s="404"/>
      <c r="AJ28" s="404"/>
      <c r="AK28" s="404"/>
      <c r="AL28" s="405"/>
      <c r="AM28" s="403" t="s">
        <v>135</v>
      </c>
      <c r="AN28" s="404"/>
      <c r="AO28" s="404"/>
      <c r="AP28" s="404"/>
      <c r="AQ28" s="404"/>
      <c r="AR28" s="405"/>
      <c r="AS28" s="403" t="s">
        <v>135</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4205026</v>
      </c>
      <c r="BO28" s="423"/>
      <c r="BP28" s="423"/>
      <c r="BQ28" s="423"/>
      <c r="BR28" s="423"/>
      <c r="BS28" s="423"/>
      <c r="BT28" s="423"/>
      <c r="BU28" s="424"/>
      <c r="BV28" s="422">
        <v>3918149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32</v>
      </c>
      <c r="M29" s="404"/>
      <c r="N29" s="404"/>
      <c r="O29" s="404"/>
      <c r="P29" s="405"/>
      <c r="Q29" s="403">
        <v>5150</v>
      </c>
      <c r="R29" s="404"/>
      <c r="S29" s="404"/>
      <c r="T29" s="404"/>
      <c r="U29" s="404"/>
      <c r="V29" s="405"/>
      <c r="W29" s="470"/>
      <c r="X29" s="471"/>
      <c r="Y29" s="472"/>
      <c r="Z29" s="400" t="s">
        <v>187</v>
      </c>
      <c r="AA29" s="401"/>
      <c r="AB29" s="401"/>
      <c r="AC29" s="401"/>
      <c r="AD29" s="401"/>
      <c r="AE29" s="401"/>
      <c r="AF29" s="401"/>
      <c r="AG29" s="402"/>
      <c r="AH29" s="403">
        <v>2175</v>
      </c>
      <c r="AI29" s="404"/>
      <c r="AJ29" s="404"/>
      <c r="AK29" s="404"/>
      <c r="AL29" s="405"/>
      <c r="AM29" s="403">
        <v>6818625</v>
      </c>
      <c r="AN29" s="404"/>
      <c r="AO29" s="404"/>
      <c r="AP29" s="404"/>
      <c r="AQ29" s="404"/>
      <c r="AR29" s="405"/>
      <c r="AS29" s="403">
        <v>3135</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197821</v>
      </c>
      <c r="BO29" s="428"/>
      <c r="BP29" s="428"/>
      <c r="BQ29" s="428"/>
      <c r="BR29" s="428"/>
      <c r="BS29" s="428"/>
      <c r="BT29" s="428"/>
      <c r="BU29" s="429"/>
      <c r="BV29" s="427">
        <v>596590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98.9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5234541</v>
      </c>
      <c r="BO30" s="431"/>
      <c r="BP30" s="431"/>
      <c r="BQ30" s="431"/>
      <c r="BR30" s="431"/>
      <c r="BS30" s="431"/>
      <c r="BT30" s="431"/>
      <c r="BU30" s="432"/>
      <c r="BV30" s="430">
        <v>4796065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198</v>
      </c>
      <c r="X33" s="389"/>
      <c r="Y33" s="389"/>
      <c r="Z33" s="389"/>
      <c r="AA33" s="389"/>
      <c r="AB33" s="389"/>
      <c r="AC33" s="389"/>
      <c r="AD33" s="389"/>
      <c r="AE33" s="389"/>
      <c r="AF33" s="389"/>
      <c r="AG33" s="389"/>
      <c r="AH33" s="389"/>
      <c r="AI33" s="389"/>
      <c r="AJ33" s="389"/>
      <c r="AK33" s="389"/>
      <c r="AL33" s="215"/>
      <c r="AM33" s="390" t="s">
        <v>199</v>
      </c>
      <c r="AN33" s="390"/>
      <c r="AO33" s="389" t="s">
        <v>200</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196</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5</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9</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12</v>
      </c>
      <c r="BF34" s="386"/>
      <c r="BG34" s="385" t="str">
        <f>IF('各会計、関係団体の財政状況及び健全化判断比率'!B35="","",'各会計、関係団体の財政状況及び健全化判断比率'!B35)</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15</v>
      </c>
      <c r="BX34" s="386"/>
      <c r="BY34" s="385" t="str">
        <f>IF('各会計、関係団体の財政状況及び健全化判断比率'!B68="","",'各会計、関係団体の財政状況及び健全化判断比率'!B68)</f>
        <v>上川教育研修センター組合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旭川振興公社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動物園事業特別会計</v>
      </c>
      <c r="F35" s="385"/>
      <c r="G35" s="385"/>
      <c r="H35" s="385"/>
      <c r="I35" s="385"/>
      <c r="J35" s="385"/>
      <c r="K35" s="385"/>
      <c r="L35" s="385"/>
      <c r="M35" s="385"/>
      <c r="N35" s="385"/>
      <c r="O35" s="385"/>
      <c r="P35" s="385"/>
      <c r="Q35" s="385"/>
      <c r="R35" s="385"/>
      <c r="S35" s="385"/>
      <c r="T35" s="213"/>
      <c r="U35" s="386">
        <f>IF(W35="","",U34+1)</f>
        <v>6</v>
      </c>
      <c r="V35" s="386"/>
      <c r="W35" s="385" t="str">
        <f>IF('各会計、関係団体の財政状況及び健全化判断比率'!B29="","",'各会計、関係団体の財政状況及び健全化判断比率'!B29)</f>
        <v>公共駐車場事業特別会計</v>
      </c>
      <c r="X35" s="385"/>
      <c r="Y35" s="385"/>
      <c r="Z35" s="385"/>
      <c r="AA35" s="385"/>
      <c r="AB35" s="385"/>
      <c r="AC35" s="385"/>
      <c r="AD35" s="385"/>
      <c r="AE35" s="385"/>
      <c r="AF35" s="385"/>
      <c r="AG35" s="385"/>
      <c r="AH35" s="385"/>
      <c r="AI35" s="385"/>
      <c r="AJ35" s="385"/>
      <c r="AK35" s="385"/>
      <c r="AL35" s="213"/>
      <c r="AM35" s="386">
        <f t="shared" ref="AM35:AM43" si="0">IF(AO35="","",AM34+1)</f>
        <v>10</v>
      </c>
      <c r="AN35" s="386"/>
      <c r="AO35" s="385" t="str">
        <f>IF('各会計、関係団体の財政状況及び健全化判断比率'!B33="","",'各会計、関係団体の財政状況及び健全化判断比率'!B33)</f>
        <v>下水道事業会計</v>
      </c>
      <c r="AP35" s="385"/>
      <c r="AQ35" s="385"/>
      <c r="AR35" s="385"/>
      <c r="AS35" s="385"/>
      <c r="AT35" s="385"/>
      <c r="AU35" s="385"/>
      <c r="AV35" s="385"/>
      <c r="AW35" s="385"/>
      <c r="AX35" s="385"/>
      <c r="AY35" s="385"/>
      <c r="AZ35" s="385"/>
      <c r="BA35" s="385"/>
      <c r="BB35" s="385"/>
      <c r="BC35" s="385"/>
      <c r="BD35" s="213"/>
      <c r="BE35" s="386">
        <f t="shared" ref="BE35:BE43" si="1">IF(BG35="","",BE34+1)</f>
        <v>13</v>
      </c>
      <c r="BF35" s="386"/>
      <c r="BG35" s="385" t="str">
        <f>IF('各会計、関係団体の財政状況及び健全化判断比率'!B36="","",'各会計、関係団体の財政状況及び健全化判断比率'!B36)</f>
        <v>農業集落排水事業特別会計</v>
      </c>
      <c r="BH35" s="385"/>
      <c r="BI35" s="385"/>
      <c r="BJ35" s="385"/>
      <c r="BK35" s="385"/>
      <c r="BL35" s="385"/>
      <c r="BM35" s="385"/>
      <c r="BN35" s="385"/>
      <c r="BO35" s="385"/>
      <c r="BP35" s="385"/>
      <c r="BQ35" s="385"/>
      <c r="BR35" s="385"/>
      <c r="BS35" s="385"/>
      <c r="BT35" s="385"/>
      <c r="BU35" s="385"/>
      <c r="BV35" s="213"/>
      <c r="BW35" s="386" t="str">
        <f t="shared" ref="BW35:BW43" si="2">IF(BY35="","",BW34+1)</f>
        <v/>
      </c>
      <c r="BX35" s="386"/>
      <c r="BY35" s="385" t="str">
        <f>IF('各会計、関係団体の財政状況及び健全化判断比率'!B69="","",'各会計、関係団体の財政状況及び健全化判断比率'!B69)</f>
        <v/>
      </c>
      <c r="BZ35" s="385"/>
      <c r="CA35" s="385"/>
      <c r="CB35" s="385"/>
      <c r="CC35" s="385"/>
      <c r="CD35" s="385"/>
      <c r="CE35" s="385"/>
      <c r="CF35" s="385"/>
      <c r="CG35" s="385"/>
      <c r="CH35" s="385"/>
      <c r="CI35" s="385"/>
      <c r="CJ35" s="385"/>
      <c r="CK35" s="385"/>
      <c r="CL35" s="385"/>
      <c r="CM35" s="385"/>
      <c r="CN35" s="213"/>
      <c r="CO35" s="386">
        <f t="shared" ref="CO35:CO43" si="3">IF(CQ35="","",CO34+1)</f>
        <v>17</v>
      </c>
      <c r="CP35" s="386"/>
      <c r="CQ35" s="385" t="str">
        <f>IF('各会計、関係団体の財政状況及び健全化判断比率'!BS8="","",'各会計、関係団体の財政状況及び健全化判断比率'!BS8)</f>
        <v>旭川空港ビル</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育英事業特別会計</v>
      </c>
      <c r="F36" s="385"/>
      <c r="G36" s="385"/>
      <c r="H36" s="385"/>
      <c r="I36" s="385"/>
      <c r="J36" s="385"/>
      <c r="K36" s="385"/>
      <c r="L36" s="385"/>
      <c r="M36" s="385"/>
      <c r="N36" s="385"/>
      <c r="O36" s="385"/>
      <c r="P36" s="385"/>
      <c r="Q36" s="385"/>
      <c r="R36" s="385"/>
      <c r="S36" s="385"/>
      <c r="T36" s="213"/>
      <c r="U36" s="386">
        <f t="shared" ref="U36:U43" si="4">IF(W36="","",U35+1)</f>
        <v>7</v>
      </c>
      <c r="V36" s="386"/>
      <c r="W36" s="385" t="str">
        <f>IF('各会計、関係団体の財政状況及び健全化判断比率'!B30="","",'各会計、関係団体の財政状況及び健全化判断比率'!B30)</f>
        <v>介護保険事業特別会計</v>
      </c>
      <c r="X36" s="385"/>
      <c r="Y36" s="385"/>
      <c r="Z36" s="385"/>
      <c r="AA36" s="385"/>
      <c r="AB36" s="385"/>
      <c r="AC36" s="385"/>
      <c r="AD36" s="385"/>
      <c r="AE36" s="385"/>
      <c r="AF36" s="385"/>
      <c r="AG36" s="385"/>
      <c r="AH36" s="385"/>
      <c r="AI36" s="385"/>
      <c r="AJ36" s="385"/>
      <c r="AK36" s="385"/>
      <c r="AL36" s="213"/>
      <c r="AM36" s="386">
        <f t="shared" si="0"/>
        <v>11</v>
      </c>
      <c r="AN36" s="386"/>
      <c r="AO36" s="385" t="str">
        <f>IF('各会計、関係団体の財政状況及び健全化判断比率'!B34="","",'各会計、関係団体の財政状況及び健全化判断比率'!B34)</f>
        <v>病院事業会計</v>
      </c>
      <c r="AP36" s="385"/>
      <c r="AQ36" s="385"/>
      <c r="AR36" s="385"/>
      <c r="AS36" s="385"/>
      <c r="AT36" s="385"/>
      <c r="AU36" s="385"/>
      <c r="AV36" s="385"/>
      <c r="AW36" s="385"/>
      <c r="AX36" s="385"/>
      <c r="AY36" s="385"/>
      <c r="AZ36" s="385"/>
      <c r="BA36" s="385"/>
      <c r="BB36" s="385"/>
      <c r="BC36" s="385"/>
      <c r="BD36" s="213"/>
      <c r="BE36" s="386">
        <f t="shared" si="1"/>
        <v>14</v>
      </c>
      <c r="BF36" s="386"/>
      <c r="BG36" s="385" t="str">
        <f>IF('各会計、関係団体の財政状況及び健全化判断比率'!B37="","",'各会計、関係団体の財政状況及び健全化判断比率'!B37)</f>
        <v>駅周辺開発事業特別会計</v>
      </c>
      <c r="BH36" s="385"/>
      <c r="BI36" s="385"/>
      <c r="BJ36" s="385"/>
      <c r="BK36" s="385"/>
      <c r="BL36" s="385"/>
      <c r="BM36" s="385"/>
      <c r="BN36" s="385"/>
      <c r="BO36" s="385"/>
      <c r="BP36" s="385"/>
      <c r="BQ36" s="385"/>
      <c r="BR36" s="385"/>
      <c r="BS36" s="385"/>
      <c r="BT36" s="385"/>
      <c r="BU36" s="385"/>
      <c r="BV36" s="213"/>
      <c r="BW36" s="386" t="str">
        <f t="shared" si="2"/>
        <v/>
      </c>
      <c r="BX36" s="386"/>
      <c r="BY36" s="385" t="str">
        <f>IF('各会計、関係団体の財政状況及び健全化判断比率'!B70="","",'各会計、関係団体の財政状況及び健全化判断比率'!B70)</f>
        <v/>
      </c>
      <c r="BZ36" s="385"/>
      <c r="CA36" s="385"/>
      <c r="CB36" s="385"/>
      <c r="CC36" s="385"/>
      <c r="CD36" s="385"/>
      <c r="CE36" s="385"/>
      <c r="CF36" s="385"/>
      <c r="CG36" s="385"/>
      <c r="CH36" s="385"/>
      <c r="CI36" s="385"/>
      <c r="CJ36" s="385"/>
      <c r="CK36" s="385"/>
      <c r="CL36" s="385"/>
      <c r="CM36" s="385"/>
      <c r="CN36" s="213"/>
      <c r="CO36" s="386">
        <f t="shared" si="3"/>
        <v>18</v>
      </c>
      <c r="CP36" s="386"/>
      <c r="CQ36" s="385" t="str">
        <f>IF('各会計、関係団体の財政状況及び健全化判断比率'!BS9="","",'各会計、関係団体の財政状況及び健全化判断比率'!BS9)</f>
        <v>旭川産業創造プラザ</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f>IF(E37="","",C36+1)</f>
        <v>4</v>
      </c>
      <c r="D37" s="386"/>
      <c r="E37" s="385" t="str">
        <f>IF('各会計、関係団体の財政状況及び健全化判断比率'!B10="","",'各会計、関係団体の財政状況及び健全化判断比率'!B10)</f>
        <v>母子福祉資金等貸付事業特別会計</v>
      </c>
      <c r="F37" s="385"/>
      <c r="G37" s="385"/>
      <c r="H37" s="385"/>
      <c r="I37" s="385"/>
      <c r="J37" s="385"/>
      <c r="K37" s="385"/>
      <c r="L37" s="385"/>
      <c r="M37" s="385"/>
      <c r="N37" s="385"/>
      <c r="O37" s="385"/>
      <c r="P37" s="385"/>
      <c r="Q37" s="385"/>
      <c r="R37" s="385"/>
      <c r="S37" s="385"/>
      <c r="T37" s="213"/>
      <c r="U37" s="386">
        <f t="shared" si="4"/>
        <v>8</v>
      </c>
      <c r="V37" s="386"/>
      <c r="W37" s="385" t="str">
        <f>IF('各会計、関係団体の財政状況及び健全化判断比率'!B31="","",'各会計、関係団体の財政状況及び健全化判断比率'!B31)</f>
        <v>後期高齢者医療事業特別会計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f t="shared" si="3"/>
        <v>19</v>
      </c>
      <c r="CP37" s="386"/>
      <c r="CQ37" s="385" t="str">
        <f>IF('各会計、関係団体の財政状況及び健全化判断比率'!BS10="","",'各会計、関係団体の財政状況及び健全化判断比率'!BS10)</f>
        <v>道北地域旭川地場産業振興センター</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20</v>
      </c>
      <c r="CP38" s="386"/>
      <c r="CQ38" s="385" t="str">
        <f>IF('各会計、関係団体の財政状況及び健全化判断比率'!BS11="","",'各会計、関係団体の財政状況及び健全化判断比率'!BS11)</f>
        <v>旭川市勤労者共済センター</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21</v>
      </c>
      <c r="CP39" s="386"/>
      <c r="CQ39" s="385" t="str">
        <f>IF('各会計、関係団体の財政状況及び健全化判断比率'!BS12="","",'各会計、関係団体の財政状況及び健全化判断比率'!BS12)</f>
        <v>旭川市水道協会</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22</v>
      </c>
      <c r="CP40" s="386"/>
      <c r="CQ40" s="385" t="str">
        <f>IF('各会計、関係団体の財政状況及び健全化判断比率'!BS13="","",'各会計、関係団体の財政状況及び健全化判断比率'!BS13)</f>
        <v>旭川市体育協会</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23</v>
      </c>
      <c r="CP41" s="386"/>
      <c r="CQ41" s="385" t="str">
        <f>IF('各会計、関係団体の財政状況及び健全化判断比率'!BS14="","",'各会計、関係団体の財政状況及び健全化判断比率'!BS14)</f>
        <v>旭川市公園緑地協会</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ntrspABRWQNf0da3vY35/nkUSoFidPZHsvZK9NkDdC0mK9/MeJw5vGPwl5/CmiJIgvVQUSMr8O39PNhYr7wZQ==" saltValue="Ztu2Os9XtWanDjsHrs0Q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06" t="s">
        <v>563</v>
      </c>
      <c r="D34" s="1206"/>
      <c r="E34" s="1207"/>
      <c r="F34" s="32">
        <v>2.04</v>
      </c>
      <c r="G34" s="33">
        <v>1.21</v>
      </c>
      <c r="H34" s="33">
        <v>0.48</v>
      </c>
      <c r="I34" s="33" t="s">
        <v>560</v>
      </c>
      <c r="J34" s="34" t="s">
        <v>564</v>
      </c>
      <c r="K34" s="22"/>
      <c r="L34" s="22"/>
      <c r="M34" s="22"/>
      <c r="N34" s="22"/>
      <c r="O34" s="22"/>
      <c r="P34" s="22"/>
    </row>
    <row r="35" spans="1:16" ht="39" customHeight="1" x14ac:dyDescent="0.15">
      <c r="A35" s="22"/>
      <c r="B35" s="35"/>
      <c r="C35" s="1200" t="s">
        <v>565</v>
      </c>
      <c r="D35" s="1201"/>
      <c r="E35" s="1202"/>
      <c r="F35" s="36">
        <v>2.4700000000000002</v>
      </c>
      <c r="G35" s="37">
        <v>2.78</v>
      </c>
      <c r="H35" s="37">
        <v>2.72</v>
      </c>
      <c r="I35" s="37">
        <v>2.29</v>
      </c>
      <c r="J35" s="38">
        <v>1.98</v>
      </c>
      <c r="K35" s="22"/>
      <c r="L35" s="22"/>
      <c r="M35" s="22"/>
      <c r="N35" s="22"/>
      <c r="O35" s="22"/>
      <c r="P35" s="22"/>
    </row>
    <row r="36" spans="1:16" ht="39" customHeight="1" x14ac:dyDescent="0.15">
      <c r="A36" s="22"/>
      <c r="B36" s="35"/>
      <c r="C36" s="1200" t="s">
        <v>566</v>
      </c>
      <c r="D36" s="1201"/>
      <c r="E36" s="1202"/>
      <c r="F36" s="36">
        <v>0.7</v>
      </c>
      <c r="G36" s="37">
        <v>1.35</v>
      </c>
      <c r="H36" s="37">
        <v>1.97</v>
      </c>
      <c r="I36" s="37">
        <v>1.68</v>
      </c>
      <c r="J36" s="38">
        <v>1.46</v>
      </c>
      <c r="K36" s="22"/>
      <c r="L36" s="22"/>
      <c r="M36" s="22"/>
      <c r="N36" s="22"/>
      <c r="O36" s="22"/>
      <c r="P36" s="22"/>
    </row>
    <row r="37" spans="1:16" ht="39" customHeight="1" x14ac:dyDescent="0.15">
      <c r="A37" s="22"/>
      <c r="B37" s="35"/>
      <c r="C37" s="1200" t="s">
        <v>567</v>
      </c>
      <c r="D37" s="1201"/>
      <c r="E37" s="1202"/>
      <c r="F37" s="36">
        <v>1.41</v>
      </c>
      <c r="G37" s="37">
        <v>1.1000000000000001</v>
      </c>
      <c r="H37" s="37">
        <v>1.49</v>
      </c>
      <c r="I37" s="37">
        <v>1.41</v>
      </c>
      <c r="J37" s="38">
        <v>1.1200000000000001</v>
      </c>
      <c r="K37" s="22"/>
      <c r="L37" s="22"/>
      <c r="M37" s="22"/>
      <c r="N37" s="22"/>
      <c r="O37" s="22"/>
      <c r="P37" s="22"/>
    </row>
    <row r="38" spans="1:16" ht="39" customHeight="1" x14ac:dyDescent="0.15">
      <c r="A38" s="22"/>
      <c r="B38" s="35"/>
      <c r="C38" s="1200" t="s">
        <v>568</v>
      </c>
      <c r="D38" s="1201"/>
      <c r="E38" s="1202"/>
      <c r="F38" s="36">
        <v>0.33</v>
      </c>
      <c r="G38" s="37">
        <v>0.56000000000000005</v>
      </c>
      <c r="H38" s="37">
        <v>0.75</v>
      </c>
      <c r="I38" s="37">
        <v>0.74</v>
      </c>
      <c r="J38" s="38">
        <v>0.88</v>
      </c>
      <c r="K38" s="22"/>
      <c r="L38" s="22"/>
      <c r="M38" s="22"/>
      <c r="N38" s="22"/>
      <c r="O38" s="22"/>
      <c r="P38" s="22"/>
    </row>
    <row r="39" spans="1:16" ht="39" customHeight="1" x14ac:dyDescent="0.15">
      <c r="A39" s="22"/>
      <c r="B39" s="35"/>
      <c r="C39" s="1200" t="s">
        <v>569</v>
      </c>
      <c r="D39" s="1201"/>
      <c r="E39" s="1202"/>
      <c r="F39" s="36">
        <v>0.81</v>
      </c>
      <c r="G39" s="37">
        <v>0.05</v>
      </c>
      <c r="H39" s="37">
        <v>0.65</v>
      </c>
      <c r="I39" s="37">
        <v>1.1100000000000001</v>
      </c>
      <c r="J39" s="38">
        <v>0.21</v>
      </c>
      <c r="K39" s="22"/>
      <c r="L39" s="22"/>
      <c r="M39" s="22"/>
      <c r="N39" s="22"/>
      <c r="O39" s="22"/>
      <c r="P39" s="22"/>
    </row>
    <row r="40" spans="1:16" ht="39" customHeight="1" x14ac:dyDescent="0.15">
      <c r="A40" s="22"/>
      <c r="B40" s="35"/>
      <c r="C40" s="1200" t="s">
        <v>570</v>
      </c>
      <c r="D40" s="1201"/>
      <c r="E40" s="1202"/>
      <c r="F40" s="36">
        <v>0</v>
      </c>
      <c r="G40" s="37">
        <v>0</v>
      </c>
      <c r="H40" s="37">
        <v>0.27</v>
      </c>
      <c r="I40" s="37">
        <v>0.27</v>
      </c>
      <c r="J40" s="38">
        <v>0.09</v>
      </c>
      <c r="K40" s="22"/>
      <c r="L40" s="22"/>
      <c r="M40" s="22"/>
      <c r="N40" s="22"/>
      <c r="O40" s="22"/>
      <c r="P40" s="22"/>
    </row>
    <row r="41" spans="1:16" ht="39" customHeight="1" x14ac:dyDescent="0.15">
      <c r="A41" s="22"/>
      <c r="B41" s="35"/>
      <c r="C41" s="1200" t="s">
        <v>571</v>
      </c>
      <c r="D41" s="1201"/>
      <c r="E41" s="1202"/>
      <c r="F41" s="36">
        <v>0.02</v>
      </c>
      <c r="G41" s="37">
        <v>0.04</v>
      </c>
      <c r="H41" s="37">
        <v>0.04</v>
      </c>
      <c r="I41" s="37">
        <v>0.03</v>
      </c>
      <c r="J41" s="38">
        <v>0.03</v>
      </c>
      <c r="K41" s="22"/>
      <c r="L41" s="22"/>
      <c r="M41" s="22"/>
      <c r="N41" s="22"/>
      <c r="O41" s="22"/>
      <c r="P41" s="22"/>
    </row>
    <row r="42" spans="1:16" ht="39" customHeight="1" x14ac:dyDescent="0.15">
      <c r="A42" s="22"/>
      <c r="B42" s="39"/>
      <c r="C42" s="1200" t="s">
        <v>572</v>
      </c>
      <c r="D42" s="1201"/>
      <c r="E42" s="1202"/>
      <c r="F42" s="36" t="s">
        <v>512</v>
      </c>
      <c r="G42" s="37" t="s">
        <v>512</v>
      </c>
      <c r="H42" s="37" t="s">
        <v>512</v>
      </c>
      <c r="I42" s="37" t="s">
        <v>512</v>
      </c>
      <c r="J42" s="38" t="s">
        <v>512</v>
      </c>
      <c r="K42" s="22"/>
      <c r="L42" s="22"/>
      <c r="M42" s="22"/>
      <c r="N42" s="22"/>
      <c r="O42" s="22"/>
      <c r="P42" s="22"/>
    </row>
    <row r="43" spans="1:16" ht="39" customHeight="1" thickBot="1" x14ac:dyDescent="0.2">
      <c r="A43" s="22"/>
      <c r="B43" s="40"/>
      <c r="C43" s="1203" t="s">
        <v>573</v>
      </c>
      <c r="D43" s="1204"/>
      <c r="E43" s="1205"/>
      <c r="F43" s="41">
        <v>0.02</v>
      </c>
      <c r="G43" s="42">
        <v>0.02</v>
      </c>
      <c r="H43" s="42">
        <v>0.01</v>
      </c>
      <c r="I43" s="42">
        <v>0.02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udovMIP7yq4zfjVGl3G3uAon9P+9vGgWUKbD3S07TiUkBsvhrqbyKqFkDiwPMd24JVZVCA91Xs0YdZqvCCkTw==" saltValue="Mz94IayE4R+1jbhoDtfI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18309</v>
      </c>
      <c r="L45" s="60">
        <v>18122</v>
      </c>
      <c r="M45" s="60">
        <v>17931</v>
      </c>
      <c r="N45" s="60">
        <v>18122</v>
      </c>
      <c r="O45" s="61">
        <v>17780</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512</v>
      </c>
      <c r="L46" s="64" t="s">
        <v>512</v>
      </c>
      <c r="M46" s="64" t="s">
        <v>512</v>
      </c>
      <c r="N46" s="64" t="s">
        <v>512</v>
      </c>
      <c r="O46" s="65" t="s">
        <v>512</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512</v>
      </c>
      <c r="L47" s="64" t="s">
        <v>512</v>
      </c>
      <c r="M47" s="64" t="s">
        <v>512</v>
      </c>
      <c r="N47" s="64" t="s">
        <v>512</v>
      </c>
      <c r="O47" s="65" t="s">
        <v>512</v>
      </c>
      <c r="P47" s="48"/>
      <c r="Q47" s="48"/>
      <c r="R47" s="48"/>
      <c r="S47" s="48"/>
      <c r="T47" s="48"/>
      <c r="U47" s="48"/>
    </row>
    <row r="48" spans="1:21" ht="30.75" customHeight="1" x14ac:dyDescent="0.15">
      <c r="A48" s="48"/>
      <c r="B48" s="1228"/>
      <c r="C48" s="1229"/>
      <c r="D48" s="62"/>
      <c r="E48" s="1210" t="s">
        <v>15</v>
      </c>
      <c r="F48" s="1210"/>
      <c r="G48" s="1210"/>
      <c r="H48" s="1210"/>
      <c r="I48" s="1210"/>
      <c r="J48" s="1211"/>
      <c r="K48" s="63">
        <v>1849</v>
      </c>
      <c r="L48" s="64">
        <v>1845</v>
      </c>
      <c r="M48" s="64">
        <v>1618</v>
      </c>
      <c r="N48" s="64">
        <v>1522</v>
      </c>
      <c r="O48" s="65">
        <v>1681</v>
      </c>
      <c r="P48" s="48"/>
      <c r="Q48" s="48"/>
      <c r="R48" s="48"/>
      <c r="S48" s="48"/>
      <c r="T48" s="48"/>
      <c r="U48" s="48"/>
    </row>
    <row r="49" spans="1:21" ht="30.75" customHeight="1" x14ac:dyDescent="0.15">
      <c r="A49" s="48"/>
      <c r="B49" s="1228"/>
      <c r="C49" s="1229"/>
      <c r="D49" s="62"/>
      <c r="E49" s="1210" t="s">
        <v>16</v>
      </c>
      <c r="F49" s="1210"/>
      <c r="G49" s="1210"/>
      <c r="H49" s="1210"/>
      <c r="I49" s="1210"/>
      <c r="J49" s="1211"/>
      <c r="K49" s="63" t="s">
        <v>512</v>
      </c>
      <c r="L49" s="64" t="s">
        <v>512</v>
      </c>
      <c r="M49" s="64" t="s">
        <v>512</v>
      </c>
      <c r="N49" s="64" t="s">
        <v>512</v>
      </c>
      <c r="O49" s="65" t="s">
        <v>512</v>
      </c>
      <c r="P49" s="48"/>
      <c r="Q49" s="48"/>
      <c r="R49" s="48"/>
      <c r="S49" s="48"/>
      <c r="T49" s="48"/>
      <c r="U49" s="48"/>
    </row>
    <row r="50" spans="1:21" ht="30.75" customHeight="1" x14ac:dyDescent="0.15">
      <c r="A50" s="48"/>
      <c r="B50" s="1228"/>
      <c r="C50" s="1229"/>
      <c r="D50" s="62"/>
      <c r="E50" s="1210" t="s">
        <v>17</v>
      </c>
      <c r="F50" s="1210"/>
      <c r="G50" s="1210"/>
      <c r="H50" s="1210"/>
      <c r="I50" s="1210"/>
      <c r="J50" s="1211"/>
      <c r="K50" s="63">
        <v>412</v>
      </c>
      <c r="L50" s="64">
        <v>303</v>
      </c>
      <c r="M50" s="64">
        <v>435</v>
      </c>
      <c r="N50" s="64">
        <v>437</v>
      </c>
      <c r="O50" s="65">
        <v>451</v>
      </c>
      <c r="P50" s="48"/>
      <c r="Q50" s="48"/>
      <c r="R50" s="48"/>
      <c r="S50" s="48"/>
      <c r="T50" s="48"/>
      <c r="U50" s="48"/>
    </row>
    <row r="51" spans="1:21" ht="30.75" customHeight="1" x14ac:dyDescent="0.15">
      <c r="A51" s="48"/>
      <c r="B51" s="1230"/>
      <c r="C51" s="1231"/>
      <c r="D51" s="66"/>
      <c r="E51" s="1210" t="s">
        <v>18</v>
      </c>
      <c r="F51" s="1210"/>
      <c r="G51" s="1210"/>
      <c r="H51" s="1210"/>
      <c r="I51" s="1210"/>
      <c r="J51" s="1211"/>
      <c r="K51" s="63">
        <v>1</v>
      </c>
      <c r="L51" s="64">
        <v>0</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15615</v>
      </c>
      <c r="L52" s="64">
        <v>14603</v>
      </c>
      <c r="M52" s="64">
        <v>14571</v>
      </c>
      <c r="N52" s="64">
        <v>14433</v>
      </c>
      <c r="O52" s="65">
        <v>14110</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4956</v>
      </c>
      <c r="L53" s="69">
        <v>5667</v>
      </c>
      <c r="M53" s="69">
        <v>5413</v>
      </c>
      <c r="N53" s="69">
        <v>5648</v>
      </c>
      <c r="O53" s="70">
        <v>5802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621</v>
      </c>
      <c r="L57" s="83" t="s">
        <v>622</v>
      </c>
      <c r="M57" s="83" t="s">
        <v>623</v>
      </c>
      <c r="N57" s="83" t="s">
        <v>623</v>
      </c>
      <c r="O57" s="84" t="s">
        <v>624</v>
      </c>
    </row>
    <row r="58" spans="1:21" ht="31.5" customHeight="1" thickBot="1" x14ac:dyDescent="0.2">
      <c r="B58" s="1218"/>
      <c r="C58" s="1219"/>
      <c r="D58" s="1223" t="s">
        <v>27</v>
      </c>
      <c r="E58" s="1224"/>
      <c r="F58" s="1224"/>
      <c r="G58" s="1224"/>
      <c r="H58" s="1224"/>
      <c r="I58" s="1224"/>
      <c r="J58" s="1225"/>
      <c r="K58" s="85" t="s">
        <v>625</v>
      </c>
      <c r="L58" s="86" t="s">
        <v>623</v>
      </c>
      <c r="M58" s="86" t="s">
        <v>623</v>
      </c>
      <c r="N58" s="86" t="s">
        <v>623</v>
      </c>
      <c r="O58" s="87" t="s">
        <v>623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6FD1ZZ6PfSFOGD46K/tZTbWF0OPSqP5m36kVmCP/Kzu2mFn1jc5kVjSueiDI/0MuW80fnKFRE4lSnicoZWaMA==" saltValue="CPmOXWLJIogsnUXz2ORN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46" t="s">
        <v>30</v>
      </c>
      <c r="C41" s="1247"/>
      <c r="D41" s="101"/>
      <c r="E41" s="1248" t="s">
        <v>31</v>
      </c>
      <c r="F41" s="1248"/>
      <c r="G41" s="1248"/>
      <c r="H41" s="1249"/>
      <c r="I41" s="102">
        <v>185943</v>
      </c>
      <c r="J41" s="103">
        <v>183219</v>
      </c>
      <c r="K41" s="103">
        <v>181094</v>
      </c>
      <c r="L41" s="103">
        <v>179506</v>
      </c>
      <c r="M41" s="104">
        <v>178316</v>
      </c>
    </row>
    <row r="42" spans="2:13" ht="27.75" customHeight="1" x14ac:dyDescent="0.15">
      <c r="B42" s="1236"/>
      <c r="C42" s="1237"/>
      <c r="D42" s="105"/>
      <c r="E42" s="1240" t="s">
        <v>32</v>
      </c>
      <c r="F42" s="1240"/>
      <c r="G42" s="1240"/>
      <c r="H42" s="1241"/>
      <c r="I42" s="106">
        <v>2279</v>
      </c>
      <c r="J42" s="107">
        <v>4021</v>
      </c>
      <c r="K42" s="107">
        <v>3801</v>
      </c>
      <c r="L42" s="107">
        <v>3435</v>
      </c>
      <c r="M42" s="108">
        <v>3358</v>
      </c>
    </row>
    <row r="43" spans="2:13" ht="27.75" customHeight="1" x14ac:dyDescent="0.15">
      <c r="B43" s="1236"/>
      <c r="C43" s="1237"/>
      <c r="D43" s="105"/>
      <c r="E43" s="1240" t="s">
        <v>33</v>
      </c>
      <c r="F43" s="1240"/>
      <c r="G43" s="1240"/>
      <c r="H43" s="1241"/>
      <c r="I43" s="106">
        <v>22444</v>
      </c>
      <c r="J43" s="107">
        <v>22498</v>
      </c>
      <c r="K43" s="107">
        <v>20978</v>
      </c>
      <c r="L43" s="107">
        <v>18091</v>
      </c>
      <c r="M43" s="108">
        <v>13362</v>
      </c>
    </row>
    <row r="44" spans="2:13" ht="27.75" customHeight="1" x14ac:dyDescent="0.15">
      <c r="B44" s="1236"/>
      <c r="C44" s="1237"/>
      <c r="D44" s="105"/>
      <c r="E44" s="1240" t="s">
        <v>34</v>
      </c>
      <c r="F44" s="1240"/>
      <c r="G44" s="1240"/>
      <c r="H44" s="1241"/>
      <c r="I44" s="106" t="s">
        <v>512</v>
      </c>
      <c r="J44" s="107" t="s">
        <v>512</v>
      </c>
      <c r="K44" s="107" t="s">
        <v>512</v>
      </c>
      <c r="L44" s="107" t="s">
        <v>512</v>
      </c>
      <c r="M44" s="108" t="s">
        <v>512</v>
      </c>
    </row>
    <row r="45" spans="2:13" ht="27.75" customHeight="1" x14ac:dyDescent="0.15">
      <c r="B45" s="1236"/>
      <c r="C45" s="1237"/>
      <c r="D45" s="105"/>
      <c r="E45" s="1240" t="s">
        <v>35</v>
      </c>
      <c r="F45" s="1240"/>
      <c r="G45" s="1240"/>
      <c r="H45" s="1241"/>
      <c r="I45" s="106">
        <v>15916</v>
      </c>
      <c r="J45" s="107">
        <v>15039</v>
      </c>
      <c r="K45" s="107">
        <v>14739</v>
      </c>
      <c r="L45" s="107">
        <v>15372</v>
      </c>
      <c r="M45" s="108">
        <v>15252</v>
      </c>
    </row>
    <row r="46" spans="2:13" ht="27.75" customHeight="1" x14ac:dyDescent="0.15">
      <c r="B46" s="1236"/>
      <c r="C46" s="1237"/>
      <c r="D46" s="109"/>
      <c r="E46" s="1240" t="s">
        <v>36</v>
      </c>
      <c r="F46" s="1240"/>
      <c r="G46" s="1240"/>
      <c r="H46" s="1241"/>
      <c r="I46" s="106">
        <v>294</v>
      </c>
      <c r="J46" s="107">
        <v>256</v>
      </c>
      <c r="K46" s="107">
        <v>681</v>
      </c>
      <c r="L46" s="107">
        <v>665</v>
      </c>
      <c r="M46" s="108">
        <v>721</v>
      </c>
    </row>
    <row r="47" spans="2:13" ht="27.75" customHeight="1" x14ac:dyDescent="0.15">
      <c r="B47" s="1236"/>
      <c r="C47" s="1237"/>
      <c r="D47" s="110"/>
      <c r="E47" s="1250" t="s">
        <v>37</v>
      </c>
      <c r="F47" s="1251"/>
      <c r="G47" s="1251"/>
      <c r="H47" s="1252"/>
      <c r="I47" s="106" t="s">
        <v>512</v>
      </c>
      <c r="J47" s="107" t="s">
        <v>512</v>
      </c>
      <c r="K47" s="107" t="s">
        <v>512</v>
      </c>
      <c r="L47" s="107" t="s">
        <v>512</v>
      </c>
      <c r="M47" s="108" t="s">
        <v>512</v>
      </c>
    </row>
    <row r="48" spans="2:13" ht="27.75" customHeight="1" x14ac:dyDescent="0.15">
      <c r="B48" s="1236"/>
      <c r="C48" s="1237"/>
      <c r="D48" s="105"/>
      <c r="E48" s="1240" t="s">
        <v>38</v>
      </c>
      <c r="F48" s="1240"/>
      <c r="G48" s="1240"/>
      <c r="H48" s="1241"/>
      <c r="I48" s="106" t="s">
        <v>512</v>
      </c>
      <c r="J48" s="107" t="s">
        <v>512</v>
      </c>
      <c r="K48" s="107" t="s">
        <v>512</v>
      </c>
      <c r="L48" s="107" t="s">
        <v>512</v>
      </c>
      <c r="M48" s="108" t="s">
        <v>512</v>
      </c>
    </row>
    <row r="49" spans="2:13" ht="27.75" customHeight="1" x14ac:dyDescent="0.15">
      <c r="B49" s="1238"/>
      <c r="C49" s="1239"/>
      <c r="D49" s="105"/>
      <c r="E49" s="1240" t="s">
        <v>39</v>
      </c>
      <c r="F49" s="1240"/>
      <c r="G49" s="1240"/>
      <c r="H49" s="1241"/>
      <c r="I49" s="106" t="s">
        <v>512</v>
      </c>
      <c r="J49" s="107" t="s">
        <v>512</v>
      </c>
      <c r="K49" s="107" t="s">
        <v>512</v>
      </c>
      <c r="L49" s="107" t="s">
        <v>512</v>
      </c>
      <c r="M49" s="108" t="s">
        <v>512</v>
      </c>
    </row>
    <row r="50" spans="2:13" ht="27.75" customHeight="1" x14ac:dyDescent="0.15">
      <c r="B50" s="1234" t="s">
        <v>40</v>
      </c>
      <c r="C50" s="1235"/>
      <c r="D50" s="111"/>
      <c r="E50" s="1240" t="s">
        <v>41</v>
      </c>
      <c r="F50" s="1240"/>
      <c r="G50" s="1240"/>
      <c r="H50" s="1241"/>
      <c r="I50" s="106">
        <v>13036</v>
      </c>
      <c r="J50" s="107">
        <v>12461</v>
      </c>
      <c r="K50" s="107">
        <v>11937</v>
      </c>
      <c r="L50" s="107">
        <v>10720</v>
      </c>
      <c r="M50" s="108">
        <v>11428</v>
      </c>
    </row>
    <row r="51" spans="2:13" ht="27.75" customHeight="1" x14ac:dyDescent="0.15">
      <c r="B51" s="1236"/>
      <c r="C51" s="1237"/>
      <c r="D51" s="105"/>
      <c r="E51" s="1240" t="s">
        <v>42</v>
      </c>
      <c r="F51" s="1240"/>
      <c r="G51" s="1240"/>
      <c r="H51" s="1241"/>
      <c r="I51" s="106">
        <v>31198</v>
      </c>
      <c r="J51" s="107">
        <v>31341</v>
      </c>
      <c r="K51" s="107">
        <v>30100</v>
      </c>
      <c r="L51" s="107">
        <v>28482</v>
      </c>
      <c r="M51" s="108">
        <v>27241</v>
      </c>
    </row>
    <row r="52" spans="2:13" ht="27.75" customHeight="1" x14ac:dyDescent="0.15">
      <c r="B52" s="1238"/>
      <c r="C52" s="1239"/>
      <c r="D52" s="105"/>
      <c r="E52" s="1240" t="s">
        <v>43</v>
      </c>
      <c r="F52" s="1240"/>
      <c r="G52" s="1240"/>
      <c r="H52" s="1241"/>
      <c r="I52" s="106">
        <v>118032</v>
      </c>
      <c r="J52" s="107">
        <v>115924</v>
      </c>
      <c r="K52" s="107">
        <v>112726</v>
      </c>
      <c r="L52" s="107">
        <v>110102</v>
      </c>
      <c r="M52" s="108">
        <v>108409</v>
      </c>
    </row>
    <row r="53" spans="2:13" ht="27.75" customHeight="1" thickBot="1" x14ac:dyDescent="0.2">
      <c r="B53" s="1242" t="s">
        <v>44</v>
      </c>
      <c r="C53" s="1243"/>
      <c r="D53" s="112"/>
      <c r="E53" s="1244" t="s">
        <v>45</v>
      </c>
      <c r="F53" s="1244"/>
      <c r="G53" s="1244"/>
      <c r="H53" s="1245"/>
      <c r="I53" s="113">
        <v>64610</v>
      </c>
      <c r="J53" s="114">
        <v>65307</v>
      </c>
      <c r="K53" s="114">
        <v>66529</v>
      </c>
      <c r="L53" s="114">
        <v>67765</v>
      </c>
      <c r="M53" s="115">
        <v>63932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JTP0zg4LXncz+z4wFJoSUxOu5Q/WgZxcSkHq1Saby69MaVDw2rCqjs0m1uFGzAolsWWUrfY4TQ4SL7NNYCeQw==" saltValue="SUvGuSVsvzczRM8dGd0B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61" t="s">
        <v>48</v>
      </c>
      <c r="D55" s="1261"/>
      <c r="E55" s="1262"/>
      <c r="F55" s="127">
        <v>5494</v>
      </c>
      <c r="G55" s="127">
        <v>3918</v>
      </c>
      <c r="H55" s="128">
        <v>4205</v>
      </c>
    </row>
    <row r="56" spans="2:8" ht="52.5" customHeight="1" x14ac:dyDescent="0.15">
      <c r="B56" s="129"/>
      <c r="C56" s="1263" t="s">
        <v>49</v>
      </c>
      <c r="D56" s="1263"/>
      <c r="E56" s="1264"/>
      <c r="F56" s="130">
        <v>1195</v>
      </c>
      <c r="G56" s="130">
        <v>597</v>
      </c>
      <c r="H56" s="131">
        <v>198</v>
      </c>
    </row>
    <row r="57" spans="2:8" ht="53.25" customHeight="1" x14ac:dyDescent="0.15">
      <c r="B57" s="129"/>
      <c r="C57" s="1265" t="s">
        <v>50</v>
      </c>
      <c r="D57" s="1265"/>
      <c r="E57" s="1266"/>
      <c r="F57" s="132">
        <v>4538</v>
      </c>
      <c r="G57" s="132">
        <v>4796</v>
      </c>
      <c r="H57" s="133">
        <v>5235</v>
      </c>
    </row>
    <row r="58" spans="2:8" ht="45.75" customHeight="1" x14ac:dyDescent="0.15">
      <c r="B58" s="134"/>
      <c r="C58" s="1253" t="s">
        <v>616</v>
      </c>
      <c r="D58" s="1254"/>
      <c r="E58" s="1255"/>
      <c r="F58" s="135">
        <v>1968</v>
      </c>
      <c r="G58" s="135">
        <v>2282</v>
      </c>
      <c r="H58" s="136">
        <v>2515</v>
      </c>
    </row>
    <row r="59" spans="2:8" ht="45.75" customHeight="1" x14ac:dyDescent="0.15">
      <c r="B59" s="134"/>
      <c r="C59" s="1253" t="s">
        <v>617</v>
      </c>
      <c r="D59" s="1254"/>
      <c r="E59" s="1255"/>
      <c r="F59" s="135">
        <v>363</v>
      </c>
      <c r="G59" s="135">
        <v>361</v>
      </c>
      <c r="H59" s="136">
        <v>524</v>
      </c>
    </row>
    <row r="60" spans="2:8" ht="45.75" customHeight="1" x14ac:dyDescent="0.15">
      <c r="B60" s="134"/>
      <c r="C60" s="1253" t="s">
        <v>618</v>
      </c>
      <c r="D60" s="1254"/>
      <c r="E60" s="1255"/>
      <c r="F60" s="135">
        <v>411</v>
      </c>
      <c r="G60" s="135">
        <v>452</v>
      </c>
      <c r="H60" s="136">
        <v>510</v>
      </c>
    </row>
    <row r="61" spans="2:8" ht="45.75" customHeight="1" x14ac:dyDescent="0.15">
      <c r="B61" s="134"/>
      <c r="C61" s="1253" t="s">
        <v>619</v>
      </c>
      <c r="D61" s="1254"/>
      <c r="E61" s="1255"/>
      <c r="F61" s="135">
        <v>373</v>
      </c>
      <c r="G61" s="135">
        <v>373</v>
      </c>
      <c r="H61" s="136">
        <v>391</v>
      </c>
    </row>
    <row r="62" spans="2:8" ht="45.75" customHeight="1" thickBot="1" x14ac:dyDescent="0.2">
      <c r="B62" s="137"/>
      <c r="C62" s="1256" t="s">
        <v>620</v>
      </c>
      <c r="D62" s="1257"/>
      <c r="E62" s="1258"/>
      <c r="F62" s="138">
        <v>361</v>
      </c>
      <c r="G62" s="138">
        <v>354</v>
      </c>
      <c r="H62" s="139">
        <v>345</v>
      </c>
    </row>
    <row r="63" spans="2:8" ht="52.5" customHeight="1" thickBot="1" x14ac:dyDescent="0.2">
      <c r="B63" s="140"/>
      <c r="C63" s="1259" t="s">
        <v>51</v>
      </c>
      <c r="D63" s="1259"/>
      <c r="E63" s="1260"/>
      <c r="F63" s="141">
        <v>11227</v>
      </c>
      <c r="G63" s="141">
        <v>9311</v>
      </c>
      <c r="H63" s="142">
        <v>9637</v>
      </c>
    </row>
    <row r="64" spans="2:8" ht="15" customHeight="1" x14ac:dyDescent="0.15"/>
    <row r="65" ht="0" hidden="1" customHeight="1" x14ac:dyDescent="0.15"/>
    <row r="66" ht="0" hidden="1" customHeight="1" x14ac:dyDescent="0.15"/>
  </sheetData>
  <sheetProtection algorithmName="SHA-512" hashValue="os/NIHAgK/7SQ65HamDuj7zJYnE0NrfBLg/eLfchDTRFzB9Fn0lXeaWXMuRLzMyJLMb6D0qjrQq/gJa+YL4AWg==" saltValue="kM7gLsZc/5McXqJyyIn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61" zoomScaleNormal="100"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626</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626</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627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628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629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630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553</v>
      </c>
      <c r="BQ50" s="1301"/>
      <c r="BR50" s="1301"/>
      <c r="BS50" s="1301"/>
      <c r="BT50" s="1301"/>
      <c r="BU50" s="1301"/>
      <c r="BV50" s="1301"/>
      <c r="BW50" s="1301"/>
      <c r="BX50" s="1301" t="s">
        <v>554</v>
      </c>
      <c r="BY50" s="1301"/>
      <c r="BZ50" s="1301"/>
      <c r="CA50" s="1301"/>
      <c r="CB50" s="1301"/>
      <c r="CC50" s="1301"/>
      <c r="CD50" s="1301"/>
      <c r="CE50" s="1301"/>
      <c r="CF50" s="1301" t="s">
        <v>555</v>
      </c>
      <c r="CG50" s="1301"/>
      <c r="CH50" s="1301"/>
      <c r="CI50" s="1301"/>
      <c r="CJ50" s="1301"/>
      <c r="CK50" s="1301"/>
      <c r="CL50" s="1301"/>
      <c r="CM50" s="1301"/>
      <c r="CN50" s="1301" t="s">
        <v>556</v>
      </c>
      <c r="CO50" s="1301"/>
      <c r="CP50" s="1301"/>
      <c r="CQ50" s="1301"/>
      <c r="CR50" s="1301"/>
      <c r="CS50" s="1301"/>
      <c r="CT50" s="1301"/>
      <c r="CU50" s="1301"/>
      <c r="CV50" s="1301" t="s">
        <v>557</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631</v>
      </c>
      <c r="AO51" s="1305"/>
      <c r="AP51" s="1305"/>
      <c r="AQ51" s="1305"/>
      <c r="AR51" s="1305"/>
      <c r="AS51" s="1305"/>
      <c r="AT51" s="1305"/>
      <c r="AU51" s="1305"/>
      <c r="AV51" s="1305"/>
      <c r="AW51" s="1305"/>
      <c r="AX51" s="1305"/>
      <c r="AY51" s="1305"/>
      <c r="AZ51" s="1305"/>
      <c r="BA51" s="1305"/>
      <c r="BB51" s="1305" t="s">
        <v>632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91.8</v>
      </c>
      <c r="BY51" s="1307"/>
      <c r="BZ51" s="1307"/>
      <c r="CA51" s="1307"/>
      <c r="CB51" s="1307"/>
      <c r="CC51" s="1307"/>
      <c r="CD51" s="1307"/>
      <c r="CE51" s="1307"/>
      <c r="CF51" s="1307">
        <v>93.5</v>
      </c>
      <c r="CG51" s="1307"/>
      <c r="CH51" s="1307"/>
      <c r="CI51" s="1307"/>
      <c r="CJ51" s="1307"/>
      <c r="CK51" s="1307"/>
      <c r="CL51" s="1307"/>
      <c r="CM51" s="1307"/>
      <c r="CN51" s="1307">
        <v>95.4</v>
      </c>
      <c r="CO51" s="1307"/>
      <c r="CP51" s="1307"/>
      <c r="CQ51" s="1307"/>
      <c r="CR51" s="1307"/>
      <c r="CS51" s="1307"/>
      <c r="CT51" s="1307"/>
      <c r="CU51" s="1307"/>
      <c r="CV51" s="1307">
        <v>89.5</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633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63.6</v>
      </c>
      <c r="BY53" s="1307"/>
      <c r="BZ53" s="1307"/>
      <c r="CA53" s="1307"/>
      <c r="CB53" s="1307"/>
      <c r="CC53" s="1307"/>
      <c r="CD53" s="1307"/>
      <c r="CE53" s="1307"/>
      <c r="CF53" s="1307">
        <v>63.8</v>
      </c>
      <c r="CG53" s="1307"/>
      <c r="CH53" s="1307"/>
      <c r="CI53" s="1307"/>
      <c r="CJ53" s="1307"/>
      <c r="CK53" s="1307"/>
      <c r="CL53" s="1307"/>
      <c r="CM53" s="1307"/>
      <c r="CN53" s="1307">
        <v>64.900000000000006</v>
      </c>
      <c r="CO53" s="1307"/>
      <c r="CP53" s="1307"/>
      <c r="CQ53" s="1307"/>
      <c r="CR53" s="1307"/>
      <c r="CS53" s="1307"/>
      <c r="CT53" s="1307"/>
      <c r="CU53" s="1307"/>
      <c r="CV53" s="1307">
        <v>66.099999999999994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634</v>
      </c>
      <c r="AO55" s="1301"/>
      <c r="AP55" s="1301"/>
      <c r="AQ55" s="1301"/>
      <c r="AR55" s="1301"/>
      <c r="AS55" s="1301"/>
      <c r="AT55" s="1301"/>
      <c r="AU55" s="1301"/>
      <c r="AV55" s="1301"/>
      <c r="AW55" s="1301"/>
      <c r="AX55" s="1301"/>
      <c r="AY55" s="1301"/>
      <c r="AZ55" s="1301"/>
      <c r="BA55" s="1301"/>
      <c r="BB55" s="1305" t="s">
        <v>632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41.4</v>
      </c>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633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60.2</v>
      </c>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635</v>
      </c>
    </row>
    <row r="64" spans="1:109" x14ac:dyDescent="0.15">
      <c r="B64" s="1276"/>
      <c r="G64" s="1283"/>
      <c r="I64" s="1317"/>
      <c r="J64" s="1317"/>
      <c r="K64" s="1317"/>
      <c r="L64" s="1317"/>
      <c r="M64" s="1317"/>
      <c r="N64" s="1318"/>
      <c r="AM64" s="1283"/>
      <c r="AN64" s="1283" t="s">
        <v>628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636</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630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553</v>
      </c>
      <c r="BQ72" s="1301"/>
      <c r="BR72" s="1301"/>
      <c r="BS72" s="1301"/>
      <c r="BT72" s="1301"/>
      <c r="BU72" s="1301"/>
      <c r="BV72" s="1301"/>
      <c r="BW72" s="1301"/>
      <c r="BX72" s="1301" t="s">
        <v>554</v>
      </c>
      <c r="BY72" s="1301"/>
      <c r="BZ72" s="1301"/>
      <c r="CA72" s="1301"/>
      <c r="CB72" s="1301"/>
      <c r="CC72" s="1301"/>
      <c r="CD72" s="1301"/>
      <c r="CE72" s="1301"/>
      <c r="CF72" s="1301" t="s">
        <v>555</v>
      </c>
      <c r="CG72" s="1301"/>
      <c r="CH72" s="1301"/>
      <c r="CI72" s="1301"/>
      <c r="CJ72" s="1301"/>
      <c r="CK72" s="1301"/>
      <c r="CL72" s="1301"/>
      <c r="CM72" s="1301"/>
      <c r="CN72" s="1301" t="s">
        <v>556</v>
      </c>
      <c r="CO72" s="1301"/>
      <c r="CP72" s="1301"/>
      <c r="CQ72" s="1301"/>
      <c r="CR72" s="1301"/>
      <c r="CS72" s="1301"/>
      <c r="CT72" s="1301"/>
      <c r="CU72" s="1301"/>
      <c r="CV72" s="1301" t="s">
        <v>557</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631</v>
      </c>
      <c r="AO73" s="1305"/>
      <c r="AP73" s="1305"/>
      <c r="AQ73" s="1305"/>
      <c r="AR73" s="1305"/>
      <c r="AS73" s="1305"/>
      <c r="AT73" s="1305"/>
      <c r="AU73" s="1305"/>
      <c r="AV73" s="1305"/>
      <c r="AW73" s="1305"/>
      <c r="AX73" s="1305"/>
      <c r="AY73" s="1305"/>
      <c r="AZ73" s="1305"/>
      <c r="BA73" s="1305"/>
      <c r="BB73" s="1305" t="s">
        <v>632</v>
      </c>
      <c r="BC73" s="1305"/>
      <c r="BD73" s="1305"/>
      <c r="BE73" s="1305"/>
      <c r="BF73" s="1305"/>
      <c r="BG73" s="1305"/>
      <c r="BH73" s="1305"/>
      <c r="BI73" s="1305"/>
      <c r="BJ73" s="1305"/>
      <c r="BK73" s="1305"/>
      <c r="BL73" s="1305"/>
      <c r="BM73" s="1305"/>
      <c r="BN73" s="1305"/>
      <c r="BO73" s="1305"/>
      <c r="BP73" s="1307">
        <v>90.3</v>
      </c>
      <c r="BQ73" s="1307"/>
      <c r="BR73" s="1307"/>
      <c r="BS73" s="1307"/>
      <c r="BT73" s="1307"/>
      <c r="BU73" s="1307"/>
      <c r="BV73" s="1307"/>
      <c r="BW73" s="1307"/>
      <c r="BX73" s="1307">
        <v>91.8</v>
      </c>
      <c r="BY73" s="1307"/>
      <c r="BZ73" s="1307"/>
      <c r="CA73" s="1307"/>
      <c r="CB73" s="1307"/>
      <c r="CC73" s="1307"/>
      <c r="CD73" s="1307"/>
      <c r="CE73" s="1307"/>
      <c r="CF73" s="1307">
        <v>93.5</v>
      </c>
      <c r="CG73" s="1307"/>
      <c r="CH73" s="1307"/>
      <c r="CI73" s="1307"/>
      <c r="CJ73" s="1307"/>
      <c r="CK73" s="1307"/>
      <c r="CL73" s="1307"/>
      <c r="CM73" s="1307"/>
      <c r="CN73" s="1307">
        <v>95.4</v>
      </c>
      <c r="CO73" s="1307"/>
      <c r="CP73" s="1307"/>
      <c r="CQ73" s="1307"/>
      <c r="CR73" s="1307"/>
      <c r="CS73" s="1307"/>
      <c r="CT73" s="1307"/>
      <c r="CU73" s="1307"/>
      <c r="CV73" s="1307">
        <v>89.5</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637</v>
      </c>
      <c r="BC75" s="1305"/>
      <c r="BD75" s="1305"/>
      <c r="BE75" s="1305"/>
      <c r="BF75" s="1305"/>
      <c r="BG75" s="1305"/>
      <c r="BH75" s="1305"/>
      <c r="BI75" s="1305"/>
      <c r="BJ75" s="1305"/>
      <c r="BK75" s="1305"/>
      <c r="BL75" s="1305"/>
      <c r="BM75" s="1305"/>
      <c r="BN75" s="1305"/>
      <c r="BO75" s="1305"/>
      <c r="BP75" s="1307">
        <v>7</v>
      </c>
      <c r="BQ75" s="1307"/>
      <c r="BR75" s="1307"/>
      <c r="BS75" s="1307"/>
      <c r="BT75" s="1307"/>
      <c r="BU75" s="1307"/>
      <c r="BV75" s="1307"/>
      <c r="BW75" s="1307"/>
      <c r="BX75" s="1307">
        <v>7.1</v>
      </c>
      <c r="BY75" s="1307"/>
      <c r="BZ75" s="1307"/>
      <c r="CA75" s="1307"/>
      <c r="CB75" s="1307"/>
      <c r="CC75" s="1307"/>
      <c r="CD75" s="1307"/>
      <c r="CE75" s="1307"/>
      <c r="CF75" s="1307">
        <v>7.4</v>
      </c>
      <c r="CG75" s="1307"/>
      <c r="CH75" s="1307"/>
      <c r="CI75" s="1307"/>
      <c r="CJ75" s="1307"/>
      <c r="CK75" s="1307"/>
      <c r="CL75" s="1307"/>
      <c r="CM75" s="1307"/>
      <c r="CN75" s="1307">
        <v>7.8</v>
      </c>
      <c r="CO75" s="1307"/>
      <c r="CP75" s="1307"/>
      <c r="CQ75" s="1307"/>
      <c r="CR75" s="1307"/>
      <c r="CS75" s="1307"/>
      <c r="CT75" s="1307"/>
      <c r="CU75" s="1307"/>
      <c r="CV75" s="1307">
        <v>7.8</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634</v>
      </c>
      <c r="AO77" s="1301"/>
      <c r="AP77" s="1301"/>
      <c r="AQ77" s="1301"/>
      <c r="AR77" s="1301"/>
      <c r="AS77" s="1301"/>
      <c r="AT77" s="1301"/>
      <c r="AU77" s="1301"/>
      <c r="AV77" s="1301"/>
      <c r="AW77" s="1301"/>
      <c r="AX77" s="1301"/>
      <c r="AY77" s="1301"/>
      <c r="AZ77" s="1301"/>
      <c r="BA77" s="1301"/>
      <c r="BB77" s="1305" t="s">
        <v>632</v>
      </c>
      <c r="BC77" s="1305"/>
      <c r="BD77" s="1305"/>
      <c r="BE77" s="1305"/>
      <c r="BF77" s="1305"/>
      <c r="BG77" s="1305"/>
      <c r="BH77" s="1305"/>
      <c r="BI77" s="1305"/>
      <c r="BJ77" s="1305"/>
      <c r="BK77" s="1305"/>
      <c r="BL77" s="1305"/>
      <c r="BM77" s="1305"/>
      <c r="BN77" s="1305"/>
      <c r="BO77" s="1305"/>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637</v>
      </c>
      <c r="BC79" s="1305"/>
      <c r="BD79" s="1305"/>
      <c r="BE79" s="1305"/>
      <c r="BF79" s="1305"/>
      <c r="BG79" s="1305"/>
      <c r="BH79" s="1305"/>
      <c r="BI79" s="1305"/>
      <c r="BJ79" s="1305"/>
      <c r="BK79" s="1305"/>
      <c r="BL79" s="1305"/>
      <c r="BM79" s="1305"/>
      <c r="BN79" s="1305"/>
      <c r="BO79" s="1305"/>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fNZT6jAQk5vcL+6HWC9CffvItydg4LCNTuys5ycen6mdPr+bT9MXzFwm5l+avyEJ4GuUfHtMBufz+MXZnQ2Jg==" saltValue="0t4ZbRwjFOhpGFmQNCyKv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0GSjw4DKGHt2hQnj5lhtyzmR3kQ90QwzZ5+Vpcrfis8bKku6Tkk0Nt5C5TAt5ldZAYUb6To7ruafyaXEXgLzA==" saltValue="5QfIvYDsQV9UmDtmLmc4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2"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I5hp+N9gew0+23ptYWg9rG7GFjW8Ql6MRQmQ7HaqtRsPiJ3ZlHcd9OmaRxRw3xgaruvKuHx63hvFNiZVMPsUw==" saltValue="VpmL/GBSZih3R7RYkJpa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49342</v>
      </c>
      <c r="E3" s="161"/>
      <c r="F3" s="162">
        <v>51613</v>
      </c>
      <c r="G3" s="163"/>
      <c r="H3" s="164"/>
    </row>
    <row r="4" spans="1:8" x14ac:dyDescent="0.15">
      <c r="A4" s="165"/>
      <c r="B4" s="166"/>
      <c r="C4" s="167"/>
      <c r="D4" s="168">
        <v>25658</v>
      </c>
      <c r="E4" s="169"/>
      <c r="F4" s="170">
        <v>25872</v>
      </c>
      <c r="G4" s="171"/>
      <c r="H4" s="172"/>
    </row>
    <row r="5" spans="1:8" x14ac:dyDescent="0.15">
      <c r="A5" s="153" t="s">
        <v>545</v>
      </c>
      <c r="B5" s="158"/>
      <c r="C5" s="159"/>
      <c r="D5" s="160">
        <v>45933</v>
      </c>
      <c r="E5" s="161"/>
      <c r="F5" s="162">
        <v>50880</v>
      </c>
      <c r="G5" s="163"/>
      <c r="H5" s="164"/>
    </row>
    <row r="6" spans="1:8" x14ac:dyDescent="0.15">
      <c r="A6" s="165"/>
      <c r="B6" s="166"/>
      <c r="C6" s="167"/>
      <c r="D6" s="168">
        <v>21953</v>
      </c>
      <c r="E6" s="169"/>
      <c r="F6" s="170">
        <v>27819</v>
      </c>
      <c r="G6" s="171"/>
      <c r="H6" s="172"/>
    </row>
    <row r="7" spans="1:8" x14ac:dyDescent="0.15">
      <c r="A7" s="153" t="s">
        <v>546</v>
      </c>
      <c r="B7" s="158"/>
      <c r="C7" s="159"/>
      <c r="D7" s="160">
        <v>41958</v>
      </c>
      <c r="E7" s="161"/>
      <c r="F7" s="162">
        <v>46395</v>
      </c>
      <c r="G7" s="163"/>
      <c r="H7" s="164"/>
    </row>
    <row r="8" spans="1:8" x14ac:dyDescent="0.15">
      <c r="A8" s="165"/>
      <c r="B8" s="166"/>
      <c r="C8" s="167"/>
      <c r="D8" s="168">
        <v>22887</v>
      </c>
      <c r="E8" s="169"/>
      <c r="F8" s="170">
        <v>26304</v>
      </c>
      <c r="G8" s="171"/>
      <c r="H8" s="172"/>
    </row>
    <row r="9" spans="1:8" x14ac:dyDescent="0.15">
      <c r="A9" s="153" t="s">
        <v>547</v>
      </c>
      <c r="B9" s="158"/>
      <c r="C9" s="159"/>
      <c r="D9" s="160">
        <v>48647</v>
      </c>
      <c r="E9" s="161"/>
      <c r="F9" s="162">
        <v>48088</v>
      </c>
      <c r="G9" s="163"/>
      <c r="H9" s="164"/>
    </row>
    <row r="10" spans="1:8" x14ac:dyDescent="0.15">
      <c r="A10" s="165"/>
      <c r="B10" s="166"/>
      <c r="C10" s="167"/>
      <c r="D10" s="168">
        <v>27146</v>
      </c>
      <c r="E10" s="169"/>
      <c r="F10" s="170">
        <v>25183</v>
      </c>
      <c r="G10" s="171"/>
      <c r="H10" s="172"/>
    </row>
    <row r="11" spans="1:8" x14ac:dyDescent="0.15">
      <c r="A11" s="153" t="s">
        <v>548</v>
      </c>
      <c r="B11" s="158"/>
      <c r="C11" s="159"/>
      <c r="D11" s="160">
        <v>46290</v>
      </c>
      <c r="E11" s="161"/>
      <c r="F11" s="162">
        <v>46457</v>
      </c>
      <c r="G11" s="163"/>
      <c r="H11" s="164"/>
    </row>
    <row r="12" spans="1:8" x14ac:dyDescent="0.15">
      <c r="A12" s="165"/>
      <c r="B12" s="166"/>
      <c r="C12" s="173"/>
      <c r="D12" s="168">
        <v>28655</v>
      </c>
      <c r="E12" s="169"/>
      <c r="F12" s="170">
        <v>24020</v>
      </c>
      <c r="G12" s="171"/>
      <c r="H12" s="172"/>
    </row>
    <row r="13" spans="1:8" x14ac:dyDescent="0.15">
      <c r="A13" s="153"/>
      <c r="B13" s="158"/>
      <c r="C13" s="174"/>
      <c r="D13" s="175">
        <v>46434</v>
      </c>
      <c r="E13" s="176"/>
      <c r="F13" s="177">
        <v>48687</v>
      </c>
      <c r="G13" s="178"/>
      <c r="H13" s="164"/>
    </row>
    <row r="14" spans="1:8" x14ac:dyDescent="0.15">
      <c r="A14" s="165"/>
      <c r="B14" s="166"/>
      <c r="C14" s="167"/>
      <c r="D14" s="168">
        <v>25260</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1.44</v>
      </c>
      <c r="C19" s="179">
        <f>ROUND(VALUE(SUBSTITUTE(実質収支比率等に係る経年分析!G$48,"▲","-")),2)</f>
        <v>1.1599999999999999</v>
      </c>
      <c r="D19" s="179">
        <f>ROUND(VALUE(SUBSTITUTE(実質収支比率等に係る経年分析!H$48,"▲","-")),2)</f>
        <v>1.54</v>
      </c>
      <c r="E19" s="179">
        <f>ROUND(VALUE(SUBSTITUTE(実質収支比率等に係る経年分析!I$48,"▲","-")),2)</f>
        <v>1.45</v>
      </c>
      <c r="F19" s="179">
        <f>ROUND(VALUE(SUBSTITUTE(実質収支比率等に係る経年分析!J$48,"▲","-")),2)</f>
        <v>1.1499999999999999</v>
      </c>
    </row>
    <row r="20" spans="1:11" x14ac:dyDescent="0.15">
      <c r="A20" s="179" t="s">
        <v>55</v>
      </c>
      <c r="B20" s="179">
        <f>ROUND(VALUE(SUBSTITUTE(実質収支比率等に係る経年分析!F$47,"▲","-")),2)</f>
        <v>7.68</v>
      </c>
      <c r="C20" s="179">
        <f>ROUND(VALUE(SUBSTITUTE(実質収支比率等に係る経年分析!G$47,"▲","-")),2)</f>
        <v>7.32</v>
      </c>
      <c r="D20" s="179">
        <f>ROUND(VALUE(SUBSTITUTE(実質収支比率等に係る経年分析!H$47,"▲","-")),2)</f>
        <v>6.69</v>
      </c>
      <c r="E20" s="179">
        <f>ROUND(VALUE(SUBSTITUTE(実質収支比率等に係る経年分析!I$47,"▲","-")),2)</f>
        <v>4.79</v>
      </c>
      <c r="F20" s="179">
        <f>ROUND(VALUE(SUBSTITUTE(実質収支比率等に係る経年分析!J$47,"▲","-")),2)</f>
        <v>5.14</v>
      </c>
    </row>
    <row r="21" spans="1:11" x14ac:dyDescent="0.15">
      <c r="A21" s="179" t="s">
        <v>56</v>
      </c>
      <c r="B21" s="179">
        <f>IF(ISNUMBER(VALUE(SUBSTITUTE(実質収支比率等に係る経年分析!F$49,"▲","-"))),ROUND(VALUE(SUBSTITUTE(実質収支比率等に係る経年分析!F$49,"▲","-")),2),NA())</f>
        <v>-0.78</v>
      </c>
      <c r="C21" s="179">
        <f>IF(ISNUMBER(VALUE(SUBSTITUTE(実質収支比率等に係る経年分析!G$49,"▲","-"))),ROUND(VALUE(SUBSTITUTE(実質収支比率等に係る経年分析!G$49,"▲","-")),2),NA())</f>
        <v>-1.5</v>
      </c>
      <c r="D21" s="179">
        <f>IF(ISNUMBER(VALUE(SUBSTITUTE(実質収支比率等に係る経年分析!H$49,"▲","-"))),ROUND(VALUE(SUBSTITUTE(実質収支比率等に係る経年分析!H$49,"▲","-")),2),NA())</f>
        <v>-0.83</v>
      </c>
      <c r="E21" s="179">
        <f>IF(ISNUMBER(VALUE(SUBSTITUTE(実質収支比率等に係る経年分析!I$49,"▲","-"))),ROUND(VALUE(SUBSTITUTE(実質収支比率等に係る経年分析!I$49,"▲","-")),2),NA())</f>
        <v>-2.77</v>
      </c>
      <c r="F21" s="179">
        <f>IF(ISNUMBER(VALUE(SUBSTITUTE(実質収支比率等に係る経年分析!J$49,"▲","-"))),ROUND(VALUE(SUBSTITUTE(実質収支比率等に係る経年分析!J$49,"▲","-")),2),NA())</f>
        <v>-0.65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育英事業特別会計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駅周辺開発事業特別会計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1.1100000000000001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0.21</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0.56000000000000005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0.88</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1.1000000000000001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1.1200000000000001</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2.4700000000000002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2.78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2.72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1.98</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0.48</v>
      </c>
      <c r="H36" s="180">
        <f>IF(ROUND(VALUE(SUBSTITUTE(連結実質赤字比率に係る赤字・黒字の構成分析!I$34,"▲", "-")), 2) &lt; 0, ABS(ROUND(VALUE(SUBSTITUTE(連結実質赤字比率に係る赤字・黒字の構成分析!I$34,"▲", "-")), 2)), NA())</f>
        <v>0.83</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0.97</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15615</v>
      </c>
      <c r="E42" s="181"/>
      <c r="F42" s="181"/>
      <c r="G42" s="181">
        <f>'実質公債費比率（分子）の構造'!L$52</f>
        <v>14603</v>
      </c>
      <c r="H42" s="181"/>
      <c r="I42" s="181"/>
      <c r="J42" s="181">
        <f>'実質公債費比率（分子）の構造'!M$52</f>
        <v>14571</v>
      </c>
      <c r="K42" s="181"/>
      <c r="L42" s="181"/>
      <c r="M42" s="181">
        <f>'実質公債費比率（分子）の構造'!N$52</f>
        <v>14433</v>
      </c>
      <c r="N42" s="181"/>
      <c r="O42" s="181"/>
      <c r="P42" s="181">
        <f>'実質公債費比率（分子）の構造'!O$52</f>
        <v>14110</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412</v>
      </c>
      <c r="C44" s="181"/>
      <c r="D44" s="181"/>
      <c r="E44" s="181">
        <f>'実質公債費比率（分子）の構造'!L$50</f>
        <v>303</v>
      </c>
      <c r="F44" s="181"/>
      <c r="G44" s="181"/>
      <c r="H44" s="181">
        <f>'実質公債費比率（分子）の構造'!M$50</f>
        <v>435</v>
      </c>
      <c r="I44" s="181"/>
      <c r="J44" s="181"/>
      <c r="K44" s="181">
        <f>'実質公債費比率（分子）の構造'!N$50</f>
        <v>437</v>
      </c>
      <c r="L44" s="181"/>
      <c r="M44" s="181"/>
      <c r="N44" s="181">
        <f>'実質公債費比率（分子）の構造'!O$50</f>
        <v>451</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1849</v>
      </c>
      <c r="C46" s="181"/>
      <c r="D46" s="181"/>
      <c r="E46" s="181">
        <f>'実質公債費比率（分子）の構造'!L$48</f>
        <v>1845</v>
      </c>
      <c r="F46" s="181"/>
      <c r="G46" s="181"/>
      <c r="H46" s="181">
        <f>'実質公債費比率（分子）の構造'!M$48</f>
        <v>1618</v>
      </c>
      <c r="I46" s="181"/>
      <c r="J46" s="181"/>
      <c r="K46" s="181">
        <f>'実質公債費比率（分子）の構造'!N$48</f>
        <v>1522</v>
      </c>
      <c r="L46" s="181"/>
      <c r="M46" s="181"/>
      <c r="N46" s="181">
        <f>'実質公債費比率（分子）の構造'!O$48</f>
        <v>1681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18309</v>
      </c>
      <c r="C49" s="181"/>
      <c r="D49" s="181"/>
      <c r="E49" s="181">
        <f>'実質公債費比率（分子）の構造'!L$45</f>
        <v>18122</v>
      </c>
      <c r="F49" s="181"/>
      <c r="G49" s="181"/>
      <c r="H49" s="181">
        <f>'実質公債費比率（分子）の構造'!M$45</f>
        <v>17931</v>
      </c>
      <c r="I49" s="181"/>
      <c r="J49" s="181"/>
      <c r="K49" s="181">
        <f>'実質公債費比率（分子）の構造'!N$45</f>
        <v>18122</v>
      </c>
      <c r="L49" s="181"/>
      <c r="M49" s="181"/>
      <c r="N49" s="181">
        <f>'実質公債費比率（分子）の構造'!O$45</f>
        <v>17780</v>
      </c>
      <c r="O49" s="181"/>
      <c r="P49" s="181"/>
    </row>
    <row r="50" spans="1:16" x14ac:dyDescent="0.15">
      <c r="A50" s="181" t="s">
        <v>71</v>
      </c>
      <c r="B50" s="181" t="e">
        <f>NA()</f>
        <v>#N/A</v>
      </c>
      <c r="C50" s="181">
        <f>IF(ISNUMBER('実質公債費比率（分子）の構造'!K$53),'実質公債費比率（分子）の構造'!K$53,NA())</f>
        <v>4956</v>
      </c>
      <c r="D50" s="181" t="e">
        <f>NA()</f>
        <v>#N/A</v>
      </c>
      <c r="E50" s="181" t="e">
        <f>NA()</f>
        <v>#N/A</v>
      </c>
      <c r="F50" s="181">
        <f>IF(ISNUMBER('実質公債費比率（分子）の構造'!L$53),'実質公債費比率（分子）の構造'!L$53,NA())</f>
        <v>5667</v>
      </c>
      <c r="G50" s="181" t="e">
        <f>NA()</f>
        <v>#N/A</v>
      </c>
      <c r="H50" s="181" t="e">
        <f>NA()</f>
        <v>#N/A</v>
      </c>
      <c r="I50" s="181">
        <f>IF(ISNUMBER('実質公債費比率（分子）の構造'!M$53),'実質公債費比率（分子）の構造'!M$53,NA())</f>
        <v>5413</v>
      </c>
      <c r="J50" s="181" t="e">
        <f>NA()</f>
        <v>#N/A</v>
      </c>
      <c r="K50" s="181" t="e">
        <f>NA()</f>
        <v>#N/A</v>
      </c>
      <c r="L50" s="181">
        <f>IF(ISNUMBER('実質公債費比率（分子）の構造'!N$53),'実質公債費比率（分子）の構造'!N$53,NA())</f>
        <v>5648</v>
      </c>
      <c r="M50" s="181" t="e">
        <f>NA()</f>
        <v>#N/A</v>
      </c>
      <c r="N50" s="181" t="e">
        <f>NA()</f>
        <v>#N/A</v>
      </c>
      <c r="O50" s="181">
        <f>IF(ISNUMBER('実質公債費比率（分子）の構造'!O$53),'実質公債費比率（分子）の構造'!O$53,NA())</f>
        <v>5802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118032</v>
      </c>
      <c r="E56" s="180"/>
      <c r="F56" s="180"/>
      <c r="G56" s="180">
        <f>'将来負担比率（分子）の構造'!J$52</f>
        <v>115924</v>
      </c>
      <c r="H56" s="180"/>
      <c r="I56" s="180"/>
      <c r="J56" s="180">
        <f>'将来負担比率（分子）の構造'!K$52</f>
        <v>112726</v>
      </c>
      <c r="K56" s="180"/>
      <c r="L56" s="180"/>
      <c r="M56" s="180">
        <f>'将来負担比率（分子）の構造'!L$52</f>
        <v>110102</v>
      </c>
      <c r="N56" s="180"/>
      <c r="O56" s="180"/>
      <c r="P56" s="180">
        <f>'将来負担比率（分子）の構造'!M$52</f>
        <v>108409</v>
      </c>
    </row>
    <row r="57" spans="1:16" x14ac:dyDescent="0.15">
      <c r="A57" s="180" t="s">
        <v>42</v>
      </c>
      <c r="B57" s="180"/>
      <c r="C57" s="180"/>
      <c r="D57" s="180">
        <f>'将来負担比率（分子）の構造'!I$51</f>
        <v>31198</v>
      </c>
      <c r="E57" s="180"/>
      <c r="F57" s="180"/>
      <c r="G57" s="180">
        <f>'将来負担比率（分子）の構造'!J$51</f>
        <v>31341</v>
      </c>
      <c r="H57" s="180"/>
      <c r="I57" s="180"/>
      <c r="J57" s="180">
        <f>'将来負担比率（分子）の構造'!K$51</f>
        <v>30100</v>
      </c>
      <c r="K57" s="180"/>
      <c r="L57" s="180"/>
      <c r="M57" s="180">
        <f>'将来負担比率（分子）の構造'!L$51</f>
        <v>28482</v>
      </c>
      <c r="N57" s="180"/>
      <c r="O57" s="180"/>
      <c r="P57" s="180">
        <f>'将来負担比率（分子）の構造'!M$51</f>
        <v>27241</v>
      </c>
    </row>
    <row r="58" spans="1:16" x14ac:dyDescent="0.15">
      <c r="A58" s="180" t="s">
        <v>41</v>
      </c>
      <c r="B58" s="180"/>
      <c r="C58" s="180"/>
      <c r="D58" s="180">
        <f>'将来負担比率（分子）の構造'!I$50</f>
        <v>13036</v>
      </c>
      <c r="E58" s="180"/>
      <c r="F58" s="180"/>
      <c r="G58" s="180">
        <f>'将来負担比率（分子）の構造'!J$50</f>
        <v>12461</v>
      </c>
      <c r="H58" s="180"/>
      <c r="I58" s="180"/>
      <c r="J58" s="180">
        <f>'将来負担比率（分子）の構造'!K$50</f>
        <v>11937</v>
      </c>
      <c r="K58" s="180"/>
      <c r="L58" s="180"/>
      <c r="M58" s="180">
        <f>'将来負担比率（分子）の構造'!L$50</f>
        <v>10720</v>
      </c>
      <c r="N58" s="180"/>
      <c r="O58" s="180"/>
      <c r="P58" s="180">
        <f>'将来負担比率（分子）の構造'!M$50</f>
        <v>11428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294</v>
      </c>
      <c r="C61" s="180"/>
      <c r="D61" s="180"/>
      <c r="E61" s="180">
        <f>'将来負担比率（分子）の構造'!J$46</f>
        <v>256</v>
      </c>
      <c r="F61" s="180"/>
      <c r="G61" s="180"/>
      <c r="H61" s="180">
        <f>'将来負担比率（分子）の構造'!K$46</f>
        <v>681</v>
      </c>
      <c r="I61" s="180"/>
      <c r="J61" s="180"/>
      <c r="K61" s="180">
        <f>'将来負担比率（分子）の構造'!L$46</f>
        <v>665</v>
      </c>
      <c r="L61" s="180"/>
      <c r="M61" s="180"/>
      <c r="N61" s="180">
        <f>'将来負担比率（分子）の構造'!M$46</f>
        <v>721</v>
      </c>
      <c r="O61" s="180"/>
      <c r="P61" s="180"/>
    </row>
    <row r="62" spans="1:16" x14ac:dyDescent="0.15">
      <c r="A62" s="180" t="s">
        <v>35</v>
      </c>
      <c r="B62" s="180">
        <f>'将来負担比率（分子）の構造'!I$45</f>
        <v>15916</v>
      </c>
      <c r="C62" s="180"/>
      <c r="D62" s="180"/>
      <c r="E62" s="180">
        <f>'将来負担比率（分子）の構造'!J$45</f>
        <v>15039</v>
      </c>
      <c r="F62" s="180"/>
      <c r="G62" s="180"/>
      <c r="H62" s="180">
        <f>'将来負担比率（分子）の構造'!K$45</f>
        <v>14739</v>
      </c>
      <c r="I62" s="180"/>
      <c r="J62" s="180"/>
      <c r="K62" s="180">
        <f>'将来負担比率（分子）の構造'!L$45</f>
        <v>15372</v>
      </c>
      <c r="L62" s="180"/>
      <c r="M62" s="180"/>
      <c r="N62" s="180">
        <f>'将来負担比率（分子）の構造'!M$45</f>
        <v>15252</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22444</v>
      </c>
      <c r="C64" s="180"/>
      <c r="D64" s="180"/>
      <c r="E64" s="180">
        <f>'将来負担比率（分子）の構造'!J$43</f>
        <v>22498</v>
      </c>
      <c r="F64" s="180"/>
      <c r="G64" s="180"/>
      <c r="H64" s="180">
        <f>'将来負担比率（分子）の構造'!K$43</f>
        <v>20978</v>
      </c>
      <c r="I64" s="180"/>
      <c r="J64" s="180"/>
      <c r="K64" s="180">
        <f>'将来負担比率（分子）の構造'!L$43</f>
        <v>18091</v>
      </c>
      <c r="L64" s="180"/>
      <c r="M64" s="180"/>
      <c r="N64" s="180">
        <f>'将来負担比率（分子）の構造'!M$43</f>
        <v>13362</v>
      </c>
      <c r="O64" s="180"/>
      <c r="P64" s="180"/>
    </row>
    <row r="65" spans="1:16" x14ac:dyDescent="0.15">
      <c r="A65" s="180" t="s">
        <v>32</v>
      </c>
      <c r="B65" s="180">
        <f>'将来負担比率（分子）の構造'!I$42</f>
        <v>2279</v>
      </c>
      <c r="C65" s="180"/>
      <c r="D65" s="180"/>
      <c r="E65" s="180">
        <f>'将来負担比率（分子）の構造'!J$42</f>
        <v>4021</v>
      </c>
      <c r="F65" s="180"/>
      <c r="G65" s="180"/>
      <c r="H65" s="180">
        <f>'将来負担比率（分子）の構造'!K$42</f>
        <v>3801</v>
      </c>
      <c r="I65" s="180"/>
      <c r="J65" s="180"/>
      <c r="K65" s="180">
        <f>'将来負担比率（分子）の構造'!L$42</f>
        <v>3435</v>
      </c>
      <c r="L65" s="180"/>
      <c r="M65" s="180"/>
      <c r="N65" s="180">
        <f>'将来負担比率（分子）の構造'!M$42</f>
        <v>3358</v>
      </c>
      <c r="O65" s="180"/>
      <c r="P65" s="180"/>
    </row>
    <row r="66" spans="1:16" x14ac:dyDescent="0.15">
      <c r="A66" s="180" t="s">
        <v>31</v>
      </c>
      <c r="B66" s="180">
        <f>'将来負担比率（分子）の構造'!I$41</f>
        <v>185943</v>
      </c>
      <c r="C66" s="180"/>
      <c r="D66" s="180"/>
      <c r="E66" s="180">
        <f>'将来負担比率（分子）の構造'!J$41</f>
        <v>183219</v>
      </c>
      <c r="F66" s="180"/>
      <c r="G66" s="180"/>
      <c r="H66" s="180">
        <f>'将来負担比率（分子）の構造'!K$41</f>
        <v>181094</v>
      </c>
      <c r="I66" s="180"/>
      <c r="J66" s="180"/>
      <c r="K66" s="180">
        <f>'将来負担比率（分子）の構造'!L$41</f>
        <v>179506</v>
      </c>
      <c r="L66" s="180"/>
      <c r="M66" s="180"/>
      <c r="N66" s="180">
        <f>'将来負担比率（分子）の構造'!M$41</f>
        <v>178316</v>
      </c>
      <c r="O66" s="180"/>
      <c r="P66" s="180"/>
    </row>
    <row r="67" spans="1:16" x14ac:dyDescent="0.15">
      <c r="A67" s="180" t="s">
        <v>75</v>
      </c>
      <c r="B67" s="180" t="e">
        <f>NA()</f>
        <v>#N/A</v>
      </c>
      <c r="C67" s="180">
        <f>IF(ISNUMBER('将来負担比率（分子）の構造'!I$53), IF('将来負担比率（分子）の構造'!I$53 &lt; 0, 0, '将来負担比率（分子）の構造'!I$53), NA())</f>
        <v>64610</v>
      </c>
      <c r="D67" s="180" t="e">
        <f>NA()</f>
        <v>#N/A</v>
      </c>
      <c r="E67" s="180" t="e">
        <f>NA()</f>
        <v>#N/A</v>
      </c>
      <c r="F67" s="180">
        <f>IF(ISNUMBER('将来負担比率（分子）の構造'!J$53), IF('将来負担比率（分子）の構造'!J$53 &lt; 0, 0, '将来負担比率（分子）の構造'!J$53), NA())</f>
        <v>65307</v>
      </c>
      <c r="G67" s="180" t="e">
        <f>NA()</f>
        <v>#N/A</v>
      </c>
      <c r="H67" s="180" t="e">
        <f>NA()</f>
        <v>#N/A</v>
      </c>
      <c r="I67" s="180">
        <f>IF(ISNUMBER('将来負担比率（分子）の構造'!K$53), IF('将来負担比率（分子）の構造'!K$53 &lt; 0, 0, '将来負担比率（分子）の構造'!K$53), NA())</f>
        <v>66529</v>
      </c>
      <c r="J67" s="180" t="e">
        <f>NA()</f>
        <v>#N/A</v>
      </c>
      <c r="K67" s="180" t="e">
        <f>NA()</f>
        <v>#N/A</v>
      </c>
      <c r="L67" s="180">
        <f>IF(ISNUMBER('将来負担比率（分子）の構造'!L$53), IF('将来負担比率（分子）の構造'!L$53 &lt; 0, 0, '将来負担比率（分子）の構造'!L$53), NA())</f>
        <v>67765</v>
      </c>
      <c r="M67" s="180" t="e">
        <f>NA()</f>
        <v>#N/A</v>
      </c>
      <c r="N67" s="180" t="e">
        <f>NA()</f>
        <v>#N/A</v>
      </c>
      <c r="O67" s="180">
        <f>IF(ISNUMBER('将来負担比率（分子）の構造'!M$53), IF('将来負担比率（分子）の構造'!M$53 &lt; 0, 0, '将来負担比率（分子）の構造'!M$53), NA())</f>
        <v>63932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5494</v>
      </c>
      <c r="C72" s="184">
        <f>基金残高に係る経年分析!G55</f>
        <v>3918</v>
      </c>
      <c r="D72" s="184">
        <f>基金残高に係る経年分析!H55</f>
        <v>4205</v>
      </c>
    </row>
    <row r="73" spans="1:16" x14ac:dyDescent="0.15">
      <c r="A73" s="183" t="s">
        <v>78</v>
      </c>
      <c r="B73" s="184">
        <f>基金残高に係る経年分析!F56</f>
        <v>1195</v>
      </c>
      <c r="C73" s="184">
        <f>基金残高に係る経年分析!G56</f>
        <v>597</v>
      </c>
      <c r="D73" s="184">
        <f>基金残高に係る経年分析!H56</f>
        <v>198</v>
      </c>
    </row>
    <row r="74" spans="1:16" x14ac:dyDescent="0.15">
      <c r="A74" s="183" t="s">
        <v>79</v>
      </c>
      <c r="B74" s="184">
        <f>基金残高に係る経年分析!F57</f>
        <v>4538</v>
      </c>
      <c r="C74" s="184">
        <f>基金残高に係る経年分析!G57</f>
        <v>4796</v>
      </c>
      <c r="D74" s="184">
        <f>基金残高に係る経年分析!H57</f>
        <v>5235</v>
      </c>
    </row>
  </sheetData>
  <sheetProtection algorithmName="SHA-512" hashValue="x0KwdVTi77kXEz+yNHHq3i3WObHpflwk7PIYqzuX5XutSc2xARU5peTR0KUb0/ue6o1Cp/xNHb0GT3ZkEZ1t4A==" saltValue="w+sbg6NZWzTh5BPJ1VhE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39956307</v>
      </c>
      <c r="S5" s="689"/>
      <c r="T5" s="689"/>
      <c r="U5" s="689"/>
      <c r="V5" s="689"/>
      <c r="W5" s="689"/>
      <c r="X5" s="689"/>
      <c r="Y5" s="735"/>
      <c r="Z5" s="753">
        <v>25.6</v>
      </c>
      <c r="AA5" s="753"/>
      <c r="AB5" s="753"/>
      <c r="AC5" s="753"/>
      <c r="AD5" s="754">
        <v>37063416</v>
      </c>
      <c r="AE5" s="754"/>
      <c r="AF5" s="754"/>
      <c r="AG5" s="754"/>
      <c r="AH5" s="754"/>
      <c r="AI5" s="754"/>
      <c r="AJ5" s="754"/>
      <c r="AK5" s="754"/>
      <c r="AL5" s="736">
        <v>47.7</v>
      </c>
      <c r="AM5" s="705"/>
      <c r="AN5" s="705"/>
      <c r="AO5" s="737"/>
      <c r="AP5" s="722" t="s">
        <v>228</v>
      </c>
      <c r="AQ5" s="723"/>
      <c r="AR5" s="723"/>
      <c r="AS5" s="723"/>
      <c r="AT5" s="723"/>
      <c r="AU5" s="723"/>
      <c r="AV5" s="723"/>
      <c r="AW5" s="723"/>
      <c r="AX5" s="723"/>
      <c r="AY5" s="723"/>
      <c r="AZ5" s="723"/>
      <c r="BA5" s="723"/>
      <c r="BB5" s="723"/>
      <c r="BC5" s="723"/>
      <c r="BD5" s="723"/>
      <c r="BE5" s="723"/>
      <c r="BF5" s="724"/>
      <c r="BG5" s="623">
        <v>35706361</v>
      </c>
      <c r="BH5" s="626"/>
      <c r="BI5" s="626"/>
      <c r="BJ5" s="626"/>
      <c r="BK5" s="626"/>
      <c r="BL5" s="626"/>
      <c r="BM5" s="626"/>
      <c r="BN5" s="627"/>
      <c r="BO5" s="685">
        <v>89.4</v>
      </c>
      <c r="BP5" s="685"/>
      <c r="BQ5" s="685"/>
      <c r="BR5" s="685"/>
      <c r="BS5" s="686">
        <v>599283</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1413552</v>
      </c>
      <c r="S6" s="626"/>
      <c r="T6" s="626"/>
      <c r="U6" s="626"/>
      <c r="V6" s="626"/>
      <c r="W6" s="626"/>
      <c r="X6" s="626"/>
      <c r="Y6" s="627"/>
      <c r="Z6" s="685">
        <v>0.9</v>
      </c>
      <c r="AA6" s="685"/>
      <c r="AB6" s="685"/>
      <c r="AC6" s="685"/>
      <c r="AD6" s="686">
        <v>1413552</v>
      </c>
      <c r="AE6" s="686"/>
      <c r="AF6" s="686"/>
      <c r="AG6" s="686"/>
      <c r="AH6" s="686"/>
      <c r="AI6" s="686"/>
      <c r="AJ6" s="686"/>
      <c r="AK6" s="686"/>
      <c r="AL6" s="628">
        <v>1.8</v>
      </c>
      <c r="AM6" s="629"/>
      <c r="AN6" s="629"/>
      <c r="AO6" s="687"/>
      <c r="AP6" s="620" t="s">
        <v>233</v>
      </c>
      <c r="AQ6" s="621"/>
      <c r="AR6" s="621"/>
      <c r="AS6" s="621"/>
      <c r="AT6" s="621"/>
      <c r="AU6" s="621"/>
      <c r="AV6" s="621"/>
      <c r="AW6" s="621"/>
      <c r="AX6" s="621"/>
      <c r="AY6" s="621"/>
      <c r="AZ6" s="621"/>
      <c r="BA6" s="621"/>
      <c r="BB6" s="621"/>
      <c r="BC6" s="621"/>
      <c r="BD6" s="621"/>
      <c r="BE6" s="621"/>
      <c r="BF6" s="622"/>
      <c r="BG6" s="623">
        <v>35706361</v>
      </c>
      <c r="BH6" s="626"/>
      <c r="BI6" s="626"/>
      <c r="BJ6" s="626"/>
      <c r="BK6" s="626"/>
      <c r="BL6" s="626"/>
      <c r="BM6" s="626"/>
      <c r="BN6" s="627"/>
      <c r="BO6" s="685">
        <v>89.4</v>
      </c>
      <c r="BP6" s="685"/>
      <c r="BQ6" s="685"/>
      <c r="BR6" s="685"/>
      <c r="BS6" s="686">
        <v>599283</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588767</v>
      </c>
      <c r="CS6" s="626"/>
      <c r="CT6" s="626"/>
      <c r="CU6" s="626"/>
      <c r="CV6" s="626"/>
      <c r="CW6" s="626"/>
      <c r="CX6" s="626"/>
      <c r="CY6" s="627"/>
      <c r="CZ6" s="736">
        <v>0.4</v>
      </c>
      <c r="DA6" s="705"/>
      <c r="DB6" s="705"/>
      <c r="DC6" s="739"/>
      <c r="DD6" s="631" t="s">
        <v>127</v>
      </c>
      <c r="DE6" s="626"/>
      <c r="DF6" s="626"/>
      <c r="DG6" s="626"/>
      <c r="DH6" s="626"/>
      <c r="DI6" s="626"/>
      <c r="DJ6" s="626"/>
      <c r="DK6" s="626"/>
      <c r="DL6" s="626"/>
      <c r="DM6" s="626"/>
      <c r="DN6" s="626"/>
      <c r="DO6" s="626"/>
      <c r="DP6" s="627"/>
      <c r="DQ6" s="631">
        <v>588767</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54397</v>
      </c>
      <c r="S7" s="626"/>
      <c r="T7" s="626"/>
      <c r="U7" s="626"/>
      <c r="V7" s="626"/>
      <c r="W7" s="626"/>
      <c r="X7" s="626"/>
      <c r="Y7" s="627"/>
      <c r="Z7" s="685">
        <v>0</v>
      </c>
      <c r="AA7" s="685"/>
      <c r="AB7" s="685"/>
      <c r="AC7" s="685"/>
      <c r="AD7" s="686">
        <v>54397</v>
      </c>
      <c r="AE7" s="686"/>
      <c r="AF7" s="686"/>
      <c r="AG7" s="686"/>
      <c r="AH7" s="686"/>
      <c r="AI7" s="686"/>
      <c r="AJ7" s="686"/>
      <c r="AK7" s="686"/>
      <c r="AL7" s="628">
        <v>0.1</v>
      </c>
      <c r="AM7" s="629"/>
      <c r="AN7" s="629"/>
      <c r="AO7" s="687"/>
      <c r="AP7" s="620" t="s">
        <v>236</v>
      </c>
      <c r="AQ7" s="621"/>
      <c r="AR7" s="621"/>
      <c r="AS7" s="621"/>
      <c r="AT7" s="621"/>
      <c r="AU7" s="621"/>
      <c r="AV7" s="621"/>
      <c r="AW7" s="621"/>
      <c r="AX7" s="621"/>
      <c r="AY7" s="621"/>
      <c r="AZ7" s="621"/>
      <c r="BA7" s="621"/>
      <c r="BB7" s="621"/>
      <c r="BC7" s="621"/>
      <c r="BD7" s="621"/>
      <c r="BE7" s="621"/>
      <c r="BF7" s="622"/>
      <c r="BG7" s="623">
        <v>17778118</v>
      </c>
      <c r="BH7" s="626"/>
      <c r="BI7" s="626"/>
      <c r="BJ7" s="626"/>
      <c r="BK7" s="626"/>
      <c r="BL7" s="626"/>
      <c r="BM7" s="626"/>
      <c r="BN7" s="627"/>
      <c r="BO7" s="685">
        <v>44.5</v>
      </c>
      <c r="BP7" s="685"/>
      <c r="BQ7" s="685"/>
      <c r="BR7" s="685"/>
      <c r="BS7" s="686">
        <v>599283</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9788424</v>
      </c>
      <c r="CS7" s="626"/>
      <c r="CT7" s="626"/>
      <c r="CU7" s="626"/>
      <c r="CV7" s="626"/>
      <c r="CW7" s="626"/>
      <c r="CX7" s="626"/>
      <c r="CY7" s="627"/>
      <c r="CZ7" s="685">
        <v>6.3</v>
      </c>
      <c r="DA7" s="685"/>
      <c r="DB7" s="685"/>
      <c r="DC7" s="685"/>
      <c r="DD7" s="631">
        <v>661041</v>
      </c>
      <c r="DE7" s="626"/>
      <c r="DF7" s="626"/>
      <c r="DG7" s="626"/>
      <c r="DH7" s="626"/>
      <c r="DI7" s="626"/>
      <c r="DJ7" s="626"/>
      <c r="DK7" s="626"/>
      <c r="DL7" s="626"/>
      <c r="DM7" s="626"/>
      <c r="DN7" s="626"/>
      <c r="DO7" s="626"/>
      <c r="DP7" s="627"/>
      <c r="DQ7" s="631">
        <v>7303903</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73280</v>
      </c>
      <c r="S8" s="626"/>
      <c r="T8" s="626"/>
      <c r="U8" s="626"/>
      <c r="V8" s="626"/>
      <c r="W8" s="626"/>
      <c r="X8" s="626"/>
      <c r="Y8" s="627"/>
      <c r="Z8" s="685">
        <v>0</v>
      </c>
      <c r="AA8" s="685"/>
      <c r="AB8" s="685"/>
      <c r="AC8" s="685"/>
      <c r="AD8" s="686">
        <v>73280</v>
      </c>
      <c r="AE8" s="686"/>
      <c r="AF8" s="686"/>
      <c r="AG8" s="686"/>
      <c r="AH8" s="686"/>
      <c r="AI8" s="686"/>
      <c r="AJ8" s="686"/>
      <c r="AK8" s="686"/>
      <c r="AL8" s="628">
        <v>0.1</v>
      </c>
      <c r="AM8" s="629"/>
      <c r="AN8" s="629"/>
      <c r="AO8" s="687"/>
      <c r="AP8" s="620" t="s">
        <v>239</v>
      </c>
      <c r="AQ8" s="621"/>
      <c r="AR8" s="621"/>
      <c r="AS8" s="621"/>
      <c r="AT8" s="621"/>
      <c r="AU8" s="621"/>
      <c r="AV8" s="621"/>
      <c r="AW8" s="621"/>
      <c r="AX8" s="621"/>
      <c r="AY8" s="621"/>
      <c r="AZ8" s="621"/>
      <c r="BA8" s="621"/>
      <c r="BB8" s="621"/>
      <c r="BC8" s="621"/>
      <c r="BD8" s="621"/>
      <c r="BE8" s="621"/>
      <c r="BF8" s="622"/>
      <c r="BG8" s="623">
        <v>542808</v>
      </c>
      <c r="BH8" s="626"/>
      <c r="BI8" s="626"/>
      <c r="BJ8" s="626"/>
      <c r="BK8" s="626"/>
      <c r="BL8" s="626"/>
      <c r="BM8" s="626"/>
      <c r="BN8" s="627"/>
      <c r="BO8" s="685">
        <v>1.4</v>
      </c>
      <c r="BP8" s="685"/>
      <c r="BQ8" s="685"/>
      <c r="BR8" s="685"/>
      <c r="BS8" s="631" t="s">
        <v>127</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71612061</v>
      </c>
      <c r="CS8" s="626"/>
      <c r="CT8" s="626"/>
      <c r="CU8" s="626"/>
      <c r="CV8" s="626"/>
      <c r="CW8" s="626"/>
      <c r="CX8" s="626"/>
      <c r="CY8" s="627"/>
      <c r="CZ8" s="685">
        <v>46.1</v>
      </c>
      <c r="DA8" s="685"/>
      <c r="DB8" s="685"/>
      <c r="DC8" s="685"/>
      <c r="DD8" s="631">
        <v>713254</v>
      </c>
      <c r="DE8" s="626"/>
      <c r="DF8" s="626"/>
      <c r="DG8" s="626"/>
      <c r="DH8" s="626"/>
      <c r="DI8" s="626"/>
      <c r="DJ8" s="626"/>
      <c r="DK8" s="626"/>
      <c r="DL8" s="626"/>
      <c r="DM8" s="626"/>
      <c r="DN8" s="626"/>
      <c r="DO8" s="626"/>
      <c r="DP8" s="627"/>
      <c r="DQ8" s="631">
        <v>31040007</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63263</v>
      </c>
      <c r="S9" s="626"/>
      <c r="T9" s="626"/>
      <c r="U9" s="626"/>
      <c r="V9" s="626"/>
      <c r="W9" s="626"/>
      <c r="X9" s="626"/>
      <c r="Y9" s="627"/>
      <c r="Z9" s="685">
        <v>0</v>
      </c>
      <c r="AA9" s="685"/>
      <c r="AB9" s="685"/>
      <c r="AC9" s="685"/>
      <c r="AD9" s="686">
        <v>63263</v>
      </c>
      <c r="AE9" s="686"/>
      <c r="AF9" s="686"/>
      <c r="AG9" s="686"/>
      <c r="AH9" s="686"/>
      <c r="AI9" s="686"/>
      <c r="AJ9" s="686"/>
      <c r="AK9" s="686"/>
      <c r="AL9" s="628">
        <v>0.1</v>
      </c>
      <c r="AM9" s="629"/>
      <c r="AN9" s="629"/>
      <c r="AO9" s="687"/>
      <c r="AP9" s="620" t="s">
        <v>242</v>
      </c>
      <c r="AQ9" s="621"/>
      <c r="AR9" s="621"/>
      <c r="AS9" s="621"/>
      <c r="AT9" s="621"/>
      <c r="AU9" s="621"/>
      <c r="AV9" s="621"/>
      <c r="AW9" s="621"/>
      <c r="AX9" s="621"/>
      <c r="AY9" s="621"/>
      <c r="AZ9" s="621"/>
      <c r="BA9" s="621"/>
      <c r="BB9" s="621"/>
      <c r="BC9" s="621"/>
      <c r="BD9" s="621"/>
      <c r="BE9" s="621"/>
      <c r="BF9" s="622"/>
      <c r="BG9" s="623">
        <v>14022467</v>
      </c>
      <c r="BH9" s="626"/>
      <c r="BI9" s="626"/>
      <c r="BJ9" s="626"/>
      <c r="BK9" s="626"/>
      <c r="BL9" s="626"/>
      <c r="BM9" s="626"/>
      <c r="BN9" s="627"/>
      <c r="BO9" s="685">
        <v>35.1</v>
      </c>
      <c r="BP9" s="685"/>
      <c r="BQ9" s="685"/>
      <c r="BR9" s="685"/>
      <c r="BS9" s="631" t="s">
        <v>127</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9902692</v>
      </c>
      <c r="CS9" s="626"/>
      <c r="CT9" s="626"/>
      <c r="CU9" s="626"/>
      <c r="CV9" s="626"/>
      <c r="CW9" s="626"/>
      <c r="CX9" s="626"/>
      <c r="CY9" s="627"/>
      <c r="CZ9" s="685">
        <v>6.4</v>
      </c>
      <c r="DA9" s="685"/>
      <c r="DB9" s="685"/>
      <c r="DC9" s="685"/>
      <c r="DD9" s="631">
        <v>343189</v>
      </c>
      <c r="DE9" s="626"/>
      <c r="DF9" s="626"/>
      <c r="DG9" s="626"/>
      <c r="DH9" s="626"/>
      <c r="DI9" s="626"/>
      <c r="DJ9" s="626"/>
      <c r="DK9" s="626"/>
      <c r="DL9" s="626"/>
      <c r="DM9" s="626"/>
      <c r="DN9" s="626"/>
      <c r="DO9" s="626"/>
      <c r="DP9" s="627"/>
      <c r="DQ9" s="631">
        <v>7799196</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245</v>
      </c>
      <c r="S10" s="626"/>
      <c r="T10" s="626"/>
      <c r="U10" s="626"/>
      <c r="V10" s="626"/>
      <c r="W10" s="626"/>
      <c r="X10" s="626"/>
      <c r="Y10" s="627"/>
      <c r="Z10" s="685" t="s">
        <v>127</v>
      </c>
      <c r="AA10" s="685"/>
      <c r="AB10" s="685"/>
      <c r="AC10" s="685"/>
      <c r="AD10" s="686" t="s">
        <v>245</v>
      </c>
      <c r="AE10" s="686"/>
      <c r="AF10" s="686"/>
      <c r="AG10" s="686"/>
      <c r="AH10" s="686"/>
      <c r="AI10" s="686"/>
      <c r="AJ10" s="686"/>
      <c r="AK10" s="686"/>
      <c r="AL10" s="628" t="s">
        <v>245</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1115666</v>
      </c>
      <c r="BH10" s="626"/>
      <c r="BI10" s="626"/>
      <c r="BJ10" s="626"/>
      <c r="BK10" s="626"/>
      <c r="BL10" s="626"/>
      <c r="BM10" s="626"/>
      <c r="BN10" s="627"/>
      <c r="BO10" s="685">
        <v>2.8</v>
      </c>
      <c r="BP10" s="685"/>
      <c r="BQ10" s="685"/>
      <c r="BR10" s="685"/>
      <c r="BS10" s="631">
        <v>185167</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v>143143</v>
      </c>
      <c r="CS10" s="626"/>
      <c r="CT10" s="626"/>
      <c r="CU10" s="626"/>
      <c r="CV10" s="626"/>
      <c r="CW10" s="626"/>
      <c r="CX10" s="626"/>
      <c r="CY10" s="627"/>
      <c r="CZ10" s="685">
        <v>0.1</v>
      </c>
      <c r="DA10" s="685"/>
      <c r="DB10" s="685"/>
      <c r="DC10" s="685"/>
      <c r="DD10" s="631" t="s">
        <v>127</v>
      </c>
      <c r="DE10" s="626"/>
      <c r="DF10" s="626"/>
      <c r="DG10" s="626"/>
      <c r="DH10" s="626"/>
      <c r="DI10" s="626"/>
      <c r="DJ10" s="626"/>
      <c r="DK10" s="626"/>
      <c r="DL10" s="626"/>
      <c r="DM10" s="626"/>
      <c r="DN10" s="626"/>
      <c r="DO10" s="626"/>
      <c r="DP10" s="627"/>
      <c r="DQ10" s="631">
        <v>129256</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127</v>
      </c>
      <c r="AA11" s="685"/>
      <c r="AB11" s="685"/>
      <c r="AC11" s="685"/>
      <c r="AD11" s="686" t="s">
        <v>127</v>
      </c>
      <c r="AE11" s="686"/>
      <c r="AF11" s="686"/>
      <c r="AG11" s="686"/>
      <c r="AH11" s="686"/>
      <c r="AI11" s="686"/>
      <c r="AJ11" s="686"/>
      <c r="AK11" s="686"/>
      <c r="AL11" s="628" t="s">
        <v>127</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2097177</v>
      </c>
      <c r="BH11" s="626"/>
      <c r="BI11" s="626"/>
      <c r="BJ11" s="626"/>
      <c r="BK11" s="626"/>
      <c r="BL11" s="626"/>
      <c r="BM11" s="626"/>
      <c r="BN11" s="627"/>
      <c r="BO11" s="685">
        <v>5.2</v>
      </c>
      <c r="BP11" s="685"/>
      <c r="BQ11" s="685"/>
      <c r="BR11" s="685"/>
      <c r="BS11" s="631">
        <v>414116</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2017001</v>
      </c>
      <c r="CS11" s="626"/>
      <c r="CT11" s="626"/>
      <c r="CU11" s="626"/>
      <c r="CV11" s="626"/>
      <c r="CW11" s="626"/>
      <c r="CX11" s="626"/>
      <c r="CY11" s="627"/>
      <c r="CZ11" s="685">
        <v>1.3</v>
      </c>
      <c r="DA11" s="685"/>
      <c r="DB11" s="685"/>
      <c r="DC11" s="685"/>
      <c r="DD11" s="631">
        <v>304741</v>
      </c>
      <c r="DE11" s="626"/>
      <c r="DF11" s="626"/>
      <c r="DG11" s="626"/>
      <c r="DH11" s="626"/>
      <c r="DI11" s="626"/>
      <c r="DJ11" s="626"/>
      <c r="DK11" s="626"/>
      <c r="DL11" s="626"/>
      <c r="DM11" s="626"/>
      <c r="DN11" s="626"/>
      <c r="DO11" s="626"/>
      <c r="DP11" s="627"/>
      <c r="DQ11" s="631">
        <v>1313364</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6832617</v>
      </c>
      <c r="S12" s="626"/>
      <c r="T12" s="626"/>
      <c r="U12" s="626"/>
      <c r="V12" s="626"/>
      <c r="W12" s="626"/>
      <c r="X12" s="626"/>
      <c r="Y12" s="627"/>
      <c r="Z12" s="685">
        <v>4.4000000000000004</v>
      </c>
      <c r="AA12" s="685"/>
      <c r="AB12" s="685"/>
      <c r="AC12" s="685"/>
      <c r="AD12" s="686">
        <v>6832617</v>
      </c>
      <c r="AE12" s="686"/>
      <c r="AF12" s="686"/>
      <c r="AG12" s="686"/>
      <c r="AH12" s="686"/>
      <c r="AI12" s="686"/>
      <c r="AJ12" s="686"/>
      <c r="AK12" s="686"/>
      <c r="AL12" s="628">
        <v>8.8000000000000007</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14466186</v>
      </c>
      <c r="BH12" s="626"/>
      <c r="BI12" s="626"/>
      <c r="BJ12" s="626"/>
      <c r="BK12" s="626"/>
      <c r="BL12" s="626"/>
      <c r="BM12" s="626"/>
      <c r="BN12" s="627"/>
      <c r="BO12" s="685">
        <v>36.200000000000003</v>
      </c>
      <c r="BP12" s="685"/>
      <c r="BQ12" s="685"/>
      <c r="BR12" s="685"/>
      <c r="BS12" s="631" t="s">
        <v>127</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6124461</v>
      </c>
      <c r="CS12" s="626"/>
      <c r="CT12" s="626"/>
      <c r="CU12" s="626"/>
      <c r="CV12" s="626"/>
      <c r="CW12" s="626"/>
      <c r="CX12" s="626"/>
      <c r="CY12" s="627"/>
      <c r="CZ12" s="685">
        <v>3.9</v>
      </c>
      <c r="DA12" s="685"/>
      <c r="DB12" s="685"/>
      <c r="DC12" s="685"/>
      <c r="DD12" s="631">
        <v>15466</v>
      </c>
      <c r="DE12" s="626"/>
      <c r="DF12" s="626"/>
      <c r="DG12" s="626"/>
      <c r="DH12" s="626"/>
      <c r="DI12" s="626"/>
      <c r="DJ12" s="626"/>
      <c r="DK12" s="626"/>
      <c r="DL12" s="626"/>
      <c r="DM12" s="626"/>
      <c r="DN12" s="626"/>
      <c r="DO12" s="626"/>
      <c r="DP12" s="627"/>
      <c r="DQ12" s="631">
        <v>1434903</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v>12926</v>
      </c>
      <c r="S13" s="626"/>
      <c r="T13" s="626"/>
      <c r="U13" s="626"/>
      <c r="V13" s="626"/>
      <c r="W13" s="626"/>
      <c r="X13" s="626"/>
      <c r="Y13" s="627"/>
      <c r="Z13" s="685">
        <v>0</v>
      </c>
      <c r="AA13" s="685"/>
      <c r="AB13" s="685"/>
      <c r="AC13" s="685"/>
      <c r="AD13" s="686">
        <v>12926</v>
      </c>
      <c r="AE13" s="686"/>
      <c r="AF13" s="686"/>
      <c r="AG13" s="686"/>
      <c r="AH13" s="686"/>
      <c r="AI13" s="686"/>
      <c r="AJ13" s="686"/>
      <c r="AK13" s="686"/>
      <c r="AL13" s="628">
        <v>0</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14394756</v>
      </c>
      <c r="BH13" s="626"/>
      <c r="BI13" s="626"/>
      <c r="BJ13" s="626"/>
      <c r="BK13" s="626"/>
      <c r="BL13" s="626"/>
      <c r="BM13" s="626"/>
      <c r="BN13" s="627"/>
      <c r="BO13" s="685">
        <v>36</v>
      </c>
      <c r="BP13" s="685"/>
      <c r="BQ13" s="685"/>
      <c r="BR13" s="685"/>
      <c r="BS13" s="631" t="s">
        <v>127</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19489565</v>
      </c>
      <c r="CS13" s="626"/>
      <c r="CT13" s="626"/>
      <c r="CU13" s="626"/>
      <c r="CV13" s="626"/>
      <c r="CW13" s="626"/>
      <c r="CX13" s="626"/>
      <c r="CY13" s="627"/>
      <c r="CZ13" s="685">
        <v>12.6</v>
      </c>
      <c r="DA13" s="685"/>
      <c r="DB13" s="685"/>
      <c r="DC13" s="685"/>
      <c r="DD13" s="631">
        <v>9303892</v>
      </c>
      <c r="DE13" s="626"/>
      <c r="DF13" s="626"/>
      <c r="DG13" s="626"/>
      <c r="DH13" s="626"/>
      <c r="DI13" s="626"/>
      <c r="DJ13" s="626"/>
      <c r="DK13" s="626"/>
      <c r="DL13" s="626"/>
      <c r="DM13" s="626"/>
      <c r="DN13" s="626"/>
      <c r="DO13" s="626"/>
      <c r="DP13" s="627"/>
      <c r="DQ13" s="631">
        <v>10510791</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245</v>
      </c>
      <c r="AA14" s="685"/>
      <c r="AB14" s="685"/>
      <c r="AC14" s="685"/>
      <c r="AD14" s="686" t="s">
        <v>245</v>
      </c>
      <c r="AE14" s="686"/>
      <c r="AF14" s="686"/>
      <c r="AG14" s="686"/>
      <c r="AH14" s="686"/>
      <c r="AI14" s="686"/>
      <c r="AJ14" s="686"/>
      <c r="AK14" s="686"/>
      <c r="AL14" s="628" t="s">
        <v>245</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694336</v>
      </c>
      <c r="BH14" s="626"/>
      <c r="BI14" s="626"/>
      <c r="BJ14" s="626"/>
      <c r="BK14" s="626"/>
      <c r="BL14" s="626"/>
      <c r="BM14" s="626"/>
      <c r="BN14" s="627"/>
      <c r="BO14" s="685">
        <v>1.7</v>
      </c>
      <c r="BP14" s="685"/>
      <c r="BQ14" s="685"/>
      <c r="BR14" s="685"/>
      <c r="BS14" s="631" t="s">
        <v>127</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4166349</v>
      </c>
      <c r="CS14" s="626"/>
      <c r="CT14" s="626"/>
      <c r="CU14" s="626"/>
      <c r="CV14" s="626"/>
      <c r="CW14" s="626"/>
      <c r="CX14" s="626"/>
      <c r="CY14" s="627"/>
      <c r="CZ14" s="685">
        <v>2.7</v>
      </c>
      <c r="DA14" s="685"/>
      <c r="DB14" s="685"/>
      <c r="DC14" s="685"/>
      <c r="DD14" s="631">
        <v>481217</v>
      </c>
      <c r="DE14" s="626"/>
      <c r="DF14" s="626"/>
      <c r="DG14" s="626"/>
      <c r="DH14" s="626"/>
      <c r="DI14" s="626"/>
      <c r="DJ14" s="626"/>
      <c r="DK14" s="626"/>
      <c r="DL14" s="626"/>
      <c r="DM14" s="626"/>
      <c r="DN14" s="626"/>
      <c r="DO14" s="626"/>
      <c r="DP14" s="627"/>
      <c r="DQ14" s="631">
        <v>3213546</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249696</v>
      </c>
      <c r="S15" s="626"/>
      <c r="T15" s="626"/>
      <c r="U15" s="626"/>
      <c r="V15" s="626"/>
      <c r="W15" s="626"/>
      <c r="X15" s="626"/>
      <c r="Y15" s="627"/>
      <c r="Z15" s="685">
        <v>0.2</v>
      </c>
      <c r="AA15" s="685"/>
      <c r="AB15" s="685"/>
      <c r="AC15" s="685"/>
      <c r="AD15" s="686">
        <v>249696</v>
      </c>
      <c r="AE15" s="686"/>
      <c r="AF15" s="686"/>
      <c r="AG15" s="686"/>
      <c r="AH15" s="686"/>
      <c r="AI15" s="686"/>
      <c r="AJ15" s="686"/>
      <c r="AK15" s="686"/>
      <c r="AL15" s="628">
        <v>0.3</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2767721</v>
      </c>
      <c r="BH15" s="626"/>
      <c r="BI15" s="626"/>
      <c r="BJ15" s="626"/>
      <c r="BK15" s="626"/>
      <c r="BL15" s="626"/>
      <c r="BM15" s="626"/>
      <c r="BN15" s="627"/>
      <c r="BO15" s="685">
        <v>6.9</v>
      </c>
      <c r="BP15" s="685"/>
      <c r="BQ15" s="685"/>
      <c r="BR15" s="685"/>
      <c r="BS15" s="631" t="s">
        <v>245</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13031492</v>
      </c>
      <c r="CS15" s="626"/>
      <c r="CT15" s="626"/>
      <c r="CU15" s="626"/>
      <c r="CV15" s="626"/>
      <c r="CW15" s="626"/>
      <c r="CX15" s="626"/>
      <c r="CY15" s="627"/>
      <c r="CZ15" s="685">
        <v>8.4</v>
      </c>
      <c r="DA15" s="685"/>
      <c r="DB15" s="685"/>
      <c r="DC15" s="685"/>
      <c r="DD15" s="631">
        <v>3795168</v>
      </c>
      <c r="DE15" s="626"/>
      <c r="DF15" s="626"/>
      <c r="DG15" s="626"/>
      <c r="DH15" s="626"/>
      <c r="DI15" s="626"/>
      <c r="DJ15" s="626"/>
      <c r="DK15" s="626"/>
      <c r="DL15" s="626"/>
      <c r="DM15" s="626"/>
      <c r="DN15" s="626"/>
      <c r="DO15" s="626"/>
      <c r="DP15" s="627"/>
      <c r="DQ15" s="631">
        <v>7968152</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245</v>
      </c>
      <c r="AA16" s="685"/>
      <c r="AB16" s="685"/>
      <c r="AC16" s="685"/>
      <c r="AD16" s="686" t="s">
        <v>245</v>
      </c>
      <c r="AE16" s="686"/>
      <c r="AF16" s="686"/>
      <c r="AG16" s="686"/>
      <c r="AH16" s="686"/>
      <c r="AI16" s="686"/>
      <c r="AJ16" s="686"/>
      <c r="AK16" s="686"/>
      <c r="AL16" s="628" t="s">
        <v>127</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127</v>
      </c>
      <c r="BH16" s="626"/>
      <c r="BI16" s="626"/>
      <c r="BJ16" s="626"/>
      <c r="BK16" s="626"/>
      <c r="BL16" s="626"/>
      <c r="BM16" s="626"/>
      <c r="BN16" s="627"/>
      <c r="BO16" s="685" t="s">
        <v>127</v>
      </c>
      <c r="BP16" s="685"/>
      <c r="BQ16" s="685"/>
      <c r="BR16" s="685"/>
      <c r="BS16" s="631" t="s">
        <v>245</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521676</v>
      </c>
      <c r="CS16" s="626"/>
      <c r="CT16" s="626"/>
      <c r="CU16" s="626"/>
      <c r="CV16" s="626"/>
      <c r="CW16" s="626"/>
      <c r="CX16" s="626"/>
      <c r="CY16" s="627"/>
      <c r="CZ16" s="685">
        <v>0.3</v>
      </c>
      <c r="DA16" s="685"/>
      <c r="DB16" s="685"/>
      <c r="DC16" s="685"/>
      <c r="DD16" s="631" t="s">
        <v>245</v>
      </c>
      <c r="DE16" s="626"/>
      <c r="DF16" s="626"/>
      <c r="DG16" s="626"/>
      <c r="DH16" s="626"/>
      <c r="DI16" s="626"/>
      <c r="DJ16" s="626"/>
      <c r="DK16" s="626"/>
      <c r="DL16" s="626"/>
      <c r="DM16" s="626"/>
      <c r="DN16" s="626"/>
      <c r="DO16" s="626"/>
      <c r="DP16" s="627"/>
      <c r="DQ16" s="631">
        <v>25017</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175182</v>
      </c>
      <c r="S17" s="626"/>
      <c r="T17" s="626"/>
      <c r="U17" s="626"/>
      <c r="V17" s="626"/>
      <c r="W17" s="626"/>
      <c r="X17" s="626"/>
      <c r="Y17" s="627"/>
      <c r="Z17" s="685">
        <v>0.1</v>
      </c>
      <c r="AA17" s="685"/>
      <c r="AB17" s="685"/>
      <c r="AC17" s="685"/>
      <c r="AD17" s="686">
        <v>175182</v>
      </c>
      <c r="AE17" s="686"/>
      <c r="AF17" s="686"/>
      <c r="AG17" s="686"/>
      <c r="AH17" s="686"/>
      <c r="AI17" s="686"/>
      <c r="AJ17" s="686"/>
      <c r="AK17" s="686"/>
      <c r="AL17" s="628">
        <v>0.2</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127</v>
      </c>
      <c r="BH17" s="626"/>
      <c r="BI17" s="626"/>
      <c r="BJ17" s="626"/>
      <c r="BK17" s="626"/>
      <c r="BL17" s="626"/>
      <c r="BM17" s="626"/>
      <c r="BN17" s="627"/>
      <c r="BO17" s="685" t="s">
        <v>127</v>
      </c>
      <c r="BP17" s="685"/>
      <c r="BQ17" s="685"/>
      <c r="BR17" s="685"/>
      <c r="BS17" s="631" t="s">
        <v>245</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17791633</v>
      </c>
      <c r="CS17" s="626"/>
      <c r="CT17" s="626"/>
      <c r="CU17" s="626"/>
      <c r="CV17" s="626"/>
      <c r="CW17" s="626"/>
      <c r="CX17" s="626"/>
      <c r="CY17" s="627"/>
      <c r="CZ17" s="685">
        <v>11.5</v>
      </c>
      <c r="DA17" s="685"/>
      <c r="DB17" s="685"/>
      <c r="DC17" s="685"/>
      <c r="DD17" s="631" t="s">
        <v>245</v>
      </c>
      <c r="DE17" s="626"/>
      <c r="DF17" s="626"/>
      <c r="DG17" s="626"/>
      <c r="DH17" s="626"/>
      <c r="DI17" s="626"/>
      <c r="DJ17" s="626"/>
      <c r="DK17" s="626"/>
      <c r="DL17" s="626"/>
      <c r="DM17" s="626"/>
      <c r="DN17" s="626"/>
      <c r="DO17" s="626"/>
      <c r="DP17" s="627"/>
      <c r="DQ17" s="631">
        <v>17004754</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32290530</v>
      </c>
      <c r="S18" s="626"/>
      <c r="T18" s="626"/>
      <c r="U18" s="626"/>
      <c r="V18" s="626"/>
      <c r="W18" s="626"/>
      <c r="X18" s="626"/>
      <c r="Y18" s="627"/>
      <c r="Z18" s="685">
        <v>20.7</v>
      </c>
      <c r="AA18" s="685"/>
      <c r="AB18" s="685"/>
      <c r="AC18" s="685"/>
      <c r="AD18" s="686">
        <v>31233192</v>
      </c>
      <c r="AE18" s="686"/>
      <c r="AF18" s="686"/>
      <c r="AG18" s="686"/>
      <c r="AH18" s="686"/>
      <c r="AI18" s="686"/>
      <c r="AJ18" s="686"/>
      <c r="AK18" s="686"/>
      <c r="AL18" s="628">
        <v>40.200000000000003</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245</v>
      </c>
      <c r="BH18" s="626"/>
      <c r="BI18" s="626"/>
      <c r="BJ18" s="626"/>
      <c r="BK18" s="626"/>
      <c r="BL18" s="626"/>
      <c r="BM18" s="626"/>
      <c r="BN18" s="627"/>
      <c r="BO18" s="685" t="s">
        <v>245</v>
      </c>
      <c r="BP18" s="685"/>
      <c r="BQ18" s="685"/>
      <c r="BR18" s="685"/>
      <c r="BS18" s="631" t="s">
        <v>127</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245</v>
      </c>
      <c r="CS18" s="626"/>
      <c r="CT18" s="626"/>
      <c r="CU18" s="626"/>
      <c r="CV18" s="626"/>
      <c r="CW18" s="626"/>
      <c r="CX18" s="626"/>
      <c r="CY18" s="627"/>
      <c r="CZ18" s="685" t="s">
        <v>245</v>
      </c>
      <c r="DA18" s="685"/>
      <c r="DB18" s="685"/>
      <c r="DC18" s="685"/>
      <c r="DD18" s="631" t="s">
        <v>127</v>
      </c>
      <c r="DE18" s="626"/>
      <c r="DF18" s="626"/>
      <c r="DG18" s="626"/>
      <c r="DH18" s="626"/>
      <c r="DI18" s="626"/>
      <c r="DJ18" s="626"/>
      <c r="DK18" s="626"/>
      <c r="DL18" s="626"/>
      <c r="DM18" s="626"/>
      <c r="DN18" s="626"/>
      <c r="DO18" s="626"/>
      <c r="DP18" s="627"/>
      <c r="DQ18" s="631" t="s">
        <v>245</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31233192</v>
      </c>
      <c r="S19" s="626"/>
      <c r="T19" s="626"/>
      <c r="U19" s="626"/>
      <c r="V19" s="626"/>
      <c r="W19" s="626"/>
      <c r="X19" s="626"/>
      <c r="Y19" s="627"/>
      <c r="Z19" s="685">
        <v>20</v>
      </c>
      <c r="AA19" s="685"/>
      <c r="AB19" s="685"/>
      <c r="AC19" s="685"/>
      <c r="AD19" s="686">
        <v>31233192</v>
      </c>
      <c r="AE19" s="686"/>
      <c r="AF19" s="686"/>
      <c r="AG19" s="686"/>
      <c r="AH19" s="686"/>
      <c r="AI19" s="686"/>
      <c r="AJ19" s="686"/>
      <c r="AK19" s="686"/>
      <c r="AL19" s="628">
        <v>40.200000000000003</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v>4249946</v>
      </c>
      <c r="BH19" s="626"/>
      <c r="BI19" s="626"/>
      <c r="BJ19" s="626"/>
      <c r="BK19" s="626"/>
      <c r="BL19" s="626"/>
      <c r="BM19" s="626"/>
      <c r="BN19" s="627"/>
      <c r="BO19" s="685">
        <v>10.6</v>
      </c>
      <c r="BP19" s="685"/>
      <c r="BQ19" s="685"/>
      <c r="BR19" s="685"/>
      <c r="BS19" s="631" t="s">
        <v>245</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127</v>
      </c>
      <c r="CS19" s="626"/>
      <c r="CT19" s="626"/>
      <c r="CU19" s="626"/>
      <c r="CV19" s="626"/>
      <c r="CW19" s="626"/>
      <c r="CX19" s="626"/>
      <c r="CY19" s="627"/>
      <c r="CZ19" s="685" t="s">
        <v>245</v>
      </c>
      <c r="DA19" s="685"/>
      <c r="DB19" s="685"/>
      <c r="DC19" s="685"/>
      <c r="DD19" s="631" t="s">
        <v>127</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1057306</v>
      </c>
      <c r="S20" s="626"/>
      <c r="T20" s="626"/>
      <c r="U20" s="626"/>
      <c r="V20" s="626"/>
      <c r="W20" s="626"/>
      <c r="X20" s="626"/>
      <c r="Y20" s="627"/>
      <c r="Z20" s="685">
        <v>0.7</v>
      </c>
      <c r="AA20" s="685"/>
      <c r="AB20" s="685"/>
      <c r="AC20" s="685"/>
      <c r="AD20" s="686" t="s">
        <v>127</v>
      </c>
      <c r="AE20" s="686"/>
      <c r="AF20" s="686"/>
      <c r="AG20" s="686"/>
      <c r="AH20" s="686"/>
      <c r="AI20" s="686"/>
      <c r="AJ20" s="686"/>
      <c r="AK20" s="686"/>
      <c r="AL20" s="628" t="s">
        <v>127</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v>4249946</v>
      </c>
      <c r="BH20" s="626"/>
      <c r="BI20" s="626"/>
      <c r="BJ20" s="626"/>
      <c r="BK20" s="626"/>
      <c r="BL20" s="626"/>
      <c r="BM20" s="626"/>
      <c r="BN20" s="627"/>
      <c r="BO20" s="685">
        <v>10.6</v>
      </c>
      <c r="BP20" s="685"/>
      <c r="BQ20" s="685"/>
      <c r="BR20" s="685"/>
      <c r="BS20" s="631" t="s">
        <v>245</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155177264</v>
      </c>
      <c r="CS20" s="626"/>
      <c r="CT20" s="626"/>
      <c r="CU20" s="626"/>
      <c r="CV20" s="626"/>
      <c r="CW20" s="626"/>
      <c r="CX20" s="626"/>
      <c r="CY20" s="627"/>
      <c r="CZ20" s="685">
        <v>100</v>
      </c>
      <c r="DA20" s="685"/>
      <c r="DB20" s="685"/>
      <c r="DC20" s="685"/>
      <c r="DD20" s="631">
        <v>15617968</v>
      </c>
      <c r="DE20" s="626"/>
      <c r="DF20" s="626"/>
      <c r="DG20" s="626"/>
      <c r="DH20" s="626"/>
      <c r="DI20" s="626"/>
      <c r="DJ20" s="626"/>
      <c r="DK20" s="626"/>
      <c r="DL20" s="626"/>
      <c r="DM20" s="626"/>
      <c r="DN20" s="626"/>
      <c r="DO20" s="626"/>
      <c r="DP20" s="627"/>
      <c r="DQ20" s="631">
        <v>88331656</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v>32</v>
      </c>
      <c r="S21" s="626"/>
      <c r="T21" s="626"/>
      <c r="U21" s="626"/>
      <c r="V21" s="626"/>
      <c r="W21" s="626"/>
      <c r="X21" s="626"/>
      <c r="Y21" s="627"/>
      <c r="Z21" s="685">
        <v>0</v>
      </c>
      <c r="AA21" s="685"/>
      <c r="AB21" s="685"/>
      <c r="AC21" s="685"/>
      <c r="AD21" s="686" t="s">
        <v>245</v>
      </c>
      <c r="AE21" s="686"/>
      <c r="AF21" s="686"/>
      <c r="AG21" s="686"/>
      <c r="AH21" s="686"/>
      <c r="AI21" s="686"/>
      <c r="AJ21" s="686"/>
      <c r="AK21" s="686"/>
      <c r="AL21" s="628" t="s">
        <v>127</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v>28191</v>
      </c>
      <c r="BH21" s="626"/>
      <c r="BI21" s="626"/>
      <c r="BJ21" s="626"/>
      <c r="BK21" s="626"/>
      <c r="BL21" s="626"/>
      <c r="BM21" s="626"/>
      <c r="BN21" s="627"/>
      <c r="BO21" s="685">
        <v>0.1</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81121750</v>
      </c>
      <c r="S22" s="626"/>
      <c r="T22" s="626"/>
      <c r="U22" s="626"/>
      <c r="V22" s="626"/>
      <c r="W22" s="626"/>
      <c r="X22" s="626"/>
      <c r="Y22" s="627"/>
      <c r="Z22" s="685">
        <v>51.9</v>
      </c>
      <c r="AA22" s="685"/>
      <c r="AB22" s="685"/>
      <c r="AC22" s="685"/>
      <c r="AD22" s="686">
        <v>77171521</v>
      </c>
      <c r="AE22" s="686"/>
      <c r="AF22" s="686"/>
      <c r="AG22" s="686"/>
      <c r="AH22" s="686"/>
      <c r="AI22" s="686"/>
      <c r="AJ22" s="686"/>
      <c r="AK22" s="686"/>
      <c r="AL22" s="628">
        <v>99.4</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v>1328864</v>
      </c>
      <c r="BH22" s="626"/>
      <c r="BI22" s="626"/>
      <c r="BJ22" s="626"/>
      <c r="BK22" s="626"/>
      <c r="BL22" s="626"/>
      <c r="BM22" s="626"/>
      <c r="BN22" s="627"/>
      <c r="BO22" s="685">
        <v>3.3</v>
      </c>
      <c r="BP22" s="685"/>
      <c r="BQ22" s="685"/>
      <c r="BR22" s="685"/>
      <c r="BS22" s="631" t="s">
        <v>127</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v>51590</v>
      </c>
      <c r="S23" s="626"/>
      <c r="T23" s="626"/>
      <c r="U23" s="626"/>
      <c r="V23" s="626"/>
      <c r="W23" s="626"/>
      <c r="X23" s="626"/>
      <c r="Y23" s="627"/>
      <c r="Z23" s="685">
        <v>0</v>
      </c>
      <c r="AA23" s="685"/>
      <c r="AB23" s="685"/>
      <c r="AC23" s="685"/>
      <c r="AD23" s="686">
        <v>51590</v>
      </c>
      <c r="AE23" s="686"/>
      <c r="AF23" s="686"/>
      <c r="AG23" s="686"/>
      <c r="AH23" s="686"/>
      <c r="AI23" s="686"/>
      <c r="AJ23" s="686"/>
      <c r="AK23" s="686"/>
      <c r="AL23" s="628">
        <v>0.1</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v>2892891</v>
      </c>
      <c r="BH23" s="626"/>
      <c r="BI23" s="626"/>
      <c r="BJ23" s="626"/>
      <c r="BK23" s="626"/>
      <c r="BL23" s="626"/>
      <c r="BM23" s="626"/>
      <c r="BN23" s="627"/>
      <c r="BO23" s="685">
        <v>7.2</v>
      </c>
      <c r="BP23" s="685"/>
      <c r="BQ23" s="685"/>
      <c r="BR23" s="685"/>
      <c r="BS23" s="631" t="s">
        <v>127</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1497081</v>
      </c>
      <c r="S24" s="626"/>
      <c r="T24" s="626"/>
      <c r="U24" s="626"/>
      <c r="V24" s="626"/>
      <c r="W24" s="626"/>
      <c r="X24" s="626"/>
      <c r="Y24" s="627"/>
      <c r="Z24" s="685">
        <v>1</v>
      </c>
      <c r="AA24" s="685"/>
      <c r="AB24" s="685"/>
      <c r="AC24" s="685"/>
      <c r="AD24" s="686" t="s">
        <v>127</v>
      </c>
      <c r="AE24" s="686"/>
      <c r="AF24" s="686"/>
      <c r="AG24" s="686"/>
      <c r="AH24" s="686"/>
      <c r="AI24" s="686"/>
      <c r="AJ24" s="686"/>
      <c r="AK24" s="686"/>
      <c r="AL24" s="628" t="s">
        <v>127</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245</v>
      </c>
      <c r="BP24" s="685"/>
      <c r="BQ24" s="685"/>
      <c r="BR24" s="685"/>
      <c r="BS24" s="631" t="s">
        <v>127</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88227005</v>
      </c>
      <c r="CS24" s="689"/>
      <c r="CT24" s="689"/>
      <c r="CU24" s="689"/>
      <c r="CV24" s="689"/>
      <c r="CW24" s="689"/>
      <c r="CX24" s="689"/>
      <c r="CY24" s="735"/>
      <c r="CZ24" s="736">
        <v>56.9</v>
      </c>
      <c r="DA24" s="705"/>
      <c r="DB24" s="705"/>
      <c r="DC24" s="739"/>
      <c r="DD24" s="734">
        <v>49472081</v>
      </c>
      <c r="DE24" s="689"/>
      <c r="DF24" s="689"/>
      <c r="DG24" s="689"/>
      <c r="DH24" s="689"/>
      <c r="DI24" s="689"/>
      <c r="DJ24" s="689"/>
      <c r="DK24" s="735"/>
      <c r="DL24" s="734">
        <v>48638001</v>
      </c>
      <c r="DM24" s="689"/>
      <c r="DN24" s="689"/>
      <c r="DO24" s="689"/>
      <c r="DP24" s="689"/>
      <c r="DQ24" s="689"/>
      <c r="DR24" s="689"/>
      <c r="DS24" s="689"/>
      <c r="DT24" s="689"/>
      <c r="DU24" s="689"/>
      <c r="DV24" s="735"/>
      <c r="DW24" s="736">
        <v>58.5</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2757516</v>
      </c>
      <c r="S25" s="626"/>
      <c r="T25" s="626"/>
      <c r="U25" s="626"/>
      <c r="V25" s="626"/>
      <c r="W25" s="626"/>
      <c r="X25" s="626"/>
      <c r="Y25" s="627"/>
      <c r="Z25" s="685">
        <v>1.8</v>
      </c>
      <c r="AA25" s="685"/>
      <c r="AB25" s="685"/>
      <c r="AC25" s="685"/>
      <c r="AD25" s="686">
        <v>132202</v>
      </c>
      <c r="AE25" s="686"/>
      <c r="AF25" s="686"/>
      <c r="AG25" s="686"/>
      <c r="AH25" s="686"/>
      <c r="AI25" s="686"/>
      <c r="AJ25" s="686"/>
      <c r="AK25" s="686"/>
      <c r="AL25" s="628">
        <v>0.2</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127</v>
      </c>
      <c r="BP25" s="685"/>
      <c r="BQ25" s="685"/>
      <c r="BR25" s="685"/>
      <c r="BS25" s="631" t="s">
        <v>245</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18993191</v>
      </c>
      <c r="CS25" s="624"/>
      <c r="CT25" s="624"/>
      <c r="CU25" s="624"/>
      <c r="CV25" s="624"/>
      <c r="CW25" s="624"/>
      <c r="CX25" s="624"/>
      <c r="CY25" s="625"/>
      <c r="CZ25" s="628">
        <v>12.2</v>
      </c>
      <c r="DA25" s="657"/>
      <c r="DB25" s="657"/>
      <c r="DC25" s="658"/>
      <c r="DD25" s="631">
        <v>17433351</v>
      </c>
      <c r="DE25" s="624"/>
      <c r="DF25" s="624"/>
      <c r="DG25" s="624"/>
      <c r="DH25" s="624"/>
      <c r="DI25" s="624"/>
      <c r="DJ25" s="624"/>
      <c r="DK25" s="625"/>
      <c r="DL25" s="631">
        <v>16882495</v>
      </c>
      <c r="DM25" s="624"/>
      <c r="DN25" s="624"/>
      <c r="DO25" s="624"/>
      <c r="DP25" s="624"/>
      <c r="DQ25" s="624"/>
      <c r="DR25" s="624"/>
      <c r="DS25" s="624"/>
      <c r="DT25" s="624"/>
      <c r="DU25" s="624"/>
      <c r="DV25" s="625"/>
      <c r="DW25" s="628">
        <v>20.3</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1207274</v>
      </c>
      <c r="S26" s="626"/>
      <c r="T26" s="626"/>
      <c r="U26" s="626"/>
      <c r="V26" s="626"/>
      <c r="W26" s="626"/>
      <c r="X26" s="626"/>
      <c r="Y26" s="627"/>
      <c r="Z26" s="685">
        <v>0.8</v>
      </c>
      <c r="AA26" s="685"/>
      <c r="AB26" s="685"/>
      <c r="AC26" s="685"/>
      <c r="AD26" s="686">
        <v>60607</v>
      </c>
      <c r="AE26" s="686"/>
      <c r="AF26" s="686"/>
      <c r="AG26" s="686"/>
      <c r="AH26" s="686"/>
      <c r="AI26" s="686"/>
      <c r="AJ26" s="686"/>
      <c r="AK26" s="686"/>
      <c r="AL26" s="628">
        <v>0.1</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245</v>
      </c>
      <c r="BH26" s="626"/>
      <c r="BI26" s="626"/>
      <c r="BJ26" s="626"/>
      <c r="BK26" s="626"/>
      <c r="BL26" s="626"/>
      <c r="BM26" s="626"/>
      <c r="BN26" s="627"/>
      <c r="BO26" s="685" t="s">
        <v>127</v>
      </c>
      <c r="BP26" s="685"/>
      <c r="BQ26" s="685"/>
      <c r="BR26" s="685"/>
      <c r="BS26" s="631" t="s">
        <v>245</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12761837</v>
      </c>
      <c r="CS26" s="626"/>
      <c r="CT26" s="626"/>
      <c r="CU26" s="626"/>
      <c r="CV26" s="626"/>
      <c r="CW26" s="626"/>
      <c r="CX26" s="626"/>
      <c r="CY26" s="627"/>
      <c r="CZ26" s="628">
        <v>8.1999999999999993</v>
      </c>
      <c r="DA26" s="657"/>
      <c r="DB26" s="657"/>
      <c r="DC26" s="658"/>
      <c r="DD26" s="631">
        <v>11849287</v>
      </c>
      <c r="DE26" s="626"/>
      <c r="DF26" s="626"/>
      <c r="DG26" s="626"/>
      <c r="DH26" s="626"/>
      <c r="DI26" s="626"/>
      <c r="DJ26" s="626"/>
      <c r="DK26" s="627"/>
      <c r="DL26" s="631" t="s">
        <v>127</v>
      </c>
      <c r="DM26" s="626"/>
      <c r="DN26" s="626"/>
      <c r="DO26" s="626"/>
      <c r="DP26" s="626"/>
      <c r="DQ26" s="626"/>
      <c r="DR26" s="626"/>
      <c r="DS26" s="626"/>
      <c r="DT26" s="626"/>
      <c r="DU26" s="626"/>
      <c r="DV26" s="627"/>
      <c r="DW26" s="628" t="s">
        <v>127</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33009124</v>
      </c>
      <c r="S27" s="626"/>
      <c r="T27" s="626"/>
      <c r="U27" s="626"/>
      <c r="V27" s="626"/>
      <c r="W27" s="626"/>
      <c r="X27" s="626"/>
      <c r="Y27" s="627"/>
      <c r="Z27" s="685">
        <v>21.1</v>
      </c>
      <c r="AA27" s="685"/>
      <c r="AB27" s="685"/>
      <c r="AC27" s="685"/>
      <c r="AD27" s="686" t="s">
        <v>245</v>
      </c>
      <c r="AE27" s="686"/>
      <c r="AF27" s="686"/>
      <c r="AG27" s="686"/>
      <c r="AH27" s="686"/>
      <c r="AI27" s="686"/>
      <c r="AJ27" s="686"/>
      <c r="AK27" s="686"/>
      <c r="AL27" s="628" t="s">
        <v>127</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39956307</v>
      </c>
      <c r="BH27" s="626"/>
      <c r="BI27" s="626"/>
      <c r="BJ27" s="626"/>
      <c r="BK27" s="626"/>
      <c r="BL27" s="626"/>
      <c r="BM27" s="626"/>
      <c r="BN27" s="627"/>
      <c r="BO27" s="685">
        <v>100</v>
      </c>
      <c r="BP27" s="685"/>
      <c r="BQ27" s="685"/>
      <c r="BR27" s="685"/>
      <c r="BS27" s="631">
        <v>599283</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51442181</v>
      </c>
      <c r="CS27" s="624"/>
      <c r="CT27" s="624"/>
      <c r="CU27" s="624"/>
      <c r="CV27" s="624"/>
      <c r="CW27" s="624"/>
      <c r="CX27" s="624"/>
      <c r="CY27" s="625"/>
      <c r="CZ27" s="628">
        <v>33.200000000000003</v>
      </c>
      <c r="DA27" s="657"/>
      <c r="DB27" s="657"/>
      <c r="DC27" s="658"/>
      <c r="DD27" s="631">
        <v>15033976</v>
      </c>
      <c r="DE27" s="624"/>
      <c r="DF27" s="624"/>
      <c r="DG27" s="624"/>
      <c r="DH27" s="624"/>
      <c r="DI27" s="624"/>
      <c r="DJ27" s="624"/>
      <c r="DK27" s="625"/>
      <c r="DL27" s="631">
        <v>14750752</v>
      </c>
      <c r="DM27" s="624"/>
      <c r="DN27" s="624"/>
      <c r="DO27" s="624"/>
      <c r="DP27" s="624"/>
      <c r="DQ27" s="624"/>
      <c r="DR27" s="624"/>
      <c r="DS27" s="624"/>
      <c r="DT27" s="624"/>
      <c r="DU27" s="624"/>
      <c r="DV27" s="625"/>
      <c r="DW27" s="628">
        <v>17.8</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v>253340</v>
      </c>
      <c r="S28" s="626"/>
      <c r="T28" s="626"/>
      <c r="U28" s="626"/>
      <c r="V28" s="626"/>
      <c r="W28" s="626"/>
      <c r="X28" s="626"/>
      <c r="Y28" s="627"/>
      <c r="Z28" s="685">
        <v>0.2</v>
      </c>
      <c r="AA28" s="685"/>
      <c r="AB28" s="685"/>
      <c r="AC28" s="685"/>
      <c r="AD28" s="686">
        <v>253340</v>
      </c>
      <c r="AE28" s="686"/>
      <c r="AF28" s="686"/>
      <c r="AG28" s="686"/>
      <c r="AH28" s="686"/>
      <c r="AI28" s="686"/>
      <c r="AJ28" s="686"/>
      <c r="AK28" s="686"/>
      <c r="AL28" s="628">
        <v>0.3</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17791633</v>
      </c>
      <c r="CS28" s="626"/>
      <c r="CT28" s="626"/>
      <c r="CU28" s="626"/>
      <c r="CV28" s="626"/>
      <c r="CW28" s="626"/>
      <c r="CX28" s="626"/>
      <c r="CY28" s="627"/>
      <c r="CZ28" s="628">
        <v>11.5</v>
      </c>
      <c r="DA28" s="657"/>
      <c r="DB28" s="657"/>
      <c r="DC28" s="658"/>
      <c r="DD28" s="631">
        <v>17004754</v>
      </c>
      <c r="DE28" s="626"/>
      <c r="DF28" s="626"/>
      <c r="DG28" s="626"/>
      <c r="DH28" s="626"/>
      <c r="DI28" s="626"/>
      <c r="DJ28" s="626"/>
      <c r="DK28" s="627"/>
      <c r="DL28" s="631">
        <v>17004754</v>
      </c>
      <c r="DM28" s="626"/>
      <c r="DN28" s="626"/>
      <c r="DO28" s="626"/>
      <c r="DP28" s="626"/>
      <c r="DQ28" s="626"/>
      <c r="DR28" s="626"/>
      <c r="DS28" s="626"/>
      <c r="DT28" s="626"/>
      <c r="DU28" s="626"/>
      <c r="DV28" s="627"/>
      <c r="DW28" s="628">
        <v>20.5</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11105513</v>
      </c>
      <c r="S29" s="626"/>
      <c r="T29" s="626"/>
      <c r="U29" s="626"/>
      <c r="V29" s="626"/>
      <c r="W29" s="626"/>
      <c r="X29" s="626"/>
      <c r="Y29" s="627"/>
      <c r="Z29" s="685">
        <v>7.1</v>
      </c>
      <c r="AA29" s="685"/>
      <c r="AB29" s="685"/>
      <c r="AC29" s="685"/>
      <c r="AD29" s="686" t="s">
        <v>127</v>
      </c>
      <c r="AE29" s="686"/>
      <c r="AF29" s="686"/>
      <c r="AG29" s="686"/>
      <c r="AH29" s="686"/>
      <c r="AI29" s="686"/>
      <c r="AJ29" s="686"/>
      <c r="AK29" s="686"/>
      <c r="AL29" s="628" t="s">
        <v>127</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308</v>
      </c>
      <c r="CG29" s="664"/>
      <c r="CH29" s="664"/>
      <c r="CI29" s="664"/>
      <c r="CJ29" s="664"/>
      <c r="CK29" s="664"/>
      <c r="CL29" s="664"/>
      <c r="CM29" s="664"/>
      <c r="CN29" s="664"/>
      <c r="CO29" s="664"/>
      <c r="CP29" s="664"/>
      <c r="CQ29" s="665"/>
      <c r="CR29" s="623">
        <v>17780032</v>
      </c>
      <c r="CS29" s="624"/>
      <c r="CT29" s="624"/>
      <c r="CU29" s="624"/>
      <c r="CV29" s="624"/>
      <c r="CW29" s="624"/>
      <c r="CX29" s="624"/>
      <c r="CY29" s="625"/>
      <c r="CZ29" s="628">
        <v>11.5</v>
      </c>
      <c r="DA29" s="657"/>
      <c r="DB29" s="657"/>
      <c r="DC29" s="658"/>
      <c r="DD29" s="631">
        <v>16993153</v>
      </c>
      <c r="DE29" s="624"/>
      <c r="DF29" s="624"/>
      <c r="DG29" s="624"/>
      <c r="DH29" s="624"/>
      <c r="DI29" s="624"/>
      <c r="DJ29" s="624"/>
      <c r="DK29" s="625"/>
      <c r="DL29" s="631">
        <v>16993153</v>
      </c>
      <c r="DM29" s="624"/>
      <c r="DN29" s="624"/>
      <c r="DO29" s="624"/>
      <c r="DP29" s="624"/>
      <c r="DQ29" s="624"/>
      <c r="DR29" s="624"/>
      <c r="DS29" s="624"/>
      <c r="DT29" s="624"/>
      <c r="DU29" s="624"/>
      <c r="DV29" s="625"/>
      <c r="DW29" s="628">
        <v>20.399999999999999</v>
      </c>
      <c r="DX29" s="657"/>
      <c r="DY29" s="657"/>
      <c r="DZ29" s="657"/>
      <c r="EA29" s="657"/>
      <c r="EB29" s="657"/>
      <c r="EC29" s="659"/>
    </row>
    <row r="30" spans="2:133" ht="11.25" customHeight="1" x14ac:dyDescent="0.15">
      <c r="B30" s="620" t="s">
        <v>309</v>
      </c>
      <c r="C30" s="621"/>
      <c r="D30" s="621"/>
      <c r="E30" s="621"/>
      <c r="F30" s="621"/>
      <c r="G30" s="621"/>
      <c r="H30" s="621"/>
      <c r="I30" s="621"/>
      <c r="J30" s="621"/>
      <c r="K30" s="621"/>
      <c r="L30" s="621"/>
      <c r="M30" s="621"/>
      <c r="N30" s="621"/>
      <c r="O30" s="621"/>
      <c r="P30" s="621"/>
      <c r="Q30" s="622"/>
      <c r="R30" s="623">
        <v>112315</v>
      </c>
      <c r="S30" s="626"/>
      <c r="T30" s="626"/>
      <c r="U30" s="626"/>
      <c r="V30" s="626"/>
      <c r="W30" s="626"/>
      <c r="X30" s="626"/>
      <c r="Y30" s="627"/>
      <c r="Z30" s="685">
        <v>0.1</v>
      </c>
      <c r="AA30" s="685"/>
      <c r="AB30" s="685"/>
      <c r="AC30" s="685"/>
      <c r="AD30" s="686">
        <v>5</v>
      </c>
      <c r="AE30" s="686"/>
      <c r="AF30" s="686"/>
      <c r="AG30" s="686"/>
      <c r="AH30" s="686"/>
      <c r="AI30" s="686"/>
      <c r="AJ30" s="686"/>
      <c r="AK30" s="686"/>
      <c r="AL30" s="628">
        <v>0</v>
      </c>
      <c r="AM30" s="629"/>
      <c r="AN30" s="629"/>
      <c r="AO30" s="687"/>
      <c r="AP30" s="713" t="s">
        <v>310</v>
      </c>
      <c r="AQ30" s="714"/>
      <c r="AR30" s="714"/>
      <c r="AS30" s="714"/>
      <c r="AT30" s="719" t="s">
        <v>311</v>
      </c>
      <c r="AU30" s="230"/>
      <c r="AV30" s="230"/>
      <c r="AW30" s="230"/>
      <c r="AX30" s="722" t="s">
        <v>187</v>
      </c>
      <c r="AY30" s="723"/>
      <c r="AZ30" s="723"/>
      <c r="BA30" s="723"/>
      <c r="BB30" s="723"/>
      <c r="BC30" s="723"/>
      <c r="BD30" s="723"/>
      <c r="BE30" s="723"/>
      <c r="BF30" s="724"/>
      <c r="BG30" s="703">
        <v>99.1</v>
      </c>
      <c r="BH30" s="704"/>
      <c r="BI30" s="704"/>
      <c r="BJ30" s="704"/>
      <c r="BK30" s="704"/>
      <c r="BL30" s="704"/>
      <c r="BM30" s="705">
        <v>95.6</v>
      </c>
      <c r="BN30" s="704"/>
      <c r="BO30" s="704"/>
      <c r="BP30" s="704"/>
      <c r="BQ30" s="706"/>
      <c r="BR30" s="703">
        <v>98.8</v>
      </c>
      <c r="BS30" s="704"/>
      <c r="BT30" s="704"/>
      <c r="BU30" s="704"/>
      <c r="BV30" s="704"/>
      <c r="BW30" s="704"/>
      <c r="BX30" s="705">
        <v>95</v>
      </c>
      <c r="BY30" s="704"/>
      <c r="BZ30" s="704"/>
      <c r="CA30" s="704"/>
      <c r="CB30" s="706"/>
      <c r="CD30" s="709"/>
      <c r="CE30" s="710"/>
      <c r="CF30" s="667" t="s">
        <v>312</v>
      </c>
      <c r="CG30" s="664"/>
      <c r="CH30" s="664"/>
      <c r="CI30" s="664"/>
      <c r="CJ30" s="664"/>
      <c r="CK30" s="664"/>
      <c r="CL30" s="664"/>
      <c r="CM30" s="664"/>
      <c r="CN30" s="664"/>
      <c r="CO30" s="664"/>
      <c r="CP30" s="664"/>
      <c r="CQ30" s="665"/>
      <c r="CR30" s="623">
        <v>16326091</v>
      </c>
      <c r="CS30" s="626"/>
      <c r="CT30" s="626"/>
      <c r="CU30" s="626"/>
      <c r="CV30" s="626"/>
      <c r="CW30" s="626"/>
      <c r="CX30" s="626"/>
      <c r="CY30" s="627"/>
      <c r="CZ30" s="628">
        <v>10.5</v>
      </c>
      <c r="DA30" s="657"/>
      <c r="DB30" s="657"/>
      <c r="DC30" s="658"/>
      <c r="DD30" s="631">
        <v>15613041</v>
      </c>
      <c r="DE30" s="626"/>
      <c r="DF30" s="626"/>
      <c r="DG30" s="626"/>
      <c r="DH30" s="626"/>
      <c r="DI30" s="626"/>
      <c r="DJ30" s="626"/>
      <c r="DK30" s="627"/>
      <c r="DL30" s="631">
        <v>15613041</v>
      </c>
      <c r="DM30" s="626"/>
      <c r="DN30" s="626"/>
      <c r="DO30" s="626"/>
      <c r="DP30" s="626"/>
      <c r="DQ30" s="626"/>
      <c r="DR30" s="626"/>
      <c r="DS30" s="626"/>
      <c r="DT30" s="626"/>
      <c r="DU30" s="626"/>
      <c r="DV30" s="627"/>
      <c r="DW30" s="628">
        <v>18.8</v>
      </c>
      <c r="DX30" s="657"/>
      <c r="DY30" s="657"/>
      <c r="DZ30" s="657"/>
      <c r="EA30" s="657"/>
      <c r="EB30" s="657"/>
      <c r="EC30" s="659"/>
    </row>
    <row r="31" spans="2:133" ht="11.25" customHeight="1" x14ac:dyDescent="0.15">
      <c r="B31" s="620" t="s">
        <v>313</v>
      </c>
      <c r="C31" s="621"/>
      <c r="D31" s="621"/>
      <c r="E31" s="621"/>
      <c r="F31" s="621"/>
      <c r="G31" s="621"/>
      <c r="H31" s="621"/>
      <c r="I31" s="621"/>
      <c r="J31" s="621"/>
      <c r="K31" s="621"/>
      <c r="L31" s="621"/>
      <c r="M31" s="621"/>
      <c r="N31" s="621"/>
      <c r="O31" s="621"/>
      <c r="P31" s="621"/>
      <c r="Q31" s="622"/>
      <c r="R31" s="623">
        <v>654720</v>
      </c>
      <c r="S31" s="626"/>
      <c r="T31" s="626"/>
      <c r="U31" s="626"/>
      <c r="V31" s="626"/>
      <c r="W31" s="626"/>
      <c r="X31" s="626"/>
      <c r="Y31" s="627"/>
      <c r="Z31" s="685">
        <v>0.4</v>
      </c>
      <c r="AA31" s="685"/>
      <c r="AB31" s="685"/>
      <c r="AC31" s="685"/>
      <c r="AD31" s="686" t="s">
        <v>245</v>
      </c>
      <c r="AE31" s="686"/>
      <c r="AF31" s="686"/>
      <c r="AG31" s="686"/>
      <c r="AH31" s="686"/>
      <c r="AI31" s="686"/>
      <c r="AJ31" s="686"/>
      <c r="AK31" s="686"/>
      <c r="AL31" s="628" t="s">
        <v>127</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99</v>
      </c>
      <c r="BH31" s="624"/>
      <c r="BI31" s="624"/>
      <c r="BJ31" s="624"/>
      <c r="BK31" s="624"/>
      <c r="BL31" s="624"/>
      <c r="BM31" s="629">
        <v>96.3</v>
      </c>
      <c r="BN31" s="702"/>
      <c r="BO31" s="702"/>
      <c r="BP31" s="702"/>
      <c r="BQ31" s="663"/>
      <c r="BR31" s="701">
        <v>98.6</v>
      </c>
      <c r="BS31" s="624"/>
      <c r="BT31" s="624"/>
      <c r="BU31" s="624"/>
      <c r="BV31" s="624"/>
      <c r="BW31" s="624"/>
      <c r="BX31" s="629">
        <v>95.7</v>
      </c>
      <c r="BY31" s="702"/>
      <c r="BZ31" s="702"/>
      <c r="CA31" s="702"/>
      <c r="CB31" s="663"/>
      <c r="CD31" s="709"/>
      <c r="CE31" s="710"/>
      <c r="CF31" s="667" t="s">
        <v>316</v>
      </c>
      <c r="CG31" s="664"/>
      <c r="CH31" s="664"/>
      <c r="CI31" s="664"/>
      <c r="CJ31" s="664"/>
      <c r="CK31" s="664"/>
      <c r="CL31" s="664"/>
      <c r="CM31" s="664"/>
      <c r="CN31" s="664"/>
      <c r="CO31" s="664"/>
      <c r="CP31" s="664"/>
      <c r="CQ31" s="665"/>
      <c r="CR31" s="623">
        <v>1453941</v>
      </c>
      <c r="CS31" s="624"/>
      <c r="CT31" s="624"/>
      <c r="CU31" s="624"/>
      <c r="CV31" s="624"/>
      <c r="CW31" s="624"/>
      <c r="CX31" s="624"/>
      <c r="CY31" s="625"/>
      <c r="CZ31" s="628">
        <v>0.9</v>
      </c>
      <c r="DA31" s="657"/>
      <c r="DB31" s="657"/>
      <c r="DC31" s="658"/>
      <c r="DD31" s="631">
        <v>1380112</v>
      </c>
      <c r="DE31" s="624"/>
      <c r="DF31" s="624"/>
      <c r="DG31" s="624"/>
      <c r="DH31" s="624"/>
      <c r="DI31" s="624"/>
      <c r="DJ31" s="624"/>
      <c r="DK31" s="625"/>
      <c r="DL31" s="631">
        <v>1380112</v>
      </c>
      <c r="DM31" s="624"/>
      <c r="DN31" s="624"/>
      <c r="DO31" s="624"/>
      <c r="DP31" s="624"/>
      <c r="DQ31" s="624"/>
      <c r="DR31" s="624"/>
      <c r="DS31" s="624"/>
      <c r="DT31" s="624"/>
      <c r="DU31" s="624"/>
      <c r="DV31" s="625"/>
      <c r="DW31" s="628">
        <v>1.7</v>
      </c>
      <c r="DX31" s="657"/>
      <c r="DY31" s="657"/>
      <c r="DZ31" s="657"/>
      <c r="EA31" s="657"/>
      <c r="EB31" s="657"/>
      <c r="EC31" s="659"/>
    </row>
    <row r="32" spans="2:133" ht="11.25" customHeight="1" x14ac:dyDescent="0.15">
      <c r="B32" s="620" t="s">
        <v>317</v>
      </c>
      <c r="C32" s="621"/>
      <c r="D32" s="621"/>
      <c r="E32" s="621"/>
      <c r="F32" s="621"/>
      <c r="G32" s="621"/>
      <c r="H32" s="621"/>
      <c r="I32" s="621"/>
      <c r="J32" s="621"/>
      <c r="K32" s="621"/>
      <c r="L32" s="621"/>
      <c r="M32" s="621"/>
      <c r="N32" s="621"/>
      <c r="O32" s="621"/>
      <c r="P32" s="621"/>
      <c r="Q32" s="622"/>
      <c r="R32" s="623">
        <v>1111500</v>
      </c>
      <c r="S32" s="626"/>
      <c r="T32" s="626"/>
      <c r="U32" s="626"/>
      <c r="V32" s="626"/>
      <c r="W32" s="626"/>
      <c r="X32" s="626"/>
      <c r="Y32" s="627"/>
      <c r="Z32" s="685">
        <v>0.7</v>
      </c>
      <c r="AA32" s="685"/>
      <c r="AB32" s="685"/>
      <c r="AC32" s="685"/>
      <c r="AD32" s="686" t="s">
        <v>245</v>
      </c>
      <c r="AE32" s="686"/>
      <c r="AF32" s="686"/>
      <c r="AG32" s="686"/>
      <c r="AH32" s="686"/>
      <c r="AI32" s="686"/>
      <c r="AJ32" s="686"/>
      <c r="AK32" s="686"/>
      <c r="AL32" s="628" t="s">
        <v>127</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99.1</v>
      </c>
      <c r="BH32" s="639"/>
      <c r="BI32" s="639"/>
      <c r="BJ32" s="639"/>
      <c r="BK32" s="639"/>
      <c r="BL32" s="639"/>
      <c r="BM32" s="683">
        <v>94.3</v>
      </c>
      <c r="BN32" s="639"/>
      <c r="BO32" s="639"/>
      <c r="BP32" s="639"/>
      <c r="BQ32" s="676"/>
      <c r="BR32" s="700">
        <v>98.8</v>
      </c>
      <c r="BS32" s="639"/>
      <c r="BT32" s="639"/>
      <c r="BU32" s="639"/>
      <c r="BV32" s="639"/>
      <c r="BW32" s="639"/>
      <c r="BX32" s="683">
        <v>93.7</v>
      </c>
      <c r="BY32" s="639"/>
      <c r="BZ32" s="639"/>
      <c r="CA32" s="639"/>
      <c r="CB32" s="676"/>
      <c r="CD32" s="711"/>
      <c r="CE32" s="712"/>
      <c r="CF32" s="667" t="s">
        <v>319</v>
      </c>
      <c r="CG32" s="664"/>
      <c r="CH32" s="664"/>
      <c r="CI32" s="664"/>
      <c r="CJ32" s="664"/>
      <c r="CK32" s="664"/>
      <c r="CL32" s="664"/>
      <c r="CM32" s="664"/>
      <c r="CN32" s="664"/>
      <c r="CO32" s="664"/>
      <c r="CP32" s="664"/>
      <c r="CQ32" s="665"/>
      <c r="CR32" s="623">
        <v>11601</v>
      </c>
      <c r="CS32" s="626"/>
      <c r="CT32" s="626"/>
      <c r="CU32" s="626"/>
      <c r="CV32" s="626"/>
      <c r="CW32" s="626"/>
      <c r="CX32" s="626"/>
      <c r="CY32" s="627"/>
      <c r="CZ32" s="628">
        <v>0</v>
      </c>
      <c r="DA32" s="657"/>
      <c r="DB32" s="657"/>
      <c r="DC32" s="658"/>
      <c r="DD32" s="631">
        <v>11601</v>
      </c>
      <c r="DE32" s="626"/>
      <c r="DF32" s="626"/>
      <c r="DG32" s="626"/>
      <c r="DH32" s="626"/>
      <c r="DI32" s="626"/>
      <c r="DJ32" s="626"/>
      <c r="DK32" s="627"/>
      <c r="DL32" s="631">
        <v>11601</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320</v>
      </c>
      <c r="C33" s="621"/>
      <c r="D33" s="621"/>
      <c r="E33" s="621"/>
      <c r="F33" s="621"/>
      <c r="G33" s="621"/>
      <c r="H33" s="621"/>
      <c r="I33" s="621"/>
      <c r="J33" s="621"/>
      <c r="K33" s="621"/>
      <c r="L33" s="621"/>
      <c r="M33" s="621"/>
      <c r="N33" s="621"/>
      <c r="O33" s="621"/>
      <c r="P33" s="621"/>
      <c r="Q33" s="622"/>
      <c r="R33" s="623">
        <v>793901</v>
      </c>
      <c r="S33" s="626"/>
      <c r="T33" s="626"/>
      <c r="U33" s="626"/>
      <c r="V33" s="626"/>
      <c r="W33" s="626"/>
      <c r="X33" s="626"/>
      <c r="Y33" s="627"/>
      <c r="Z33" s="685">
        <v>0.5</v>
      </c>
      <c r="AA33" s="685"/>
      <c r="AB33" s="685"/>
      <c r="AC33" s="685"/>
      <c r="AD33" s="686" t="s">
        <v>127</v>
      </c>
      <c r="AE33" s="686"/>
      <c r="AF33" s="686"/>
      <c r="AG33" s="686"/>
      <c r="AH33" s="686"/>
      <c r="AI33" s="686"/>
      <c r="AJ33" s="686"/>
      <c r="AK33" s="686"/>
      <c r="AL33" s="628" t="s">
        <v>245</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50810615</v>
      </c>
      <c r="CS33" s="624"/>
      <c r="CT33" s="624"/>
      <c r="CU33" s="624"/>
      <c r="CV33" s="624"/>
      <c r="CW33" s="624"/>
      <c r="CX33" s="624"/>
      <c r="CY33" s="625"/>
      <c r="CZ33" s="628">
        <v>32.700000000000003</v>
      </c>
      <c r="DA33" s="657"/>
      <c r="DB33" s="657"/>
      <c r="DC33" s="658"/>
      <c r="DD33" s="631">
        <v>36331667</v>
      </c>
      <c r="DE33" s="624"/>
      <c r="DF33" s="624"/>
      <c r="DG33" s="624"/>
      <c r="DH33" s="624"/>
      <c r="DI33" s="624"/>
      <c r="DJ33" s="624"/>
      <c r="DK33" s="625"/>
      <c r="DL33" s="631">
        <v>30213510</v>
      </c>
      <c r="DM33" s="624"/>
      <c r="DN33" s="624"/>
      <c r="DO33" s="624"/>
      <c r="DP33" s="624"/>
      <c r="DQ33" s="624"/>
      <c r="DR33" s="624"/>
      <c r="DS33" s="624"/>
      <c r="DT33" s="624"/>
      <c r="DU33" s="624"/>
      <c r="DV33" s="625"/>
      <c r="DW33" s="628">
        <v>36.4</v>
      </c>
      <c r="DX33" s="657"/>
      <c r="DY33" s="657"/>
      <c r="DZ33" s="657"/>
      <c r="EA33" s="657"/>
      <c r="EB33" s="657"/>
      <c r="EC33" s="659"/>
    </row>
    <row r="34" spans="2:133" ht="11.25" customHeight="1" x14ac:dyDescent="0.15">
      <c r="B34" s="620" t="s">
        <v>322</v>
      </c>
      <c r="C34" s="621"/>
      <c r="D34" s="621"/>
      <c r="E34" s="621"/>
      <c r="F34" s="621"/>
      <c r="G34" s="621"/>
      <c r="H34" s="621"/>
      <c r="I34" s="621"/>
      <c r="J34" s="621"/>
      <c r="K34" s="621"/>
      <c r="L34" s="621"/>
      <c r="M34" s="621"/>
      <c r="N34" s="621"/>
      <c r="O34" s="621"/>
      <c r="P34" s="621"/>
      <c r="Q34" s="622"/>
      <c r="R34" s="623">
        <v>7519020</v>
      </c>
      <c r="S34" s="626"/>
      <c r="T34" s="626"/>
      <c r="U34" s="626"/>
      <c r="V34" s="626"/>
      <c r="W34" s="626"/>
      <c r="X34" s="626"/>
      <c r="Y34" s="627"/>
      <c r="Z34" s="685">
        <v>4.8</v>
      </c>
      <c r="AA34" s="685"/>
      <c r="AB34" s="685"/>
      <c r="AC34" s="685"/>
      <c r="AD34" s="686">
        <v>630</v>
      </c>
      <c r="AE34" s="686"/>
      <c r="AF34" s="686"/>
      <c r="AG34" s="686"/>
      <c r="AH34" s="686"/>
      <c r="AI34" s="686"/>
      <c r="AJ34" s="686"/>
      <c r="AK34" s="686"/>
      <c r="AL34" s="628">
        <v>0</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17387162</v>
      </c>
      <c r="CS34" s="626"/>
      <c r="CT34" s="626"/>
      <c r="CU34" s="626"/>
      <c r="CV34" s="626"/>
      <c r="CW34" s="626"/>
      <c r="CX34" s="626"/>
      <c r="CY34" s="627"/>
      <c r="CZ34" s="628">
        <v>11.2</v>
      </c>
      <c r="DA34" s="657"/>
      <c r="DB34" s="657"/>
      <c r="DC34" s="658"/>
      <c r="DD34" s="631">
        <v>14293794</v>
      </c>
      <c r="DE34" s="626"/>
      <c r="DF34" s="626"/>
      <c r="DG34" s="626"/>
      <c r="DH34" s="626"/>
      <c r="DI34" s="626"/>
      <c r="DJ34" s="626"/>
      <c r="DK34" s="627"/>
      <c r="DL34" s="631">
        <v>12277277</v>
      </c>
      <c r="DM34" s="626"/>
      <c r="DN34" s="626"/>
      <c r="DO34" s="626"/>
      <c r="DP34" s="626"/>
      <c r="DQ34" s="626"/>
      <c r="DR34" s="626"/>
      <c r="DS34" s="626"/>
      <c r="DT34" s="626"/>
      <c r="DU34" s="626"/>
      <c r="DV34" s="627"/>
      <c r="DW34" s="628">
        <v>14.8</v>
      </c>
      <c r="DX34" s="657"/>
      <c r="DY34" s="657"/>
      <c r="DZ34" s="657"/>
      <c r="EA34" s="657"/>
      <c r="EB34" s="657"/>
      <c r="EC34" s="659"/>
    </row>
    <row r="35" spans="2:133" ht="11.25" customHeight="1" x14ac:dyDescent="0.15">
      <c r="B35" s="620" t="s">
        <v>326</v>
      </c>
      <c r="C35" s="621"/>
      <c r="D35" s="621"/>
      <c r="E35" s="621"/>
      <c r="F35" s="621"/>
      <c r="G35" s="621"/>
      <c r="H35" s="621"/>
      <c r="I35" s="621"/>
      <c r="J35" s="621"/>
      <c r="K35" s="621"/>
      <c r="L35" s="621"/>
      <c r="M35" s="621"/>
      <c r="N35" s="621"/>
      <c r="O35" s="621"/>
      <c r="P35" s="621"/>
      <c r="Q35" s="622"/>
      <c r="R35" s="623">
        <v>15135753</v>
      </c>
      <c r="S35" s="626"/>
      <c r="T35" s="626"/>
      <c r="U35" s="626"/>
      <c r="V35" s="626"/>
      <c r="W35" s="626"/>
      <c r="X35" s="626"/>
      <c r="Y35" s="627"/>
      <c r="Z35" s="685">
        <v>9.6999999999999993</v>
      </c>
      <c r="AA35" s="685"/>
      <c r="AB35" s="685"/>
      <c r="AC35" s="685"/>
      <c r="AD35" s="686" t="s">
        <v>245</v>
      </c>
      <c r="AE35" s="686"/>
      <c r="AF35" s="686"/>
      <c r="AG35" s="686"/>
      <c r="AH35" s="686"/>
      <c r="AI35" s="686"/>
      <c r="AJ35" s="686"/>
      <c r="AK35" s="686"/>
      <c r="AL35" s="628" t="s">
        <v>127</v>
      </c>
      <c r="AM35" s="629"/>
      <c r="AN35" s="629"/>
      <c r="AO35" s="687"/>
      <c r="AP35" s="234"/>
      <c r="AQ35" s="691" t="s">
        <v>327</v>
      </c>
      <c r="AR35" s="692"/>
      <c r="AS35" s="692"/>
      <c r="AT35" s="692"/>
      <c r="AU35" s="692"/>
      <c r="AV35" s="692"/>
      <c r="AW35" s="692"/>
      <c r="AX35" s="692"/>
      <c r="AY35" s="693"/>
      <c r="AZ35" s="688">
        <v>17489243</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179745</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4571951</v>
      </c>
      <c r="CS35" s="624"/>
      <c r="CT35" s="624"/>
      <c r="CU35" s="624"/>
      <c r="CV35" s="624"/>
      <c r="CW35" s="624"/>
      <c r="CX35" s="624"/>
      <c r="CY35" s="625"/>
      <c r="CZ35" s="628">
        <v>2.9</v>
      </c>
      <c r="DA35" s="657"/>
      <c r="DB35" s="657"/>
      <c r="DC35" s="658"/>
      <c r="DD35" s="631">
        <v>3882158</v>
      </c>
      <c r="DE35" s="624"/>
      <c r="DF35" s="624"/>
      <c r="DG35" s="624"/>
      <c r="DH35" s="624"/>
      <c r="DI35" s="624"/>
      <c r="DJ35" s="624"/>
      <c r="DK35" s="625"/>
      <c r="DL35" s="631">
        <v>3642743</v>
      </c>
      <c r="DM35" s="624"/>
      <c r="DN35" s="624"/>
      <c r="DO35" s="624"/>
      <c r="DP35" s="624"/>
      <c r="DQ35" s="624"/>
      <c r="DR35" s="624"/>
      <c r="DS35" s="624"/>
      <c r="DT35" s="624"/>
      <c r="DU35" s="624"/>
      <c r="DV35" s="625"/>
      <c r="DW35" s="628">
        <v>4.4000000000000004</v>
      </c>
      <c r="DX35" s="657"/>
      <c r="DY35" s="657"/>
      <c r="DZ35" s="657"/>
      <c r="EA35" s="657"/>
      <c r="EB35" s="657"/>
      <c r="EC35" s="659"/>
    </row>
    <row r="36" spans="2:133" ht="11.25" customHeight="1" x14ac:dyDescent="0.15">
      <c r="B36" s="620" t="s">
        <v>330</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127</v>
      </c>
      <c r="AA36" s="685"/>
      <c r="AB36" s="685"/>
      <c r="AC36" s="685"/>
      <c r="AD36" s="686" t="s">
        <v>245</v>
      </c>
      <c r="AE36" s="686"/>
      <c r="AF36" s="686"/>
      <c r="AG36" s="686"/>
      <c r="AH36" s="686"/>
      <c r="AI36" s="686"/>
      <c r="AJ36" s="686"/>
      <c r="AK36" s="686"/>
      <c r="AL36" s="628" t="s">
        <v>127</v>
      </c>
      <c r="AM36" s="629"/>
      <c r="AN36" s="629"/>
      <c r="AO36" s="687"/>
      <c r="AQ36" s="660" t="s">
        <v>331</v>
      </c>
      <c r="AR36" s="661"/>
      <c r="AS36" s="661"/>
      <c r="AT36" s="661"/>
      <c r="AU36" s="661"/>
      <c r="AV36" s="661"/>
      <c r="AW36" s="661"/>
      <c r="AX36" s="661"/>
      <c r="AY36" s="662"/>
      <c r="AZ36" s="623">
        <v>1673148</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-521007</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7597239</v>
      </c>
      <c r="CS36" s="626"/>
      <c r="CT36" s="626"/>
      <c r="CU36" s="626"/>
      <c r="CV36" s="626"/>
      <c r="CW36" s="626"/>
      <c r="CX36" s="626"/>
      <c r="CY36" s="627"/>
      <c r="CZ36" s="628">
        <v>4.9000000000000004</v>
      </c>
      <c r="DA36" s="657"/>
      <c r="DB36" s="657"/>
      <c r="DC36" s="658"/>
      <c r="DD36" s="631">
        <v>6299792</v>
      </c>
      <c r="DE36" s="626"/>
      <c r="DF36" s="626"/>
      <c r="DG36" s="626"/>
      <c r="DH36" s="626"/>
      <c r="DI36" s="626"/>
      <c r="DJ36" s="626"/>
      <c r="DK36" s="627"/>
      <c r="DL36" s="631">
        <v>3705687</v>
      </c>
      <c r="DM36" s="626"/>
      <c r="DN36" s="626"/>
      <c r="DO36" s="626"/>
      <c r="DP36" s="626"/>
      <c r="DQ36" s="626"/>
      <c r="DR36" s="626"/>
      <c r="DS36" s="626"/>
      <c r="DT36" s="626"/>
      <c r="DU36" s="626"/>
      <c r="DV36" s="627"/>
      <c r="DW36" s="628">
        <v>4.5</v>
      </c>
      <c r="DX36" s="657"/>
      <c r="DY36" s="657"/>
      <c r="DZ36" s="657"/>
      <c r="EA36" s="657"/>
      <c r="EB36" s="657"/>
      <c r="EC36" s="659"/>
    </row>
    <row r="37" spans="2:133" ht="11.25" customHeight="1" x14ac:dyDescent="0.15">
      <c r="B37" s="620" t="s">
        <v>334</v>
      </c>
      <c r="C37" s="621"/>
      <c r="D37" s="621"/>
      <c r="E37" s="621"/>
      <c r="F37" s="621"/>
      <c r="G37" s="621"/>
      <c r="H37" s="621"/>
      <c r="I37" s="621"/>
      <c r="J37" s="621"/>
      <c r="K37" s="621"/>
      <c r="L37" s="621"/>
      <c r="M37" s="621"/>
      <c r="N37" s="621"/>
      <c r="O37" s="621"/>
      <c r="P37" s="621"/>
      <c r="Q37" s="622"/>
      <c r="R37" s="623">
        <v>5431253</v>
      </c>
      <c r="S37" s="626"/>
      <c r="T37" s="626"/>
      <c r="U37" s="626"/>
      <c r="V37" s="626"/>
      <c r="W37" s="626"/>
      <c r="X37" s="626"/>
      <c r="Y37" s="627"/>
      <c r="Z37" s="685">
        <v>3.5</v>
      </c>
      <c r="AA37" s="685"/>
      <c r="AB37" s="685"/>
      <c r="AC37" s="685"/>
      <c r="AD37" s="686" t="s">
        <v>245</v>
      </c>
      <c r="AE37" s="686"/>
      <c r="AF37" s="686"/>
      <c r="AG37" s="686"/>
      <c r="AH37" s="686"/>
      <c r="AI37" s="686"/>
      <c r="AJ37" s="686"/>
      <c r="AK37" s="686"/>
      <c r="AL37" s="628" t="s">
        <v>245</v>
      </c>
      <c r="AM37" s="629"/>
      <c r="AN37" s="629"/>
      <c r="AO37" s="687"/>
      <c r="AQ37" s="660" t="s">
        <v>335</v>
      </c>
      <c r="AR37" s="661"/>
      <c r="AS37" s="661"/>
      <c r="AT37" s="661"/>
      <c r="AU37" s="661"/>
      <c r="AV37" s="661"/>
      <c r="AW37" s="661"/>
      <c r="AX37" s="661"/>
      <c r="AY37" s="662"/>
      <c r="AZ37" s="623">
        <v>1295762</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47443</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37443</v>
      </c>
      <c r="CS37" s="624"/>
      <c r="CT37" s="624"/>
      <c r="CU37" s="624"/>
      <c r="CV37" s="624"/>
      <c r="CW37" s="624"/>
      <c r="CX37" s="624"/>
      <c r="CY37" s="625"/>
      <c r="CZ37" s="628">
        <v>0</v>
      </c>
      <c r="DA37" s="657"/>
      <c r="DB37" s="657"/>
      <c r="DC37" s="658"/>
      <c r="DD37" s="631">
        <v>37443</v>
      </c>
      <c r="DE37" s="624"/>
      <c r="DF37" s="624"/>
      <c r="DG37" s="624"/>
      <c r="DH37" s="624"/>
      <c r="DI37" s="624"/>
      <c r="DJ37" s="624"/>
      <c r="DK37" s="625"/>
      <c r="DL37" s="631">
        <v>37443</v>
      </c>
      <c r="DM37" s="624"/>
      <c r="DN37" s="624"/>
      <c r="DO37" s="624"/>
      <c r="DP37" s="624"/>
      <c r="DQ37" s="624"/>
      <c r="DR37" s="624"/>
      <c r="DS37" s="624"/>
      <c r="DT37" s="624"/>
      <c r="DU37" s="624"/>
      <c r="DV37" s="625"/>
      <c r="DW37" s="628">
        <v>0</v>
      </c>
      <c r="DX37" s="657"/>
      <c r="DY37" s="657"/>
      <c r="DZ37" s="657"/>
      <c r="EA37" s="657"/>
      <c r="EB37" s="657"/>
      <c r="EC37" s="659"/>
    </row>
    <row r="38" spans="2:133" ht="11.25" customHeight="1" x14ac:dyDescent="0.15">
      <c r="B38" s="635" t="s">
        <v>338</v>
      </c>
      <c r="C38" s="636"/>
      <c r="D38" s="636"/>
      <c r="E38" s="636"/>
      <c r="F38" s="636"/>
      <c r="G38" s="636"/>
      <c r="H38" s="636"/>
      <c r="I38" s="636"/>
      <c r="J38" s="636"/>
      <c r="K38" s="636"/>
      <c r="L38" s="636"/>
      <c r="M38" s="636"/>
      <c r="N38" s="636"/>
      <c r="O38" s="636"/>
      <c r="P38" s="636"/>
      <c r="Q38" s="637"/>
      <c r="R38" s="638">
        <v>156330397</v>
      </c>
      <c r="S38" s="675"/>
      <c r="T38" s="675"/>
      <c r="U38" s="675"/>
      <c r="V38" s="675"/>
      <c r="W38" s="675"/>
      <c r="X38" s="675"/>
      <c r="Y38" s="680"/>
      <c r="Z38" s="681">
        <v>100</v>
      </c>
      <c r="AA38" s="681"/>
      <c r="AB38" s="681"/>
      <c r="AC38" s="681"/>
      <c r="AD38" s="682">
        <v>77669895</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v>236267</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70352</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14321406</v>
      </c>
      <c r="CS38" s="626"/>
      <c r="CT38" s="626"/>
      <c r="CU38" s="626"/>
      <c r="CV38" s="626"/>
      <c r="CW38" s="626"/>
      <c r="CX38" s="626"/>
      <c r="CY38" s="627"/>
      <c r="CZ38" s="628">
        <v>9.1999999999999993</v>
      </c>
      <c r="DA38" s="657"/>
      <c r="DB38" s="657"/>
      <c r="DC38" s="658"/>
      <c r="DD38" s="631">
        <v>11634406</v>
      </c>
      <c r="DE38" s="626"/>
      <c r="DF38" s="626"/>
      <c r="DG38" s="626"/>
      <c r="DH38" s="626"/>
      <c r="DI38" s="626"/>
      <c r="DJ38" s="626"/>
      <c r="DK38" s="627"/>
      <c r="DL38" s="631">
        <v>10585514</v>
      </c>
      <c r="DM38" s="626"/>
      <c r="DN38" s="626"/>
      <c r="DO38" s="626"/>
      <c r="DP38" s="626"/>
      <c r="DQ38" s="626"/>
      <c r="DR38" s="626"/>
      <c r="DS38" s="626"/>
      <c r="DT38" s="626"/>
      <c r="DU38" s="626"/>
      <c r="DV38" s="627"/>
      <c r="DW38" s="628">
        <v>12.7</v>
      </c>
      <c r="DX38" s="657"/>
      <c r="DY38" s="657"/>
      <c r="DZ38" s="657"/>
      <c r="EA38" s="657"/>
      <c r="EB38" s="657"/>
      <c r="EC38" s="659"/>
    </row>
    <row r="39" spans="2:133" ht="11.25" customHeight="1" x14ac:dyDescent="0.15">
      <c r="AQ39" s="660" t="s">
        <v>342</v>
      </c>
      <c r="AR39" s="661"/>
      <c r="AS39" s="661"/>
      <c r="AT39" s="661"/>
      <c r="AU39" s="661"/>
      <c r="AV39" s="661"/>
      <c r="AW39" s="661"/>
      <c r="AX39" s="661"/>
      <c r="AY39" s="662"/>
      <c r="AZ39" s="623">
        <v>111288</v>
      </c>
      <c r="BA39" s="626"/>
      <c r="BB39" s="626"/>
      <c r="BC39" s="626"/>
      <c r="BD39" s="624"/>
      <c r="BE39" s="624"/>
      <c r="BF39" s="663"/>
      <c r="BG39" s="668" t="s">
        <v>343</v>
      </c>
      <c r="BH39" s="669"/>
      <c r="BI39" s="669"/>
      <c r="BJ39" s="669"/>
      <c r="BK39" s="669"/>
      <c r="BL39" s="235"/>
      <c r="BM39" s="664" t="s">
        <v>344</v>
      </c>
      <c r="BN39" s="664"/>
      <c r="BO39" s="664"/>
      <c r="BP39" s="664"/>
      <c r="BQ39" s="664"/>
      <c r="BR39" s="664"/>
      <c r="BS39" s="664"/>
      <c r="BT39" s="664"/>
      <c r="BU39" s="665"/>
      <c r="BV39" s="623">
        <v>78</v>
      </c>
      <c r="BW39" s="626"/>
      <c r="BX39" s="626"/>
      <c r="BY39" s="626"/>
      <c r="BZ39" s="626"/>
      <c r="CA39" s="626"/>
      <c r="CB39" s="666"/>
      <c r="CD39" s="667" t="s">
        <v>345</v>
      </c>
      <c r="CE39" s="664"/>
      <c r="CF39" s="664"/>
      <c r="CG39" s="664"/>
      <c r="CH39" s="664"/>
      <c r="CI39" s="664"/>
      <c r="CJ39" s="664"/>
      <c r="CK39" s="664"/>
      <c r="CL39" s="664"/>
      <c r="CM39" s="664"/>
      <c r="CN39" s="664"/>
      <c r="CO39" s="664"/>
      <c r="CP39" s="664"/>
      <c r="CQ39" s="665"/>
      <c r="CR39" s="623">
        <v>678776</v>
      </c>
      <c r="CS39" s="624"/>
      <c r="CT39" s="624"/>
      <c r="CU39" s="624"/>
      <c r="CV39" s="624"/>
      <c r="CW39" s="624"/>
      <c r="CX39" s="624"/>
      <c r="CY39" s="625"/>
      <c r="CZ39" s="628">
        <v>0.4</v>
      </c>
      <c r="DA39" s="657"/>
      <c r="DB39" s="657"/>
      <c r="DC39" s="658"/>
      <c r="DD39" s="631">
        <v>219118</v>
      </c>
      <c r="DE39" s="624"/>
      <c r="DF39" s="624"/>
      <c r="DG39" s="624"/>
      <c r="DH39" s="624"/>
      <c r="DI39" s="624"/>
      <c r="DJ39" s="624"/>
      <c r="DK39" s="625"/>
      <c r="DL39" s="631" t="s">
        <v>127</v>
      </c>
      <c r="DM39" s="624"/>
      <c r="DN39" s="624"/>
      <c r="DO39" s="624"/>
      <c r="DP39" s="624"/>
      <c r="DQ39" s="624"/>
      <c r="DR39" s="624"/>
      <c r="DS39" s="624"/>
      <c r="DT39" s="624"/>
      <c r="DU39" s="624"/>
      <c r="DV39" s="625"/>
      <c r="DW39" s="628" t="s">
        <v>245</v>
      </c>
      <c r="DX39" s="657"/>
      <c r="DY39" s="657"/>
      <c r="DZ39" s="657"/>
      <c r="EA39" s="657"/>
      <c r="EB39" s="657"/>
      <c r="EC39" s="659"/>
    </row>
    <row r="40" spans="2:133" ht="11.25" customHeight="1" x14ac:dyDescent="0.15">
      <c r="AQ40" s="660" t="s">
        <v>346</v>
      </c>
      <c r="AR40" s="661"/>
      <c r="AS40" s="661"/>
      <c r="AT40" s="661"/>
      <c r="AU40" s="661"/>
      <c r="AV40" s="661"/>
      <c r="AW40" s="661"/>
      <c r="AX40" s="661"/>
      <c r="AY40" s="662"/>
      <c r="AZ40" s="623">
        <v>3641838</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245</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v>6254081</v>
      </c>
      <c r="CS40" s="626"/>
      <c r="CT40" s="626"/>
      <c r="CU40" s="626"/>
      <c r="CV40" s="626"/>
      <c r="CW40" s="626"/>
      <c r="CX40" s="626"/>
      <c r="CY40" s="627"/>
      <c r="CZ40" s="628">
        <v>4</v>
      </c>
      <c r="DA40" s="657"/>
      <c r="DB40" s="657"/>
      <c r="DC40" s="658"/>
      <c r="DD40" s="631">
        <v>2399</v>
      </c>
      <c r="DE40" s="626"/>
      <c r="DF40" s="626"/>
      <c r="DG40" s="626"/>
      <c r="DH40" s="626"/>
      <c r="DI40" s="626"/>
      <c r="DJ40" s="626"/>
      <c r="DK40" s="627"/>
      <c r="DL40" s="631">
        <v>2289</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15">
      <c r="AQ41" s="672" t="s">
        <v>349</v>
      </c>
      <c r="AR41" s="673"/>
      <c r="AS41" s="673"/>
      <c r="AT41" s="673"/>
      <c r="AU41" s="673"/>
      <c r="AV41" s="673"/>
      <c r="AW41" s="673"/>
      <c r="AX41" s="673"/>
      <c r="AY41" s="674"/>
      <c r="AZ41" s="638">
        <v>10530940</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376</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127</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16139644</v>
      </c>
      <c r="CS42" s="626"/>
      <c r="CT42" s="626"/>
      <c r="CU42" s="626"/>
      <c r="CV42" s="626"/>
      <c r="CW42" s="626"/>
      <c r="CX42" s="626"/>
      <c r="CY42" s="627"/>
      <c r="CZ42" s="628">
        <v>10.4</v>
      </c>
      <c r="DA42" s="629"/>
      <c r="DB42" s="629"/>
      <c r="DC42" s="630"/>
      <c r="DD42" s="631">
        <v>2527908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v>473331</v>
      </c>
      <c r="CS43" s="624"/>
      <c r="CT43" s="624"/>
      <c r="CU43" s="624"/>
      <c r="CV43" s="624"/>
      <c r="CW43" s="624"/>
      <c r="CX43" s="624"/>
      <c r="CY43" s="625"/>
      <c r="CZ43" s="628">
        <v>0.3</v>
      </c>
      <c r="DA43" s="657"/>
      <c r="DB43" s="657"/>
      <c r="DC43" s="658"/>
      <c r="DD43" s="631">
        <v>473331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356</v>
      </c>
      <c r="CD44" s="651" t="s">
        <v>307</v>
      </c>
      <c r="CE44" s="652"/>
      <c r="CF44" s="620" t="s">
        <v>357</v>
      </c>
      <c r="CG44" s="621"/>
      <c r="CH44" s="621"/>
      <c r="CI44" s="621"/>
      <c r="CJ44" s="621"/>
      <c r="CK44" s="621"/>
      <c r="CL44" s="621"/>
      <c r="CM44" s="621"/>
      <c r="CN44" s="621"/>
      <c r="CO44" s="621"/>
      <c r="CP44" s="621"/>
      <c r="CQ44" s="622"/>
      <c r="CR44" s="623">
        <v>15617968</v>
      </c>
      <c r="CS44" s="626"/>
      <c r="CT44" s="626"/>
      <c r="CU44" s="626"/>
      <c r="CV44" s="626"/>
      <c r="CW44" s="626"/>
      <c r="CX44" s="626"/>
      <c r="CY44" s="627"/>
      <c r="CZ44" s="628">
        <v>10.1</v>
      </c>
      <c r="DA44" s="629"/>
      <c r="DB44" s="629"/>
      <c r="DC44" s="630"/>
      <c r="DD44" s="631">
        <v>2502891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358</v>
      </c>
      <c r="CG45" s="621"/>
      <c r="CH45" s="621"/>
      <c r="CI45" s="621"/>
      <c r="CJ45" s="621"/>
      <c r="CK45" s="621"/>
      <c r="CL45" s="621"/>
      <c r="CM45" s="621"/>
      <c r="CN45" s="621"/>
      <c r="CO45" s="621"/>
      <c r="CP45" s="621"/>
      <c r="CQ45" s="622"/>
      <c r="CR45" s="623">
        <v>5782434</v>
      </c>
      <c r="CS45" s="624"/>
      <c r="CT45" s="624"/>
      <c r="CU45" s="624"/>
      <c r="CV45" s="624"/>
      <c r="CW45" s="624"/>
      <c r="CX45" s="624"/>
      <c r="CY45" s="625"/>
      <c r="CZ45" s="628">
        <v>3.7</v>
      </c>
      <c r="DA45" s="657"/>
      <c r="DB45" s="657"/>
      <c r="DC45" s="658"/>
      <c r="DD45" s="631">
        <v>380604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359</v>
      </c>
      <c r="CG46" s="621"/>
      <c r="CH46" s="621"/>
      <c r="CI46" s="621"/>
      <c r="CJ46" s="621"/>
      <c r="CK46" s="621"/>
      <c r="CL46" s="621"/>
      <c r="CM46" s="621"/>
      <c r="CN46" s="621"/>
      <c r="CO46" s="621"/>
      <c r="CP46" s="621"/>
      <c r="CQ46" s="622"/>
      <c r="CR46" s="623">
        <v>9668079</v>
      </c>
      <c r="CS46" s="626"/>
      <c r="CT46" s="626"/>
      <c r="CU46" s="626"/>
      <c r="CV46" s="626"/>
      <c r="CW46" s="626"/>
      <c r="CX46" s="626"/>
      <c r="CY46" s="627"/>
      <c r="CZ46" s="628">
        <v>6.2</v>
      </c>
      <c r="DA46" s="629"/>
      <c r="DB46" s="629"/>
      <c r="DC46" s="630"/>
      <c r="DD46" s="631">
        <v>2074565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360</v>
      </c>
      <c r="CG47" s="621"/>
      <c r="CH47" s="621"/>
      <c r="CI47" s="621"/>
      <c r="CJ47" s="621"/>
      <c r="CK47" s="621"/>
      <c r="CL47" s="621"/>
      <c r="CM47" s="621"/>
      <c r="CN47" s="621"/>
      <c r="CO47" s="621"/>
      <c r="CP47" s="621"/>
      <c r="CQ47" s="622"/>
      <c r="CR47" s="623">
        <v>521676</v>
      </c>
      <c r="CS47" s="624"/>
      <c r="CT47" s="624"/>
      <c r="CU47" s="624"/>
      <c r="CV47" s="624"/>
      <c r="CW47" s="624"/>
      <c r="CX47" s="624"/>
      <c r="CY47" s="625"/>
      <c r="CZ47" s="628">
        <v>0.3</v>
      </c>
      <c r="DA47" s="657"/>
      <c r="DB47" s="657"/>
      <c r="DC47" s="658"/>
      <c r="DD47" s="631">
        <v>25017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361</v>
      </c>
      <c r="CG48" s="621"/>
      <c r="CH48" s="621"/>
      <c r="CI48" s="621"/>
      <c r="CJ48" s="621"/>
      <c r="CK48" s="621"/>
      <c r="CL48" s="621"/>
      <c r="CM48" s="621"/>
      <c r="CN48" s="621"/>
      <c r="CO48" s="621"/>
      <c r="CP48" s="621"/>
      <c r="CQ48" s="622"/>
      <c r="CR48" s="623" t="s">
        <v>127</v>
      </c>
      <c r="CS48" s="626"/>
      <c r="CT48" s="626"/>
      <c r="CU48" s="626"/>
      <c r="CV48" s="626"/>
      <c r="CW48" s="626"/>
      <c r="CX48" s="626"/>
      <c r="CY48" s="627"/>
      <c r="CZ48" s="628" t="s">
        <v>127</v>
      </c>
      <c r="DA48" s="629"/>
      <c r="DB48" s="629"/>
      <c r="DC48" s="630"/>
      <c r="DD48" s="631" t="s">
        <v>245</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362</v>
      </c>
      <c r="CE49" s="636"/>
      <c r="CF49" s="636"/>
      <c r="CG49" s="636"/>
      <c r="CH49" s="636"/>
      <c r="CI49" s="636"/>
      <c r="CJ49" s="636"/>
      <c r="CK49" s="636"/>
      <c r="CL49" s="636"/>
      <c r="CM49" s="636"/>
      <c r="CN49" s="636"/>
      <c r="CO49" s="636"/>
      <c r="CP49" s="636"/>
      <c r="CQ49" s="637"/>
      <c r="CR49" s="638">
        <v>155177264</v>
      </c>
      <c r="CS49" s="639"/>
      <c r="CT49" s="639"/>
      <c r="CU49" s="639"/>
      <c r="CV49" s="639"/>
      <c r="CW49" s="639"/>
      <c r="CX49" s="639"/>
      <c r="CY49" s="640"/>
      <c r="CZ49" s="641">
        <v>100</v>
      </c>
      <c r="DA49" s="642"/>
      <c r="DB49" s="642"/>
      <c r="DC49" s="643"/>
      <c r="DD49" s="644">
        <v>88331656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dpBBEIgel4YBlT8WXqpsxWhQaEcaOZjVZ2Ti7JPEeSGYsiGc4st/SnVyufqqx8W0FduDUWGynisAWtZMSysRIA==" saltValue="VP16vuYyS+0ztuCOGN4P7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364</v>
      </c>
      <c r="DK2" s="1162"/>
      <c r="DL2" s="1162"/>
      <c r="DM2" s="1162"/>
      <c r="DN2" s="1162"/>
      <c r="DO2" s="1163"/>
      <c r="DP2" s="249"/>
      <c r="DQ2" s="1161" t="s">
        <v>365</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4"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6"/>
      <c r="BA5" s="256"/>
      <c r="BB5" s="256"/>
      <c r="BC5" s="256"/>
      <c r="BD5" s="256"/>
      <c r="BE5" s="257"/>
      <c r="BF5" s="257"/>
      <c r="BG5" s="257"/>
      <c r="BH5" s="257"/>
      <c r="BI5" s="257"/>
      <c r="BJ5" s="257"/>
      <c r="BK5" s="257"/>
      <c r="BL5" s="257"/>
      <c r="BM5" s="257"/>
      <c r="BN5" s="257"/>
      <c r="BO5" s="257"/>
      <c r="BP5" s="257"/>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9" t="s">
        <v>382</v>
      </c>
      <c r="DH5" s="1150"/>
      <c r="DI5" s="1150"/>
      <c r="DJ5" s="1150"/>
      <c r="DK5" s="1151"/>
      <c r="DL5" s="1149" t="s">
        <v>383</v>
      </c>
      <c r="DM5" s="1150"/>
      <c r="DN5" s="1150"/>
      <c r="DO5" s="1150"/>
      <c r="DP5" s="1151"/>
      <c r="DQ5" s="1052" t="s">
        <v>384</v>
      </c>
      <c r="DR5" s="1053"/>
      <c r="DS5" s="1053"/>
      <c r="DT5" s="1053"/>
      <c r="DU5" s="1054"/>
      <c r="DV5" s="1052" t="s">
        <v>375</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385</v>
      </c>
      <c r="C7" s="1102"/>
      <c r="D7" s="1102"/>
      <c r="E7" s="1102"/>
      <c r="F7" s="1102"/>
      <c r="G7" s="1102"/>
      <c r="H7" s="1102"/>
      <c r="I7" s="1102"/>
      <c r="J7" s="1102"/>
      <c r="K7" s="1102"/>
      <c r="L7" s="1102"/>
      <c r="M7" s="1102"/>
      <c r="N7" s="1102"/>
      <c r="O7" s="1102"/>
      <c r="P7" s="1103"/>
      <c r="Q7" s="1155">
        <v>155457</v>
      </c>
      <c r="R7" s="1156"/>
      <c r="S7" s="1156"/>
      <c r="T7" s="1156"/>
      <c r="U7" s="1156"/>
      <c r="V7" s="1156">
        <v>154443</v>
      </c>
      <c r="W7" s="1156"/>
      <c r="X7" s="1156"/>
      <c r="Y7" s="1156"/>
      <c r="Z7" s="1156"/>
      <c r="AA7" s="1156">
        <v>1014</v>
      </c>
      <c r="AB7" s="1156"/>
      <c r="AC7" s="1156"/>
      <c r="AD7" s="1156"/>
      <c r="AE7" s="1157"/>
      <c r="AF7" s="1158">
        <v>918</v>
      </c>
      <c r="AG7" s="1159"/>
      <c r="AH7" s="1159"/>
      <c r="AI7" s="1159"/>
      <c r="AJ7" s="1160"/>
      <c r="AK7" s="1142">
        <v>1078</v>
      </c>
      <c r="AL7" s="1143"/>
      <c r="AM7" s="1143"/>
      <c r="AN7" s="1143"/>
      <c r="AO7" s="1143"/>
      <c r="AP7" s="1143">
        <v>175863</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593</v>
      </c>
      <c r="BS7" s="1146" t="s">
        <v>594</v>
      </c>
      <c r="BT7" s="1147"/>
      <c r="BU7" s="1147"/>
      <c r="BV7" s="1147"/>
      <c r="BW7" s="1147"/>
      <c r="BX7" s="1147"/>
      <c r="BY7" s="1147"/>
      <c r="BZ7" s="1147"/>
      <c r="CA7" s="1147"/>
      <c r="CB7" s="1147"/>
      <c r="CC7" s="1147"/>
      <c r="CD7" s="1147"/>
      <c r="CE7" s="1147"/>
      <c r="CF7" s="1147"/>
      <c r="CG7" s="1148"/>
      <c r="CH7" s="1139">
        <v>69</v>
      </c>
      <c r="CI7" s="1140"/>
      <c r="CJ7" s="1140"/>
      <c r="CK7" s="1140"/>
      <c r="CL7" s="1141"/>
      <c r="CM7" s="1139">
        <v>1057</v>
      </c>
      <c r="CN7" s="1140"/>
      <c r="CO7" s="1140"/>
      <c r="CP7" s="1140"/>
      <c r="CQ7" s="1141"/>
      <c r="CR7" s="1139">
        <v>7</v>
      </c>
      <c r="CS7" s="1140"/>
      <c r="CT7" s="1140"/>
      <c r="CU7" s="1140"/>
      <c r="CV7" s="1141"/>
      <c r="CW7" s="1139" t="s">
        <v>602</v>
      </c>
      <c r="CX7" s="1140"/>
      <c r="CY7" s="1140"/>
      <c r="CZ7" s="1140"/>
      <c r="DA7" s="1141"/>
      <c r="DB7" s="1139">
        <v>1581</v>
      </c>
      <c r="DC7" s="1140"/>
      <c r="DD7" s="1140"/>
      <c r="DE7" s="1140"/>
      <c r="DF7" s="1141"/>
      <c r="DG7" s="1139" t="s">
        <v>603</v>
      </c>
      <c r="DH7" s="1140"/>
      <c r="DI7" s="1140"/>
      <c r="DJ7" s="1140"/>
      <c r="DK7" s="1141"/>
      <c r="DL7" s="1139">
        <v>954</v>
      </c>
      <c r="DM7" s="1140"/>
      <c r="DN7" s="1140"/>
      <c r="DO7" s="1140"/>
      <c r="DP7" s="1141"/>
      <c r="DQ7" s="1139">
        <v>277</v>
      </c>
      <c r="DR7" s="1140"/>
      <c r="DS7" s="1140"/>
      <c r="DT7" s="1140"/>
      <c r="DU7" s="1141"/>
      <c r="DV7" s="1166"/>
      <c r="DW7" s="1167"/>
      <c r="DX7" s="1167"/>
      <c r="DY7" s="1167"/>
      <c r="DZ7" s="1168"/>
      <c r="EA7" s="254"/>
    </row>
    <row r="8" spans="1:131" s="255" customFormat="1" ht="26.25" customHeight="1" x14ac:dyDescent="0.15">
      <c r="A8" s="261">
        <v>2</v>
      </c>
      <c r="B8" s="1088" t="s">
        <v>386</v>
      </c>
      <c r="C8" s="1089"/>
      <c r="D8" s="1089"/>
      <c r="E8" s="1089"/>
      <c r="F8" s="1089"/>
      <c r="G8" s="1089"/>
      <c r="H8" s="1089"/>
      <c r="I8" s="1089"/>
      <c r="J8" s="1089"/>
      <c r="K8" s="1089"/>
      <c r="L8" s="1089"/>
      <c r="M8" s="1089"/>
      <c r="N8" s="1089"/>
      <c r="O8" s="1089"/>
      <c r="P8" s="1090"/>
      <c r="Q8" s="1094">
        <v>1460</v>
      </c>
      <c r="R8" s="1095"/>
      <c r="S8" s="1095"/>
      <c r="T8" s="1095"/>
      <c r="U8" s="1095"/>
      <c r="V8" s="1095">
        <v>1460</v>
      </c>
      <c r="W8" s="1095"/>
      <c r="X8" s="1095"/>
      <c r="Y8" s="1095"/>
      <c r="Z8" s="1095"/>
      <c r="AA8" s="1095" t="s">
        <v>579</v>
      </c>
      <c r="AB8" s="1095"/>
      <c r="AC8" s="1095"/>
      <c r="AD8" s="1095"/>
      <c r="AE8" s="1096"/>
      <c r="AF8" s="1070" t="s">
        <v>127</v>
      </c>
      <c r="AG8" s="1071"/>
      <c r="AH8" s="1071"/>
      <c r="AI8" s="1071"/>
      <c r="AJ8" s="1072"/>
      <c r="AK8" s="1137">
        <v>308</v>
      </c>
      <c r="AL8" s="1138"/>
      <c r="AM8" s="1138"/>
      <c r="AN8" s="1138"/>
      <c r="AO8" s="1138"/>
      <c r="AP8" s="1138">
        <v>1744</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595</v>
      </c>
      <c r="BT8" s="1066"/>
      <c r="BU8" s="1066"/>
      <c r="BV8" s="1066"/>
      <c r="BW8" s="1066"/>
      <c r="BX8" s="1066"/>
      <c r="BY8" s="1066"/>
      <c r="BZ8" s="1066"/>
      <c r="CA8" s="1066"/>
      <c r="CB8" s="1066"/>
      <c r="CC8" s="1066"/>
      <c r="CD8" s="1066"/>
      <c r="CE8" s="1066"/>
      <c r="CF8" s="1066"/>
      <c r="CG8" s="1067"/>
      <c r="CH8" s="1040">
        <v>3</v>
      </c>
      <c r="CI8" s="1041"/>
      <c r="CJ8" s="1041"/>
      <c r="CK8" s="1041"/>
      <c r="CL8" s="1042"/>
      <c r="CM8" s="1040">
        <v>2814</v>
      </c>
      <c r="CN8" s="1041"/>
      <c r="CO8" s="1041"/>
      <c r="CP8" s="1041"/>
      <c r="CQ8" s="1042"/>
      <c r="CR8" s="1040">
        <v>108</v>
      </c>
      <c r="CS8" s="1041"/>
      <c r="CT8" s="1041"/>
      <c r="CU8" s="1041"/>
      <c r="CV8" s="1042"/>
      <c r="CW8" s="1040">
        <v>32</v>
      </c>
      <c r="CX8" s="1041"/>
      <c r="CY8" s="1041"/>
      <c r="CZ8" s="1041"/>
      <c r="DA8" s="1042"/>
      <c r="DB8" s="1040" t="s">
        <v>604</v>
      </c>
      <c r="DC8" s="1041"/>
      <c r="DD8" s="1041"/>
      <c r="DE8" s="1041"/>
      <c r="DF8" s="1042"/>
      <c r="DG8" s="1040" t="s">
        <v>605</v>
      </c>
      <c r="DH8" s="1041"/>
      <c r="DI8" s="1041"/>
      <c r="DJ8" s="1041"/>
      <c r="DK8" s="1042"/>
      <c r="DL8" s="1040" t="s">
        <v>605</v>
      </c>
      <c r="DM8" s="1041"/>
      <c r="DN8" s="1041"/>
      <c r="DO8" s="1041"/>
      <c r="DP8" s="1042"/>
      <c r="DQ8" s="1040" t="s">
        <v>605</v>
      </c>
      <c r="DR8" s="1041"/>
      <c r="DS8" s="1041"/>
      <c r="DT8" s="1041"/>
      <c r="DU8" s="1042"/>
      <c r="DV8" s="1043"/>
      <c r="DW8" s="1044"/>
      <c r="DX8" s="1044"/>
      <c r="DY8" s="1044"/>
      <c r="DZ8" s="1045"/>
      <c r="EA8" s="254"/>
    </row>
    <row r="9" spans="1:131" s="255" customFormat="1" ht="26.25" customHeight="1" x14ac:dyDescent="0.15">
      <c r="A9" s="261">
        <v>3</v>
      </c>
      <c r="B9" s="1088" t="s">
        <v>387</v>
      </c>
      <c r="C9" s="1089"/>
      <c r="D9" s="1089"/>
      <c r="E9" s="1089"/>
      <c r="F9" s="1089"/>
      <c r="G9" s="1089"/>
      <c r="H9" s="1089"/>
      <c r="I9" s="1089"/>
      <c r="J9" s="1089"/>
      <c r="K9" s="1089"/>
      <c r="L9" s="1089"/>
      <c r="M9" s="1089"/>
      <c r="N9" s="1089"/>
      <c r="O9" s="1089"/>
      <c r="P9" s="1090"/>
      <c r="Q9" s="1094">
        <v>133</v>
      </c>
      <c r="R9" s="1095"/>
      <c r="S9" s="1095"/>
      <c r="T9" s="1095"/>
      <c r="U9" s="1095"/>
      <c r="V9" s="1095">
        <v>105</v>
      </c>
      <c r="W9" s="1095"/>
      <c r="X9" s="1095"/>
      <c r="Y9" s="1095"/>
      <c r="Z9" s="1095"/>
      <c r="AA9" s="1095">
        <v>28</v>
      </c>
      <c r="AB9" s="1095"/>
      <c r="AC9" s="1095"/>
      <c r="AD9" s="1095"/>
      <c r="AE9" s="1096"/>
      <c r="AF9" s="1070">
        <v>28</v>
      </c>
      <c r="AG9" s="1071"/>
      <c r="AH9" s="1071"/>
      <c r="AI9" s="1071"/>
      <c r="AJ9" s="1072"/>
      <c r="AK9" s="1137" t="s">
        <v>580</v>
      </c>
      <c r="AL9" s="1138"/>
      <c r="AM9" s="1138"/>
      <c r="AN9" s="1138"/>
      <c r="AO9" s="1138"/>
      <c r="AP9" s="1138" t="s">
        <v>581</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596</v>
      </c>
      <c r="BT9" s="1066"/>
      <c r="BU9" s="1066"/>
      <c r="BV9" s="1066"/>
      <c r="BW9" s="1066"/>
      <c r="BX9" s="1066"/>
      <c r="BY9" s="1066"/>
      <c r="BZ9" s="1066"/>
      <c r="CA9" s="1066"/>
      <c r="CB9" s="1066"/>
      <c r="CC9" s="1066"/>
      <c r="CD9" s="1066"/>
      <c r="CE9" s="1066"/>
      <c r="CF9" s="1066"/>
      <c r="CG9" s="1067"/>
      <c r="CH9" s="1040">
        <v>9</v>
      </c>
      <c r="CI9" s="1041"/>
      <c r="CJ9" s="1041"/>
      <c r="CK9" s="1041"/>
      <c r="CL9" s="1042"/>
      <c r="CM9" s="1040">
        <v>1236</v>
      </c>
      <c r="CN9" s="1041"/>
      <c r="CO9" s="1041"/>
      <c r="CP9" s="1041"/>
      <c r="CQ9" s="1042"/>
      <c r="CR9" s="1040">
        <v>1160</v>
      </c>
      <c r="CS9" s="1041"/>
      <c r="CT9" s="1041"/>
      <c r="CU9" s="1041"/>
      <c r="CV9" s="1042"/>
      <c r="CW9" s="1040">
        <v>10</v>
      </c>
      <c r="CX9" s="1041"/>
      <c r="CY9" s="1041"/>
      <c r="CZ9" s="1041"/>
      <c r="DA9" s="1042"/>
      <c r="DB9" s="1040">
        <v>700</v>
      </c>
      <c r="DC9" s="1041"/>
      <c r="DD9" s="1041"/>
      <c r="DE9" s="1041"/>
      <c r="DF9" s="1042"/>
      <c r="DG9" s="1040" t="s">
        <v>606</v>
      </c>
      <c r="DH9" s="1041"/>
      <c r="DI9" s="1041"/>
      <c r="DJ9" s="1041"/>
      <c r="DK9" s="1042"/>
      <c r="DL9" s="1040" t="s">
        <v>609</v>
      </c>
      <c r="DM9" s="1041"/>
      <c r="DN9" s="1041"/>
      <c r="DO9" s="1041"/>
      <c r="DP9" s="1042"/>
      <c r="DQ9" s="1040" t="s">
        <v>609</v>
      </c>
      <c r="DR9" s="1041"/>
      <c r="DS9" s="1041"/>
      <c r="DT9" s="1041"/>
      <c r="DU9" s="1042"/>
      <c r="DV9" s="1043"/>
      <c r="DW9" s="1044"/>
      <c r="DX9" s="1044"/>
      <c r="DY9" s="1044"/>
      <c r="DZ9" s="1045"/>
      <c r="EA9" s="254"/>
    </row>
    <row r="10" spans="1:131" s="255" customFormat="1" ht="26.25" customHeight="1" x14ac:dyDescent="0.15">
      <c r="A10" s="261">
        <v>4</v>
      </c>
      <c r="B10" s="1088" t="s">
        <v>388</v>
      </c>
      <c r="C10" s="1089"/>
      <c r="D10" s="1089"/>
      <c r="E10" s="1089"/>
      <c r="F10" s="1089"/>
      <c r="G10" s="1089"/>
      <c r="H10" s="1089"/>
      <c r="I10" s="1089"/>
      <c r="J10" s="1089"/>
      <c r="K10" s="1089"/>
      <c r="L10" s="1089"/>
      <c r="M10" s="1089"/>
      <c r="N10" s="1089"/>
      <c r="O10" s="1089"/>
      <c r="P10" s="1090"/>
      <c r="Q10" s="1094">
        <v>193</v>
      </c>
      <c r="R10" s="1095"/>
      <c r="S10" s="1095"/>
      <c r="T10" s="1095"/>
      <c r="U10" s="1095"/>
      <c r="V10" s="1095">
        <v>81</v>
      </c>
      <c r="W10" s="1095"/>
      <c r="X10" s="1095"/>
      <c r="Y10" s="1095"/>
      <c r="Z10" s="1095"/>
      <c r="AA10" s="1095">
        <v>112</v>
      </c>
      <c r="AB10" s="1095"/>
      <c r="AC10" s="1095"/>
      <c r="AD10" s="1095"/>
      <c r="AE10" s="1096"/>
      <c r="AF10" s="1070" t="s">
        <v>127</v>
      </c>
      <c r="AG10" s="1071"/>
      <c r="AH10" s="1071"/>
      <c r="AI10" s="1071"/>
      <c r="AJ10" s="1072"/>
      <c r="AK10" s="1137">
        <v>5</v>
      </c>
      <c r="AL10" s="1138"/>
      <c r="AM10" s="1138"/>
      <c r="AN10" s="1138"/>
      <c r="AO10" s="1138"/>
      <c r="AP10" s="1138">
        <v>709</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597</v>
      </c>
      <c r="BT10" s="1066"/>
      <c r="BU10" s="1066"/>
      <c r="BV10" s="1066"/>
      <c r="BW10" s="1066"/>
      <c r="BX10" s="1066"/>
      <c r="BY10" s="1066"/>
      <c r="BZ10" s="1066"/>
      <c r="CA10" s="1066"/>
      <c r="CB10" s="1066"/>
      <c r="CC10" s="1066"/>
      <c r="CD10" s="1066"/>
      <c r="CE10" s="1066"/>
      <c r="CF10" s="1066"/>
      <c r="CG10" s="1067"/>
      <c r="CH10" s="1040">
        <v>7</v>
      </c>
      <c r="CI10" s="1041"/>
      <c r="CJ10" s="1041"/>
      <c r="CK10" s="1041"/>
      <c r="CL10" s="1042"/>
      <c r="CM10" s="1040">
        <v>770</v>
      </c>
      <c r="CN10" s="1041"/>
      <c r="CO10" s="1041"/>
      <c r="CP10" s="1041"/>
      <c r="CQ10" s="1042"/>
      <c r="CR10" s="1040">
        <v>9</v>
      </c>
      <c r="CS10" s="1041"/>
      <c r="CT10" s="1041"/>
      <c r="CU10" s="1041"/>
      <c r="CV10" s="1042"/>
      <c r="CW10" s="1040">
        <v>9</v>
      </c>
      <c r="CX10" s="1041"/>
      <c r="CY10" s="1041"/>
      <c r="CZ10" s="1041"/>
      <c r="DA10" s="1042"/>
      <c r="DB10" s="1040" t="s">
        <v>611</v>
      </c>
      <c r="DC10" s="1041"/>
      <c r="DD10" s="1041"/>
      <c r="DE10" s="1041"/>
      <c r="DF10" s="1042"/>
      <c r="DG10" s="1040" t="s">
        <v>610</v>
      </c>
      <c r="DH10" s="1041"/>
      <c r="DI10" s="1041"/>
      <c r="DJ10" s="1041"/>
      <c r="DK10" s="1042"/>
      <c r="DL10" s="1040" t="s">
        <v>606</v>
      </c>
      <c r="DM10" s="1041"/>
      <c r="DN10" s="1041"/>
      <c r="DO10" s="1041"/>
      <c r="DP10" s="1042"/>
      <c r="DQ10" s="1040" t="s">
        <v>606</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598</v>
      </c>
      <c r="BT11" s="1066"/>
      <c r="BU11" s="1066"/>
      <c r="BV11" s="1066"/>
      <c r="BW11" s="1066"/>
      <c r="BX11" s="1066"/>
      <c r="BY11" s="1066"/>
      <c r="BZ11" s="1066"/>
      <c r="CA11" s="1066"/>
      <c r="CB11" s="1066"/>
      <c r="CC11" s="1066"/>
      <c r="CD11" s="1066"/>
      <c r="CE11" s="1066"/>
      <c r="CF11" s="1066"/>
      <c r="CG11" s="1067"/>
      <c r="CH11" s="1040">
        <v>-4</v>
      </c>
      <c r="CI11" s="1041"/>
      <c r="CJ11" s="1041"/>
      <c r="CK11" s="1041"/>
      <c r="CL11" s="1042"/>
      <c r="CM11" s="1040">
        <v>95</v>
      </c>
      <c r="CN11" s="1041"/>
      <c r="CO11" s="1041"/>
      <c r="CP11" s="1041"/>
      <c r="CQ11" s="1042"/>
      <c r="CR11" s="1040">
        <v>14</v>
      </c>
      <c r="CS11" s="1041"/>
      <c r="CT11" s="1041"/>
      <c r="CU11" s="1041"/>
      <c r="CV11" s="1042"/>
      <c r="CW11" s="1040">
        <v>3</v>
      </c>
      <c r="CX11" s="1041"/>
      <c r="CY11" s="1041"/>
      <c r="CZ11" s="1041"/>
      <c r="DA11" s="1042"/>
      <c r="DB11" s="1040" t="s">
        <v>608</v>
      </c>
      <c r="DC11" s="1041"/>
      <c r="DD11" s="1041"/>
      <c r="DE11" s="1041"/>
      <c r="DF11" s="1042"/>
      <c r="DG11" s="1040" t="s">
        <v>611</v>
      </c>
      <c r="DH11" s="1041"/>
      <c r="DI11" s="1041"/>
      <c r="DJ11" s="1041"/>
      <c r="DK11" s="1042"/>
      <c r="DL11" s="1040" t="s">
        <v>609</v>
      </c>
      <c r="DM11" s="1041"/>
      <c r="DN11" s="1041"/>
      <c r="DO11" s="1041"/>
      <c r="DP11" s="1042"/>
      <c r="DQ11" s="1040" t="s">
        <v>614</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599</v>
      </c>
      <c r="BT12" s="1066"/>
      <c r="BU12" s="1066"/>
      <c r="BV12" s="1066"/>
      <c r="BW12" s="1066"/>
      <c r="BX12" s="1066"/>
      <c r="BY12" s="1066"/>
      <c r="BZ12" s="1066"/>
      <c r="CA12" s="1066"/>
      <c r="CB12" s="1066"/>
      <c r="CC12" s="1066"/>
      <c r="CD12" s="1066"/>
      <c r="CE12" s="1066"/>
      <c r="CF12" s="1066"/>
      <c r="CG12" s="1067"/>
      <c r="CH12" s="1040">
        <v>8</v>
      </c>
      <c r="CI12" s="1041"/>
      <c r="CJ12" s="1041"/>
      <c r="CK12" s="1041"/>
      <c r="CL12" s="1042"/>
      <c r="CM12" s="1040">
        <v>77</v>
      </c>
      <c r="CN12" s="1041"/>
      <c r="CO12" s="1041"/>
      <c r="CP12" s="1041"/>
      <c r="CQ12" s="1042"/>
      <c r="CR12" s="1040">
        <v>5</v>
      </c>
      <c r="CS12" s="1041"/>
      <c r="CT12" s="1041"/>
      <c r="CU12" s="1041"/>
      <c r="CV12" s="1042"/>
      <c r="CW12" s="1040" t="s">
        <v>606</v>
      </c>
      <c r="CX12" s="1041"/>
      <c r="CY12" s="1041"/>
      <c r="CZ12" s="1041"/>
      <c r="DA12" s="1042"/>
      <c r="DB12" s="1040" t="s">
        <v>609</v>
      </c>
      <c r="DC12" s="1041"/>
      <c r="DD12" s="1041"/>
      <c r="DE12" s="1041"/>
      <c r="DF12" s="1042"/>
      <c r="DG12" s="1040" t="s">
        <v>612</v>
      </c>
      <c r="DH12" s="1041"/>
      <c r="DI12" s="1041"/>
      <c r="DJ12" s="1041"/>
      <c r="DK12" s="1042"/>
      <c r="DL12" s="1040" t="s">
        <v>613</v>
      </c>
      <c r="DM12" s="1041"/>
      <c r="DN12" s="1041"/>
      <c r="DO12" s="1041"/>
      <c r="DP12" s="1042"/>
      <c r="DQ12" s="1040" t="s">
        <v>614</v>
      </c>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600</v>
      </c>
      <c r="BT13" s="1066"/>
      <c r="BU13" s="1066"/>
      <c r="BV13" s="1066"/>
      <c r="BW13" s="1066"/>
      <c r="BX13" s="1066"/>
      <c r="BY13" s="1066"/>
      <c r="BZ13" s="1066"/>
      <c r="CA13" s="1066"/>
      <c r="CB13" s="1066"/>
      <c r="CC13" s="1066"/>
      <c r="CD13" s="1066"/>
      <c r="CE13" s="1066"/>
      <c r="CF13" s="1066"/>
      <c r="CG13" s="1067"/>
      <c r="CH13" s="1040">
        <v>0</v>
      </c>
      <c r="CI13" s="1041"/>
      <c r="CJ13" s="1041"/>
      <c r="CK13" s="1041"/>
      <c r="CL13" s="1042"/>
      <c r="CM13" s="1040">
        <v>61</v>
      </c>
      <c r="CN13" s="1041"/>
      <c r="CO13" s="1041"/>
      <c r="CP13" s="1041"/>
      <c r="CQ13" s="1042"/>
      <c r="CR13" s="1040">
        <v>1</v>
      </c>
      <c r="CS13" s="1041"/>
      <c r="CT13" s="1041"/>
      <c r="CU13" s="1041"/>
      <c r="CV13" s="1042"/>
      <c r="CW13" s="1040">
        <v>0</v>
      </c>
      <c r="CX13" s="1041"/>
      <c r="CY13" s="1041"/>
      <c r="CZ13" s="1041"/>
      <c r="DA13" s="1042"/>
      <c r="DB13" s="1040" t="s">
        <v>615</v>
      </c>
      <c r="DC13" s="1041"/>
      <c r="DD13" s="1041"/>
      <c r="DE13" s="1041"/>
      <c r="DF13" s="1042"/>
      <c r="DG13" s="1040" t="s">
        <v>606</v>
      </c>
      <c r="DH13" s="1041"/>
      <c r="DI13" s="1041"/>
      <c r="DJ13" s="1041"/>
      <c r="DK13" s="1042"/>
      <c r="DL13" s="1040" t="s">
        <v>609</v>
      </c>
      <c r="DM13" s="1041"/>
      <c r="DN13" s="1041"/>
      <c r="DO13" s="1041"/>
      <c r="DP13" s="1042"/>
      <c r="DQ13" s="1040" t="s">
        <v>609</v>
      </c>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601</v>
      </c>
      <c r="BT14" s="1066"/>
      <c r="BU14" s="1066"/>
      <c r="BV14" s="1066"/>
      <c r="BW14" s="1066"/>
      <c r="BX14" s="1066"/>
      <c r="BY14" s="1066"/>
      <c r="BZ14" s="1066"/>
      <c r="CA14" s="1066"/>
      <c r="CB14" s="1066"/>
      <c r="CC14" s="1066"/>
      <c r="CD14" s="1066"/>
      <c r="CE14" s="1066"/>
      <c r="CF14" s="1066"/>
      <c r="CG14" s="1067"/>
      <c r="CH14" s="1040">
        <v>-1</v>
      </c>
      <c r="CI14" s="1041"/>
      <c r="CJ14" s="1041"/>
      <c r="CK14" s="1041"/>
      <c r="CL14" s="1042"/>
      <c r="CM14" s="1040">
        <v>126</v>
      </c>
      <c r="CN14" s="1041"/>
      <c r="CO14" s="1041"/>
      <c r="CP14" s="1041"/>
      <c r="CQ14" s="1042"/>
      <c r="CR14" s="1040">
        <v>20</v>
      </c>
      <c r="CS14" s="1041"/>
      <c r="CT14" s="1041"/>
      <c r="CU14" s="1041"/>
      <c r="CV14" s="1042"/>
      <c r="CW14" s="1040" t="s">
        <v>607</v>
      </c>
      <c r="CX14" s="1041"/>
      <c r="CY14" s="1041"/>
      <c r="CZ14" s="1041"/>
      <c r="DA14" s="1042"/>
      <c r="DB14" s="1040" t="s">
        <v>606</v>
      </c>
      <c r="DC14" s="1041"/>
      <c r="DD14" s="1041"/>
      <c r="DE14" s="1041"/>
      <c r="DF14" s="1042"/>
      <c r="DG14" s="1040" t="s">
        <v>612</v>
      </c>
      <c r="DH14" s="1041"/>
      <c r="DI14" s="1041"/>
      <c r="DJ14" s="1041"/>
      <c r="DK14" s="1042"/>
      <c r="DL14" s="1040" t="s">
        <v>614</v>
      </c>
      <c r="DM14" s="1041"/>
      <c r="DN14" s="1041"/>
      <c r="DO14" s="1041"/>
      <c r="DP14" s="1042"/>
      <c r="DQ14" s="1040" t="s">
        <v>609</v>
      </c>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389</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390</v>
      </c>
      <c r="B23" s="995" t="s">
        <v>391</v>
      </c>
      <c r="C23" s="996"/>
      <c r="D23" s="996"/>
      <c r="E23" s="996"/>
      <c r="F23" s="996"/>
      <c r="G23" s="996"/>
      <c r="H23" s="996"/>
      <c r="I23" s="996"/>
      <c r="J23" s="996"/>
      <c r="K23" s="996"/>
      <c r="L23" s="996"/>
      <c r="M23" s="996"/>
      <c r="N23" s="996"/>
      <c r="O23" s="996"/>
      <c r="P23" s="997"/>
      <c r="Q23" s="1119">
        <v>156963</v>
      </c>
      <c r="R23" s="1120"/>
      <c r="S23" s="1120"/>
      <c r="T23" s="1120"/>
      <c r="U23" s="1120"/>
      <c r="V23" s="1120">
        <v>155810</v>
      </c>
      <c r="W23" s="1120"/>
      <c r="X23" s="1120"/>
      <c r="Y23" s="1120"/>
      <c r="Z23" s="1120"/>
      <c r="AA23" s="1120">
        <v>1153</v>
      </c>
      <c r="AB23" s="1120"/>
      <c r="AC23" s="1120"/>
      <c r="AD23" s="1120"/>
      <c r="AE23" s="1121"/>
      <c r="AF23" s="1122">
        <v>945</v>
      </c>
      <c r="AG23" s="1120"/>
      <c r="AH23" s="1120"/>
      <c r="AI23" s="1120"/>
      <c r="AJ23" s="1123"/>
      <c r="AK23" s="1124"/>
      <c r="AL23" s="1125"/>
      <c r="AM23" s="1125"/>
      <c r="AN23" s="1125"/>
      <c r="AO23" s="1125"/>
      <c r="AP23" s="1120">
        <v>178316</v>
      </c>
      <c r="AQ23" s="1120"/>
      <c r="AR23" s="1120"/>
      <c r="AS23" s="1120"/>
      <c r="AT23" s="1120"/>
      <c r="AU23" s="1126"/>
      <c r="AV23" s="1126"/>
      <c r="AW23" s="1126"/>
      <c r="AX23" s="1126"/>
      <c r="AY23" s="1127"/>
      <c r="AZ23" s="1116" t="s">
        <v>127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368</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375</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402</v>
      </c>
      <c r="C28" s="1102"/>
      <c r="D28" s="1102"/>
      <c r="E28" s="1102"/>
      <c r="F28" s="1102"/>
      <c r="G28" s="1102"/>
      <c r="H28" s="1102"/>
      <c r="I28" s="1102"/>
      <c r="J28" s="1102"/>
      <c r="K28" s="1102"/>
      <c r="L28" s="1102"/>
      <c r="M28" s="1102"/>
      <c r="N28" s="1102"/>
      <c r="O28" s="1102"/>
      <c r="P28" s="1103"/>
      <c r="Q28" s="1104">
        <v>36669</v>
      </c>
      <c r="R28" s="1105"/>
      <c r="S28" s="1105"/>
      <c r="T28" s="1105"/>
      <c r="U28" s="1105"/>
      <c r="V28" s="1105">
        <v>36489</v>
      </c>
      <c r="W28" s="1105"/>
      <c r="X28" s="1105"/>
      <c r="Y28" s="1105"/>
      <c r="Z28" s="1105"/>
      <c r="AA28" s="1105">
        <v>180</v>
      </c>
      <c r="AB28" s="1105"/>
      <c r="AC28" s="1105"/>
      <c r="AD28" s="1105"/>
      <c r="AE28" s="1106"/>
      <c r="AF28" s="1107">
        <v>180</v>
      </c>
      <c r="AG28" s="1105"/>
      <c r="AH28" s="1105"/>
      <c r="AI28" s="1105"/>
      <c r="AJ28" s="1108"/>
      <c r="AK28" s="1109">
        <v>4265</v>
      </c>
      <c r="AL28" s="1097"/>
      <c r="AM28" s="1097"/>
      <c r="AN28" s="1097"/>
      <c r="AO28" s="1097"/>
      <c r="AP28" s="1097" t="s">
        <v>580</v>
      </c>
      <c r="AQ28" s="1097"/>
      <c r="AR28" s="1097"/>
      <c r="AS28" s="1097"/>
      <c r="AT28" s="1097"/>
      <c r="AU28" s="1097" t="s">
        <v>582</v>
      </c>
      <c r="AV28" s="1097"/>
      <c r="AW28" s="1097"/>
      <c r="AX28" s="1097"/>
      <c r="AY28" s="1097"/>
      <c r="AZ28" s="1098" t="s">
        <v>580</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403</v>
      </c>
      <c r="C29" s="1089"/>
      <c r="D29" s="1089"/>
      <c r="E29" s="1089"/>
      <c r="F29" s="1089"/>
      <c r="G29" s="1089"/>
      <c r="H29" s="1089"/>
      <c r="I29" s="1089"/>
      <c r="J29" s="1089"/>
      <c r="K29" s="1089"/>
      <c r="L29" s="1089"/>
      <c r="M29" s="1089"/>
      <c r="N29" s="1089"/>
      <c r="O29" s="1089"/>
      <c r="P29" s="1090"/>
      <c r="Q29" s="1094">
        <v>89</v>
      </c>
      <c r="R29" s="1095"/>
      <c r="S29" s="1095"/>
      <c r="T29" s="1095"/>
      <c r="U29" s="1095"/>
      <c r="V29" s="1095">
        <v>82</v>
      </c>
      <c r="W29" s="1095"/>
      <c r="X29" s="1095"/>
      <c r="Y29" s="1095"/>
      <c r="Z29" s="1095"/>
      <c r="AA29" s="1095">
        <v>7</v>
      </c>
      <c r="AB29" s="1095"/>
      <c r="AC29" s="1095"/>
      <c r="AD29" s="1095"/>
      <c r="AE29" s="1096"/>
      <c r="AF29" s="1070">
        <v>7</v>
      </c>
      <c r="AG29" s="1071"/>
      <c r="AH29" s="1071"/>
      <c r="AI29" s="1071"/>
      <c r="AJ29" s="1072"/>
      <c r="AK29" s="1031" t="s">
        <v>579</v>
      </c>
      <c r="AL29" s="1022"/>
      <c r="AM29" s="1022"/>
      <c r="AN29" s="1022"/>
      <c r="AO29" s="1022"/>
      <c r="AP29" s="1022" t="s">
        <v>583</v>
      </c>
      <c r="AQ29" s="1022"/>
      <c r="AR29" s="1022"/>
      <c r="AS29" s="1022"/>
      <c r="AT29" s="1022"/>
      <c r="AU29" s="1022" t="s">
        <v>584</v>
      </c>
      <c r="AV29" s="1022"/>
      <c r="AW29" s="1022"/>
      <c r="AX29" s="1022"/>
      <c r="AY29" s="1022"/>
      <c r="AZ29" s="1093" t="s">
        <v>580</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404</v>
      </c>
      <c r="C30" s="1089"/>
      <c r="D30" s="1089"/>
      <c r="E30" s="1089"/>
      <c r="F30" s="1089"/>
      <c r="G30" s="1089"/>
      <c r="H30" s="1089"/>
      <c r="I30" s="1089"/>
      <c r="J30" s="1089"/>
      <c r="K30" s="1089"/>
      <c r="L30" s="1089"/>
      <c r="M30" s="1089"/>
      <c r="N30" s="1089"/>
      <c r="O30" s="1089"/>
      <c r="P30" s="1090"/>
      <c r="Q30" s="1094">
        <v>35124</v>
      </c>
      <c r="R30" s="1095"/>
      <c r="S30" s="1095"/>
      <c r="T30" s="1095"/>
      <c r="U30" s="1095"/>
      <c r="V30" s="1095">
        <v>34396</v>
      </c>
      <c r="W30" s="1095"/>
      <c r="X30" s="1095"/>
      <c r="Y30" s="1095"/>
      <c r="Z30" s="1095"/>
      <c r="AA30" s="1095">
        <v>728</v>
      </c>
      <c r="AB30" s="1095"/>
      <c r="AC30" s="1095"/>
      <c r="AD30" s="1095"/>
      <c r="AE30" s="1096"/>
      <c r="AF30" s="1070">
        <v>728</v>
      </c>
      <c r="AG30" s="1071"/>
      <c r="AH30" s="1071"/>
      <c r="AI30" s="1071"/>
      <c r="AJ30" s="1072"/>
      <c r="AK30" s="1031">
        <v>5058</v>
      </c>
      <c r="AL30" s="1022"/>
      <c r="AM30" s="1022"/>
      <c r="AN30" s="1022"/>
      <c r="AO30" s="1022"/>
      <c r="AP30" s="1022" t="s">
        <v>585</v>
      </c>
      <c r="AQ30" s="1022"/>
      <c r="AR30" s="1022"/>
      <c r="AS30" s="1022"/>
      <c r="AT30" s="1022"/>
      <c r="AU30" s="1022" t="s">
        <v>579</v>
      </c>
      <c r="AV30" s="1022"/>
      <c r="AW30" s="1022"/>
      <c r="AX30" s="1022"/>
      <c r="AY30" s="1022"/>
      <c r="AZ30" s="1093" t="s">
        <v>580</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405</v>
      </c>
      <c r="C31" s="1089"/>
      <c r="D31" s="1089"/>
      <c r="E31" s="1089"/>
      <c r="F31" s="1089"/>
      <c r="G31" s="1089"/>
      <c r="H31" s="1089"/>
      <c r="I31" s="1089"/>
      <c r="J31" s="1089"/>
      <c r="K31" s="1089"/>
      <c r="L31" s="1089"/>
      <c r="M31" s="1089"/>
      <c r="N31" s="1089"/>
      <c r="O31" s="1089"/>
      <c r="P31" s="1090"/>
      <c r="Q31" s="1094">
        <v>4973</v>
      </c>
      <c r="R31" s="1095"/>
      <c r="S31" s="1095"/>
      <c r="T31" s="1095"/>
      <c r="U31" s="1095"/>
      <c r="V31" s="1095">
        <v>4965</v>
      </c>
      <c r="W31" s="1095"/>
      <c r="X31" s="1095"/>
      <c r="Y31" s="1095"/>
      <c r="Z31" s="1095"/>
      <c r="AA31" s="1095">
        <v>8</v>
      </c>
      <c r="AB31" s="1095"/>
      <c r="AC31" s="1095"/>
      <c r="AD31" s="1095"/>
      <c r="AE31" s="1096"/>
      <c r="AF31" s="1070">
        <v>8</v>
      </c>
      <c r="AG31" s="1071"/>
      <c r="AH31" s="1071"/>
      <c r="AI31" s="1071"/>
      <c r="AJ31" s="1072"/>
      <c r="AK31" s="1031">
        <v>1507</v>
      </c>
      <c r="AL31" s="1022"/>
      <c r="AM31" s="1022"/>
      <c r="AN31" s="1022"/>
      <c r="AO31" s="1022"/>
      <c r="AP31" s="1022" t="s">
        <v>586</v>
      </c>
      <c r="AQ31" s="1022"/>
      <c r="AR31" s="1022"/>
      <c r="AS31" s="1022"/>
      <c r="AT31" s="1022"/>
      <c r="AU31" s="1022" t="s">
        <v>580</v>
      </c>
      <c r="AV31" s="1022"/>
      <c r="AW31" s="1022"/>
      <c r="AX31" s="1022"/>
      <c r="AY31" s="1022"/>
      <c r="AZ31" s="1093" t="s">
        <v>580</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406</v>
      </c>
      <c r="C32" s="1089"/>
      <c r="D32" s="1089"/>
      <c r="E32" s="1089"/>
      <c r="F32" s="1089"/>
      <c r="G32" s="1089"/>
      <c r="H32" s="1089"/>
      <c r="I32" s="1089"/>
      <c r="J32" s="1089"/>
      <c r="K32" s="1089"/>
      <c r="L32" s="1089"/>
      <c r="M32" s="1089"/>
      <c r="N32" s="1089"/>
      <c r="O32" s="1089"/>
      <c r="P32" s="1090"/>
      <c r="Q32" s="1094">
        <v>5633</v>
      </c>
      <c r="R32" s="1095"/>
      <c r="S32" s="1095"/>
      <c r="T32" s="1095"/>
      <c r="U32" s="1095"/>
      <c r="V32" s="1095">
        <v>5333</v>
      </c>
      <c r="W32" s="1095"/>
      <c r="X32" s="1095"/>
      <c r="Y32" s="1095"/>
      <c r="Z32" s="1095"/>
      <c r="AA32" s="1095">
        <v>301</v>
      </c>
      <c r="AB32" s="1095"/>
      <c r="AC32" s="1095"/>
      <c r="AD32" s="1095"/>
      <c r="AE32" s="1096"/>
      <c r="AF32" s="1070">
        <v>1626</v>
      </c>
      <c r="AG32" s="1071"/>
      <c r="AH32" s="1071"/>
      <c r="AI32" s="1071"/>
      <c r="AJ32" s="1072"/>
      <c r="AK32" s="1031">
        <v>355</v>
      </c>
      <c r="AL32" s="1022"/>
      <c r="AM32" s="1022"/>
      <c r="AN32" s="1022"/>
      <c r="AO32" s="1022"/>
      <c r="AP32" s="1022">
        <v>30656</v>
      </c>
      <c r="AQ32" s="1022"/>
      <c r="AR32" s="1022"/>
      <c r="AS32" s="1022"/>
      <c r="AT32" s="1022"/>
      <c r="AU32" s="1022">
        <v>1380</v>
      </c>
      <c r="AV32" s="1022"/>
      <c r="AW32" s="1022"/>
      <c r="AX32" s="1022"/>
      <c r="AY32" s="1022"/>
      <c r="AZ32" s="1093" t="s">
        <v>580</v>
      </c>
      <c r="BA32" s="1093"/>
      <c r="BB32" s="1093"/>
      <c r="BC32" s="1093"/>
      <c r="BD32" s="1093"/>
      <c r="BE32" s="1083" t="s">
        <v>407</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408</v>
      </c>
      <c r="C33" s="1089"/>
      <c r="D33" s="1089"/>
      <c r="E33" s="1089"/>
      <c r="F33" s="1089"/>
      <c r="G33" s="1089"/>
      <c r="H33" s="1089"/>
      <c r="I33" s="1089"/>
      <c r="J33" s="1089"/>
      <c r="K33" s="1089"/>
      <c r="L33" s="1089"/>
      <c r="M33" s="1089"/>
      <c r="N33" s="1089"/>
      <c r="O33" s="1089"/>
      <c r="P33" s="1090"/>
      <c r="Q33" s="1094">
        <v>8840</v>
      </c>
      <c r="R33" s="1095"/>
      <c r="S33" s="1095"/>
      <c r="T33" s="1095"/>
      <c r="U33" s="1095"/>
      <c r="V33" s="1095">
        <v>8106</v>
      </c>
      <c r="W33" s="1095"/>
      <c r="X33" s="1095"/>
      <c r="Y33" s="1095"/>
      <c r="Z33" s="1095"/>
      <c r="AA33" s="1095">
        <v>734</v>
      </c>
      <c r="AB33" s="1095"/>
      <c r="AC33" s="1095"/>
      <c r="AD33" s="1095"/>
      <c r="AE33" s="1096"/>
      <c r="AF33" s="1070">
        <v>1199</v>
      </c>
      <c r="AG33" s="1071"/>
      <c r="AH33" s="1071"/>
      <c r="AI33" s="1071"/>
      <c r="AJ33" s="1072"/>
      <c r="AK33" s="1031">
        <v>1266</v>
      </c>
      <c r="AL33" s="1022"/>
      <c r="AM33" s="1022"/>
      <c r="AN33" s="1022"/>
      <c r="AO33" s="1022"/>
      <c r="AP33" s="1022">
        <v>34630</v>
      </c>
      <c r="AQ33" s="1022"/>
      <c r="AR33" s="1022"/>
      <c r="AS33" s="1022"/>
      <c r="AT33" s="1022"/>
      <c r="AU33" s="1022">
        <v>6718</v>
      </c>
      <c r="AV33" s="1022"/>
      <c r="AW33" s="1022"/>
      <c r="AX33" s="1022"/>
      <c r="AY33" s="1022"/>
      <c r="AZ33" s="1093" t="s">
        <v>580</v>
      </c>
      <c r="BA33" s="1093"/>
      <c r="BB33" s="1093"/>
      <c r="BC33" s="1093"/>
      <c r="BD33" s="1093"/>
      <c r="BE33" s="1083" t="s">
        <v>407</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409</v>
      </c>
      <c r="C34" s="1089"/>
      <c r="D34" s="1089"/>
      <c r="E34" s="1089"/>
      <c r="F34" s="1089"/>
      <c r="G34" s="1089"/>
      <c r="H34" s="1089"/>
      <c r="I34" s="1089"/>
      <c r="J34" s="1089"/>
      <c r="K34" s="1089"/>
      <c r="L34" s="1089"/>
      <c r="M34" s="1089"/>
      <c r="N34" s="1089"/>
      <c r="O34" s="1089"/>
      <c r="P34" s="1090"/>
      <c r="Q34" s="1094">
        <v>11973</v>
      </c>
      <c r="R34" s="1095"/>
      <c r="S34" s="1095"/>
      <c r="T34" s="1095"/>
      <c r="U34" s="1095"/>
      <c r="V34" s="1095">
        <v>11332</v>
      </c>
      <c r="W34" s="1095"/>
      <c r="X34" s="1095"/>
      <c r="Y34" s="1095"/>
      <c r="Z34" s="1095"/>
      <c r="AA34" s="1095">
        <v>641</v>
      </c>
      <c r="AB34" s="1095"/>
      <c r="AC34" s="1095"/>
      <c r="AD34" s="1095"/>
      <c r="AE34" s="1096"/>
      <c r="AF34" s="1070">
        <v>-796</v>
      </c>
      <c r="AG34" s="1071"/>
      <c r="AH34" s="1071"/>
      <c r="AI34" s="1071"/>
      <c r="AJ34" s="1072"/>
      <c r="AK34" s="1031">
        <v>1673</v>
      </c>
      <c r="AL34" s="1022"/>
      <c r="AM34" s="1022"/>
      <c r="AN34" s="1022"/>
      <c r="AO34" s="1022"/>
      <c r="AP34" s="1022">
        <v>10690</v>
      </c>
      <c r="AQ34" s="1022"/>
      <c r="AR34" s="1022"/>
      <c r="AS34" s="1022"/>
      <c r="AT34" s="1022"/>
      <c r="AU34" s="1022">
        <v>4415</v>
      </c>
      <c r="AV34" s="1022"/>
      <c r="AW34" s="1022"/>
      <c r="AX34" s="1022"/>
      <c r="AY34" s="1022"/>
      <c r="AZ34" s="1093">
        <v>7.7</v>
      </c>
      <c r="BA34" s="1093"/>
      <c r="BB34" s="1093"/>
      <c r="BC34" s="1093"/>
      <c r="BD34" s="1093"/>
      <c r="BE34" s="1083" t="s">
        <v>407</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410</v>
      </c>
      <c r="C35" s="1089"/>
      <c r="D35" s="1089"/>
      <c r="E35" s="1089"/>
      <c r="F35" s="1089"/>
      <c r="G35" s="1089"/>
      <c r="H35" s="1089"/>
      <c r="I35" s="1089"/>
      <c r="J35" s="1089"/>
      <c r="K35" s="1089"/>
      <c r="L35" s="1089"/>
      <c r="M35" s="1089"/>
      <c r="N35" s="1089"/>
      <c r="O35" s="1089"/>
      <c r="P35" s="1090"/>
      <c r="Q35" s="1094">
        <v>115</v>
      </c>
      <c r="R35" s="1095"/>
      <c r="S35" s="1095"/>
      <c r="T35" s="1095"/>
      <c r="U35" s="1095"/>
      <c r="V35" s="1095">
        <v>103</v>
      </c>
      <c r="W35" s="1095"/>
      <c r="X35" s="1095"/>
      <c r="Y35" s="1095"/>
      <c r="Z35" s="1095"/>
      <c r="AA35" s="1095">
        <v>11</v>
      </c>
      <c r="AB35" s="1095"/>
      <c r="AC35" s="1095"/>
      <c r="AD35" s="1095"/>
      <c r="AE35" s="1096"/>
      <c r="AF35" s="1070">
        <v>11</v>
      </c>
      <c r="AG35" s="1071"/>
      <c r="AH35" s="1071"/>
      <c r="AI35" s="1071"/>
      <c r="AJ35" s="1072"/>
      <c r="AK35" s="1031">
        <v>111</v>
      </c>
      <c r="AL35" s="1022"/>
      <c r="AM35" s="1022"/>
      <c r="AN35" s="1022"/>
      <c r="AO35" s="1022"/>
      <c r="AP35" s="1022">
        <v>684</v>
      </c>
      <c r="AQ35" s="1022"/>
      <c r="AR35" s="1022"/>
      <c r="AS35" s="1022"/>
      <c r="AT35" s="1022"/>
      <c r="AU35" s="1022">
        <v>671</v>
      </c>
      <c r="AV35" s="1022"/>
      <c r="AW35" s="1022"/>
      <c r="AX35" s="1022"/>
      <c r="AY35" s="1022"/>
      <c r="AZ35" s="1093" t="s">
        <v>580</v>
      </c>
      <c r="BA35" s="1093"/>
      <c r="BB35" s="1093"/>
      <c r="BC35" s="1093"/>
      <c r="BD35" s="1093"/>
      <c r="BE35" s="1083" t="s">
        <v>411</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t="s">
        <v>412</v>
      </c>
      <c r="C36" s="1089"/>
      <c r="D36" s="1089"/>
      <c r="E36" s="1089"/>
      <c r="F36" s="1089"/>
      <c r="G36" s="1089"/>
      <c r="H36" s="1089"/>
      <c r="I36" s="1089"/>
      <c r="J36" s="1089"/>
      <c r="K36" s="1089"/>
      <c r="L36" s="1089"/>
      <c r="M36" s="1089"/>
      <c r="N36" s="1089"/>
      <c r="O36" s="1089"/>
      <c r="P36" s="1090"/>
      <c r="Q36" s="1094">
        <v>39</v>
      </c>
      <c r="R36" s="1095"/>
      <c r="S36" s="1095"/>
      <c r="T36" s="1095"/>
      <c r="U36" s="1095"/>
      <c r="V36" s="1095">
        <v>36</v>
      </c>
      <c r="W36" s="1095"/>
      <c r="X36" s="1095"/>
      <c r="Y36" s="1095"/>
      <c r="Z36" s="1095"/>
      <c r="AA36" s="1095">
        <v>3</v>
      </c>
      <c r="AB36" s="1095"/>
      <c r="AC36" s="1095"/>
      <c r="AD36" s="1095"/>
      <c r="AE36" s="1096"/>
      <c r="AF36" s="1070">
        <v>3</v>
      </c>
      <c r="AG36" s="1071"/>
      <c r="AH36" s="1071"/>
      <c r="AI36" s="1071"/>
      <c r="AJ36" s="1072"/>
      <c r="AK36" s="1031">
        <v>37</v>
      </c>
      <c r="AL36" s="1022"/>
      <c r="AM36" s="1022"/>
      <c r="AN36" s="1022"/>
      <c r="AO36" s="1022"/>
      <c r="AP36" s="1022">
        <v>178</v>
      </c>
      <c r="AQ36" s="1022"/>
      <c r="AR36" s="1022"/>
      <c r="AS36" s="1022"/>
      <c r="AT36" s="1022"/>
      <c r="AU36" s="1022">
        <v>178</v>
      </c>
      <c r="AV36" s="1022"/>
      <c r="AW36" s="1022"/>
      <c r="AX36" s="1022"/>
      <c r="AY36" s="1022"/>
      <c r="AZ36" s="1093" t="s">
        <v>580</v>
      </c>
      <c r="BA36" s="1093"/>
      <c r="BB36" s="1093"/>
      <c r="BC36" s="1093"/>
      <c r="BD36" s="1093"/>
      <c r="BE36" s="1083" t="s">
        <v>411</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t="s">
        <v>413</v>
      </c>
      <c r="C37" s="1089"/>
      <c r="D37" s="1089"/>
      <c r="E37" s="1089"/>
      <c r="F37" s="1089"/>
      <c r="G37" s="1089"/>
      <c r="H37" s="1089"/>
      <c r="I37" s="1089"/>
      <c r="J37" s="1089"/>
      <c r="K37" s="1089"/>
      <c r="L37" s="1089"/>
      <c r="M37" s="1089"/>
      <c r="N37" s="1089"/>
      <c r="O37" s="1089"/>
      <c r="P37" s="1090"/>
      <c r="Q37" s="1094">
        <v>247</v>
      </c>
      <c r="R37" s="1095"/>
      <c r="S37" s="1095"/>
      <c r="T37" s="1095"/>
      <c r="U37" s="1095"/>
      <c r="V37" s="1095">
        <v>173</v>
      </c>
      <c r="W37" s="1095"/>
      <c r="X37" s="1095"/>
      <c r="Y37" s="1095"/>
      <c r="Z37" s="1095"/>
      <c r="AA37" s="1095">
        <v>74</v>
      </c>
      <c r="AB37" s="1095"/>
      <c r="AC37" s="1095"/>
      <c r="AD37" s="1095"/>
      <c r="AE37" s="1096"/>
      <c r="AF37" s="1070">
        <v>74</v>
      </c>
      <c r="AG37" s="1071"/>
      <c r="AH37" s="1071"/>
      <c r="AI37" s="1071"/>
      <c r="AJ37" s="1072"/>
      <c r="AK37" s="1031" t="s">
        <v>587</v>
      </c>
      <c r="AL37" s="1022"/>
      <c r="AM37" s="1022"/>
      <c r="AN37" s="1022"/>
      <c r="AO37" s="1022"/>
      <c r="AP37" s="1022" t="s">
        <v>580</v>
      </c>
      <c r="AQ37" s="1022"/>
      <c r="AR37" s="1022"/>
      <c r="AS37" s="1022"/>
      <c r="AT37" s="1022"/>
      <c r="AU37" s="1022" t="s">
        <v>588</v>
      </c>
      <c r="AV37" s="1022"/>
      <c r="AW37" s="1022"/>
      <c r="AX37" s="1022"/>
      <c r="AY37" s="1022"/>
      <c r="AZ37" s="1093" t="s">
        <v>580</v>
      </c>
      <c r="BA37" s="1093"/>
      <c r="BB37" s="1093"/>
      <c r="BC37" s="1093"/>
      <c r="BD37" s="1093"/>
      <c r="BE37" s="1083" t="s">
        <v>411</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414</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390</v>
      </c>
      <c r="B63" s="995" t="s">
        <v>415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3041</v>
      </c>
      <c r="AG63" s="1010"/>
      <c r="AH63" s="1010"/>
      <c r="AI63" s="1010"/>
      <c r="AJ63" s="1081"/>
      <c r="AK63" s="1082"/>
      <c r="AL63" s="1014"/>
      <c r="AM63" s="1014"/>
      <c r="AN63" s="1014"/>
      <c r="AO63" s="1014"/>
      <c r="AP63" s="1010">
        <v>76837</v>
      </c>
      <c r="AQ63" s="1010"/>
      <c r="AR63" s="1010"/>
      <c r="AS63" s="1010"/>
      <c r="AT63" s="1010"/>
      <c r="AU63" s="1010">
        <v>13362</v>
      </c>
      <c r="AV63" s="1010"/>
      <c r="AW63" s="1010"/>
      <c r="AX63" s="1010"/>
      <c r="AY63" s="1010"/>
      <c r="AZ63" s="1076"/>
      <c r="BA63" s="1076"/>
      <c r="BB63" s="1076"/>
      <c r="BC63" s="1076"/>
      <c r="BD63" s="1076"/>
      <c r="BE63" s="1011"/>
      <c r="BF63" s="1011"/>
      <c r="BG63" s="1011"/>
      <c r="BH63" s="1011"/>
      <c r="BI63" s="1012"/>
      <c r="BJ63" s="1077" t="s">
        <v>416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418</v>
      </c>
      <c r="B66" s="1047"/>
      <c r="C66" s="1047"/>
      <c r="D66" s="1047"/>
      <c r="E66" s="1047"/>
      <c r="F66" s="1047"/>
      <c r="G66" s="1047"/>
      <c r="H66" s="1047"/>
      <c r="I66" s="1047"/>
      <c r="J66" s="1047"/>
      <c r="K66" s="1047"/>
      <c r="L66" s="1047"/>
      <c r="M66" s="1047"/>
      <c r="N66" s="1047"/>
      <c r="O66" s="1047"/>
      <c r="P66" s="1048"/>
      <c r="Q66" s="1052" t="s">
        <v>419</v>
      </c>
      <c r="R66" s="1053"/>
      <c r="S66" s="1053"/>
      <c r="T66" s="1053"/>
      <c r="U66" s="1054"/>
      <c r="V66" s="1052" t="s">
        <v>420</v>
      </c>
      <c r="W66" s="1053"/>
      <c r="X66" s="1053"/>
      <c r="Y66" s="1053"/>
      <c r="Z66" s="1054"/>
      <c r="AA66" s="1052" t="s">
        <v>396</v>
      </c>
      <c r="AB66" s="1053"/>
      <c r="AC66" s="1053"/>
      <c r="AD66" s="1053"/>
      <c r="AE66" s="1054"/>
      <c r="AF66" s="1058" t="s">
        <v>421</v>
      </c>
      <c r="AG66" s="1059"/>
      <c r="AH66" s="1059"/>
      <c r="AI66" s="1059"/>
      <c r="AJ66" s="1060"/>
      <c r="AK66" s="1052" t="s">
        <v>398</v>
      </c>
      <c r="AL66" s="1047"/>
      <c r="AM66" s="1047"/>
      <c r="AN66" s="1047"/>
      <c r="AO66" s="1048"/>
      <c r="AP66" s="1052" t="s">
        <v>422</v>
      </c>
      <c r="AQ66" s="1053"/>
      <c r="AR66" s="1053"/>
      <c r="AS66" s="1053"/>
      <c r="AT66" s="1054"/>
      <c r="AU66" s="1052" t="s">
        <v>423</v>
      </c>
      <c r="AV66" s="1053"/>
      <c r="AW66" s="1053"/>
      <c r="AX66" s="1053"/>
      <c r="AY66" s="1054"/>
      <c r="AZ66" s="1052" t="s">
        <v>375</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589</v>
      </c>
      <c r="C68" s="1037"/>
      <c r="D68" s="1037"/>
      <c r="E68" s="1037"/>
      <c r="F68" s="1037"/>
      <c r="G68" s="1037"/>
      <c r="H68" s="1037"/>
      <c r="I68" s="1037"/>
      <c r="J68" s="1037"/>
      <c r="K68" s="1037"/>
      <c r="L68" s="1037"/>
      <c r="M68" s="1037"/>
      <c r="N68" s="1037"/>
      <c r="O68" s="1037"/>
      <c r="P68" s="1038"/>
      <c r="Q68" s="1039">
        <v>30</v>
      </c>
      <c r="R68" s="1033"/>
      <c r="S68" s="1033"/>
      <c r="T68" s="1033"/>
      <c r="U68" s="1033"/>
      <c r="V68" s="1033">
        <v>29</v>
      </c>
      <c r="W68" s="1033"/>
      <c r="X68" s="1033"/>
      <c r="Y68" s="1033"/>
      <c r="Z68" s="1033"/>
      <c r="AA68" s="1033">
        <v>1</v>
      </c>
      <c r="AB68" s="1033"/>
      <c r="AC68" s="1033"/>
      <c r="AD68" s="1033"/>
      <c r="AE68" s="1033"/>
      <c r="AF68" s="1033">
        <v>1</v>
      </c>
      <c r="AG68" s="1033"/>
      <c r="AH68" s="1033"/>
      <c r="AI68" s="1033"/>
      <c r="AJ68" s="1033"/>
      <c r="AK68" s="1033" t="s">
        <v>590</v>
      </c>
      <c r="AL68" s="1033"/>
      <c r="AM68" s="1033"/>
      <c r="AN68" s="1033"/>
      <c r="AO68" s="1033"/>
      <c r="AP68" s="1033" t="s">
        <v>591</v>
      </c>
      <c r="AQ68" s="1033"/>
      <c r="AR68" s="1033"/>
      <c r="AS68" s="1033"/>
      <c r="AT68" s="1033"/>
      <c r="AU68" s="1033" t="s">
        <v>591</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390</v>
      </c>
      <c r="B88" s="995" t="s">
        <v>424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v>
      </c>
      <c r="AG88" s="1010"/>
      <c r="AH88" s="1010"/>
      <c r="AI88" s="1010"/>
      <c r="AJ88" s="1010"/>
      <c r="AK88" s="1014"/>
      <c r="AL88" s="1014"/>
      <c r="AM88" s="1014"/>
      <c r="AN88" s="1014"/>
      <c r="AO88" s="1014"/>
      <c r="AP88" s="1010" t="s">
        <v>592</v>
      </c>
      <c r="AQ88" s="1010"/>
      <c r="AR88" s="1010"/>
      <c r="AS88" s="1010"/>
      <c r="AT88" s="1010"/>
      <c r="AU88" s="1010" t="s">
        <v>591</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995" t="s">
        <v>425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1324</v>
      </c>
      <c r="CS102" s="1002"/>
      <c r="CT102" s="1002"/>
      <c r="CU102" s="1002"/>
      <c r="CV102" s="1003"/>
      <c r="CW102" s="1001">
        <v>53</v>
      </c>
      <c r="CX102" s="1002"/>
      <c r="CY102" s="1002"/>
      <c r="CZ102" s="1002"/>
      <c r="DA102" s="1003"/>
      <c r="DB102" s="1001">
        <v>2281</v>
      </c>
      <c r="DC102" s="1002"/>
      <c r="DD102" s="1002"/>
      <c r="DE102" s="1002"/>
      <c r="DF102" s="1003"/>
      <c r="DG102" s="1001" t="s">
        <v>609</v>
      </c>
      <c r="DH102" s="1002"/>
      <c r="DI102" s="1002"/>
      <c r="DJ102" s="1002"/>
      <c r="DK102" s="1003"/>
      <c r="DL102" s="1001">
        <v>954</v>
      </c>
      <c r="DM102" s="1002"/>
      <c r="DN102" s="1002"/>
      <c r="DO102" s="1002"/>
      <c r="DP102" s="1003"/>
      <c r="DQ102" s="1001">
        <v>277</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433</v>
      </c>
      <c r="AB109" s="945"/>
      <c r="AC109" s="945"/>
      <c r="AD109" s="945"/>
      <c r="AE109" s="946"/>
      <c r="AF109" s="947" t="s">
        <v>306</v>
      </c>
      <c r="AG109" s="945"/>
      <c r="AH109" s="945"/>
      <c r="AI109" s="945"/>
      <c r="AJ109" s="946"/>
      <c r="AK109" s="947" t="s">
        <v>305</v>
      </c>
      <c r="AL109" s="945"/>
      <c r="AM109" s="945"/>
      <c r="AN109" s="945"/>
      <c r="AO109" s="946"/>
      <c r="AP109" s="947" t="s">
        <v>434</v>
      </c>
      <c r="AQ109" s="945"/>
      <c r="AR109" s="945"/>
      <c r="AS109" s="945"/>
      <c r="AT109" s="976"/>
      <c r="AU109" s="944" t="s">
        <v>432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433</v>
      </c>
      <c r="BR109" s="945"/>
      <c r="BS109" s="945"/>
      <c r="BT109" s="945"/>
      <c r="BU109" s="946"/>
      <c r="BV109" s="947" t="s">
        <v>306</v>
      </c>
      <c r="BW109" s="945"/>
      <c r="BX109" s="945"/>
      <c r="BY109" s="945"/>
      <c r="BZ109" s="946"/>
      <c r="CA109" s="947" t="s">
        <v>305</v>
      </c>
      <c r="CB109" s="945"/>
      <c r="CC109" s="945"/>
      <c r="CD109" s="945"/>
      <c r="CE109" s="946"/>
      <c r="CF109" s="983" t="s">
        <v>434</v>
      </c>
      <c r="CG109" s="983"/>
      <c r="CH109" s="983"/>
      <c r="CI109" s="983"/>
      <c r="CJ109" s="983"/>
      <c r="CK109" s="947" t="s">
        <v>435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433</v>
      </c>
      <c r="DH109" s="945"/>
      <c r="DI109" s="945"/>
      <c r="DJ109" s="945"/>
      <c r="DK109" s="946"/>
      <c r="DL109" s="947" t="s">
        <v>306</v>
      </c>
      <c r="DM109" s="945"/>
      <c r="DN109" s="945"/>
      <c r="DO109" s="945"/>
      <c r="DP109" s="946"/>
      <c r="DQ109" s="947" t="s">
        <v>305</v>
      </c>
      <c r="DR109" s="945"/>
      <c r="DS109" s="945"/>
      <c r="DT109" s="945"/>
      <c r="DU109" s="946"/>
      <c r="DV109" s="947" t="s">
        <v>434</v>
      </c>
      <c r="DW109" s="945"/>
      <c r="DX109" s="945"/>
      <c r="DY109" s="945"/>
      <c r="DZ109" s="976"/>
    </row>
    <row r="110" spans="1:131" s="246" customFormat="1" ht="26.25" customHeight="1" x14ac:dyDescent="0.15">
      <c r="A110" s="847" t="s">
        <v>436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17930727</v>
      </c>
      <c r="AB110" s="938"/>
      <c r="AC110" s="938"/>
      <c r="AD110" s="938"/>
      <c r="AE110" s="939"/>
      <c r="AF110" s="940">
        <v>18121799</v>
      </c>
      <c r="AG110" s="938"/>
      <c r="AH110" s="938"/>
      <c r="AI110" s="938"/>
      <c r="AJ110" s="939"/>
      <c r="AK110" s="940">
        <v>17780032</v>
      </c>
      <c r="AL110" s="938"/>
      <c r="AM110" s="938"/>
      <c r="AN110" s="938"/>
      <c r="AO110" s="939"/>
      <c r="AP110" s="941">
        <v>24.9</v>
      </c>
      <c r="AQ110" s="942"/>
      <c r="AR110" s="942"/>
      <c r="AS110" s="942"/>
      <c r="AT110" s="943"/>
      <c r="AU110" s="977" t="s">
        <v>73</v>
      </c>
      <c r="AV110" s="978"/>
      <c r="AW110" s="978"/>
      <c r="AX110" s="978"/>
      <c r="AY110" s="978"/>
      <c r="AZ110" s="903" t="s">
        <v>437</v>
      </c>
      <c r="BA110" s="848"/>
      <c r="BB110" s="848"/>
      <c r="BC110" s="848"/>
      <c r="BD110" s="848"/>
      <c r="BE110" s="848"/>
      <c r="BF110" s="848"/>
      <c r="BG110" s="848"/>
      <c r="BH110" s="848"/>
      <c r="BI110" s="848"/>
      <c r="BJ110" s="848"/>
      <c r="BK110" s="848"/>
      <c r="BL110" s="848"/>
      <c r="BM110" s="848"/>
      <c r="BN110" s="848"/>
      <c r="BO110" s="848"/>
      <c r="BP110" s="849"/>
      <c r="BQ110" s="904">
        <v>181093826</v>
      </c>
      <c r="BR110" s="885"/>
      <c r="BS110" s="885"/>
      <c r="BT110" s="885"/>
      <c r="BU110" s="885"/>
      <c r="BV110" s="885">
        <v>179505945</v>
      </c>
      <c r="BW110" s="885"/>
      <c r="BX110" s="885"/>
      <c r="BY110" s="885"/>
      <c r="BZ110" s="885"/>
      <c r="CA110" s="885">
        <v>178315607</v>
      </c>
      <c r="CB110" s="885"/>
      <c r="CC110" s="885"/>
      <c r="CD110" s="885"/>
      <c r="CE110" s="885"/>
      <c r="CF110" s="909">
        <v>249.8</v>
      </c>
      <c r="CG110" s="910"/>
      <c r="CH110" s="910"/>
      <c r="CI110" s="910"/>
      <c r="CJ110" s="910"/>
      <c r="CK110" s="973" t="s">
        <v>438</v>
      </c>
      <c r="CL110" s="859"/>
      <c r="CM110" s="934" t="s">
        <v>439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406396</v>
      </c>
      <c r="DH110" s="885"/>
      <c r="DI110" s="885"/>
      <c r="DJ110" s="885"/>
      <c r="DK110" s="885"/>
      <c r="DL110" s="885">
        <v>351468</v>
      </c>
      <c r="DM110" s="885"/>
      <c r="DN110" s="885"/>
      <c r="DO110" s="885"/>
      <c r="DP110" s="885"/>
      <c r="DQ110" s="885">
        <v>297720</v>
      </c>
      <c r="DR110" s="885"/>
      <c r="DS110" s="885"/>
      <c r="DT110" s="885"/>
      <c r="DU110" s="885"/>
      <c r="DV110" s="886">
        <v>0.4</v>
      </c>
      <c r="DW110" s="886"/>
      <c r="DX110" s="886"/>
      <c r="DY110" s="886"/>
      <c r="DZ110" s="887"/>
    </row>
    <row r="111" spans="1:131" s="246" customFormat="1" ht="26.25" customHeight="1" x14ac:dyDescent="0.15">
      <c r="A111" s="814" t="s">
        <v>440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127</v>
      </c>
      <c r="AB111" s="966"/>
      <c r="AC111" s="966"/>
      <c r="AD111" s="966"/>
      <c r="AE111" s="967"/>
      <c r="AF111" s="968" t="s">
        <v>441</v>
      </c>
      <c r="AG111" s="966"/>
      <c r="AH111" s="966"/>
      <c r="AI111" s="966"/>
      <c r="AJ111" s="967"/>
      <c r="AK111" s="968" t="s">
        <v>441</v>
      </c>
      <c r="AL111" s="966"/>
      <c r="AM111" s="966"/>
      <c r="AN111" s="966"/>
      <c r="AO111" s="967"/>
      <c r="AP111" s="969" t="s">
        <v>127</v>
      </c>
      <c r="AQ111" s="970"/>
      <c r="AR111" s="970"/>
      <c r="AS111" s="970"/>
      <c r="AT111" s="971"/>
      <c r="AU111" s="979"/>
      <c r="AV111" s="980"/>
      <c r="AW111" s="980"/>
      <c r="AX111" s="980"/>
      <c r="AY111" s="980"/>
      <c r="AZ111" s="855" t="s">
        <v>442</v>
      </c>
      <c r="BA111" s="790"/>
      <c r="BB111" s="790"/>
      <c r="BC111" s="790"/>
      <c r="BD111" s="790"/>
      <c r="BE111" s="790"/>
      <c r="BF111" s="790"/>
      <c r="BG111" s="790"/>
      <c r="BH111" s="790"/>
      <c r="BI111" s="790"/>
      <c r="BJ111" s="790"/>
      <c r="BK111" s="790"/>
      <c r="BL111" s="790"/>
      <c r="BM111" s="790"/>
      <c r="BN111" s="790"/>
      <c r="BO111" s="790"/>
      <c r="BP111" s="791"/>
      <c r="BQ111" s="856">
        <v>3800711</v>
      </c>
      <c r="BR111" s="857"/>
      <c r="BS111" s="857"/>
      <c r="BT111" s="857"/>
      <c r="BU111" s="857"/>
      <c r="BV111" s="857">
        <v>3434904</v>
      </c>
      <c r="BW111" s="857"/>
      <c r="BX111" s="857"/>
      <c r="BY111" s="857"/>
      <c r="BZ111" s="857"/>
      <c r="CA111" s="857">
        <v>3358398</v>
      </c>
      <c r="CB111" s="857"/>
      <c r="CC111" s="857"/>
      <c r="CD111" s="857"/>
      <c r="CE111" s="857"/>
      <c r="CF111" s="918">
        <v>4.7</v>
      </c>
      <c r="CG111" s="919"/>
      <c r="CH111" s="919"/>
      <c r="CI111" s="919"/>
      <c r="CJ111" s="919"/>
      <c r="CK111" s="974"/>
      <c r="CL111" s="861"/>
      <c r="CM111" s="864" t="s">
        <v>443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441</v>
      </c>
      <c r="DH111" s="857"/>
      <c r="DI111" s="857"/>
      <c r="DJ111" s="857"/>
      <c r="DK111" s="857"/>
      <c r="DL111" s="857" t="s">
        <v>441</v>
      </c>
      <c r="DM111" s="857"/>
      <c r="DN111" s="857"/>
      <c r="DO111" s="857"/>
      <c r="DP111" s="857"/>
      <c r="DQ111" s="857" t="s">
        <v>127</v>
      </c>
      <c r="DR111" s="857"/>
      <c r="DS111" s="857"/>
      <c r="DT111" s="857"/>
      <c r="DU111" s="857"/>
      <c r="DV111" s="834" t="s">
        <v>441</v>
      </c>
      <c r="DW111" s="834"/>
      <c r="DX111" s="834"/>
      <c r="DY111" s="834"/>
      <c r="DZ111" s="835"/>
    </row>
    <row r="112" spans="1:131" s="246" customFormat="1" ht="26.25" customHeight="1" x14ac:dyDescent="0.15">
      <c r="A112" s="959" t="s">
        <v>444</v>
      </c>
      <c r="B112" s="960"/>
      <c r="C112" s="790" t="s">
        <v>445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127</v>
      </c>
      <c r="AB112" s="820"/>
      <c r="AC112" s="820"/>
      <c r="AD112" s="820"/>
      <c r="AE112" s="821"/>
      <c r="AF112" s="822" t="s">
        <v>127</v>
      </c>
      <c r="AG112" s="820"/>
      <c r="AH112" s="820"/>
      <c r="AI112" s="820"/>
      <c r="AJ112" s="821"/>
      <c r="AK112" s="822" t="s">
        <v>127</v>
      </c>
      <c r="AL112" s="820"/>
      <c r="AM112" s="820"/>
      <c r="AN112" s="820"/>
      <c r="AO112" s="821"/>
      <c r="AP112" s="867" t="s">
        <v>127</v>
      </c>
      <c r="AQ112" s="868"/>
      <c r="AR112" s="868"/>
      <c r="AS112" s="868"/>
      <c r="AT112" s="869"/>
      <c r="AU112" s="979"/>
      <c r="AV112" s="980"/>
      <c r="AW112" s="980"/>
      <c r="AX112" s="980"/>
      <c r="AY112" s="980"/>
      <c r="AZ112" s="855" t="s">
        <v>446</v>
      </c>
      <c r="BA112" s="790"/>
      <c r="BB112" s="790"/>
      <c r="BC112" s="790"/>
      <c r="BD112" s="790"/>
      <c r="BE112" s="790"/>
      <c r="BF112" s="790"/>
      <c r="BG112" s="790"/>
      <c r="BH112" s="790"/>
      <c r="BI112" s="790"/>
      <c r="BJ112" s="790"/>
      <c r="BK112" s="790"/>
      <c r="BL112" s="790"/>
      <c r="BM112" s="790"/>
      <c r="BN112" s="790"/>
      <c r="BO112" s="790"/>
      <c r="BP112" s="791"/>
      <c r="BQ112" s="856">
        <v>20977532</v>
      </c>
      <c r="BR112" s="857"/>
      <c r="BS112" s="857"/>
      <c r="BT112" s="857"/>
      <c r="BU112" s="857"/>
      <c r="BV112" s="857">
        <v>18090885</v>
      </c>
      <c r="BW112" s="857"/>
      <c r="BX112" s="857"/>
      <c r="BY112" s="857"/>
      <c r="BZ112" s="857"/>
      <c r="CA112" s="857">
        <v>13361798</v>
      </c>
      <c r="CB112" s="857"/>
      <c r="CC112" s="857"/>
      <c r="CD112" s="857"/>
      <c r="CE112" s="857"/>
      <c r="CF112" s="918">
        <v>18.7</v>
      </c>
      <c r="CG112" s="919"/>
      <c r="CH112" s="919"/>
      <c r="CI112" s="919"/>
      <c r="CJ112" s="919"/>
      <c r="CK112" s="974"/>
      <c r="CL112" s="861"/>
      <c r="CM112" s="864" t="s">
        <v>447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61652</v>
      </c>
      <c r="DH112" s="857"/>
      <c r="DI112" s="857"/>
      <c r="DJ112" s="857"/>
      <c r="DK112" s="857"/>
      <c r="DL112" s="857">
        <v>46239</v>
      </c>
      <c r="DM112" s="857"/>
      <c r="DN112" s="857"/>
      <c r="DO112" s="857"/>
      <c r="DP112" s="857"/>
      <c r="DQ112" s="857">
        <v>30826</v>
      </c>
      <c r="DR112" s="857"/>
      <c r="DS112" s="857"/>
      <c r="DT112" s="857"/>
      <c r="DU112" s="857"/>
      <c r="DV112" s="834">
        <v>0</v>
      </c>
      <c r="DW112" s="834"/>
      <c r="DX112" s="834"/>
      <c r="DY112" s="834"/>
      <c r="DZ112" s="835"/>
    </row>
    <row r="113" spans="1:130" s="246" customFormat="1" ht="26.25" customHeight="1" x14ac:dyDescent="0.15">
      <c r="A113" s="961"/>
      <c r="B113" s="962"/>
      <c r="C113" s="790" t="s">
        <v>448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1617630</v>
      </c>
      <c r="AB113" s="966"/>
      <c r="AC113" s="966"/>
      <c r="AD113" s="966"/>
      <c r="AE113" s="967"/>
      <c r="AF113" s="968">
        <v>1522133</v>
      </c>
      <c r="AG113" s="966"/>
      <c r="AH113" s="966"/>
      <c r="AI113" s="966"/>
      <c r="AJ113" s="967"/>
      <c r="AK113" s="968">
        <v>1681402</v>
      </c>
      <c r="AL113" s="966"/>
      <c r="AM113" s="966"/>
      <c r="AN113" s="966"/>
      <c r="AO113" s="967"/>
      <c r="AP113" s="969">
        <v>2.4</v>
      </c>
      <c r="AQ113" s="970"/>
      <c r="AR113" s="970"/>
      <c r="AS113" s="970"/>
      <c r="AT113" s="971"/>
      <c r="AU113" s="979"/>
      <c r="AV113" s="980"/>
      <c r="AW113" s="980"/>
      <c r="AX113" s="980"/>
      <c r="AY113" s="980"/>
      <c r="AZ113" s="855" t="s">
        <v>449</v>
      </c>
      <c r="BA113" s="790"/>
      <c r="BB113" s="790"/>
      <c r="BC113" s="790"/>
      <c r="BD113" s="790"/>
      <c r="BE113" s="790"/>
      <c r="BF113" s="790"/>
      <c r="BG113" s="790"/>
      <c r="BH113" s="790"/>
      <c r="BI113" s="790"/>
      <c r="BJ113" s="790"/>
      <c r="BK113" s="790"/>
      <c r="BL113" s="790"/>
      <c r="BM113" s="790"/>
      <c r="BN113" s="790"/>
      <c r="BO113" s="790"/>
      <c r="BP113" s="791"/>
      <c r="BQ113" s="856" t="s">
        <v>127</v>
      </c>
      <c r="BR113" s="857"/>
      <c r="BS113" s="857"/>
      <c r="BT113" s="857"/>
      <c r="BU113" s="857"/>
      <c r="BV113" s="857" t="s">
        <v>127</v>
      </c>
      <c r="BW113" s="857"/>
      <c r="BX113" s="857"/>
      <c r="BY113" s="857"/>
      <c r="BZ113" s="857"/>
      <c r="CA113" s="857" t="s">
        <v>127</v>
      </c>
      <c r="CB113" s="857"/>
      <c r="CC113" s="857"/>
      <c r="CD113" s="857"/>
      <c r="CE113" s="857"/>
      <c r="CF113" s="918" t="s">
        <v>127</v>
      </c>
      <c r="CG113" s="919"/>
      <c r="CH113" s="919"/>
      <c r="CI113" s="919"/>
      <c r="CJ113" s="919"/>
      <c r="CK113" s="974"/>
      <c r="CL113" s="861"/>
      <c r="CM113" s="864" t="s">
        <v>450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127</v>
      </c>
      <c r="DH113" s="820"/>
      <c r="DI113" s="820"/>
      <c r="DJ113" s="820"/>
      <c r="DK113" s="821"/>
      <c r="DL113" s="822" t="s">
        <v>127</v>
      </c>
      <c r="DM113" s="820"/>
      <c r="DN113" s="820"/>
      <c r="DO113" s="820"/>
      <c r="DP113" s="821"/>
      <c r="DQ113" s="822" t="s">
        <v>127</v>
      </c>
      <c r="DR113" s="820"/>
      <c r="DS113" s="820"/>
      <c r="DT113" s="820"/>
      <c r="DU113" s="821"/>
      <c r="DV113" s="867" t="s">
        <v>127</v>
      </c>
      <c r="DW113" s="868"/>
      <c r="DX113" s="868"/>
      <c r="DY113" s="868"/>
      <c r="DZ113" s="869"/>
    </row>
    <row r="114" spans="1:130" s="246" customFormat="1" ht="26.25" customHeight="1" x14ac:dyDescent="0.15">
      <c r="A114" s="961"/>
      <c r="B114" s="962"/>
      <c r="C114" s="790" t="s">
        <v>451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127</v>
      </c>
      <c r="AB114" s="820"/>
      <c r="AC114" s="820"/>
      <c r="AD114" s="820"/>
      <c r="AE114" s="821"/>
      <c r="AF114" s="822" t="s">
        <v>127</v>
      </c>
      <c r="AG114" s="820"/>
      <c r="AH114" s="820"/>
      <c r="AI114" s="820"/>
      <c r="AJ114" s="821"/>
      <c r="AK114" s="822" t="s">
        <v>127</v>
      </c>
      <c r="AL114" s="820"/>
      <c r="AM114" s="820"/>
      <c r="AN114" s="820"/>
      <c r="AO114" s="821"/>
      <c r="AP114" s="867" t="s">
        <v>127</v>
      </c>
      <c r="AQ114" s="868"/>
      <c r="AR114" s="868"/>
      <c r="AS114" s="868"/>
      <c r="AT114" s="869"/>
      <c r="AU114" s="979"/>
      <c r="AV114" s="980"/>
      <c r="AW114" s="980"/>
      <c r="AX114" s="980"/>
      <c r="AY114" s="980"/>
      <c r="AZ114" s="855" t="s">
        <v>452</v>
      </c>
      <c r="BA114" s="790"/>
      <c r="BB114" s="790"/>
      <c r="BC114" s="790"/>
      <c r="BD114" s="790"/>
      <c r="BE114" s="790"/>
      <c r="BF114" s="790"/>
      <c r="BG114" s="790"/>
      <c r="BH114" s="790"/>
      <c r="BI114" s="790"/>
      <c r="BJ114" s="790"/>
      <c r="BK114" s="790"/>
      <c r="BL114" s="790"/>
      <c r="BM114" s="790"/>
      <c r="BN114" s="790"/>
      <c r="BO114" s="790"/>
      <c r="BP114" s="791"/>
      <c r="BQ114" s="856">
        <v>14739191</v>
      </c>
      <c r="BR114" s="857"/>
      <c r="BS114" s="857"/>
      <c r="BT114" s="857"/>
      <c r="BU114" s="857"/>
      <c r="BV114" s="857">
        <v>15371856</v>
      </c>
      <c r="BW114" s="857"/>
      <c r="BX114" s="857"/>
      <c r="BY114" s="857"/>
      <c r="BZ114" s="857"/>
      <c r="CA114" s="857">
        <v>15252289</v>
      </c>
      <c r="CB114" s="857"/>
      <c r="CC114" s="857"/>
      <c r="CD114" s="857"/>
      <c r="CE114" s="857"/>
      <c r="CF114" s="918">
        <v>21.4</v>
      </c>
      <c r="CG114" s="919"/>
      <c r="CH114" s="919"/>
      <c r="CI114" s="919"/>
      <c r="CJ114" s="919"/>
      <c r="CK114" s="974"/>
      <c r="CL114" s="861"/>
      <c r="CM114" s="864" t="s">
        <v>453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127</v>
      </c>
      <c r="DM114" s="820"/>
      <c r="DN114" s="820"/>
      <c r="DO114" s="820"/>
      <c r="DP114" s="821"/>
      <c r="DQ114" s="822" t="s">
        <v>127</v>
      </c>
      <c r="DR114" s="820"/>
      <c r="DS114" s="820"/>
      <c r="DT114" s="820"/>
      <c r="DU114" s="821"/>
      <c r="DV114" s="867" t="s">
        <v>127</v>
      </c>
      <c r="DW114" s="868"/>
      <c r="DX114" s="868"/>
      <c r="DY114" s="868"/>
      <c r="DZ114" s="869"/>
    </row>
    <row r="115" spans="1:130" s="246" customFormat="1" ht="26.25" customHeight="1" x14ac:dyDescent="0.15">
      <c r="A115" s="961"/>
      <c r="B115" s="962"/>
      <c r="C115" s="790" t="s">
        <v>454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434611</v>
      </c>
      <c r="AB115" s="966"/>
      <c r="AC115" s="966"/>
      <c r="AD115" s="966"/>
      <c r="AE115" s="967"/>
      <c r="AF115" s="968">
        <v>437101</v>
      </c>
      <c r="AG115" s="966"/>
      <c r="AH115" s="966"/>
      <c r="AI115" s="966"/>
      <c r="AJ115" s="967"/>
      <c r="AK115" s="968">
        <v>451122</v>
      </c>
      <c r="AL115" s="966"/>
      <c r="AM115" s="966"/>
      <c r="AN115" s="966"/>
      <c r="AO115" s="967"/>
      <c r="AP115" s="969">
        <v>0.6</v>
      </c>
      <c r="AQ115" s="970"/>
      <c r="AR115" s="970"/>
      <c r="AS115" s="970"/>
      <c r="AT115" s="971"/>
      <c r="AU115" s="979"/>
      <c r="AV115" s="980"/>
      <c r="AW115" s="980"/>
      <c r="AX115" s="980"/>
      <c r="AY115" s="980"/>
      <c r="AZ115" s="855" t="s">
        <v>455</v>
      </c>
      <c r="BA115" s="790"/>
      <c r="BB115" s="790"/>
      <c r="BC115" s="790"/>
      <c r="BD115" s="790"/>
      <c r="BE115" s="790"/>
      <c r="BF115" s="790"/>
      <c r="BG115" s="790"/>
      <c r="BH115" s="790"/>
      <c r="BI115" s="790"/>
      <c r="BJ115" s="790"/>
      <c r="BK115" s="790"/>
      <c r="BL115" s="790"/>
      <c r="BM115" s="790"/>
      <c r="BN115" s="790"/>
      <c r="BO115" s="790"/>
      <c r="BP115" s="791"/>
      <c r="BQ115" s="856">
        <v>681055</v>
      </c>
      <c r="BR115" s="857"/>
      <c r="BS115" s="857"/>
      <c r="BT115" s="857"/>
      <c r="BU115" s="857"/>
      <c r="BV115" s="857">
        <v>665269</v>
      </c>
      <c r="BW115" s="857"/>
      <c r="BX115" s="857"/>
      <c r="BY115" s="857"/>
      <c r="BZ115" s="857"/>
      <c r="CA115" s="857">
        <v>721416</v>
      </c>
      <c r="CB115" s="857"/>
      <c r="CC115" s="857"/>
      <c r="CD115" s="857"/>
      <c r="CE115" s="857"/>
      <c r="CF115" s="918">
        <v>1</v>
      </c>
      <c r="CG115" s="919"/>
      <c r="CH115" s="919"/>
      <c r="CI115" s="919"/>
      <c r="CJ115" s="919"/>
      <c r="CK115" s="974"/>
      <c r="CL115" s="861"/>
      <c r="CM115" s="855" t="s">
        <v>456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127</v>
      </c>
      <c r="DH115" s="820"/>
      <c r="DI115" s="820"/>
      <c r="DJ115" s="820"/>
      <c r="DK115" s="821"/>
      <c r="DL115" s="822" t="s">
        <v>127</v>
      </c>
      <c r="DM115" s="820"/>
      <c r="DN115" s="820"/>
      <c r="DO115" s="820"/>
      <c r="DP115" s="821"/>
      <c r="DQ115" s="822" t="s">
        <v>127</v>
      </c>
      <c r="DR115" s="820"/>
      <c r="DS115" s="820"/>
      <c r="DT115" s="820"/>
      <c r="DU115" s="821"/>
      <c r="DV115" s="867" t="s">
        <v>127</v>
      </c>
      <c r="DW115" s="868"/>
      <c r="DX115" s="868"/>
      <c r="DY115" s="868"/>
      <c r="DZ115" s="869"/>
    </row>
    <row r="116" spans="1:130" s="246" customFormat="1" ht="26.25" customHeight="1" x14ac:dyDescent="0.15">
      <c r="A116" s="963"/>
      <c r="B116" s="964"/>
      <c r="C116" s="923" t="s">
        <v>457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183</v>
      </c>
      <c r="AB116" s="820"/>
      <c r="AC116" s="820"/>
      <c r="AD116" s="820"/>
      <c r="AE116" s="821"/>
      <c r="AF116" s="822">
        <v>370</v>
      </c>
      <c r="AG116" s="820"/>
      <c r="AH116" s="820"/>
      <c r="AI116" s="820"/>
      <c r="AJ116" s="821"/>
      <c r="AK116" s="822">
        <v>4</v>
      </c>
      <c r="AL116" s="820"/>
      <c r="AM116" s="820"/>
      <c r="AN116" s="820"/>
      <c r="AO116" s="821"/>
      <c r="AP116" s="867">
        <v>0</v>
      </c>
      <c r="AQ116" s="868"/>
      <c r="AR116" s="868"/>
      <c r="AS116" s="868"/>
      <c r="AT116" s="869"/>
      <c r="AU116" s="979"/>
      <c r="AV116" s="980"/>
      <c r="AW116" s="980"/>
      <c r="AX116" s="980"/>
      <c r="AY116" s="980"/>
      <c r="AZ116" s="906" t="s">
        <v>458</v>
      </c>
      <c r="BA116" s="907"/>
      <c r="BB116" s="907"/>
      <c r="BC116" s="907"/>
      <c r="BD116" s="907"/>
      <c r="BE116" s="907"/>
      <c r="BF116" s="907"/>
      <c r="BG116" s="907"/>
      <c r="BH116" s="907"/>
      <c r="BI116" s="907"/>
      <c r="BJ116" s="907"/>
      <c r="BK116" s="907"/>
      <c r="BL116" s="907"/>
      <c r="BM116" s="907"/>
      <c r="BN116" s="907"/>
      <c r="BO116" s="907"/>
      <c r="BP116" s="908"/>
      <c r="BQ116" s="856" t="s">
        <v>127</v>
      </c>
      <c r="BR116" s="857"/>
      <c r="BS116" s="857"/>
      <c r="BT116" s="857"/>
      <c r="BU116" s="857"/>
      <c r="BV116" s="857" t="s">
        <v>127</v>
      </c>
      <c r="BW116" s="857"/>
      <c r="BX116" s="857"/>
      <c r="BY116" s="857"/>
      <c r="BZ116" s="857"/>
      <c r="CA116" s="857" t="s">
        <v>127</v>
      </c>
      <c r="CB116" s="857"/>
      <c r="CC116" s="857"/>
      <c r="CD116" s="857"/>
      <c r="CE116" s="857"/>
      <c r="CF116" s="918" t="s">
        <v>127</v>
      </c>
      <c r="CG116" s="919"/>
      <c r="CH116" s="919"/>
      <c r="CI116" s="919"/>
      <c r="CJ116" s="919"/>
      <c r="CK116" s="974"/>
      <c r="CL116" s="861"/>
      <c r="CM116" s="864" t="s">
        <v>459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2965872</v>
      </c>
      <c r="DH116" s="820"/>
      <c r="DI116" s="820"/>
      <c r="DJ116" s="820"/>
      <c r="DK116" s="821"/>
      <c r="DL116" s="822">
        <v>2701067</v>
      </c>
      <c r="DM116" s="820"/>
      <c r="DN116" s="820"/>
      <c r="DO116" s="820"/>
      <c r="DP116" s="821"/>
      <c r="DQ116" s="822">
        <v>2523985</v>
      </c>
      <c r="DR116" s="820"/>
      <c r="DS116" s="820"/>
      <c r="DT116" s="820"/>
      <c r="DU116" s="821"/>
      <c r="DV116" s="867">
        <v>3.5</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460</v>
      </c>
      <c r="Z117" s="946"/>
      <c r="AA117" s="951">
        <v>19983151</v>
      </c>
      <c r="AB117" s="952"/>
      <c r="AC117" s="952"/>
      <c r="AD117" s="952"/>
      <c r="AE117" s="953"/>
      <c r="AF117" s="954">
        <v>20081403</v>
      </c>
      <c r="AG117" s="952"/>
      <c r="AH117" s="952"/>
      <c r="AI117" s="952"/>
      <c r="AJ117" s="953"/>
      <c r="AK117" s="954">
        <v>19912560</v>
      </c>
      <c r="AL117" s="952"/>
      <c r="AM117" s="952"/>
      <c r="AN117" s="952"/>
      <c r="AO117" s="953"/>
      <c r="AP117" s="955"/>
      <c r="AQ117" s="956"/>
      <c r="AR117" s="956"/>
      <c r="AS117" s="956"/>
      <c r="AT117" s="957"/>
      <c r="AU117" s="979"/>
      <c r="AV117" s="980"/>
      <c r="AW117" s="980"/>
      <c r="AX117" s="980"/>
      <c r="AY117" s="980"/>
      <c r="AZ117" s="906" t="s">
        <v>461</v>
      </c>
      <c r="BA117" s="907"/>
      <c r="BB117" s="907"/>
      <c r="BC117" s="907"/>
      <c r="BD117" s="907"/>
      <c r="BE117" s="907"/>
      <c r="BF117" s="907"/>
      <c r="BG117" s="907"/>
      <c r="BH117" s="907"/>
      <c r="BI117" s="907"/>
      <c r="BJ117" s="907"/>
      <c r="BK117" s="907"/>
      <c r="BL117" s="907"/>
      <c r="BM117" s="907"/>
      <c r="BN117" s="907"/>
      <c r="BO117" s="907"/>
      <c r="BP117" s="908"/>
      <c r="BQ117" s="856" t="s">
        <v>127</v>
      </c>
      <c r="BR117" s="857"/>
      <c r="BS117" s="857"/>
      <c r="BT117" s="857"/>
      <c r="BU117" s="857"/>
      <c r="BV117" s="857" t="s">
        <v>127</v>
      </c>
      <c r="BW117" s="857"/>
      <c r="BX117" s="857"/>
      <c r="BY117" s="857"/>
      <c r="BZ117" s="857"/>
      <c r="CA117" s="857" t="s">
        <v>127</v>
      </c>
      <c r="CB117" s="857"/>
      <c r="CC117" s="857"/>
      <c r="CD117" s="857"/>
      <c r="CE117" s="857"/>
      <c r="CF117" s="918" t="s">
        <v>127</v>
      </c>
      <c r="CG117" s="919"/>
      <c r="CH117" s="919"/>
      <c r="CI117" s="919"/>
      <c r="CJ117" s="919"/>
      <c r="CK117" s="974"/>
      <c r="CL117" s="861"/>
      <c r="CM117" s="864" t="s">
        <v>462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127</v>
      </c>
      <c r="DH117" s="820"/>
      <c r="DI117" s="820"/>
      <c r="DJ117" s="820"/>
      <c r="DK117" s="821"/>
      <c r="DL117" s="822" t="s">
        <v>127</v>
      </c>
      <c r="DM117" s="820"/>
      <c r="DN117" s="820"/>
      <c r="DO117" s="820"/>
      <c r="DP117" s="821"/>
      <c r="DQ117" s="822" t="s">
        <v>127</v>
      </c>
      <c r="DR117" s="820"/>
      <c r="DS117" s="820"/>
      <c r="DT117" s="820"/>
      <c r="DU117" s="821"/>
      <c r="DV117" s="867" t="s">
        <v>127</v>
      </c>
      <c r="DW117" s="868"/>
      <c r="DX117" s="868"/>
      <c r="DY117" s="868"/>
      <c r="DZ117" s="869"/>
    </row>
    <row r="118" spans="1:130" s="246" customFormat="1" ht="26.25" customHeight="1" x14ac:dyDescent="0.15">
      <c r="A118" s="944" t="s">
        <v>435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433</v>
      </c>
      <c r="AB118" s="945"/>
      <c r="AC118" s="945"/>
      <c r="AD118" s="945"/>
      <c r="AE118" s="946"/>
      <c r="AF118" s="947" t="s">
        <v>306</v>
      </c>
      <c r="AG118" s="945"/>
      <c r="AH118" s="945"/>
      <c r="AI118" s="945"/>
      <c r="AJ118" s="946"/>
      <c r="AK118" s="947" t="s">
        <v>305</v>
      </c>
      <c r="AL118" s="945"/>
      <c r="AM118" s="945"/>
      <c r="AN118" s="945"/>
      <c r="AO118" s="946"/>
      <c r="AP118" s="948" t="s">
        <v>434</v>
      </c>
      <c r="AQ118" s="949"/>
      <c r="AR118" s="949"/>
      <c r="AS118" s="949"/>
      <c r="AT118" s="950"/>
      <c r="AU118" s="979"/>
      <c r="AV118" s="980"/>
      <c r="AW118" s="980"/>
      <c r="AX118" s="980"/>
      <c r="AY118" s="980"/>
      <c r="AZ118" s="922" t="s">
        <v>463</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127</v>
      </c>
      <c r="BW118" s="888"/>
      <c r="BX118" s="888"/>
      <c r="BY118" s="888"/>
      <c r="BZ118" s="888"/>
      <c r="CA118" s="888" t="s">
        <v>127</v>
      </c>
      <c r="CB118" s="888"/>
      <c r="CC118" s="888"/>
      <c r="CD118" s="888"/>
      <c r="CE118" s="888"/>
      <c r="CF118" s="918" t="s">
        <v>127</v>
      </c>
      <c r="CG118" s="919"/>
      <c r="CH118" s="919"/>
      <c r="CI118" s="919"/>
      <c r="CJ118" s="919"/>
      <c r="CK118" s="974"/>
      <c r="CL118" s="861"/>
      <c r="CM118" s="864" t="s">
        <v>464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127</v>
      </c>
      <c r="DM118" s="820"/>
      <c r="DN118" s="820"/>
      <c r="DO118" s="820"/>
      <c r="DP118" s="821"/>
      <c r="DQ118" s="822" t="s">
        <v>127</v>
      </c>
      <c r="DR118" s="820"/>
      <c r="DS118" s="820"/>
      <c r="DT118" s="820"/>
      <c r="DU118" s="821"/>
      <c r="DV118" s="867" t="s">
        <v>127</v>
      </c>
      <c r="DW118" s="868"/>
      <c r="DX118" s="868"/>
      <c r="DY118" s="868"/>
      <c r="DZ118" s="869"/>
    </row>
    <row r="119" spans="1:130" s="246" customFormat="1" ht="26.25" customHeight="1" x14ac:dyDescent="0.15">
      <c r="A119" s="858" t="s">
        <v>438</v>
      </c>
      <c r="B119" s="859"/>
      <c r="C119" s="934" t="s">
        <v>439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56107</v>
      </c>
      <c r="AB119" s="938"/>
      <c r="AC119" s="938"/>
      <c r="AD119" s="938"/>
      <c r="AE119" s="939"/>
      <c r="AF119" s="940">
        <v>54927</v>
      </c>
      <c r="AG119" s="938"/>
      <c r="AH119" s="938"/>
      <c r="AI119" s="938"/>
      <c r="AJ119" s="939"/>
      <c r="AK119" s="940">
        <v>53748</v>
      </c>
      <c r="AL119" s="938"/>
      <c r="AM119" s="938"/>
      <c r="AN119" s="938"/>
      <c r="AO119" s="939"/>
      <c r="AP119" s="941">
        <v>0.1</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465</v>
      </c>
      <c r="BP119" s="921"/>
      <c r="BQ119" s="925">
        <v>221292315</v>
      </c>
      <c r="BR119" s="888"/>
      <c r="BS119" s="888"/>
      <c r="BT119" s="888"/>
      <c r="BU119" s="888"/>
      <c r="BV119" s="888">
        <v>217068859</v>
      </c>
      <c r="BW119" s="888"/>
      <c r="BX119" s="888"/>
      <c r="BY119" s="888"/>
      <c r="BZ119" s="888"/>
      <c r="CA119" s="888">
        <v>211009508</v>
      </c>
      <c r="CB119" s="888"/>
      <c r="CC119" s="888"/>
      <c r="CD119" s="888"/>
      <c r="CE119" s="888"/>
      <c r="CF119" s="786"/>
      <c r="CG119" s="787"/>
      <c r="CH119" s="787"/>
      <c r="CI119" s="787"/>
      <c r="CJ119" s="877"/>
      <c r="CK119" s="975"/>
      <c r="CL119" s="863"/>
      <c r="CM119" s="881" t="s">
        <v>466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366791</v>
      </c>
      <c r="DH119" s="803"/>
      <c r="DI119" s="803"/>
      <c r="DJ119" s="803"/>
      <c r="DK119" s="804"/>
      <c r="DL119" s="805">
        <v>336130</v>
      </c>
      <c r="DM119" s="803"/>
      <c r="DN119" s="803"/>
      <c r="DO119" s="803"/>
      <c r="DP119" s="804"/>
      <c r="DQ119" s="805">
        <v>505867</v>
      </c>
      <c r="DR119" s="803"/>
      <c r="DS119" s="803"/>
      <c r="DT119" s="803"/>
      <c r="DU119" s="804"/>
      <c r="DV119" s="891">
        <v>0.7</v>
      </c>
      <c r="DW119" s="892"/>
      <c r="DX119" s="892"/>
      <c r="DY119" s="892"/>
      <c r="DZ119" s="893"/>
    </row>
    <row r="120" spans="1:130" s="246" customFormat="1" ht="26.25" customHeight="1" x14ac:dyDescent="0.15">
      <c r="A120" s="860"/>
      <c r="B120" s="861"/>
      <c r="C120" s="864" t="s">
        <v>443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127</v>
      </c>
      <c r="AB120" s="820"/>
      <c r="AC120" s="820"/>
      <c r="AD120" s="820"/>
      <c r="AE120" s="821"/>
      <c r="AF120" s="822" t="s">
        <v>127</v>
      </c>
      <c r="AG120" s="820"/>
      <c r="AH120" s="820"/>
      <c r="AI120" s="820"/>
      <c r="AJ120" s="821"/>
      <c r="AK120" s="822" t="s">
        <v>127</v>
      </c>
      <c r="AL120" s="820"/>
      <c r="AM120" s="820"/>
      <c r="AN120" s="820"/>
      <c r="AO120" s="821"/>
      <c r="AP120" s="867" t="s">
        <v>127</v>
      </c>
      <c r="AQ120" s="868"/>
      <c r="AR120" s="868"/>
      <c r="AS120" s="868"/>
      <c r="AT120" s="869"/>
      <c r="AU120" s="926" t="s">
        <v>467</v>
      </c>
      <c r="AV120" s="927"/>
      <c r="AW120" s="927"/>
      <c r="AX120" s="927"/>
      <c r="AY120" s="928"/>
      <c r="AZ120" s="903" t="s">
        <v>468</v>
      </c>
      <c r="BA120" s="848"/>
      <c r="BB120" s="848"/>
      <c r="BC120" s="848"/>
      <c r="BD120" s="848"/>
      <c r="BE120" s="848"/>
      <c r="BF120" s="848"/>
      <c r="BG120" s="848"/>
      <c r="BH120" s="848"/>
      <c r="BI120" s="848"/>
      <c r="BJ120" s="848"/>
      <c r="BK120" s="848"/>
      <c r="BL120" s="848"/>
      <c r="BM120" s="848"/>
      <c r="BN120" s="848"/>
      <c r="BO120" s="848"/>
      <c r="BP120" s="849"/>
      <c r="BQ120" s="904">
        <v>11937282</v>
      </c>
      <c r="BR120" s="885"/>
      <c r="BS120" s="885"/>
      <c r="BT120" s="885"/>
      <c r="BU120" s="885"/>
      <c r="BV120" s="885">
        <v>10720200</v>
      </c>
      <c r="BW120" s="885"/>
      <c r="BX120" s="885"/>
      <c r="BY120" s="885"/>
      <c r="BZ120" s="885"/>
      <c r="CA120" s="885">
        <v>11427993</v>
      </c>
      <c r="CB120" s="885"/>
      <c r="CC120" s="885"/>
      <c r="CD120" s="885"/>
      <c r="CE120" s="885"/>
      <c r="CF120" s="909">
        <v>16</v>
      </c>
      <c r="CG120" s="910"/>
      <c r="CH120" s="910"/>
      <c r="CI120" s="910"/>
      <c r="CJ120" s="910"/>
      <c r="CK120" s="911" t="s">
        <v>469</v>
      </c>
      <c r="CL120" s="895"/>
      <c r="CM120" s="895"/>
      <c r="CN120" s="895"/>
      <c r="CO120" s="896"/>
      <c r="CP120" s="915" t="s">
        <v>408</v>
      </c>
      <c r="CQ120" s="916"/>
      <c r="CR120" s="916"/>
      <c r="CS120" s="916"/>
      <c r="CT120" s="916"/>
      <c r="CU120" s="916"/>
      <c r="CV120" s="916"/>
      <c r="CW120" s="916"/>
      <c r="CX120" s="916"/>
      <c r="CY120" s="916"/>
      <c r="CZ120" s="916"/>
      <c r="DA120" s="916"/>
      <c r="DB120" s="916"/>
      <c r="DC120" s="916"/>
      <c r="DD120" s="916"/>
      <c r="DE120" s="916"/>
      <c r="DF120" s="917"/>
      <c r="DG120" s="904">
        <v>9783671</v>
      </c>
      <c r="DH120" s="885"/>
      <c r="DI120" s="885"/>
      <c r="DJ120" s="885"/>
      <c r="DK120" s="885"/>
      <c r="DL120" s="885">
        <v>8153036</v>
      </c>
      <c r="DM120" s="885"/>
      <c r="DN120" s="885"/>
      <c r="DO120" s="885"/>
      <c r="DP120" s="885"/>
      <c r="DQ120" s="885">
        <v>6718260</v>
      </c>
      <c r="DR120" s="885"/>
      <c r="DS120" s="885"/>
      <c r="DT120" s="885"/>
      <c r="DU120" s="885"/>
      <c r="DV120" s="886">
        <v>9.4</v>
      </c>
      <c r="DW120" s="886"/>
      <c r="DX120" s="886"/>
      <c r="DY120" s="886"/>
      <c r="DZ120" s="887"/>
    </row>
    <row r="121" spans="1:130" s="246" customFormat="1" ht="26.25" customHeight="1" x14ac:dyDescent="0.15">
      <c r="A121" s="860"/>
      <c r="B121" s="861"/>
      <c r="C121" s="906" t="s">
        <v>470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15412</v>
      </c>
      <c r="AB121" s="820"/>
      <c r="AC121" s="820"/>
      <c r="AD121" s="820"/>
      <c r="AE121" s="821"/>
      <c r="AF121" s="822">
        <v>15413</v>
      </c>
      <c r="AG121" s="820"/>
      <c r="AH121" s="820"/>
      <c r="AI121" s="820"/>
      <c r="AJ121" s="821"/>
      <c r="AK121" s="822">
        <v>15413</v>
      </c>
      <c r="AL121" s="820"/>
      <c r="AM121" s="820"/>
      <c r="AN121" s="820"/>
      <c r="AO121" s="821"/>
      <c r="AP121" s="867">
        <v>0</v>
      </c>
      <c r="AQ121" s="868"/>
      <c r="AR121" s="868"/>
      <c r="AS121" s="868"/>
      <c r="AT121" s="869"/>
      <c r="AU121" s="929"/>
      <c r="AV121" s="930"/>
      <c r="AW121" s="930"/>
      <c r="AX121" s="930"/>
      <c r="AY121" s="931"/>
      <c r="AZ121" s="855" t="s">
        <v>471</v>
      </c>
      <c r="BA121" s="790"/>
      <c r="BB121" s="790"/>
      <c r="BC121" s="790"/>
      <c r="BD121" s="790"/>
      <c r="BE121" s="790"/>
      <c r="BF121" s="790"/>
      <c r="BG121" s="790"/>
      <c r="BH121" s="790"/>
      <c r="BI121" s="790"/>
      <c r="BJ121" s="790"/>
      <c r="BK121" s="790"/>
      <c r="BL121" s="790"/>
      <c r="BM121" s="790"/>
      <c r="BN121" s="790"/>
      <c r="BO121" s="790"/>
      <c r="BP121" s="791"/>
      <c r="BQ121" s="856">
        <v>30099980</v>
      </c>
      <c r="BR121" s="857"/>
      <c r="BS121" s="857"/>
      <c r="BT121" s="857"/>
      <c r="BU121" s="857"/>
      <c r="BV121" s="857">
        <v>28481661</v>
      </c>
      <c r="BW121" s="857"/>
      <c r="BX121" s="857"/>
      <c r="BY121" s="857"/>
      <c r="BZ121" s="857"/>
      <c r="CA121" s="857">
        <v>27240588</v>
      </c>
      <c r="CB121" s="857"/>
      <c r="CC121" s="857"/>
      <c r="CD121" s="857"/>
      <c r="CE121" s="857"/>
      <c r="CF121" s="918">
        <v>38.200000000000003</v>
      </c>
      <c r="CG121" s="919"/>
      <c r="CH121" s="919"/>
      <c r="CI121" s="919"/>
      <c r="CJ121" s="919"/>
      <c r="CK121" s="912"/>
      <c r="CL121" s="898"/>
      <c r="CM121" s="898"/>
      <c r="CN121" s="898"/>
      <c r="CO121" s="899"/>
      <c r="CP121" s="878" t="s">
        <v>409</v>
      </c>
      <c r="CQ121" s="879"/>
      <c r="CR121" s="879"/>
      <c r="CS121" s="879"/>
      <c r="CT121" s="879"/>
      <c r="CU121" s="879"/>
      <c r="CV121" s="879"/>
      <c r="CW121" s="879"/>
      <c r="CX121" s="879"/>
      <c r="CY121" s="879"/>
      <c r="CZ121" s="879"/>
      <c r="DA121" s="879"/>
      <c r="DB121" s="879"/>
      <c r="DC121" s="879"/>
      <c r="DD121" s="879"/>
      <c r="DE121" s="879"/>
      <c r="DF121" s="880"/>
      <c r="DG121" s="856">
        <v>7659797</v>
      </c>
      <c r="DH121" s="857"/>
      <c r="DI121" s="857"/>
      <c r="DJ121" s="857"/>
      <c r="DK121" s="857"/>
      <c r="DL121" s="857">
        <v>7007640</v>
      </c>
      <c r="DM121" s="857"/>
      <c r="DN121" s="857"/>
      <c r="DO121" s="857"/>
      <c r="DP121" s="857"/>
      <c r="DQ121" s="857">
        <v>4414987</v>
      </c>
      <c r="DR121" s="857"/>
      <c r="DS121" s="857"/>
      <c r="DT121" s="857"/>
      <c r="DU121" s="857"/>
      <c r="DV121" s="834">
        <v>6.2</v>
      </c>
      <c r="DW121" s="834"/>
      <c r="DX121" s="834"/>
      <c r="DY121" s="834"/>
      <c r="DZ121" s="835"/>
    </row>
    <row r="122" spans="1:130" s="246" customFormat="1" ht="26.25" customHeight="1" x14ac:dyDescent="0.15">
      <c r="A122" s="860"/>
      <c r="B122" s="861"/>
      <c r="C122" s="864" t="s">
        <v>453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127</v>
      </c>
      <c r="AB122" s="820"/>
      <c r="AC122" s="820"/>
      <c r="AD122" s="820"/>
      <c r="AE122" s="821"/>
      <c r="AF122" s="822" t="s">
        <v>127</v>
      </c>
      <c r="AG122" s="820"/>
      <c r="AH122" s="820"/>
      <c r="AI122" s="820"/>
      <c r="AJ122" s="821"/>
      <c r="AK122" s="822" t="s">
        <v>127</v>
      </c>
      <c r="AL122" s="820"/>
      <c r="AM122" s="820"/>
      <c r="AN122" s="820"/>
      <c r="AO122" s="821"/>
      <c r="AP122" s="867" t="s">
        <v>127</v>
      </c>
      <c r="AQ122" s="868"/>
      <c r="AR122" s="868"/>
      <c r="AS122" s="868"/>
      <c r="AT122" s="869"/>
      <c r="AU122" s="929"/>
      <c r="AV122" s="930"/>
      <c r="AW122" s="930"/>
      <c r="AX122" s="930"/>
      <c r="AY122" s="931"/>
      <c r="AZ122" s="922" t="s">
        <v>472</v>
      </c>
      <c r="BA122" s="923"/>
      <c r="BB122" s="923"/>
      <c r="BC122" s="923"/>
      <c r="BD122" s="923"/>
      <c r="BE122" s="923"/>
      <c r="BF122" s="923"/>
      <c r="BG122" s="923"/>
      <c r="BH122" s="923"/>
      <c r="BI122" s="923"/>
      <c r="BJ122" s="923"/>
      <c r="BK122" s="923"/>
      <c r="BL122" s="923"/>
      <c r="BM122" s="923"/>
      <c r="BN122" s="923"/>
      <c r="BO122" s="923"/>
      <c r="BP122" s="924"/>
      <c r="BQ122" s="925">
        <v>112725795</v>
      </c>
      <c r="BR122" s="888"/>
      <c r="BS122" s="888"/>
      <c r="BT122" s="888"/>
      <c r="BU122" s="888"/>
      <c r="BV122" s="888">
        <v>110101663</v>
      </c>
      <c r="BW122" s="888"/>
      <c r="BX122" s="888"/>
      <c r="BY122" s="888"/>
      <c r="BZ122" s="888"/>
      <c r="CA122" s="888">
        <v>108408551</v>
      </c>
      <c r="CB122" s="888"/>
      <c r="CC122" s="888"/>
      <c r="CD122" s="888"/>
      <c r="CE122" s="888"/>
      <c r="CF122" s="889">
        <v>151.80000000000001</v>
      </c>
      <c r="CG122" s="890"/>
      <c r="CH122" s="890"/>
      <c r="CI122" s="890"/>
      <c r="CJ122" s="890"/>
      <c r="CK122" s="912"/>
      <c r="CL122" s="898"/>
      <c r="CM122" s="898"/>
      <c r="CN122" s="898"/>
      <c r="CO122" s="899"/>
      <c r="CP122" s="878" t="s">
        <v>406</v>
      </c>
      <c r="CQ122" s="879"/>
      <c r="CR122" s="879"/>
      <c r="CS122" s="879"/>
      <c r="CT122" s="879"/>
      <c r="CU122" s="879"/>
      <c r="CV122" s="879"/>
      <c r="CW122" s="879"/>
      <c r="CX122" s="879"/>
      <c r="CY122" s="879"/>
      <c r="CZ122" s="879"/>
      <c r="DA122" s="879"/>
      <c r="DB122" s="879"/>
      <c r="DC122" s="879"/>
      <c r="DD122" s="879"/>
      <c r="DE122" s="879"/>
      <c r="DF122" s="880"/>
      <c r="DG122" s="856">
        <v>2569314</v>
      </c>
      <c r="DH122" s="857"/>
      <c r="DI122" s="857"/>
      <c r="DJ122" s="857"/>
      <c r="DK122" s="857"/>
      <c r="DL122" s="857">
        <v>2028848</v>
      </c>
      <c r="DM122" s="857"/>
      <c r="DN122" s="857"/>
      <c r="DO122" s="857"/>
      <c r="DP122" s="857"/>
      <c r="DQ122" s="857">
        <v>1379506</v>
      </c>
      <c r="DR122" s="857"/>
      <c r="DS122" s="857"/>
      <c r="DT122" s="857"/>
      <c r="DU122" s="857"/>
      <c r="DV122" s="834">
        <v>1.9</v>
      </c>
      <c r="DW122" s="834"/>
      <c r="DX122" s="834"/>
      <c r="DY122" s="834"/>
      <c r="DZ122" s="835"/>
    </row>
    <row r="123" spans="1:130" s="246" customFormat="1" ht="26.25" customHeight="1" x14ac:dyDescent="0.15">
      <c r="A123" s="860"/>
      <c r="B123" s="861"/>
      <c r="C123" s="864" t="s">
        <v>459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182608</v>
      </c>
      <c r="AB123" s="820"/>
      <c r="AC123" s="820"/>
      <c r="AD123" s="820"/>
      <c r="AE123" s="821"/>
      <c r="AF123" s="822">
        <v>177054</v>
      </c>
      <c r="AG123" s="820"/>
      <c r="AH123" s="820"/>
      <c r="AI123" s="820"/>
      <c r="AJ123" s="821"/>
      <c r="AK123" s="822">
        <v>176141</v>
      </c>
      <c r="AL123" s="820"/>
      <c r="AM123" s="820"/>
      <c r="AN123" s="820"/>
      <c r="AO123" s="821"/>
      <c r="AP123" s="867">
        <v>0.2</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473</v>
      </c>
      <c r="BP123" s="921"/>
      <c r="BQ123" s="875">
        <v>154763057</v>
      </c>
      <c r="BR123" s="876"/>
      <c r="BS123" s="876"/>
      <c r="BT123" s="876"/>
      <c r="BU123" s="876"/>
      <c r="BV123" s="876">
        <v>149303524</v>
      </c>
      <c r="BW123" s="876"/>
      <c r="BX123" s="876"/>
      <c r="BY123" s="876"/>
      <c r="BZ123" s="876"/>
      <c r="CA123" s="876">
        <v>147077132</v>
      </c>
      <c r="CB123" s="876"/>
      <c r="CC123" s="876"/>
      <c r="CD123" s="876"/>
      <c r="CE123" s="876"/>
      <c r="CF123" s="786"/>
      <c r="CG123" s="787"/>
      <c r="CH123" s="787"/>
      <c r="CI123" s="787"/>
      <c r="CJ123" s="877"/>
      <c r="CK123" s="912"/>
      <c r="CL123" s="898"/>
      <c r="CM123" s="898"/>
      <c r="CN123" s="898"/>
      <c r="CO123" s="899"/>
      <c r="CP123" s="878" t="s">
        <v>410</v>
      </c>
      <c r="CQ123" s="879"/>
      <c r="CR123" s="879"/>
      <c r="CS123" s="879"/>
      <c r="CT123" s="879"/>
      <c r="CU123" s="879"/>
      <c r="CV123" s="879"/>
      <c r="CW123" s="879"/>
      <c r="CX123" s="879"/>
      <c r="CY123" s="879"/>
      <c r="CZ123" s="879"/>
      <c r="DA123" s="879"/>
      <c r="DB123" s="879"/>
      <c r="DC123" s="879"/>
      <c r="DD123" s="879"/>
      <c r="DE123" s="879"/>
      <c r="DF123" s="880"/>
      <c r="DG123" s="819">
        <v>758355</v>
      </c>
      <c r="DH123" s="820"/>
      <c r="DI123" s="820"/>
      <c r="DJ123" s="820"/>
      <c r="DK123" s="821"/>
      <c r="DL123" s="822">
        <v>709116</v>
      </c>
      <c r="DM123" s="820"/>
      <c r="DN123" s="820"/>
      <c r="DO123" s="820"/>
      <c r="DP123" s="821"/>
      <c r="DQ123" s="822">
        <v>671228</v>
      </c>
      <c r="DR123" s="820"/>
      <c r="DS123" s="820"/>
      <c r="DT123" s="820"/>
      <c r="DU123" s="821"/>
      <c r="DV123" s="867">
        <v>0.9</v>
      </c>
      <c r="DW123" s="868"/>
      <c r="DX123" s="868"/>
      <c r="DY123" s="868"/>
      <c r="DZ123" s="869"/>
    </row>
    <row r="124" spans="1:130" s="246" customFormat="1" ht="26.25" customHeight="1" thickBot="1" x14ac:dyDescent="0.2">
      <c r="A124" s="860"/>
      <c r="B124" s="861"/>
      <c r="C124" s="864" t="s">
        <v>462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127</v>
      </c>
      <c r="AG124" s="820"/>
      <c r="AH124" s="820"/>
      <c r="AI124" s="820"/>
      <c r="AJ124" s="821"/>
      <c r="AK124" s="822" t="s">
        <v>127</v>
      </c>
      <c r="AL124" s="820"/>
      <c r="AM124" s="820"/>
      <c r="AN124" s="820"/>
      <c r="AO124" s="821"/>
      <c r="AP124" s="867" t="s">
        <v>127</v>
      </c>
      <c r="AQ124" s="868"/>
      <c r="AR124" s="868"/>
      <c r="AS124" s="868"/>
      <c r="AT124" s="869"/>
      <c r="AU124" s="870" t="s">
        <v>474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93.5</v>
      </c>
      <c r="BR124" s="874"/>
      <c r="BS124" s="874"/>
      <c r="BT124" s="874"/>
      <c r="BU124" s="874"/>
      <c r="BV124" s="874">
        <v>95.4</v>
      </c>
      <c r="BW124" s="874"/>
      <c r="BX124" s="874"/>
      <c r="BY124" s="874"/>
      <c r="BZ124" s="874"/>
      <c r="CA124" s="874">
        <v>89.5</v>
      </c>
      <c r="CB124" s="874"/>
      <c r="CC124" s="874"/>
      <c r="CD124" s="874"/>
      <c r="CE124" s="874"/>
      <c r="CF124" s="764"/>
      <c r="CG124" s="765"/>
      <c r="CH124" s="765"/>
      <c r="CI124" s="765"/>
      <c r="CJ124" s="905"/>
      <c r="CK124" s="913"/>
      <c r="CL124" s="913"/>
      <c r="CM124" s="913"/>
      <c r="CN124" s="913"/>
      <c r="CO124" s="914"/>
      <c r="CP124" s="878" t="s">
        <v>475</v>
      </c>
      <c r="CQ124" s="879"/>
      <c r="CR124" s="879"/>
      <c r="CS124" s="879"/>
      <c r="CT124" s="879"/>
      <c r="CU124" s="879"/>
      <c r="CV124" s="879"/>
      <c r="CW124" s="879"/>
      <c r="CX124" s="879"/>
      <c r="CY124" s="879"/>
      <c r="CZ124" s="879"/>
      <c r="DA124" s="879"/>
      <c r="DB124" s="879"/>
      <c r="DC124" s="879"/>
      <c r="DD124" s="879"/>
      <c r="DE124" s="879"/>
      <c r="DF124" s="880"/>
      <c r="DG124" s="802">
        <v>206395</v>
      </c>
      <c r="DH124" s="803"/>
      <c r="DI124" s="803"/>
      <c r="DJ124" s="803"/>
      <c r="DK124" s="804"/>
      <c r="DL124" s="805">
        <v>192245</v>
      </c>
      <c r="DM124" s="803"/>
      <c r="DN124" s="803"/>
      <c r="DO124" s="803"/>
      <c r="DP124" s="804"/>
      <c r="DQ124" s="805">
        <v>177817</v>
      </c>
      <c r="DR124" s="803"/>
      <c r="DS124" s="803"/>
      <c r="DT124" s="803"/>
      <c r="DU124" s="804"/>
      <c r="DV124" s="891">
        <v>0.2</v>
      </c>
      <c r="DW124" s="892"/>
      <c r="DX124" s="892"/>
      <c r="DY124" s="892"/>
      <c r="DZ124" s="893"/>
    </row>
    <row r="125" spans="1:130" s="246" customFormat="1" ht="26.25" customHeight="1" x14ac:dyDescent="0.15">
      <c r="A125" s="860"/>
      <c r="B125" s="861"/>
      <c r="C125" s="864" t="s">
        <v>464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476</v>
      </c>
      <c r="CL125" s="895"/>
      <c r="CM125" s="895"/>
      <c r="CN125" s="895"/>
      <c r="CO125" s="896"/>
      <c r="CP125" s="903" t="s">
        <v>477</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x14ac:dyDescent="0.2">
      <c r="A126" s="860"/>
      <c r="B126" s="861"/>
      <c r="C126" s="864" t="s">
        <v>466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128571</v>
      </c>
      <c r="AB126" s="820"/>
      <c r="AC126" s="820"/>
      <c r="AD126" s="820"/>
      <c r="AE126" s="821"/>
      <c r="AF126" s="822">
        <v>154117</v>
      </c>
      <c r="AG126" s="820"/>
      <c r="AH126" s="820"/>
      <c r="AI126" s="820"/>
      <c r="AJ126" s="821"/>
      <c r="AK126" s="822">
        <v>172445</v>
      </c>
      <c r="AL126" s="820"/>
      <c r="AM126" s="820"/>
      <c r="AN126" s="820"/>
      <c r="AO126" s="821"/>
      <c r="AP126" s="867">
        <v>0.2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478</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127</v>
      </c>
      <c r="DM126" s="857"/>
      <c r="DN126" s="857"/>
      <c r="DO126" s="857"/>
      <c r="DP126" s="857"/>
      <c r="DQ126" s="857" t="s">
        <v>127</v>
      </c>
      <c r="DR126" s="857"/>
      <c r="DS126" s="857"/>
      <c r="DT126" s="857"/>
      <c r="DU126" s="857"/>
      <c r="DV126" s="834" t="s">
        <v>127</v>
      </c>
      <c r="DW126" s="834"/>
      <c r="DX126" s="834"/>
      <c r="DY126" s="834"/>
      <c r="DZ126" s="835"/>
    </row>
    <row r="127" spans="1:130" s="246" customFormat="1" ht="26.25" customHeight="1" x14ac:dyDescent="0.15">
      <c r="A127" s="862"/>
      <c r="B127" s="863"/>
      <c r="C127" s="881" t="s">
        <v>479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51913</v>
      </c>
      <c r="AB127" s="820"/>
      <c r="AC127" s="820"/>
      <c r="AD127" s="820"/>
      <c r="AE127" s="821"/>
      <c r="AF127" s="822">
        <v>35590</v>
      </c>
      <c r="AG127" s="820"/>
      <c r="AH127" s="820"/>
      <c r="AI127" s="820"/>
      <c r="AJ127" s="821"/>
      <c r="AK127" s="822">
        <v>33375</v>
      </c>
      <c r="AL127" s="820"/>
      <c r="AM127" s="820"/>
      <c r="AN127" s="820"/>
      <c r="AO127" s="821"/>
      <c r="AP127" s="867">
        <v>0</v>
      </c>
      <c r="AQ127" s="868"/>
      <c r="AR127" s="868"/>
      <c r="AS127" s="868"/>
      <c r="AT127" s="869"/>
      <c r="AU127" s="282"/>
      <c r="AV127" s="282"/>
      <c r="AW127" s="282"/>
      <c r="AX127" s="884" t="s">
        <v>480</v>
      </c>
      <c r="AY127" s="852"/>
      <c r="AZ127" s="852"/>
      <c r="BA127" s="852"/>
      <c r="BB127" s="852"/>
      <c r="BC127" s="852"/>
      <c r="BD127" s="852"/>
      <c r="BE127" s="853"/>
      <c r="BF127" s="851" t="s">
        <v>481</v>
      </c>
      <c r="BG127" s="852"/>
      <c r="BH127" s="852"/>
      <c r="BI127" s="852"/>
      <c r="BJ127" s="852"/>
      <c r="BK127" s="852"/>
      <c r="BL127" s="853"/>
      <c r="BM127" s="851" t="s">
        <v>482</v>
      </c>
      <c r="BN127" s="852"/>
      <c r="BO127" s="852"/>
      <c r="BP127" s="852"/>
      <c r="BQ127" s="852"/>
      <c r="BR127" s="852"/>
      <c r="BS127" s="853"/>
      <c r="BT127" s="851" t="s">
        <v>483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484</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127</v>
      </c>
      <c r="DM127" s="857"/>
      <c r="DN127" s="857"/>
      <c r="DO127" s="857"/>
      <c r="DP127" s="857"/>
      <c r="DQ127" s="857" t="s">
        <v>127</v>
      </c>
      <c r="DR127" s="857"/>
      <c r="DS127" s="857"/>
      <c r="DT127" s="857"/>
      <c r="DU127" s="857"/>
      <c r="DV127" s="834" t="s">
        <v>127</v>
      </c>
      <c r="DW127" s="834"/>
      <c r="DX127" s="834"/>
      <c r="DY127" s="834"/>
      <c r="DZ127" s="835"/>
    </row>
    <row r="128" spans="1:130" s="246" customFormat="1" ht="26.25" customHeight="1" thickBot="1" x14ac:dyDescent="0.2">
      <c r="A128" s="836" t="s">
        <v>485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486</v>
      </c>
      <c r="X128" s="838"/>
      <c r="Y128" s="838"/>
      <c r="Z128" s="839"/>
      <c r="AA128" s="840">
        <v>3585821</v>
      </c>
      <c r="AB128" s="841"/>
      <c r="AC128" s="841"/>
      <c r="AD128" s="841"/>
      <c r="AE128" s="842"/>
      <c r="AF128" s="843">
        <v>3664394</v>
      </c>
      <c r="AG128" s="841"/>
      <c r="AH128" s="841"/>
      <c r="AI128" s="841"/>
      <c r="AJ128" s="842"/>
      <c r="AK128" s="843">
        <v>3643654</v>
      </c>
      <c r="AL128" s="841"/>
      <c r="AM128" s="841"/>
      <c r="AN128" s="841"/>
      <c r="AO128" s="842"/>
      <c r="AP128" s="844"/>
      <c r="AQ128" s="845"/>
      <c r="AR128" s="845"/>
      <c r="AS128" s="845"/>
      <c r="AT128" s="846"/>
      <c r="AU128" s="282"/>
      <c r="AV128" s="282"/>
      <c r="AW128" s="282"/>
      <c r="AX128" s="847" t="s">
        <v>487</v>
      </c>
      <c r="AY128" s="848"/>
      <c r="AZ128" s="848"/>
      <c r="BA128" s="848"/>
      <c r="BB128" s="848"/>
      <c r="BC128" s="848"/>
      <c r="BD128" s="848"/>
      <c r="BE128" s="849"/>
      <c r="BF128" s="826" t="s">
        <v>127</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488</v>
      </c>
      <c r="CQ128" s="768"/>
      <c r="CR128" s="768"/>
      <c r="CS128" s="768"/>
      <c r="CT128" s="768"/>
      <c r="CU128" s="768"/>
      <c r="CV128" s="768"/>
      <c r="CW128" s="768"/>
      <c r="CX128" s="768"/>
      <c r="CY128" s="768"/>
      <c r="CZ128" s="768"/>
      <c r="DA128" s="768"/>
      <c r="DB128" s="768"/>
      <c r="DC128" s="768"/>
      <c r="DD128" s="768"/>
      <c r="DE128" s="768"/>
      <c r="DF128" s="769"/>
      <c r="DG128" s="830">
        <v>681055</v>
      </c>
      <c r="DH128" s="831"/>
      <c r="DI128" s="831"/>
      <c r="DJ128" s="831"/>
      <c r="DK128" s="831"/>
      <c r="DL128" s="831">
        <v>665269</v>
      </c>
      <c r="DM128" s="831"/>
      <c r="DN128" s="831"/>
      <c r="DO128" s="831"/>
      <c r="DP128" s="831"/>
      <c r="DQ128" s="831">
        <v>721416</v>
      </c>
      <c r="DR128" s="831"/>
      <c r="DS128" s="831"/>
      <c r="DT128" s="831"/>
      <c r="DU128" s="831"/>
      <c r="DV128" s="832">
        <v>1</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489</v>
      </c>
      <c r="X129" s="817"/>
      <c r="Y129" s="817"/>
      <c r="Z129" s="818"/>
      <c r="AA129" s="819">
        <v>82101157</v>
      </c>
      <c r="AB129" s="820"/>
      <c r="AC129" s="820"/>
      <c r="AD129" s="820"/>
      <c r="AE129" s="821"/>
      <c r="AF129" s="822">
        <v>81755431</v>
      </c>
      <c r="AG129" s="820"/>
      <c r="AH129" s="820"/>
      <c r="AI129" s="820"/>
      <c r="AJ129" s="821"/>
      <c r="AK129" s="822">
        <v>81859148</v>
      </c>
      <c r="AL129" s="820"/>
      <c r="AM129" s="820"/>
      <c r="AN129" s="820"/>
      <c r="AO129" s="821"/>
      <c r="AP129" s="823"/>
      <c r="AQ129" s="824"/>
      <c r="AR129" s="824"/>
      <c r="AS129" s="824"/>
      <c r="AT129" s="825"/>
      <c r="AU129" s="284"/>
      <c r="AV129" s="284"/>
      <c r="AW129" s="284"/>
      <c r="AX129" s="789" t="s">
        <v>490</v>
      </c>
      <c r="AY129" s="790"/>
      <c r="AZ129" s="790"/>
      <c r="BA129" s="790"/>
      <c r="BB129" s="790"/>
      <c r="BC129" s="790"/>
      <c r="BD129" s="790"/>
      <c r="BE129" s="791"/>
      <c r="BF129" s="809" t="s">
        <v>127</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492</v>
      </c>
      <c r="X130" s="817"/>
      <c r="Y130" s="817"/>
      <c r="Z130" s="818"/>
      <c r="AA130" s="819">
        <v>10984970</v>
      </c>
      <c r="AB130" s="820"/>
      <c r="AC130" s="820"/>
      <c r="AD130" s="820"/>
      <c r="AE130" s="821"/>
      <c r="AF130" s="822">
        <v>10769352</v>
      </c>
      <c r="AG130" s="820"/>
      <c r="AH130" s="820"/>
      <c r="AI130" s="820"/>
      <c r="AJ130" s="821"/>
      <c r="AK130" s="822">
        <v>10466584</v>
      </c>
      <c r="AL130" s="820"/>
      <c r="AM130" s="820"/>
      <c r="AN130" s="820"/>
      <c r="AO130" s="821"/>
      <c r="AP130" s="823"/>
      <c r="AQ130" s="824"/>
      <c r="AR130" s="824"/>
      <c r="AS130" s="824"/>
      <c r="AT130" s="825"/>
      <c r="AU130" s="284"/>
      <c r="AV130" s="284"/>
      <c r="AW130" s="284"/>
      <c r="AX130" s="789" t="s">
        <v>493</v>
      </c>
      <c r="AY130" s="790"/>
      <c r="AZ130" s="790"/>
      <c r="BA130" s="790"/>
      <c r="BB130" s="790"/>
      <c r="BC130" s="790"/>
      <c r="BD130" s="790"/>
      <c r="BE130" s="791"/>
      <c r="BF130" s="792">
        <v>7.8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494</v>
      </c>
      <c r="X131" s="800"/>
      <c r="Y131" s="800"/>
      <c r="Z131" s="801"/>
      <c r="AA131" s="802">
        <v>71116187</v>
      </c>
      <c r="AB131" s="803"/>
      <c r="AC131" s="803"/>
      <c r="AD131" s="803"/>
      <c r="AE131" s="804"/>
      <c r="AF131" s="805">
        <v>70986079</v>
      </c>
      <c r="AG131" s="803"/>
      <c r="AH131" s="803"/>
      <c r="AI131" s="803"/>
      <c r="AJ131" s="804"/>
      <c r="AK131" s="805">
        <v>71392564</v>
      </c>
      <c r="AL131" s="803"/>
      <c r="AM131" s="803"/>
      <c r="AN131" s="803"/>
      <c r="AO131" s="804"/>
      <c r="AP131" s="806"/>
      <c r="AQ131" s="807"/>
      <c r="AR131" s="807"/>
      <c r="AS131" s="807"/>
      <c r="AT131" s="808"/>
      <c r="AU131" s="284"/>
      <c r="AV131" s="284"/>
      <c r="AW131" s="284"/>
      <c r="AX131" s="767" t="s">
        <v>495</v>
      </c>
      <c r="AY131" s="768"/>
      <c r="AZ131" s="768"/>
      <c r="BA131" s="768"/>
      <c r="BB131" s="768"/>
      <c r="BC131" s="768"/>
      <c r="BD131" s="768"/>
      <c r="BE131" s="769"/>
      <c r="BF131" s="770">
        <v>89.5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497</v>
      </c>
      <c r="W132" s="780"/>
      <c r="X132" s="780"/>
      <c r="Y132" s="780"/>
      <c r="Z132" s="781"/>
      <c r="AA132" s="782">
        <v>7.6105880089999998</v>
      </c>
      <c r="AB132" s="783"/>
      <c r="AC132" s="783"/>
      <c r="AD132" s="783"/>
      <c r="AE132" s="784"/>
      <c r="AF132" s="785">
        <v>7.9560064160000001</v>
      </c>
      <c r="AG132" s="783"/>
      <c r="AH132" s="783"/>
      <c r="AI132" s="783"/>
      <c r="AJ132" s="784"/>
      <c r="AK132" s="785">
        <v>8.1273478289999996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498</v>
      </c>
      <c r="W133" s="759"/>
      <c r="X133" s="759"/>
      <c r="Y133" s="759"/>
      <c r="Z133" s="760"/>
      <c r="AA133" s="761">
        <v>7.4</v>
      </c>
      <c r="AB133" s="762"/>
      <c r="AC133" s="762"/>
      <c r="AD133" s="762"/>
      <c r="AE133" s="763"/>
      <c r="AF133" s="761">
        <v>7.8</v>
      </c>
      <c r="AG133" s="762"/>
      <c r="AH133" s="762"/>
      <c r="AI133" s="762"/>
      <c r="AJ133" s="763"/>
      <c r="AK133" s="761">
        <v>7.8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1F5V1Fr4uiYa+oPByNEP4CD+rj41DIbFdBTKxmL+OipQZxEAJ5itYj3DhXRvchpeBG5EbDkCnaY9ZUdj4DXBg==" saltValue="Qx/8+edGald96yUASHD8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nmF7w+b/r7GisgbXdD4JTnctDxMHvd0vPch/X2hZv9Lo3VmoMhF5/nxBjPUsNKWDxILXNXBfv9Z3FvayKz6ew==" saltValue="kQfivZQU4caPI/lIo9gM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7Q+EpUOo+v177LgS5hqszDCGI6Vn/mtxAwibZERzCdXVN0NK0ashbYx965q1lbmANSpEr5ZkN+lix9KCxlHQ==" saltValue="afHMzd+FZS2+tblWoDYx0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507</v>
      </c>
      <c r="AL9" s="1189"/>
      <c r="AM9" s="1189"/>
      <c r="AN9" s="1190"/>
      <c r="AO9" s="312">
        <v>18993191</v>
      </c>
      <c r="AP9" s="312">
        <v>56294</v>
      </c>
      <c r="AQ9" s="313">
        <v>57923</v>
      </c>
      <c r="AR9" s="314">
        <v>-2.8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508</v>
      </c>
      <c r="AL10" s="1189"/>
      <c r="AM10" s="1189"/>
      <c r="AN10" s="1190"/>
      <c r="AO10" s="315">
        <v>1197633</v>
      </c>
      <c r="AP10" s="315">
        <v>3550</v>
      </c>
      <c r="AQ10" s="316">
        <v>2689</v>
      </c>
      <c r="AR10" s="317">
        <v>32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509</v>
      </c>
      <c r="AL11" s="1189"/>
      <c r="AM11" s="1189"/>
      <c r="AN11" s="1190"/>
      <c r="AO11" s="315">
        <v>6977</v>
      </c>
      <c r="AP11" s="315">
        <v>21</v>
      </c>
      <c r="AQ11" s="316">
        <v>1561</v>
      </c>
      <c r="AR11" s="317">
        <v>-98.7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510</v>
      </c>
      <c r="AL12" s="1189"/>
      <c r="AM12" s="1189"/>
      <c r="AN12" s="1190"/>
      <c r="AO12" s="315">
        <v>66333</v>
      </c>
      <c r="AP12" s="315">
        <v>197</v>
      </c>
      <c r="AQ12" s="316">
        <v>539</v>
      </c>
      <c r="AR12" s="317">
        <v>-63.5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511</v>
      </c>
      <c r="AL13" s="1189"/>
      <c r="AM13" s="1189"/>
      <c r="AN13" s="1190"/>
      <c r="AO13" s="315" t="s">
        <v>512</v>
      </c>
      <c r="AP13" s="315" t="s">
        <v>512</v>
      </c>
      <c r="AQ13" s="316">
        <v>13</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513</v>
      </c>
      <c r="AL14" s="1189"/>
      <c r="AM14" s="1189"/>
      <c r="AN14" s="1190"/>
      <c r="AO14" s="315">
        <v>721486</v>
      </c>
      <c r="AP14" s="315">
        <v>2138</v>
      </c>
      <c r="AQ14" s="316">
        <v>1886</v>
      </c>
      <c r="AR14" s="317">
        <v>13.4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514</v>
      </c>
      <c r="AL15" s="1189"/>
      <c r="AM15" s="1189"/>
      <c r="AN15" s="1190"/>
      <c r="AO15" s="315">
        <v>473331</v>
      </c>
      <c r="AP15" s="315">
        <v>1403</v>
      </c>
      <c r="AQ15" s="316">
        <v>1251</v>
      </c>
      <c r="AR15" s="317">
        <v>12.2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515</v>
      </c>
      <c r="AL16" s="1192"/>
      <c r="AM16" s="1192"/>
      <c r="AN16" s="1193"/>
      <c r="AO16" s="315">
        <v>-895792</v>
      </c>
      <c r="AP16" s="315">
        <v>-2655</v>
      </c>
      <c r="AQ16" s="316">
        <v>-4255</v>
      </c>
      <c r="AR16" s="317">
        <v>-37.6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20563159</v>
      </c>
      <c r="AP17" s="315">
        <v>60947</v>
      </c>
      <c r="AQ17" s="316">
        <v>61607</v>
      </c>
      <c r="AR17" s="317">
        <v>-1.1000000000000001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520</v>
      </c>
      <c r="AL21" s="1186"/>
      <c r="AM21" s="1186"/>
      <c r="AN21" s="1187"/>
      <c r="AO21" s="327">
        <v>6.45</v>
      </c>
      <c r="AP21" s="328">
        <v>6.25</v>
      </c>
      <c r="AQ21" s="329">
        <v>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521</v>
      </c>
      <c r="AL22" s="1186"/>
      <c r="AM22" s="1186"/>
      <c r="AN22" s="1187"/>
      <c r="AO22" s="332">
        <v>98.9</v>
      </c>
      <c r="AP22" s="333">
        <v>100</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525</v>
      </c>
      <c r="AL32" s="1177"/>
      <c r="AM32" s="1177"/>
      <c r="AN32" s="1178"/>
      <c r="AO32" s="342">
        <v>17780032</v>
      </c>
      <c r="AP32" s="342">
        <v>52698</v>
      </c>
      <c r="AQ32" s="343">
        <v>37305</v>
      </c>
      <c r="AR32" s="344">
        <v>41.3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526</v>
      </c>
      <c r="AL33" s="1177"/>
      <c r="AM33" s="1177"/>
      <c r="AN33" s="1178"/>
      <c r="AO33" s="342" t="s">
        <v>512</v>
      </c>
      <c r="AP33" s="342" t="s">
        <v>512</v>
      </c>
      <c r="AQ33" s="343">
        <v>4</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527</v>
      </c>
      <c r="AL34" s="1177"/>
      <c r="AM34" s="1177"/>
      <c r="AN34" s="1178"/>
      <c r="AO34" s="342" t="s">
        <v>512</v>
      </c>
      <c r="AP34" s="342" t="s">
        <v>512</v>
      </c>
      <c r="AQ34" s="343">
        <v>89</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528</v>
      </c>
      <c r="AL35" s="1177"/>
      <c r="AM35" s="1177"/>
      <c r="AN35" s="1178"/>
      <c r="AO35" s="342">
        <v>1681402</v>
      </c>
      <c r="AP35" s="342">
        <v>4984</v>
      </c>
      <c r="AQ35" s="343">
        <v>9317</v>
      </c>
      <c r="AR35" s="344">
        <v>-46.5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529</v>
      </c>
      <c r="AL36" s="1177"/>
      <c r="AM36" s="1177"/>
      <c r="AN36" s="1178"/>
      <c r="AO36" s="342" t="s">
        <v>512</v>
      </c>
      <c r="AP36" s="342" t="s">
        <v>512</v>
      </c>
      <c r="AQ36" s="343">
        <v>337</v>
      </c>
      <c r="AR36" s="344" t="s">
        <v>512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530</v>
      </c>
      <c r="AL37" s="1177"/>
      <c r="AM37" s="1177"/>
      <c r="AN37" s="1178"/>
      <c r="AO37" s="342">
        <v>451122</v>
      </c>
      <c r="AP37" s="342">
        <v>1337</v>
      </c>
      <c r="AQ37" s="343">
        <v>969</v>
      </c>
      <c r="AR37" s="344">
        <v>38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531</v>
      </c>
      <c r="AL38" s="1180"/>
      <c r="AM38" s="1180"/>
      <c r="AN38" s="1181"/>
      <c r="AO38" s="345">
        <v>4</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532</v>
      </c>
      <c r="AL39" s="1180"/>
      <c r="AM39" s="1180"/>
      <c r="AN39" s="1181"/>
      <c r="AO39" s="342">
        <v>-3643654</v>
      </c>
      <c r="AP39" s="342">
        <v>-10799</v>
      </c>
      <c r="AQ39" s="343">
        <v>-8362</v>
      </c>
      <c r="AR39" s="344">
        <v>29.1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533</v>
      </c>
      <c r="AL40" s="1177"/>
      <c r="AM40" s="1177"/>
      <c r="AN40" s="1178"/>
      <c r="AO40" s="342">
        <v>-10466584</v>
      </c>
      <c r="AP40" s="342">
        <v>-31022</v>
      </c>
      <c r="AQ40" s="343">
        <v>-29125</v>
      </c>
      <c r="AR40" s="344">
        <v>6.5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5802322</v>
      </c>
      <c r="AP41" s="342">
        <v>17198</v>
      </c>
      <c r="AQ41" s="343">
        <v>10534</v>
      </c>
      <c r="AR41" s="344">
        <v>63.3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502</v>
      </c>
      <c r="AN49" s="1171" t="s">
        <v>537</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17132032</v>
      </c>
      <c r="AN51" s="364">
        <v>49342</v>
      </c>
      <c r="AO51" s="365">
        <v>-11.9</v>
      </c>
      <c r="AP51" s="366">
        <v>51613</v>
      </c>
      <c r="AQ51" s="367">
        <v>8.3000000000000007</v>
      </c>
      <c r="AR51" s="368">
        <v>-20.2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8908678</v>
      </c>
      <c r="AN52" s="372">
        <v>25658</v>
      </c>
      <c r="AO52" s="373">
        <v>6.8</v>
      </c>
      <c r="AP52" s="374">
        <v>25872</v>
      </c>
      <c r="AQ52" s="375">
        <v>10.8</v>
      </c>
      <c r="AR52" s="376">
        <v>-4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15859979</v>
      </c>
      <c r="AN53" s="364">
        <v>45933</v>
      </c>
      <c r="AO53" s="365">
        <v>-6.9</v>
      </c>
      <c r="AP53" s="366">
        <v>50880</v>
      </c>
      <c r="AQ53" s="367">
        <v>-1.4</v>
      </c>
      <c r="AR53" s="368">
        <v>-5.5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7580278</v>
      </c>
      <c r="AN54" s="372">
        <v>21953</v>
      </c>
      <c r="AO54" s="373">
        <v>-14.4</v>
      </c>
      <c r="AP54" s="374">
        <v>27819</v>
      </c>
      <c r="AQ54" s="375">
        <v>7.5</v>
      </c>
      <c r="AR54" s="376">
        <v>-21.9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14385165</v>
      </c>
      <c r="AN55" s="364">
        <v>41958</v>
      </c>
      <c r="AO55" s="365">
        <v>-8.6999999999999993</v>
      </c>
      <c r="AP55" s="366">
        <v>46395</v>
      </c>
      <c r="AQ55" s="367">
        <v>-8.8000000000000007</v>
      </c>
      <c r="AR55" s="368">
        <v>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7846790</v>
      </c>
      <c r="AN56" s="372">
        <v>22887</v>
      </c>
      <c r="AO56" s="373">
        <v>4.3</v>
      </c>
      <c r="AP56" s="374">
        <v>26304</v>
      </c>
      <c r="AQ56" s="375">
        <v>-5.4</v>
      </c>
      <c r="AR56" s="376">
        <v>9.6999999999999993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16550141</v>
      </c>
      <c r="AN57" s="364">
        <v>48647</v>
      </c>
      <c r="AO57" s="365">
        <v>15.9</v>
      </c>
      <c r="AP57" s="366">
        <v>48088</v>
      </c>
      <c r="AQ57" s="367">
        <v>3.6</v>
      </c>
      <c r="AR57" s="368">
        <v>12.3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9235485</v>
      </c>
      <c r="AN58" s="372">
        <v>27146</v>
      </c>
      <c r="AO58" s="373">
        <v>18.600000000000001</v>
      </c>
      <c r="AP58" s="374">
        <v>25183</v>
      </c>
      <c r="AQ58" s="375">
        <v>-4.3</v>
      </c>
      <c r="AR58" s="376">
        <v>22.9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15617968</v>
      </c>
      <c r="AN59" s="364">
        <v>46290</v>
      </c>
      <c r="AO59" s="365">
        <v>-4.8</v>
      </c>
      <c r="AP59" s="366">
        <v>46457</v>
      </c>
      <c r="AQ59" s="367">
        <v>-3.4</v>
      </c>
      <c r="AR59" s="368">
        <v>-1.4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9668079</v>
      </c>
      <c r="AN60" s="372">
        <v>28655</v>
      </c>
      <c r="AO60" s="373">
        <v>5.6</v>
      </c>
      <c r="AP60" s="374">
        <v>24020</v>
      </c>
      <c r="AQ60" s="375">
        <v>-4.5999999999999996</v>
      </c>
      <c r="AR60" s="376">
        <v>10.199999999999999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15909057</v>
      </c>
      <c r="AN61" s="379">
        <v>46434</v>
      </c>
      <c r="AO61" s="380">
        <v>-3.3</v>
      </c>
      <c r="AP61" s="381">
        <v>48687</v>
      </c>
      <c r="AQ61" s="382">
        <v>-0.3</v>
      </c>
      <c r="AR61" s="368">
        <v>-3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8647862</v>
      </c>
      <c r="AN62" s="372">
        <v>25260</v>
      </c>
      <c r="AO62" s="373">
        <v>4.2</v>
      </c>
      <c r="AP62" s="374">
        <v>25840</v>
      </c>
      <c r="AQ62" s="375">
        <v>0.8</v>
      </c>
      <c r="AR62" s="376">
        <v>3.4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oomvxf9uJOuZVPgHx7Sa53QvOt4cqQgufI3TpmDMu+/SLGt8kah1WPMJ2EH9BKSAZTN0z4MLQFpGvDBUvfu+g==" saltValue="KdYUcM+8KcB4mfLZ4tF5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23t9j3By5eCa5WqyI5TubBuNPQvaa68QP7spfMga0xC+/fiVTyDRIf7ocsfx2bxUlVLVyVx/DgOcHm8j71wfw==" saltValue="xn17lOEZq6J2fYUooS/e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Bd/ZWNB/mWCpAD0Xima5Gb/4W3NIxLhqSqKg4mb8LW9bLIQ/74GpscYnfIN16TrmzybLl75R38Do5k8eo9XVg==" saltValue="GE5MV1ZqDIxfOHo5unF4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4" t="s">
        <v>3</v>
      </c>
      <c r="D47" s="1194"/>
      <c r="E47" s="1195"/>
      <c r="F47" s="11">
        <v>7.68</v>
      </c>
      <c r="G47" s="12">
        <v>7.32</v>
      </c>
      <c r="H47" s="12">
        <v>6.69</v>
      </c>
      <c r="I47" s="12">
        <v>4.79</v>
      </c>
      <c r="J47" s="13">
        <v>5.14</v>
      </c>
    </row>
    <row r="48" spans="2:10" ht="57.75" customHeight="1" x14ac:dyDescent="0.15">
      <c r="B48" s="14"/>
      <c r="C48" s="1196" t="s">
        <v>4</v>
      </c>
      <c r="D48" s="1196"/>
      <c r="E48" s="1197"/>
      <c r="F48" s="15">
        <v>1.44</v>
      </c>
      <c r="G48" s="16">
        <v>1.1599999999999999</v>
      </c>
      <c r="H48" s="16">
        <v>1.54</v>
      </c>
      <c r="I48" s="16">
        <v>1.45</v>
      </c>
      <c r="J48" s="17">
        <v>1.1499999999999999</v>
      </c>
    </row>
    <row r="49" spans="2:10" ht="57.75" customHeight="1" thickBot="1" x14ac:dyDescent="0.2">
      <c r="B49" s="18"/>
      <c r="C49" s="1198" t="s">
        <v>5</v>
      </c>
      <c r="D49" s="1198"/>
      <c r="E49" s="1199"/>
      <c r="F49" s="19" t="s">
        <v>558</v>
      </c>
      <c r="G49" s="20" t="s">
        <v>559</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bdNgl3t7ioFWU+LO4qJtOiZtLeXoi4Q1k8dWTcetVcSHsUAK9Fiu5FY3lVp0wDRdab/2qqf9AogVSA+sRqWCQ==" saltValue="0AxYz0hqmOYUArvN95Ux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2020-03-12T23:57:37Z</cp:lastPrinted>
  <dcterms:created xsi:type="dcterms:W3CDTF">2020-02-10T01:51:12Z</dcterms:created>
  <dcterms:modified xsi:type="dcterms:W3CDTF">2020-09-29T08:06:06Z</dcterms:modified>
  <cp:category/>
</cp:coreProperties>
</file>