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255" windowWidth="15120" windowHeight="5100" tabRatio="601" activeTab="0"/>
  </bookViews>
  <sheets>
    <sheet name="52(1)-(2)" sheetId="1" r:id="rId1"/>
    <sheet name="52(3)-(4)" sheetId="2" r:id="rId2"/>
  </sheets>
  <definedNames>
    <definedName name="_xlnm.Print_Area" localSheetId="0">'52(1)-(2)'!$B$1:$AN$51</definedName>
    <definedName name="_xlnm.Print_Area" localSheetId="1">'52(3)-(4)'!$A$1:$AM$50</definedName>
  </definedNames>
  <calcPr fullCalcOnLoad="1"/>
</workbook>
</file>

<file path=xl/sharedStrings.xml><?xml version="1.0" encoding="utf-8"?>
<sst xmlns="http://schemas.openxmlformats.org/spreadsheetml/2006/main" count="1076" uniqueCount="94">
  <si>
    <t>単位　便</t>
  </si>
  <si>
    <t>予定便数</t>
  </si>
  <si>
    <t>単位　人</t>
  </si>
  <si>
    <t>計</t>
  </si>
  <si>
    <t>乗　客</t>
  </si>
  <si>
    <t>降　客</t>
  </si>
  <si>
    <t xml:space="preserve"> 利   用   状   況</t>
  </si>
  <si>
    <t xml:space="preserve">  乗  降  客  人  員</t>
  </si>
  <si>
    <t>月</t>
  </si>
  <si>
    <t>注1　片道を1便とする。</t>
  </si>
  <si>
    <t>　 2　その他は，不定期便（臨時便，ダイバート便，チャーター便）の合計である。</t>
  </si>
  <si>
    <t xml:space="preserve"> 　運  航  状  況</t>
  </si>
  <si>
    <t>東　　　京　　　線</t>
  </si>
  <si>
    <t>函　　　館　　　線</t>
  </si>
  <si>
    <t>ソ　　ウ　　ル　　線</t>
  </si>
  <si>
    <t>東　　　　京　　　　線</t>
  </si>
  <si>
    <t>函　　　　館　　　　線</t>
  </si>
  <si>
    <t>釧　　　　路　　　　線</t>
  </si>
  <si>
    <t>そ　　　の　　　他</t>
  </si>
  <si>
    <t>年度</t>
  </si>
  <si>
    <t>総                       数</t>
  </si>
  <si>
    <t>予　定　便　数</t>
  </si>
  <si>
    <t>定期便(国際線）</t>
  </si>
  <si>
    <t>定</t>
  </si>
  <si>
    <t>期</t>
  </si>
  <si>
    <t>便</t>
  </si>
  <si>
    <t>名  古  屋  線　</t>
  </si>
  <si>
    <t>定 期 便 ( 国 際 線 ）</t>
  </si>
  <si>
    <t>資料　土木部</t>
  </si>
  <si>
    <t>運　航　便　数</t>
  </si>
  <si>
    <t>運航便数</t>
  </si>
  <si>
    <t>大阪（伊丹・関西）線</t>
  </si>
  <si>
    <t>国     内     総     数</t>
  </si>
  <si>
    <t>総                         数</t>
  </si>
  <si>
    <t>国   内   総   数</t>
  </si>
  <si>
    <t xml:space="preserve"> 名　　古　　屋　　線</t>
  </si>
  <si>
    <t xml:space="preserve">（1）　旭  川  空  港　 </t>
  </si>
  <si>
    <t xml:space="preserve">（3）　旭  川  空  港　貨　物　 </t>
  </si>
  <si>
    <t xml:space="preserve"> 　輸　送  状  況　(　航　空　貨　物　）</t>
  </si>
  <si>
    <t>単位　ｋｇ</t>
  </si>
  <si>
    <t>総　　　　　　　　　数</t>
  </si>
  <si>
    <t>発　送</t>
  </si>
  <si>
    <t>到　着</t>
  </si>
  <si>
    <t xml:space="preserve">（4）　旭  川  空  港　貨　物　 </t>
  </si>
  <si>
    <t xml:space="preserve"> 　輸　送  状  況　(　航　空　郵　便　）</t>
  </si>
  <si>
    <t xml:space="preserve"> 新　　千　　歳　　線</t>
  </si>
  <si>
    <t>新  千  歳  線　</t>
  </si>
  <si>
    <t>大阪（伊丹</t>
  </si>
  <si>
    <t>・関西）線</t>
  </si>
  <si>
    <t>（</t>
  </si>
  <si>
    <t>）</t>
  </si>
  <si>
    <t>国</t>
  </si>
  <si>
    <t>内</t>
  </si>
  <si>
    <t>線</t>
  </si>
  <si>
    <t xml:space="preserve">（2）　旭  川  空  港　 </t>
  </si>
  <si>
    <t>大阪（伊丹・関西）線</t>
  </si>
  <si>
    <t>年　　　4</t>
  </si>
  <si>
    <t>年　　　1</t>
  </si>
  <si>
    <t>年　　4</t>
  </si>
  <si>
    <t>年　　1</t>
  </si>
  <si>
    <t>(2009)</t>
  </si>
  <si>
    <t>注1　その他は，不定期便（臨時便，ダイバート便，チャーター便）の合計である。</t>
  </si>
  <si>
    <t>平成23</t>
  </si>
  <si>
    <t>(2010)</t>
  </si>
  <si>
    <t>22</t>
  </si>
  <si>
    <t>-</t>
  </si>
  <si>
    <t>-</t>
  </si>
  <si>
    <t>神　　　戸　　　線</t>
  </si>
  <si>
    <t>神　　　　戸　　　　線</t>
  </si>
  <si>
    <t>-</t>
  </si>
  <si>
    <t>-</t>
  </si>
  <si>
    <t>-</t>
  </si>
  <si>
    <t xml:space="preserve">52 　旭   川   空   港  </t>
  </si>
  <si>
    <t>内</t>
  </si>
  <si>
    <t>　 3　新千歳経由線(羽田線)の定期便の便数は旭川-東京線に含まれている。</t>
  </si>
  <si>
    <t>　 4　総数には，その他の便を含まない。</t>
  </si>
  <si>
    <t>　 2　神戸線の定期便は平成22年7月～10月まで運航。</t>
  </si>
  <si>
    <t>注　その他は，不定期便（臨時便，ダイバート便，チャーター便）の合計である。</t>
  </si>
  <si>
    <t>）</t>
  </si>
  <si>
    <t>）</t>
  </si>
  <si>
    <t>平成21</t>
  </si>
  <si>
    <t>(2011)</t>
  </si>
  <si>
    <t>平成24</t>
  </si>
  <si>
    <t>23</t>
  </si>
  <si>
    <t>平成21</t>
  </si>
  <si>
    <t>成　　　　田　　　　線</t>
  </si>
  <si>
    <t>成　　　田　　　線</t>
  </si>
  <si>
    <t>成　　　　田　　　　線</t>
  </si>
  <si>
    <t>-</t>
  </si>
  <si>
    <t>　線</t>
  </si>
  <si>
    <t>新</t>
  </si>
  <si>
    <t>名　　古　　屋</t>
  </si>
  <si>
    <t>千　　歳　　線</t>
  </si>
  <si>
    <t>年度及び月次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</si>
</sst>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);[Red]\(0\)"/>
    <numFmt numFmtId="180" formatCode="&quot;¥&quot;#,##0_);[Red]\(&quot;¥&quot;#,##0\)"/>
    <numFmt numFmtId="181" formatCode="0_ "/>
    <numFmt numFmtId="182" formatCode="0_ ;[Red]\-0\ 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明朝"/>
      <family val="1"/>
    </font>
    <font>
      <sz val="8"/>
      <name val="ＭＳ Ｐゴシック"/>
      <family val="3"/>
    </font>
    <font>
      <sz val="9.5"/>
      <name val="ＭＳ Ｐ明朝"/>
      <family val="1"/>
    </font>
    <font>
      <b/>
      <sz val="9.5"/>
      <name val="ＭＳ Ｐ明朝"/>
      <family val="1"/>
    </font>
    <font>
      <sz val="7.5"/>
      <name val="ＭＳ Ｐ明朝"/>
      <family val="1"/>
    </font>
    <font>
      <b/>
      <sz val="7.5"/>
      <name val="ＭＳ Ｐ明朝"/>
      <family val="1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indent="15"/>
    </xf>
    <xf numFmtId="177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 indent="1"/>
    </xf>
    <xf numFmtId="177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indent="15"/>
    </xf>
    <xf numFmtId="0" fontId="6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177" fontId="5" fillId="0" borderId="13" xfId="0" applyNumberFormat="1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49" fontId="12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right" vertical="center"/>
    </xf>
    <xf numFmtId="177" fontId="13" fillId="0" borderId="17" xfId="0" applyNumberFormat="1" applyFont="1" applyFill="1" applyBorder="1" applyAlignment="1">
      <alignment horizontal="right" vertical="center" shrinkToFit="1"/>
    </xf>
    <xf numFmtId="177" fontId="13" fillId="0" borderId="0" xfId="0" applyNumberFormat="1" applyFont="1" applyFill="1" applyBorder="1" applyAlignment="1">
      <alignment horizontal="right" vertical="center" shrinkToFit="1"/>
    </xf>
    <xf numFmtId="49" fontId="3" fillId="0" borderId="18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vertical="center"/>
    </xf>
    <xf numFmtId="177" fontId="13" fillId="0" borderId="19" xfId="0" applyNumberFormat="1" applyFont="1" applyFill="1" applyBorder="1" applyAlignment="1">
      <alignment horizontal="right" vertical="center" shrinkToFit="1"/>
    </xf>
    <xf numFmtId="0" fontId="3" fillId="0" borderId="20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177" fontId="5" fillId="0" borderId="12" xfId="0" applyNumberFormat="1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 indent="15"/>
    </xf>
    <xf numFmtId="0" fontId="11" fillId="0" borderId="11" xfId="0" applyFont="1" applyFill="1" applyBorder="1" applyAlignment="1">
      <alignment horizontal="left" vertical="center" indent="15"/>
    </xf>
    <xf numFmtId="0" fontId="3" fillId="0" borderId="0" xfId="0" applyFont="1" applyFill="1" applyBorder="1" applyAlignment="1">
      <alignment horizontal="left" vertical="center" indent="15"/>
    </xf>
    <xf numFmtId="0" fontId="3" fillId="0" borderId="11" xfId="0" applyFont="1" applyFill="1" applyBorder="1" applyAlignment="1">
      <alignment horizontal="left" vertical="center" indent="15"/>
    </xf>
    <xf numFmtId="0" fontId="3" fillId="0" borderId="10" xfId="0" applyFont="1" applyFill="1" applyBorder="1" applyAlignment="1">
      <alignment horizontal="left" vertical="center"/>
    </xf>
    <xf numFmtId="177" fontId="3" fillId="0" borderId="19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13" fillId="0" borderId="0" xfId="0" applyNumberFormat="1" applyFont="1" applyFill="1" applyAlignment="1">
      <alignment vertical="center" shrinkToFit="1"/>
    </xf>
    <xf numFmtId="177" fontId="3" fillId="0" borderId="0" xfId="0" applyNumberFormat="1" applyFont="1" applyFill="1" applyAlignment="1">
      <alignment horizontal="right" vertical="center" shrinkToFit="1"/>
    </xf>
    <xf numFmtId="177" fontId="14" fillId="33" borderId="23" xfId="0" applyNumberFormat="1" applyFont="1" applyFill="1" applyBorder="1" applyAlignment="1">
      <alignment horizontal="right" vertical="center" shrinkToFit="1"/>
    </xf>
    <xf numFmtId="177" fontId="13" fillId="33" borderId="24" xfId="0" applyNumberFormat="1" applyFont="1" applyFill="1" applyBorder="1" applyAlignment="1">
      <alignment horizontal="right" vertical="center" shrinkToFit="1"/>
    </xf>
    <xf numFmtId="177" fontId="13" fillId="33" borderId="25" xfId="0" applyNumberFormat="1" applyFont="1" applyFill="1" applyBorder="1" applyAlignment="1">
      <alignment horizontal="right" vertical="center" shrinkToFit="1"/>
    </xf>
    <xf numFmtId="177" fontId="11" fillId="0" borderId="0" xfId="0" applyNumberFormat="1" applyFont="1" applyFill="1" applyBorder="1" applyAlignment="1">
      <alignment horizontal="right" vertical="center" shrinkToFit="1"/>
    </xf>
    <xf numFmtId="177" fontId="13" fillId="0" borderId="17" xfId="0" applyNumberFormat="1" applyFont="1" applyFill="1" applyBorder="1" applyAlignment="1">
      <alignment vertical="center" shrinkToFit="1"/>
    </xf>
    <xf numFmtId="177" fontId="11" fillId="0" borderId="0" xfId="0" applyNumberFormat="1" applyFont="1" applyFill="1" applyBorder="1" applyAlignment="1">
      <alignment vertical="center" shrinkToFit="1"/>
    </xf>
    <xf numFmtId="177" fontId="11" fillId="33" borderId="23" xfId="0" applyNumberFormat="1" applyFont="1" applyFill="1" applyBorder="1" applyAlignment="1">
      <alignment vertical="center" shrinkToFit="1"/>
    </xf>
    <xf numFmtId="177" fontId="11" fillId="33" borderId="24" xfId="0" applyNumberFormat="1" applyFont="1" applyFill="1" applyBorder="1" applyAlignment="1">
      <alignment vertical="center" shrinkToFit="1"/>
    </xf>
    <xf numFmtId="177" fontId="11" fillId="33" borderId="25" xfId="0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 shrinkToFi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77" fontId="12" fillId="33" borderId="23" xfId="0" applyNumberFormat="1" applyFont="1" applyFill="1" applyBorder="1" applyAlignment="1">
      <alignment horizontal="right" vertical="center" shrinkToFit="1"/>
    </xf>
    <xf numFmtId="177" fontId="14" fillId="33" borderId="24" xfId="0" applyNumberFormat="1" applyFont="1" applyFill="1" applyBorder="1" applyAlignment="1">
      <alignment horizontal="right" vertical="center" shrinkToFit="1"/>
    </xf>
    <xf numFmtId="177" fontId="12" fillId="33" borderId="26" xfId="0" applyNumberFormat="1" applyFont="1" applyFill="1" applyBorder="1" applyAlignment="1">
      <alignment horizontal="right" vertical="center" shrinkToFit="1"/>
    </xf>
    <xf numFmtId="177" fontId="12" fillId="33" borderId="27" xfId="0" applyNumberFormat="1" applyFont="1" applyFill="1" applyBorder="1" applyAlignment="1">
      <alignment horizontal="right" vertical="center" shrinkToFit="1"/>
    </xf>
    <xf numFmtId="177" fontId="12" fillId="33" borderId="28" xfId="0" applyNumberFormat="1" applyFont="1" applyFill="1" applyBorder="1" applyAlignment="1">
      <alignment horizontal="right" vertical="center" shrinkToFit="1"/>
    </xf>
    <xf numFmtId="177" fontId="12" fillId="33" borderId="27" xfId="0" applyNumberFormat="1" applyFont="1" applyFill="1" applyBorder="1" applyAlignment="1">
      <alignment horizontal="center" vertical="center" shrinkToFit="1"/>
    </xf>
    <xf numFmtId="177" fontId="12" fillId="33" borderId="28" xfId="0" applyNumberFormat="1" applyFont="1" applyFill="1" applyBorder="1" applyAlignment="1">
      <alignment horizontal="center" vertical="center" shrinkToFit="1"/>
    </xf>
    <xf numFmtId="177" fontId="12" fillId="33" borderId="29" xfId="0" applyNumberFormat="1" applyFont="1" applyFill="1" applyBorder="1" applyAlignment="1">
      <alignment horizontal="right" vertical="center" shrinkToFit="1"/>
    </xf>
    <xf numFmtId="177" fontId="11" fillId="33" borderId="24" xfId="0" applyNumberFormat="1" applyFont="1" applyFill="1" applyBorder="1" applyAlignment="1">
      <alignment horizontal="right" vertical="center" shrinkToFit="1"/>
    </xf>
    <xf numFmtId="177" fontId="13" fillId="33" borderId="30" xfId="0" applyNumberFormat="1" applyFont="1" applyFill="1" applyBorder="1" applyAlignment="1">
      <alignment horizontal="right" vertical="center" shrinkToFit="1"/>
    </xf>
    <xf numFmtId="177" fontId="11" fillId="33" borderId="30" xfId="0" applyNumberFormat="1" applyFont="1" applyFill="1" applyBorder="1" applyAlignment="1">
      <alignment horizontal="right" vertical="center" shrinkToFit="1"/>
    </xf>
    <xf numFmtId="177" fontId="9" fillId="33" borderId="23" xfId="0" applyNumberFormat="1" applyFont="1" applyFill="1" applyBorder="1" applyAlignment="1">
      <alignment horizontal="right" vertical="center" shrinkToFit="1"/>
    </xf>
    <xf numFmtId="177" fontId="9" fillId="33" borderId="23" xfId="0" applyNumberFormat="1" applyFont="1" applyFill="1" applyBorder="1" applyAlignment="1">
      <alignment vertical="center" shrinkToFit="1"/>
    </xf>
    <xf numFmtId="177" fontId="9" fillId="33" borderId="27" xfId="0" applyNumberFormat="1" applyFont="1" applyFill="1" applyBorder="1" applyAlignment="1">
      <alignment horizontal="right" vertical="center" shrinkToFit="1"/>
    </xf>
    <xf numFmtId="177" fontId="9" fillId="33" borderId="26" xfId="0" applyNumberFormat="1" applyFont="1" applyFill="1" applyBorder="1" applyAlignment="1">
      <alignment horizontal="right" vertical="center" shrinkToFit="1"/>
    </xf>
    <xf numFmtId="177" fontId="3" fillId="33" borderId="23" xfId="0" applyNumberFormat="1" applyFont="1" applyFill="1" applyBorder="1" applyAlignment="1">
      <alignment horizontal="right" vertical="center" shrinkToFit="1"/>
    </xf>
    <xf numFmtId="177" fontId="3" fillId="33" borderId="24" xfId="0" applyNumberFormat="1" applyFont="1" applyFill="1" applyBorder="1" applyAlignment="1">
      <alignment horizontal="right" vertical="center" shrinkToFit="1"/>
    </xf>
    <xf numFmtId="177" fontId="3" fillId="33" borderId="24" xfId="0" applyNumberFormat="1" applyFont="1" applyFill="1" applyBorder="1" applyAlignment="1">
      <alignment vertical="center" shrinkToFit="1"/>
    </xf>
    <xf numFmtId="177" fontId="3" fillId="33" borderId="31" xfId="0" applyNumberFormat="1" applyFont="1" applyFill="1" applyBorder="1" applyAlignment="1">
      <alignment horizontal="right" vertical="center" shrinkToFit="1"/>
    </xf>
    <xf numFmtId="177" fontId="3" fillId="33" borderId="32" xfId="0" applyNumberFormat="1" applyFont="1" applyFill="1" applyBorder="1" applyAlignment="1">
      <alignment horizontal="right" vertical="center" shrinkToFit="1"/>
    </xf>
    <xf numFmtId="177" fontId="3" fillId="33" borderId="30" xfId="0" applyNumberFormat="1" applyFont="1" applyFill="1" applyBorder="1" applyAlignment="1">
      <alignment horizontal="right" vertical="center" shrinkToFit="1"/>
    </xf>
    <xf numFmtId="177" fontId="3" fillId="33" borderId="25" xfId="0" applyNumberFormat="1" applyFont="1" applyFill="1" applyBorder="1" applyAlignment="1">
      <alignment vertical="center" shrinkToFit="1"/>
    </xf>
    <xf numFmtId="177" fontId="3" fillId="33" borderId="33" xfId="0" applyNumberFormat="1" applyFont="1" applyFill="1" applyBorder="1" applyAlignment="1">
      <alignment horizontal="right" vertical="center" shrinkToFit="1"/>
    </xf>
    <xf numFmtId="177" fontId="14" fillId="33" borderId="26" xfId="0" applyNumberFormat="1" applyFont="1" applyFill="1" applyBorder="1" applyAlignment="1">
      <alignment horizontal="right" vertical="center" shrinkToFit="1"/>
    </xf>
    <xf numFmtId="177" fontId="13" fillId="33" borderId="23" xfId="0" applyNumberFormat="1" applyFont="1" applyFill="1" applyBorder="1" applyAlignment="1">
      <alignment horizontal="right" vertical="center" shrinkToFit="1"/>
    </xf>
    <xf numFmtId="177" fontId="13" fillId="33" borderId="34" xfId="0" applyNumberFormat="1" applyFont="1" applyFill="1" applyBorder="1" applyAlignment="1">
      <alignment horizontal="right" vertical="center" shrinkToFit="1"/>
    </xf>
    <xf numFmtId="177" fontId="13" fillId="33" borderId="35" xfId="0" applyNumberFormat="1" applyFont="1" applyFill="1" applyBorder="1" applyAlignment="1">
      <alignment horizontal="right" vertical="center" shrinkToFit="1"/>
    </xf>
    <xf numFmtId="177" fontId="14" fillId="33" borderId="30" xfId="0" applyNumberFormat="1" applyFont="1" applyFill="1" applyBorder="1" applyAlignment="1">
      <alignment horizontal="right" vertical="center" shrinkToFit="1"/>
    </xf>
    <xf numFmtId="177" fontId="14" fillId="33" borderId="27" xfId="0" applyNumberFormat="1" applyFont="1" applyFill="1" applyBorder="1" applyAlignment="1">
      <alignment horizontal="right" vertical="center" shrinkToFit="1"/>
    </xf>
    <xf numFmtId="177" fontId="13" fillId="33" borderId="31" xfId="0" applyNumberFormat="1" applyFont="1" applyFill="1" applyBorder="1" applyAlignment="1">
      <alignment horizontal="right" vertical="center" shrinkToFit="1"/>
    </xf>
    <xf numFmtId="177" fontId="11" fillId="33" borderId="24" xfId="0" applyNumberFormat="1" applyFont="1" applyFill="1" applyBorder="1" applyAlignment="1">
      <alignment horizontal="right" vertical="center" shrinkToFit="1"/>
    </xf>
    <xf numFmtId="177" fontId="3" fillId="33" borderId="24" xfId="0" applyNumberFormat="1" applyFont="1" applyFill="1" applyBorder="1" applyAlignment="1">
      <alignment horizontal="right" vertical="center" shrinkToFit="1"/>
    </xf>
    <xf numFmtId="177" fontId="3" fillId="33" borderId="30" xfId="0" applyNumberFormat="1" applyFont="1" applyFill="1" applyBorder="1" applyAlignment="1">
      <alignment horizontal="right" vertical="center" shrinkToFit="1"/>
    </xf>
    <xf numFmtId="42" fontId="13" fillId="33" borderId="24" xfId="0" applyNumberFormat="1" applyFont="1" applyFill="1" applyBorder="1" applyAlignment="1">
      <alignment horizontal="right" vertical="center" shrinkToFit="1"/>
    </xf>
    <xf numFmtId="177" fontId="11" fillId="33" borderId="24" xfId="0" applyNumberFormat="1" applyFont="1" applyFill="1" applyBorder="1" applyAlignment="1">
      <alignment horizontal="right" vertical="center"/>
    </xf>
    <xf numFmtId="42" fontId="13" fillId="33" borderId="30" xfId="0" applyNumberFormat="1" applyFont="1" applyFill="1" applyBorder="1" applyAlignment="1">
      <alignment horizontal="right" vertical="center" shrinkToFit="1"/>
    </xf>
    <xf numFmtId="42" fontId="11" fillId="0" borderId="0" xfId="0" applyNumberFormat="1" applyFont="1" applyFill="1" applyBorder="1" applyAlignment="1">
      <alignment horizontal="right" vertical="center" shrinkToFit="1"/>
    </xf>
    <xf numFmtId="42" fontId="14" fillId="33" borderId="24" xfId="0" applyNumberFormat="1" applyFont="1" applyFill="1" applyBorder="1" applyAlignment="1">
      <alignment horizontal="right" vertical="center" shrinkToFit="1"/>
    </xf>
    <xf numFmtId="42" fontId="3" fillId="0" borderId="0" xfId="0" applyNumberFormat="1" applyFont="1" applyFill="1" applyBorder="1" applyAlignment="1">
      <alignment horizontal="right" vertical="center" shrinkToFit="1"/>
    </xf>
    <xf numFmtId="42" fontId="13" fillId="0" borderId="0" xfId="0" applyNumberFormat="1" applyFont="1" applyFill="1" applyBorder="1" applyAlignment="1">
      <alignment horizontal="right" vertical="center" shrinkToFit="1"/>
    </xf>
    <xf numFmtId="42" fontId="14" fillId="33" borderId="23" xfId="0" applyNumberFormat="1" applyFont="1" applyFill="1" applyBorder="1" applyAlignment="1">
      <alignment horizontal="right" vertical="center" shrinkToFit="1"/>
    </xf>
    <xf numFmtId="42" fontId="13" fillId="33" borderId="23" xfId="0" applyNumberFormat="1" applyFont="1" applyFill="1" applyBorder="1" applyAlignment="1">
      <alignment horizontal="right" vertical="center" shrinkToFit="1"/>
    </xf>
    <xf numFmtId="177" fontId="11" fillId="0" borderId="0" xfId="49" applyNumberFormat="1" applyFont="1" applyFill="1" applyAlignment="1">
      <alignment horizontal="right" vertical="center" shrinkToFit="1"/>
    </xf>
    <xf numFmtId="177" fontId="11" fillId="0" borderId="0" xfId="0" applyNumberFormat="1" applyFont="1" applyFill="1" applyAlignment="1">
      <alignment horizontal="right" vertical="center" shrinkToFit="1"/>
    </xf>
    <xf numFmtId="177" fontId="11" fillId="0" borderId="0" xfId="0" applyNumberFormat="1" applyFont="1" applyFill="1" applyAlignment="1">
      <alignment vertical="center" shrinkToFit="1"/>
    </xf>
    <xf numFmtId="42" fontId="11" fillId="33" borderId="24" xfId="0" applyNumberFormat="1" applyFont="1" applyFill="1" applyBorder="1" applyAlignment="1">
      <alignment horizontal="right" vertical="center" shrinkToFit="1"/>
    </xf>
    <xf numFmtId="42" fontId="11" fillId="33" borderId="30" xfId="0" applyNumberFormat="1" applyFont="1" applyFill="1" applyBorder="1" applyAlignment="1">
      <alignment horizontal="right" vertical="center" shrinkToFit="1"/>
    </xf>
    <xf numFmtId="42" fontId="12" fillId="33" borderId="24" xfId="0" applyNumberFormat="1" applyFont="1" applyFill="1" applyBorder="1" applyAlignment="1">
      <alignment horizontal="right" vertical="center" shrinkToFit="1"/>
    </xf>
    <xf numFmtId="42" fontId="3" fillId="33" borderId="24" xfId="0" applyNumberFormat="1" applyFont="1" applyFill="1" applyBorder="1" applyAlignment="1">
      <alignment horizontal="right" vertical="center" shrinkToFit="1"/>
    </xf>
    <xf numFmtId="42" fontId="3" fillId="33" borderId="30" xfId="0" applyNumberFormat="1" applyFont="1" applyFill="1" applyBorder="1" applyAlignment="1">
      <alignment horizontal="right" vertical="center" shrinkToFit="1"/>
    </xf>
    <xf numFmtId="42" fontId="9" fillId="33" borderId="24" xfId="0" applyNumberFormat="1" applyFon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 shrinkToFit="1"/>
    </xf>
    <xf numFmtId="177" fontId="5" fillId="0" borderId="13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77" fontId="3" fillId="0" borderId="17" xfId="0" applyNumberFormat="1" applyFont="1" applyFill="1" applyBorder="1" applyAlignment="1">
      <alignment horizontal="right" vertical="center" shrinkToFit="1"/>
    </xf>
    <xf numFmtId="177" fontId="3" fillId="0" borderId="0" xfId="0" applyNumberFormat="1" applyFont="1" applyFill="1" applyBorder="1" applyAlignment="1">
      <alignment horizontal="right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177" fontId="5" fillId="0" borderId="36" xfId="0" applyNumberFormat="1" applyFont="1" applyFill="1" applyBorder="1" applyAlignment="1">
      <alignment horizontal="center" vertical="center" shrinkToFit="1"/>
    </xf>
    <xf numFmtId="0" fontId="10" fillId="0" borderId="36" xfId="0" applyFont="1" applyFill="1" applyBorder="1" applyAlignment="1">
      <alignment shrinkToFit="1"/>
    </xf>
    <xf numFmtId="177" fontId="11" fillId="33" borderId="27" xfId="0" applyNumberFormat="1" applyFont="1" applyFill="1" applyBorder="1" applyAlignment="1">
      <alignment horizontal="right" vertical="center" shrinkToFit="1"/>
    </xf>
    <xf numFmtId="177" fontId="11" fillId="33" borderId="28" xfId="0" applyNumberFormat="1" applyFont="1" applyFill="1" applyBorder="1" applyAlignment="1">
      <alignment horizontal="right" vertical="center" shrinkToFit="1"/>
    </xf>
    <xf numFmtId="177" fontId="11" fillId="33" borderId="24" xfId="0" applyNumberFormat="1" applyFont="1" applyFill="1" applyBorder="1" applyAlignment="1">
      <alignment horizontal="right" vertical="center" shrinkToFit="1"/>
    </xf>
    <xf numFmtId="177" fontId="12" fillId="33" borderId="27" xfId="0" applyNumberFormat="1" applyFont="1" applyFill="1" applyBorder="1" applyAlignment="1">
      <alignment horizontal="right" vertical="center" shrinkToFit="1"/>
    </xf>
    <xf numFmtId="177" fontId="12" fillId="33" borderId="29" xfId="0" applyNumberFormat="1" applyFont="1" applyFill="1" applyBorder="1" applyAlignment="1">
      <alignment horizontal="right" vertical="center" shrinkToFit="1"/>
    </xf>
    <xf numFmtId="177" fontId="11" fillId="33" borderId="31" xfId="0" applyNumberFormat="1" applyFont="1" applyFill="1" applyBorder="1" applyAlignment="1">
      <alignment horizontal="right" vertical="center" shrinkToFit="1"/>
    </xf>
    <xf numFmtId="177" fontId="11" fillId="0" borderId="0" xfId="0" applyNumberFormat="1" applyFont="1" applyFill="1" applyBorder="1" applyAlignment="1">
      <alignment horizontal="right" vertical="center" shrinkToFit="1"/>
    </xf>
    <xf numFmtId="177" fontId="11" fillId="33" borderId="26" xfId="0" applyNumberFormat="1" applyFont="1" applyFill="1" applyBorder="1" applyAlignment="1">
      <alignment horizontal="right" vertical="center" shrinkToFit="1"/>
    </xf>
    <xf numFmtId="177" fontId="11" fillId="33" borderId="23" xfId="0" applyNumberFormat="1" applyFont="1" applyFill="1" applyBorder="1" applyAlignment="1">
      <alignment horizontal="right" vertical="center" shrinkToFit="1"/>
    </xf>
    <xf numFmtId="177" fontId="11" fillId="33" borderId="30" xfId="0" applyNumberFormat="1" applyFont="1" applyFill="1" applyBorder="1" applyAlignment="1">
      <alignment horizontal="right" vertical="center" shrinkToFit="1"/>
    </xf>
    <xf numFmtId="177" fontId="11" fillId="33" borderId="33" xfId="0" applyNumberFormat="1" applyFont="1" applyFill="1" applyBorder="1" applyAlignment="1">
      <alignment horizontal="right" vertical="center" shrinkToFit="1"/>
    </xf>
    <xf numFmtId="177" fontId="11" fillId="33" borderId="24" xfId="0" applyNumberFormat="1" applyFont="1" applyFill="1" applyBorder="1" applyAlignment="1">
      <alignment horizontal="center" vertical="center" shrinkToFit="1"/>
    </xf>
    <xf numFmtId="42" fontId="11" fillId="33" borderId="33" xfId="0" applyNumberFormat="1" applyFont="1" applyFill="1" applyBorder="1" applyAlignment="1">
      <alignment horizontal="center" vertical="center" shrinkToFit="1"/>
    </xf>
    <xf numFmtId="42" fontId="11" fillId="33" borderId="39" xfId="0" applyNumberFormat="1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2" fontId="11" fillId="33" borderId="31" xfId="0" applyNumberFormat="1" applyFont="1" applyFill="1" applyBorder="1" applyAlignment="1">
      <alignment horizontal="center" vertical="center" shrinkToFit="1"/>
    </xf>
    <xf numFmtId="42" fontId="11" fillId="33" borderId="41" xfId="0" applyNumberFormat="1" applyFont="1" applyFill="1" applyBorder="1" applyAlignment="1">
      <alignment horizontal="center" vertical="center" shrinkToFit="1"/>
    </xf>
    <xf numFmtId="42" fontId="11" fillId="33" borderId="24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177" fontId="11" fillId="33" borderId="44" xfId="0" applyNumberFormat="1" applyFont="1" applyFill="1" applyBorder="1" applyAlignment="1">
      <alignment horizontal="right" vertical="center" shrinkToFit="1"/>
    </xf>
    <xf numFmtId="177" fontId="11" fillId="33" borderId="45" xfId="0" applyNumberFormat="1" applyFont="1" applyFill="1" applyBorder="1" applyAlignment="1">
      <alignment horizontal="right" vertical="center" shrinkToFit="1"/>
    </xf>
    <xf numFmtId="177" fontId="12" fillId="33" borderId="23" xfId="0" applyNumberFormat="1" applyFont="1" applyFill="1" applyBorder="1" applyAlignment="1">
      <alignment horizontal="right" vertical="center" shrinkToFit="1"/>
    </xf>
    <xf numFmtId="177" fontId="11" fillId="0" borderId="19" xfId="0" applyNumberFormat="1" applyFont="1" applyFill="1" applyBorder="1" applyAlignment="1">
      <alignment horizontal="right" vertical="center" shrinkToFit="1"/>
    </xf>
    <xf numFmtId="177" fontId="11" fillId="0" borderId="46" xfId="0" applyNumberFormat="1" applyFont="1" applyFill="1" applyBorder="1" applyAlignment="1">
      <alignment vertical="center" shrinkToFit="1"/>
    </xf>
    <xf numFmtId="177" fontId="11" fillId="0" borderId="47" xfId="0" applyNumberFormat="1" applyFont="1" applyFill="1" applyBorder="1" applyAlignment="1">
      <alignment vertical="center" shrinkToFit="1"/>
    </xf>
    <xf numFmtId="0" fontId="3" fillId="0" borderId="43" xfId="0" applyFont="1" applyFill="1" applyBorder="1" applyAlignment="1">
      <alignment horizontal="center" vertical="center" shrinkToFit="1"/>
    </xf>
    <xf numFmtId="177" fontId="12" fillId="33" borderId="28" xfId="0" applyNumberFormat="1" applyFont="1" applyFill="1" applyBorder="1" applyAlignment="1">
      <alignment horizontal="right" vertical="center" shrinkToFit="1"/>
    </xf>
    <xf numFmtId="0" fontId="10" fillId="0" borderId="13" xfId="0" applyFont="1" applyFill="1" applyBorder="1" applyAlignment="1">
      <alignment shrinkToFit="1"/>
    </xf>
    <xf numFmtId="177" fontId="11" fillId="0" borderId="0" xfId="49" applyNumberFormat="1" applyFont="1" applyFill="1" applyAlignment="1">
      <alignment horizontal="right" vertical="center" shrinkToFit="1"/>
    </xf>
    <xf numFmtId="177" fontId="12" fillId="33" borderId="26" xfId="0" applyNumberFormat="1" applyFont="1" applyFill="1" applyBorder="1" applyAlignment="1">
      <alignment horizontal="right" vertical="center" shrinkToFi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77" fontId="5" fillId="0" borderId="36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/>
    </xf>
    <xf numFmtId="177" fontId="5" fillId="0" borderId="14" xfId="0" applyNumberFormat="1" applyFont="1" applyFill="1" applyBorder="1" applyAlignment="1">
      <alignment horizontal="center" vertical="center"/>
    </xf>
    <xf numFmtId="177" fontId="5" fillId="0" borderId="13" xfId="0" applyNumberFormat="1" applyFont="1" applyFill="1" applyBorder="1" applyAlignment="1">
      <alignment horizontal="center" vertical="center"/>
    </xf>
    <xf numFmtId="177" fontId="3" fillId="33" borderId="34" xfId="0" applyNumberFormat="1" applyFont="1" applyFill="1" applyBorder="1" applyAlignment="1">
      <alignment horizontal="right" vertical="center" shrinkToFit="1"/>
    </xf>
    <xf numFmtId="177" fontId="3" fillId="33" borderId="24" xfId="0" applyNumberFormat="1" applyFont="1" applyFill="1" applyBorder="1" applyAlignment="1">
      <alignment horizontal="right" vertical="center" shrinkToFit="1"/>
    </xf>
    <xf numFmtId="177" fontId="9" fillId="33" borderId="26" xfId="0" applyNumberFormat="1" applyFont="1" applyFill="1" applyBorder="1" applyAlignment="1">
      <alignment horizontal="right" vertical="center" shrinkToFit="1"/>
    </xf>
    <xf numFmtId="177" fontId="9" fillId="33" borderId="23" xfId="0" applyNumberFormat="1" applyFont="1" applyFill="1" applyBorder="1" applyAlignment="1">
      <alignment horizontal="right" vertical="center" shrinkToFit="1"/>
    </xf>
    <xf numFmtId="177" fontId="11" fillId="33" borderId="32" xfId="0" applyNumberFormat="1" applyFont="1" applyFill="1" applyBorder="1" applyAlignment="1">
      <alignment horizontal="right" vertical="center" shrinkToFit="1"/>
    </xf>
    <xf numFmtId="177" fontId="3" fillId="33" borderId="35" xfId="0" applyNumberFormat="1" applyFont="1" applyFill="1" applyBorder="1" applyAlignment="1">
      <alignment horizontal="right" vertical="center" shrinkToFit="1"/>
    </xf>
    <xf numFmtId="177" fontId="3" fillId="33" borderId="30" xfId="0" applyNumberFormat="1" applyFont="1" applyFill="1" applyBorder="1" applyAlignment="1">
      <alignment horizontal="right" vertical="center" shrinkToFit="1"/>
    </xf>
    <xf numFmtId="177" fontId="11" fillId="33" borderId="48" xfId="0" applyNumberFormat="1" applyFont="1" applyFill="1" applyBorder="1" applyAlignment="1">
      <alignment horizontal="right" vertical="center" shrinkToFit="1"/>
    </xf>
    <xf numFmtId="177" fontId="12" fillId="33" borderId="27" xfId="0" applyNumberFormat="1" applyFont="1" applyFill="1" applyBorder="1" applyAlignment="1">
      <alignment horizontal="center" vertical="center" shrinkToFit="1"/>
    </xf>
    <xf numFmtId="177" fontId="12" fillId="33" borderId="28" xfId="0" applyNumberFormat="1" applyFont="1" applyFill="1" applyBorder="1" applyAlignment="1">
      <alignment horizontal="center" vertical="center" shrinkToFit="1"/>
    </xf>
    <xf numFmtId="177" fontId="3" fillId="0" borderId="4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3" fillId="0" borderId="16" xfId="0" applyNumberFormat="1" applyFont="1" applyFill="1" applyBorder="1" applyAlignment="1">
      <alignment horizontal="center" vertical="center" wrapText="1"/>
    </xf>
    <xf numFmtId="177" fontId="11" fillId="0" borderId="0" xfId="0" applyNumberFormat="1" applyFont="1" applyFill="1" applyBorder="1" applyAlignment="1">
      <alignment horizontal="center" vertical="center" shrinkToFit="1"/>
    </xf>
    <xf numFmtId="177" fontId="11" fillId="0" borderId="0" xfId="0" applyNumberFormat="1" applyFont="1" applyFill="1" applyAlignment="1">
      <alignment horizontal="center" vertical="center" shrinkToFit="1"/>
    </xf>
    <xf numFmtId="0" fontId="11" fillId="0" borderId="47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right" vertical="center"/>
    </xf>
    <xf numFmtId="177" fontId="11" fillId="0" borderId="17" xfId="49" applyNumberFormat="1" applyFont="1" applyFill="1" applyBorder="1" applyAlignment="1">
      <alignment horizontal="right" vertical="center" shrinkToFit="1"/>
    </xf>
    <xf numFmtId="177" fontId="15" fillId="0" borderId="0" xfId="0" applyNumberFormat="1" applyFont="1" applyAlignment="1">
      <alignment shrinkToFit="1"/>
    </xf>
    <xf numFmtId="0" fontId="3" fillId="0" borderId="13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C51"/>
  <sheetViews>
    <sheetView showGridLines="0" tabSelected="1" view="pageBreakPreview" zoomScale="80" zoomScaleSheetLayoutView="80" zoomScalePageLayoutView="0" workbookViewId="0" topLeftCell="A1">
      <selection activeCell="E31" sqref="E31:H32"/>
    </sheetView>
  </sheetViews>
  <sheetFormatPr defaultColWidth="9.75390625" defaultRowHeight="14.25" customHeight="1"/>
  <cols>
    <col min="1" max="1" width="1.4921875" style="13" customWidth="1"/>
    <col min="2" max="2" width="5.375" style="12" customWidth="1"/>
    <col min="3" max="3" width="5.375" style="25" customWidth="1"/>
    <col min="4" max="4" width="5.375" style="26" customWidth="1"/>
    <col min="5" max="5" width="5.125" style="13" customWidth="1"/>
    <col min="6" max="6" width="6.125" style="13" customWidth="1"/>
    <col min="7" max="8" width="6.875" style="13" customWidth="1"/>
    <col min="9" max="9" width="6.125" style="13" customWidth="1"/>
    <col min="10" max="15" width="5.875" style="13" customWidth="1"/>
    <col min="16" max="17" width="5.875" style="27" customWidth="1"/>
    <col min="18" max="19" width="5.875" style="13" customWidth="1"/>
    <col min="20" max="21" width="2.00390625" style="27" customWidth="1"/>
    <col min="22" max="40" width="5.875" style="13" customWidth="1"/>
    <col min="41" max="16384" width="9.75390625" style="13" customWidth="1"/>
  </cols>
  <sheetData>
    <row r="1" spans="2:29" s="1" customFormat="1" ht="18" customHeight="1">
      <c r="B1" s="2"/>
      <c r="C1" s="3"/>
      <c r="Q1" s="4"/>
      <c r="S1" s="4" t="s">
        <v>72</v>
      </c>
      <c r="T1" s="4"/>
      <c r="U1" s="4"/>
      <c r="V1" s="5" t="s">
        <v>6</v>
      </c>
      <c r="W1" s="6"/>
      <c r="X1" s="6"/>
      <c r="Y1" s="6"/>
      <c r="Z1" s="6"/>
      <c r="AA1" s="6"/>
      <c r="AB1" s="6"/>
      <c r="AC1" s="6"/>
    </row>
    <row r="2" spans="2:29" s="7" customFormat="1" ht="15" customHeight="1">
      <c r="B2" s="8"/>
      <c r="C2" s="9"/>
      <c r="R2" s="10"/>
      <c r="V2" s="11"/>
      <c r="W2" s="11"/>
      <c r="X2" s="11"/>
      <c r="Y2" s="11"/>
      <c r="Z2" s="11"/>
      <c r="AA2" s="11"/>
      <c r="AB2" s="11"/>
      <c r="AC2" s="11"/>
    </row>
    <row r="3" spans="2:22" s="7" customFormat="1" ht="15" customHeight="1">
      <c r="B3" s="8"/>
      <c r="C3" s="9"/>
      <c r="Q3" s="12"/>
      <c r="S3" s="12" t="s">
        <v>36</v>
      </c>
      <c r="T3" s="12"/>
      <c r="U3" s="12"/>
      <c r="V3" s="13" t="s">
        <v>11</v>
      </c>
    </row>
    <row r="4" spans="2:21" s="7" customFormat="1" ht="15" customHeight="1" thickBot="1">
      <c r="B4" s="9" t="s">
        <v>0</v>
      </c>
      <c r="C4" s="9"/>
      <c r="D4" s="14"/>
      <c r="P4" s="10"/>
      <c r="Q4" s="10"/>
      <c r="T4" s="10"/>
      <c r="U4" s="10"/>
    </row>
    <row r="5" spans="2:55" s="7" customFormat="1" ht="18" customHeight="1" thickTop="1">
      <c r="B5" s="149" t="s">
        <v>93</v>
      </c>
      <c r="C5" s="149"/>
      <c r="D5" s="149"/>
      <c r="E5" s="150"/>
      <c r="F5" s="198" t="s">
        <v>20</v>
      </c>
      <c r="G5" s="149"/>
      <c r="H5" s="149"/>
      <c r="I5" s="150"/>
      <c r="J5" s="15"/>
      <c r="K5" s="15"/>
      <c r="L5" s="38"/>
      <c r="M5" s="38" t="s">
        <v>23</v>
      </c>
      <c r="N5" s="15"/>
      <c r="O5" s="38" t="s">
        <v>24</v>
      </c>
      <c r="P5" s="15"/>
      <c r="Q5" s="38" t="s">
        <v>25</v>
      </c>
      <c r="R5" s="15"/>
      <c r="S5" s="15"/>
      <c r="T5" s="10"/>
      <c r="U5" s="10"/>
      <c r="V5" s="38"/>
      <c r="W5" s="38" t="s">
        <v>49</v>
      </c>
      <c r="X5" s="38" t="s">
        <v>51</v>
      </c>
      <c r="Y5" s="38"/>
      <c r="Z5" s="38" t="s">
        <v>73</v>
      </c>
      <c r="AA5" s="38"/>
      <c r="AB5" s="38" t="s">
        <v>53</v>
      </c>
      <c r="AC5" s="38" t="s">
        <v>50</v>
      </c>
      <c r="AD5" s="38"/>
      <c r="AE5" s="38"/>
      <c r="AF5" s="214" t="s">
        <v>22</v>
      </c>
      <c r="AG5" s="215"/>
      <c r="AH5" s="215"/>
      <c r="AI5" s="216"/>
      <c r="AJ5" s="60" t="s">
        <v>18</v>
      </c>
      <c r="AK5" s="61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2:55" s="7" customFormat="1" ht="18" customHeight="1">
      <c r="B6" s="151"/>
      <c r="C6" s="151"/>
      <c r="D6" s="151"/>
      <c r="E6" s="152"/>
      <c r="F6" s="199"/>
      <c r="G6" s="153"/>
      <c r="H6" s="153"/>
      <c r="I6" s="154"/>
      <c r="J6" s="155" t="s">
        <v>32</v>
      </c>
      <c r="K6" s="156"/>
      <c r="L6" s="156"/>
      <c r="M6" s="156"/>
      <c r="N6" s="143" t="s">
        <v>12</v>
      </c>
      <c r="O6" s="155"/>
      <c r="P6" s="155"/>
      <c r="Q6" s="144"/>
      <c r="R6" s="39" t="s">
        <v>47</v>
      </c>
      <c r="S6" s="43" t="s">
        <v>48</v>
      </c>
      <c r="T6" s="10"/>
      <c r="U6" s="10"/>
      <c r="V6" s="155" t="s">
        <v>26</v>
      </c>
      <c r="W6" s="144"/>
      <c r="X6" s="143" t="s">
        <v>67</v>
      </c>
      <c r="Y6" s="144"/>
      <c r="Z6" s="143" t="s">
        <v>46</v>
      </c>
      <c r="AA6" s="144"/>
      <c r="AB6" s="143" t="s">
        <v>86</v>
      </c>
      <c r="AC6" s="144"/>
      <c r="AD6" s="143" t="s">
        <v>13</v>
      </c>
      <c r="AE6" s="144"/>
      <c r="AF6" s="143" t="s">
        <v>14</v>
      </c>
      <c r="AG6" s="155"/>
      <c r="AH6" s="155"/>
      <c r="AI6" s="144"/>
      <c r="AJ6" s="63"/>
      <c r="AK6" s="64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2:55" s="16" customFormat="1" ht="18" customHeight="1">
      <c r="B7" s="153"/>
      <c r="C7" s="153"/>
      <c r="D7" s="153"/>
      <c r="E7" s="154"/>
      <c r="F7" s="200" t="s">
        <v>21</v>
      </c>
      <c r="G7" s="201"/>
      <c r="H7" s="202" t="s">
        <v>29</v>
      </c>
      <c r="I7" s="203"/>
      <c r="J7" s="155" t="s">
        <v>21</v>
      </c>
      <c r="K7" s="195"/>
      <c r="L7" s="143" t="s">
        <v>29</v>
      </c>
      <c r="M7" s="144"/>
      <c r="N7" s="155" t="s">
        <v>21</v>
      </c>
      <c r="O7" s="195"/>
      <c r="P7" s="143" t="s">
        <v>29</v>
      </c>
      <c r="Q7" s="155"/>
      <c r="R7" s="62" t="s">
        <v>1</v>
      </c>
      <c r="S7" s="43" t="s">
        <v>30</v>
      </c>
      <c r="T7" s="10"/>
      <c r="U7" s="10"/>
      <c r="V7" s="43" t="s">
        <v>1</v>
      </c>
      <c r="W7" s="62" t="s">
        <v>30</v>
      </c>
      <c r="X7" s="62" t="s">
        <v>1</v>
      </c>
      <c r="Y7" s="62" t="s">
        <v>30</v>
      </c>
      <c r="Z7" s="62" t="s">
        <v>1</v>
      </c>
      <c r="AA7" s="62" t="s">
        <v>30</v>
      </c>
      <c r="AB7" s="62" t="s">
        <v>1</v>
      </c>
      <c r="AC7" s="62" t="s">
        <v>30</v>
      </c>
      <c r="AD7" s="62" t="s">
        <v>1</v>
      </c>
      <c r="AE7" s="62" t="s">
        <v>30</v>
      </c>
      <c r="AF7" s="143" t="s">
        <v>21</v>
      </c>
      <c r="AG7" s="144"/>
      <c r="AH7" s="143" t="s">
        <v>29</v>
      </c>
      <c r="AI7" s="144"/>
      <c r="AJ7" s="143" t="s">
        <v>29</v>
      </c>
      <c r="AK7" s="155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</row>
    <row r="8" spans="2:37" s="7" customFormat="1" ht="18" customHeight="1">
      <c r="B8" s="219" t="s">
        <v>80</v>
      </c>
      <c r="C8" s="220"/>
      <c r="D8" s="47" t="s">
        <v>19</v>
      </c>
      <c r="E8" s="48" t="s">
        <v>60</v>
      </c>
      <c r="F8" s="191">
        <v>8982</v>
      </c>
      <c r="G8" s="192"/>
      <c r="H8" s="163">
        <v>8936</v>
      </c>
      <c r="I8" s="163"/>
      <c r="J8" s="163">
        <v>8786</v>
      </c>
      <c r="K8" s="163"/>
      <c r="L8" s="163">
        <v>8740</v>
      </c>
      <c r="M8" s="163"/>
      <c r="N8" s="163">
        <v>6642</v>
      </c>
      <c r="O8" s="190"/>
      <c r="P8" s="163">
        <v>6618</v>
      </c>
      <c r="Q8" s="163"/>
      <c r="R8" s="77">
        <v>482</v>
      </c>
      <c r="S8" s="77">
        <v>481</v>
      </c>
      <c r="T8" s="79"/>
      <c r="U8" s="79"/>
      <c r="V8" s="77">
        <v>730</v>
      </c>
      <c r="W8" s="77">
        <v>728</v>
      </c>
      <c r="X8" s="123" t="s">
        <v>65</v>
      </c>
      <c r="Y8" s="123" t="s">
        <v>65</v>
      </c>
      <c r="Z8" s="77">
        <v>178</v>
      </c>
      <c r="AA8" s="77">
        <v>178</v>
      </c>
      <c r="AB8" s="123" t="s">
        <v>65</v>
      </c>
      <c r="AC8" s="123" t="s">
        <v>65</v>
      </c>
      <c r="AD8" s="77">
        <v>754</v>
      </c>
      <c r="AE8" s="77">
        <v>735</v>
      </c>
      <c r="AF8" s="217">
        <v>196</v>
      </c>
      <c r="AG8" s="217"/>
      <c r="AH8" s="217">
        <v>196</v>
      </c>
      <c r="AI8" s="217"/>
      <c r="AJ8" s="163">
        <v>232</v>
      </c>
      <c r="AK8" s="163"/>
    </row>
    <row r="9" spans="2:37" s="7" customFormat="1" ht="18" customHeight="1">
      <c r="B9" s="49"/>
      <c r="C9" s="49">
        <v>22</v>
      </c>
      <c r="D9" s="52"/>
      <c r="E9" s="48" t="s">
        <v>63</v>
      </c>
      <c r="F9" s="221">
        <v>10734</v>
      </c>
      <c r="G9" s="222"/>
      <c r="H9" s="196">
        <v>10631</v>
      </c>
      <c r="I9" s="196"/>
      <c r="J9" s="196">
        <v>10562</v>
      </c>
      <c r="K9" s="196"/>
      <c r="L9" s="196">
        <v>10475</v>
      </c>
      <c r="M9" s="196"/>
      <c r="N9" s="196">
        <v>6972</v>
      </c>
      <c r="O9" s="196"/>
      <c r="P9" s="196">
        <v>6935</v>
      </c>
      <c r="Q9" s="196"/>
      <c r="R9" s="129">
        <v>334</v>
      </c>
      <c r="S9" s="130">
        <v>334</v>
      </c>
      <c r="T9" s="79"/>
      <c r="U9" s="79"/>
      <c r="V9" s="131">
        <v>730</v>
      </c>
      <c r="W9" s="131">
        <v>725</v>
      </c>
      <c r="X9" s="131">
        <v>442</v>
      </c>
      <c r="Y9" s="131">
        <v>437</v>
      </c>
      <c r="Z9" s="131">
        <v>1354</v>
      </c>
      <c r="AA9" s="131">
        <v>1332</v>
      </c>
      <c r="AB9" s="123" t="s">
        <v>65</v>
      </c>
      <c r="AC9" s="123" t="s">
        <v>65</v>
      </c>
      <c r="AD9" s="131">
        <v>730</v>
      </c>
      <c r="AE9" s="131">
        <v>712</v>
      </c>
      <c r="AF9" s="218">
        <v>172</v>
      </c>
      <c r="AG9" s="218"/>
      <c r="AH9" s="218">
        <v>156</v>
      </c>
      <c r="AI9" s="218"/>
      <c r="AJ9" s="163">
        <v>334</v>
      </c>
      <c r="AK9" s="163"/>
    </row>
    <row r="10" spans="2:37" s="22" customFormat="1" ht="18" customHeight="1">
      <c r="B10" s="49"/>
      <c r="C10" s="50">
        <v>23</v>
      </c>
      <c r="D10" s="52"/>
      <c r="E10" s="51" t="s">
        <v>81</v>
      </c>
      <c r="F10" s="197">
        <f>SUM(J10,AF10)</f>
        <v>9418</v>
      </c>
      <c r="G10" s="189"/>
      <c r="H10" s="189">
        <f>SUM(L10,AH10,AJ10)</f>
        <v>9564</v>
      </c>
      <c r="I10" s="189"/>
      <c r="J10" s="160">
        <f>SUM(N10,R10,V10,X10,Z10,AB10,AD10)</f>
        <v>9350</v>
      </c>
      <c r="K10" s="194"/>
      <c r="L10" s="160">
        <f>SUM(P10,S10,W10,Y10,AA10,AC10,AE10)</f>
        <v>9284</v>
      </c>
      <c r="M10" s="194"/>
      <c r="N10" s="189">
        <f>SUM(N12:O23)</f>
        <v>6084</v>
      </c>
      <c r="O10" s="189"/>
      <c r="P10" s="189">
        <f>SUM(P12:Q23)</f>
        <v>6068</v>
      </c>
      <c r="Q10" s="189"/>
      <c r="R10" s="87">
        <f>SUM(R12:R23)</f>
        <v>420</v>
      </c>
      <c r="S10" s="87">
        <f>SUM(S12:S23)</f>
        <v>419</v>
      </c>
      <c r="T10" s="80"/>
      <c r="U10" s="80"/>
      <c r="V10" s="87">
        <f aca="true" t="shared" si="0" ref="V10:AA10">SUM(V12:V23)</f>
        <v>732</v>
      </c>
      <c r="W10" s="87">
        <f t="shared" si="0"/>
        <v>726</v>
      </c>
      <c r="X10" s="134" t="s">
        <v>65</v>
      </c>
      <c r="Y10" s="134" t="s">
        <v>65</v>
      </c>
      <c r="Z10" s="87">
        <f t="shared" si="0"/>
        <v>970</v>
      </c>
      <c r="AA10" s="87">
        <f t="shared" si="0"/>
        <v>967</v>
      </c>
      <c r="AB10" s="87">
        <f>SUM(AB12:AB23)</f>
        <v>846</v>
      </c>
      <c r="AC10" s="87">
        <f>SUM(AC12:AC23)</f>
        <v>836</v>
      </c>
      <c r="AD10" s="87">
        <f>SUM(AD12:AD23)</f>
        <v>298</v>
      </c>
      <c r="AE10" s="87">
        <f>SUM(AE12:AE23)</f>
        <v>268</v>
      </c>
      <c r="AF10" s="212">
        <f>SUM(AF12:AG23)</f>
        <v>68</v>
      </c>
      <c r="AG10" s="213"/>
      <c r="AH10" s="212">
        <f>SUM(AH12:AI23)</f>
        <v>40</v>
      </c>
      <c r="AI10" s="213"/>
      <c r="AJ10" s="160">
        <f>SUM(AJ12:AK23)</f>
        <v>240</v>
      </c>
      <c r="AK10" s="161"/>
    </row>
    <row r="11" spans="2:37" s="22" customFormat="1" ht="9" customHeight="1">
      <c r="B11" s="49"/>
      <c r="C11" s="50"/>
      <c r="D11" s="52"/>
      <c r="E11" s="51"/>
      <c r="F11" s="89"/>
      <c r="G11" s="87"/>
      <c r="H11" s="87"/>
      <c r="I11" s="87"/>
      <c r="J11" s="90"/>
      <c r="K11" s="91"/>
      <c r="L11" s="90"/>
      <c r="M11" s="91"/>
      <c r="N11" s="87"/>
      <c r="O11" s="87"/>
      <c r="P11" s="87"/>
      <c r="Q11" s="87"/>
      <c r="R11" s="87"/>
      <c r="S11" s="87"/>
      <c r="T11" s="80"/>
      <c r="U11" s="80"/>
      <c r="V11" s="87"/>
      <c r="W11" s="87"/>
      <c r="X11" s="134"/>
      <c r="Y11" s="134"/>
      <c r="Z11" s="87"/>
      <c r="AA11" s="87"/>
      <c r="AB11" s="87"/>
      <c r="AC11" s="87"/>
      <c r="AD11" s="87"/>
      <c r="AE11" s="87"/>
      <c r="AF11" s="92"/>
      <c r="AG11" s="93"/>
      <c r="AH11" s="92"/>
      <c r="AI11" s="93"/>
      <c r="AJ11" s="90"/>
      <c r="AK11" s="94"/>
    </row>
    <row r="12" spans="2:37" s="7" customFormat="1" ht="18" customHeight="1">
      <c r="B12" s="145" t="s">
        <v>62</v>
      </c>
      <c r="C12" s="146"/>
      <c r="D12" s="48" t="s">
        <v>58</v>
      </c>
      <c r="E12" s="45" t="s">
        <v>8</v>
      </c>
      <c r="F12" s="164">
        <f aca="true" t="shared" si="1" ref="F12:F23">SUM(J12,AF12)</f>
        <v>916</v>
      </c>
      <c r="G12" s="165"/>
      <c r="H12" s="165">
        <f aca="true" t="shared" si="2" ref="H12:H23">SUM(L12,AH12,AJ12)</f>
        <v>897</v>
      </c>
      <c r="I12" s="165"/>
      <c r="J12" s="157">
        <f aca="true" t="shared" si="3" ref="J12:J23">SUM(N12,R12,V12,X12,Z12,AB12,AD12)</f>
        <v>900</v>
      </c>
      <c r="K12" s="158"/>
      <c r="L12" s="157">
        <f aca="true" t="shared" si="4" ref="L12:L23">SUM(P12,S12,W12,Y12,AA12,AC12,AE12)</f>
        <v>896</v>
      </c>
      <c r="M12" s="158"/>
      <c r="N12" s="159">
        <v>600</v>
      </c>
      <c r="O12" s="159"/>
      <c r="P12" s="159">
        <v>600</v>
      </c>
      <c r="Q12" s="159"/>
      <c r="R12" s="132" t="s">
        <v>65</v>
      </c>
      <c r="S12" s="132" t="s">
        <v>65</v>
      </c>
      <c r="T12" s="81"/>
      <c r="U12" s="81"/>
      <c r="V12" s="95">
        <v>60</v>
      </c>
      <c r="W12" s="95">
        <v>60</v>
      </c>
      <c r="X12" s="132" t="s">
        <v>65</v>
      </c>
      <c r="Y12" s="132" t="s">
        <v>65</v>
      </c>
      <c r="Z12" s="95">
        <v>180</v>
      </c>
      <c r="AA12" s="95">
        <v>180</v>
      </c>
      <c r="AB12" s="132" t="s">
        <v>65</v>
      </c>
      <c r="AC12" s="132" t="s">
        <v>65</v>
      </c>
      <c r="AD12" s="95">
        <v>60</v>
      </c>
      <c r="AE12" s="95">
        <v>56</v>
      </c>
      <c r="AF12" s="168">
        <v>16</v>
      </c>
      <c r="AG12" s="168"/>
      <c r="AH12" s="180" t="s">
        <v>88</v>
      </c>
      <c r="AI12" s="180"/>
      <c r="AJ12" s="159">
        <v>1</v>
      </c>
      <c r="AK12" s="162"/>
    </row>
    <row r="13" spans="4:37" s="7" customFormat="1" ht="18" customHeight="1">
      <c r="D13" s="52">
        <v>5</v>
      </c>
      <c r="E13" s="65"/>
      <c r="F13" s="164">
        <f t="shared" si="1"/>
        <v>1004</v>
      </c>
      <c r="G13" s="165"/>
      <c r="H13" s="165">
        <f t="shared" si="2"/>
        <v>994</v>
      </c>
      <c r="I13" s="165"/>
      <c r="J13" s="157">
        <f t="shared" si="3"/>
        <v>992</v>
      </c>
      <c r="K13" s="158"/>
      <c r="L13" s="157">
        <f t="shared" si="4"/>
        <v>991</v>
      </c>
      <c r="M13" s="158"/>
      <c r="N13" s="159">
        <v>620</v>
      </c>
      <c r="O13" s="159"/>
      <c r="P13" s="159">
        <v>619</v>
      </c>
      <c r="Q13" s="159"/>
      <c r="R13" s="95">
        <v>62</v>
      </c>
      <c r="S13" s="95">
        <v>62</v>
      </c>
      <c r="T13" s="81"/>
      <c r="U13" s="81"/>
      <c r="V13" s="95">
        <v>62</v>
      </c>
      <c r="W13" s="95">
        <v>62</v>
      </c>
      <c r="X13" s="132" t="s">
        <v>65</v>
      </c>
      <c r="Y13" s="132" t="s">
        <v>65</v>
      </c>
      <c r="Z13" s="95">
        <v>186</v>
      </c>
      <c r="AA13" s="95">
        <v>186</v>
      </c>
      <c r="AB13" s="132" t="s">
        <v>65</v>
      </c>
      <c r="AC13" s="132" t="s">
        <v>65</v>
      </c>
      <c r="AD13" s="95">
        <v>62</v>
      </c>
      <c r="AE13" s="95">
        <v>62</v>
      </c>
      <c r="AF13" s="168">
        <v>12</v>
      </c>
      <c r="AG13" s="168"/>
      <c r="AH13" s="180" t="s">
        <v>88</v>
      </c>
      <c r="AI13" s="180"/>
      <c r="AJ13" s="159">
        <v>3</v>
      </c>
      <c r="AK13" s="162"/>
    </row>
    <row r="14" spans="2:37" s="7" customFormat="1" ht="18" customHeight="1">
      <c r="B14" s="49"/>
      <c r="C14" s="52"/>
      <c r="D14" s="52">
        <v>6</v>
      </c>
      <c r="E14" s="65"/>
      <c r="F14" s="164">
        <f t="shared" si="1"/>
        <v>792</v>
      </c>
      <c r="G14" s="165"/>
      <c r="H14" s="165">
        <f t="shared" si="2"/>
        <v>793</v>
      </c>
      <c r="I14" s="165"/>
      <c r="J14" s="157">
        <f t="shared" si="3"/>
        <v>792</v>
      </c>
      <c r="K14" s="158"/>
      <c r="L14" s="157">
        <f t="shared" si="4"/>
        <v>778</v>
      </c>
      <c r="M14" s="158"/>
      <c r="N14" s="159">
        <v>536</v>
      </c>
      <c r="O14" s="159"/>
      <c r="P14" s="159">
        <v>534</v>
      </c>
      <c r="Q14" s="159"/>
      <c r="R14" s="95">
        <v>60</v>
      </c>
      <c r="S14" s="95">
        <v>60</v>
      </c>
      <c r="T14" s="81"/>
      <c r="U14" s="81"/>
      <c r="V14" s="95">
        <v>60</v>
      </c>
      <c r="W14" s="95">
        <v>60</v>
      </c>
      <c r="X14" s="132" t="s">
        <v>65</v>
      </c>
      <c r="Y14" s="132" t="s">
        <v>65</v>
      </c>
      <c r="Z14" s="95">
        <v>120</v>
      </c>
      <c r="AA14" s="95">
        <v>120</v>
      </c>
      <c r="AB14" s="132" t="s">
        <v>65</v>
      </c>
      <c r="AC14" s="132" t="s">
        <v>65</v>
      </c>
      <c r="AD14" s="95">
        <v>16</v>
      </c>
      <c r="AE14" s="95">
        <v>4</v>
      </c>
      <c r="AF14" s="178" t="s">
        <v>65</v>
      </c>
      <c r="AG14" s="179"/>
      <c r="AH14" s="178" t="s">
        <v>65</v>
      </c>
      <c r="AI14" s="179"/>
      <c r="AJ14" s="159">
        <v>15</v>
      </c>
      <c r="AK14" s="162"/>
    </row>
    <row r="15" spans="2:37" s="7" customFormat="1" ht="18" customHeight="1">
      <c r="B15" s="49"/>
      <c r="C15" s="52"/>
      <c r="D15" s="52">
        <v>7</v>
      </c>
      <c r="E15" s="65"/>
      <c r="F15" s="164">
        <f t="shared" si="1"/>
        <v>812</v>
      </c>
      <c r="G15" s="165"/>
      <c r="H15" s="165">
        <f t="shared" si="2"/>
        <v>836</v>
      </c>
      <c r="I15" s="165"/>
      <c r="J15" s="157">
        <f t="shared" si="3"/>
        <v>812</v>
      </c>
      <c r="K15" s="158"/>
      <c r="L15" s="157">
        <f t="shared" si="4"/>
        <v>810</v>
      </c>
      <c r="M15" s="158"/>
      <c r="N15" s="159">
        <v>558</v>
      </c>
      <c r="O15" s="159"/>
      <c r="P15" s="159">
        <v>558</v>
      </c>
      <c r="Q15" s="159"/>
      <c r="R15" s="121">
        <v>62</v>
      </c>
      <c r="S15" s="95">
        <v>62</v>
      </c>
      <c r="T15" s="81"/>
      <c r="U15" s="81"/>
      <c r="V15" s="95">
        <v>62</v>
      </c>
      <c r="W15" s="95">
        <v>60</v>
      </c>
      <c r="X15" s="132" t="s">
        <v>65</v>
      </c>
      <c r="Y15" s="132" t="s">
        <v>65</v>
      </c>
      <c r="Z15" s="95">
        <v>124</v>
      </c>
      <c r="AA15" s="95">
        <v>124</v>
      </c>
      <c r="AB15" s="132" t="s">
        <v>65</v>
      </c>
      <c r="AC15" s="132" t="s">
        <v>65</v>
      </c>
      <c r="AD15" s="95">
        <v>6</v>
      </c>
      <c r="AE15" s="95">
        <v>6</v>
      </c>
      <c r="AF15" s="178" t="s">
        <v>65</v>
      </c>
      <c r="AG15" s="179"/>
      <c r="AH15" s="178" t="s">
        <v>65</v>
      </c>
      <c r="AI15" s="179"/>
      <c r="AJ15" s="159">
        <v>26</v>
      </c>
      <c r="AK15" s="162"/>
    </row>
    <row r="16" spans="2:37" s="7" customFormat="1" ht="18" customHeight="1">
      <c r="B16" s="49"/>
      <c r="C16" s="52"/>
      <c r="D16" s="52">
        <v>8</v>
      </c>
      <c r="E16" s="65"/>
      <c r="F16" s="164">
        <f t="shared" si="1"/>
        <v>888</v>
      </c>
      <c r="G16" s="165"/>
      <c r="H16" s="165">
        <f t="shared" si="2"/>
        <v>903</v>
      </c>
      <c r="I16" s="165"/>
      <c r="J16" s="157">
        <f t="shared" si="3"/>
        <v>888</v>
      </c>
      <c r="K16" s="158"/>
      <c r="L16" s="157">
        <f t="shared" si="4"/>
        <v>888</v>
      </c>
      <c r="M16" s="158"/>
      <c r="N16" s="159">
        <v>558</v>
      </c>
      <c r="O16" s="159"/>
      <c r="P16" s="159">
        <v>558</v>
      </c>
      <c r="Q16" s="159"/>
      <c r="R16" s="95">
        <v>118</v>
      </c>
      <c r="S16" s="95">
        <v>118</v>
      </c>
      <c r="T16" s="81"/>
      <c r="U16" s="81"/>
      <c r="V16" s="95">
        <v>62</v>
      </c>
      <c r="W16" s="95">
        <v>62</v>
      </c>
      <c r="X16" s="132" t="s">
        <v>65</v>
      </c>
      <c r="Y16" s="132" t="s">
        <v>65</v>
      </c>
      <c r="Z16" s="95">
        <v>124</v>
      </c>
      <c r="AA16" s="95">
        <v>124</v>
      </c>
      <c r="AB16" s="132" t="s">
        <v>65</v>
      </c>
      <c r="AC16" s="132" t="s">
        <v>65</v>
      </c>
      <c r="AD16" s="95">
        <v>26</v>
      </c>
      <c r="AE16" s="95">
        <v>26</v>
      </c>
      <c r="AF16" s="178" t="s">
        <v>65</v>
      </c>
      <c r="AG16" s="179"/>
      <c r="AH16" s="178" t="s">
        <v>65</v>
      </c>
      <c r="AI16" s="179"/>
      <c r="AJ16" s="159">
        <v>15</v>
      </c>
      <c r="AK16" s="162"/>
    </row>
    <row r="17" spans="2:37" s="7" customFormat="1" ht="18" customHeight="1">
      <c r="B17" s="49"/>
      <c r="C17" s="52"/>
      <c r="D17" s="52">
        <v>9</v>
      </c>
      <c r="E17" s="65"/>
      <c r="F17" s="164">
        <f t="shared" si="1"/>
        <v>800</v>
      </c>
      <c r="G17" s="165"/>
      <c r="H17" s="165">
        <f t="shared" si="2"/>
        <v>803</v>
      </c>
      <c r="I17" s="165"/>
      <c r="J17" s="157">
        <f t="shared" si="3"/>
        <v>800</v>
      </c>
      <c r="K17" s="158"/>
      <c r="L17" s="157">
        <f t="shared" si="4"/>
        <v>785</v>
      </c>
      <c r="M17" s="158"/>
      <c r="N17" s="159">
        <v>540</v>
      </c>
      <c r="O17" s="159"/>
      <c r="P17" s="159">
        <v>531</v>
      </c>
      <c r="Q17" s="159"/>
      <c r="R17" s="95">
        <v>60</v>
      </c>
      <c r="S17" s="95">
        <v>60</v>
      </c>
      <c r="T17" s="81"/>
      <c r="U17" s="81"/>
      <c r="V17" s="95">
        <v>60</v>
      </c>
      <c r="W17" s="95">
        <v>56</v>
      </c>
      <c r="X17" s="132" t="s">
        <v>65</v>
      </c>
      <c r="Y17" s="132" t="s">
        <v>65</v>
      </c>
      <c r="Z17" s="95">
        <v>120</v>
      </c>
      <c r="AA17" s="95">
        <v>120</v>
      </c>
      <c r="AB17" s="132" t="s">
        <v>65</v>
      </c>
      <c r="AC17" s="132" t="s">
        <v>65</v>
      </c>
      <c r="AD17" s="95">
        <v>20</v>
      </c>
      <c r="AE17" s="95">
        <v>18</v>
      </c>
      <c r="AF17" s="178" t="s">
        <v>65</v>
      </c>
      <c r="AG17" s="179"/>
      <c r="AH17" s="178" t="s">
        <v>65</v>
      </c>
      <c r="AI17" s="179"/>
      <c r="AJ17" s="159">
        <v>18</v>
      </c>
      <c r="AK17" s="162"/>
    </row>
    <row r="18" spans="2:37" s="7" customFormat="1" ht="18" customHeight="1">
      <c r="B18" s="49"/>
      <c r="C18" s="52"/>
      <c r="D18" s="52">
        <v>10</v>
      </c>
      <c r="E18" s="65"/>
      <c r="F18" s="164">
        <f t="shared" si="1"/>
        <v>812</v>
      </c>
      <c r="G18" s="165"/>
      <c r="H18" s="165">
        <f t="shared" si="2"/>
        <v>817</v>
      </c>
      <c r="I18" s="165"/>
      <c r="J18" s="157">
        <f t="shared" si="3"/>
        <v>812</v>
      </c>
      <c r="K18" s="158"/>
      <c r="L18" s="157">
        <f t="shared" si="4"/>
        <v>801</v>
      </c>
      <c r="M18" s="158"/>
      <c r="N18" s="159">
        <v>546</v>
      </c>
      <c r="O18" s="159"/>
      <c r="P18" s="159">
        <v>543</v>
      </c>
      <c r="Q18" s="159"/>
      <c r="R18" s="95">
        <v>58</v>
      </c>
      <c r="S18" s="95">
        <v>57</v>
      </c>
      <c r="T18" s="81"/>
      <c r="U18" s="81"/>
      <c r="V18" s="95">
        <v>62</v>
      </c>
      <c r="W18" s="95">
        <v>62</v>
      </c>
      <c r="X18" s="132" t="s">
        <v>65</v>
      </c>
      <c r="Y18" s="132" t="s">
        <v>65</v>
      </c>
      <c r="Z18" s="95">
        <v>116</v>
      </c>
      <c r="AA18" s="95">
        <v>113</v>
      </c>
      <c r="AB18" s="95">
        <v>8</v>
      </c>
      <c r="AC18" s="95">
        <v>8</v>
      </c>
      <c r="AD18" s="95">
        <v>22</v>
      </c>
      <c r="AE18" s="95">
        <v>18</v>
      </c>
      <c r="AF18" s="178" t="s">
        <v>65</v>
      </c>
      <c r="AG18" s="179"/>
      <c r="AH18" s="178" t="s">
        <v>65</v>
      </c>
      <c r="AI18" s="179"/>
      <c r="AJ18" s="159">
        <v>16</v>
      </c>
      <c r="AK18" s="162"/>
    </row>
    <row r="19" spans="2:37" s="7" customFormat="1" ht="18" customHeight="1">
      <c r="B19" s="49"/>
      <c r="C19" s="52"/>
      <c r="D19" s="52">
        <v>11</v>
      </c>
      <c r="E19" s="65"/>
      <c r="F19" s="164">
        <f t="shared" si="1"/>
        <v>598</v>
      </c>
      <c r="G19" s="165"/>
      <c r="H19" s="165">
        <f t="shared" si="2"/>
        <v>611</v>
      </c>
      <c r="I19" s="165"/>
      <c r="J19" s="157">
        <f t="shared" si="3"/>
        <v>598</v>
      </c>
      <c r="K19" s="158"/>
      <c r="L19" s="157">
        <f t="shared" si="4"/>
        <v>597</v>
      </c>
      <c r="M19" s="158"/>
      <c r="N19" s="159">
        <v>418</v>
      </c>
      <c r="O19" s="159"/>
      <c r="P19" s="159">
        <v>417</v>
      </c>
      <c r="Q19" s="159"/>
      <c r="R19" s="132" t="s">
        <v>65</v>
      </c>
      <c r="S19" s="132" t="s">
        <v>65</v>
      </c>
      <c r="T19" s="81"/>
      <c r="U19" s="81"/>
      <c r="V19" s="95">
        <v>60</v>
      </c>
      <c r="W19" s="95">
        <v>60</v>
      </c>
      <c r="X19" s="132" t="s">
        <v>65</v>
      </c>
      <c r="Y19" s="132" t="s">
        <v>65</v>
      </c>
      <c r="Z19" s="132" t="s">
        <v>65</v>
      </c>
      <c r="AA19" s="132" t="s">
        <v>65</v>
      </c>
      <c r="AB19" s="95">
        <v>120</v>
      </c>
      <c r="AC19" s="95">
        <v>120</v>
      </c>
      <c r="AD19" s="117" t="s">
        <v>65</v>
      </c>
      <c r="AE19" s="117" t="s">
        <v>65</v>
      </c>
      <c r="AF19" s="178" t="s">
        <v>65</v>
      </c>
      <c r="AG19" s="179"/>
      <c r="AH19" s="178" t="s">
        <v>65</v>
      </c>
      <c r="AI19" s="179"/>
      <c r="AJ19" s="159">
        <v>14</v>
      </c>
      <c r="AK19" s="162"/>
    </row>
    <row r="20" spans="2:37" s="7" customFormat="1" ht="18" customHeight="1">
      <c r="B20" s="49"/>
      <c r="C20" s="52"/>
      <c r="D20" s="52">
        <v>12</v>
      </c>
      <c r="E20" s="65"/>
      <c r="F20" s="164">
        <f t="shared" si="1"/>
        <v>701</v>
      </c>
      <c r="G20" s="165"/>
      <c r="H20" s="165">
        <f t="shared" si="2"/>
        <v>729</v>
      </c>
      <c r="I20" s="165"/>
      <c r="J20" s="157">
        <f t="shared" si="3"/>
        <v>692</v>
      </c>
      <c r="K20" s="158"/>
      <c r="L20" s="157">
        <f t="shared" si="4"/>
        <v>678</v>
      </c>
      <c r="M20" s="158"/>
      <c r="N20" s="159">
        <v>434</v>
      </c>
      <c r="O20" s="159"/>
      <c r="P20" s="159">
        <v>434</v>
      </c>
      <c r="Q20" s="159"/>
      <c r="R20" s="132" t="s">
        <v>65</v>
      </c>
      <c r="S20" s="132" t="s">
        <v>65</v>
      </c>
      <c r="T20" s="81"/>
      <c r="U20" s="81"/>
      <c r="V20" s="95">
        <v>62</v>
      </c>
      <c r="W20" s="95">
        <v>62</v>
      </c>
      <c r="X20" s="132" t="s">
        <v>65</v>
      </c>
      <c r="Y20" s="132" t="s">
        <v>65</v>
      </c>
      <c r="Z20" s="132" t="s">
        <v>65</v>
      </c>
      <c r="AA20" s="132" t="s">
        <v>65</v>
      </c>
      <c r="AB20" s="95">
        <v>172</v>
      </c>
      <c r="AC20" s="95">
        <v>164</v>
      </c>
      <c r="AD20" s="95">
        <v>24</v>
      </c>
      <c r="AE20" s="95">
        <v>18</v>
      </c>
      <c r="AF20" s="168">
        <v>9</v>
      </c>
      <c r="AG20" s="168"/>
      <c r="AH20" s="168">
        <v>9</v>
      </c>
      <c r="AI20" s="168"/>
      <c r="AJ20" s="159">
        <v>42</v>
      </c>
      <c r="AK20" s="162"/>
    </row>
    <row r="21" spans="2:37" s="7" customFormat="1" ht="18" customHeight="1">
      <c r="B21" s="145" t="s">
        <v>82</v>
      </c>
      <c r="C21" s="146"/>
      <c r="D21" s="48" t="s">
        <v>59</v>
      </c>
      <c r="E21" s="45" t="s">
        <v>8</v>
      </c>
      <c r="F21" s="164">
        <f t="shared" si="1"/>
        <v>726</v>
      </c>
      <c r="G21" s="165"/>
      <c r="H21" s="165">
        <f t="shared" si="2"/>
        <v>783</v>
      </c>
      <c r="I21" s="165"/>
      <c r="J21" s="157">
        <f t="shared" si="3"/>
        <v>708</v>
      </c>
      <c r="K21" s="158"/>
      <c r="L21" s="157">
        <f t="shared" si="4"/>
        <v>708</v>
      </c>
      <c r="M21" s="158"/>
      <c r="N21" s="159">
        <v>434</v>
      </c>
      <c r="O21" s="159"/>
      <c r="P21" s="159">
        <v>434</v>
      </c>
      <c r="Q21" s="159"/>
      <c r="R21" s="132" t="s">
        <v>65</v>
      </c>
      <c r="S21" s="132" t="s">
        <v>65</v>
      </c>
      <c r="T21" s="81"/>
      <c r="U21" s="81"/>
      <c r="V21" s="95">
        <v>62</v>
      </c>
      <c r="W21" s="95">
        <v>62</v>
      </c>
      <c r="X21" s="132" t="s">
        <v>65</v>
      </c>
      <c r="Y21" s="132" t="s">
        <v>65</v>
      </c>
      <c r="Z21" s="132" t="s">
        <v>65</v>
      </c>
      <c r="AA21" s="132" t="s">
        <v>65</v>
      </c>
      <c r="AB21" s="95">
        <v>186</v>
      </c>
      <c r="AC21" s="95">
        <v>186</v>
      </c>
      <c r="AD21" s="95">
        <v>26</v>
      </c>
      <c r="AE21" s="95">
        <v>26</v>
      </c>
      <c r="AF21" s="168">
        <v>18</v>
      </c>
      <c r="AG21" s="168"/>
      <c r="AH21" s="168">
        <v>18</v>
      </c>
      <c r="AI21" s="168"/>
      <c r="AJ21" s="159">
        <v>57</v>
      </c>
      <c r="AK21" s="162"/>
    </row>
    <row r="22" spans="4:37" s="7" customFormat="1" ht="18" customHeight="1">
      <c r="D22" s="52">
        <v>2</v>
      </c>
      <c r="E22" s="65"/>
      <c r="F22" s="164">
        <f t="shared" si="1"/>
        <v>667</v>
      </c>
      <c r="G22" s="165"/>
      <c r="H22" s="165">
        <f t="shared" si="2"/>
        <v>690</v>
      </c>
      <c r="I22" s="165"/>
      <c r="J22" s="157">
        <f t="shared" si="3"/>
        <v>654</v>
      </c>
      <c r="K22" s="158"/>
      <c r="L22" s="157">
        <f t="shared" si="4"/>
        <v>652</v>
      </c>
      <c r="M22" s="158"/>
      <c r="N22" s="159">
        <v>406</v>
      </c>
      <c r="O22" s="159"/>
      <c r="P22" s="159">
        <v>406</v>
      </c>
      <c r="Q22" s="159"/>
      <c r="R22" s="132" t="s">
        <v>65</v>
      </c>
      <c r="S22" s="132" t="s">
        <v>65</v>
      </c>
      <c r="T22" s="81"/>
      <c r="U22" s="81"/>
      <c r="V22" s="95">
        <v>58</v>
      </c>
      <c r="W22" s="95">
        <v>58</v>
      </c>
      <c r="X22" s="132" t="s">
        <v>65</v>
      </c>
      <c r="Y22" s="132" t="s">
        <v>65</v>
      </c>
      <c r="Z22" s="132" t="s">
        <v>65</v>
      </c>
      <c r="AA22" s="132" t="s">
        <v>65</v>
      </c>
      <c r="AB22" s="95">
        <v>174</v>
      </c>
      <c r="AC22" s="95">
        <v>174</v>
      </c>
      <c r="AD22" s="95">
        <v>16</v>
      </c>
      <c r="AE22" s="95">
        <v>14</v>
      </c>
      <c r="AF22" s="168">
        <v>13</v>
      </c>
      <c r="AG22" s="168"/>
      <c r="AH22" s="168">
        <v>13</v>
      </c>
      <c r="AI22" s="168"/>
      <c r="AJ22" s="159">
        <v>25</v>
      </c>
      <c r="AK22" s="162"/>
    </row>
    <row r="23" spans="2:41" s="7" customFormat="1" ht="18" customHeight="1">
      <c r="B23" s="53"/>
      <c r="C23" s="54"/>
      <c r="D23" s="54">
        <v>3</v>
      </c>
      <c r="E23" s="66"/>
      <c r="F23" s="211">
        <f t="shared" si="1"/>
        <v>702</v>
      </c>
      <c r="G23" s="208"/>
      <c r="H23" s="208">
        <f t="shared" si="2"/>
        <v>708</v>
      </c>
      <c r="I23" s="208"/>
      <c r="J23" s="187">
        <f t="shared" si="3"/>
        <v>702</v>
      </c>
      <c r="K23" s="188"/>
      <c r="L23" s="187">
        <f t="shared" si="4"/>
        <v>700</v>
      </c>
      <c r="M23" s="188"/>
      <c r="N23" s="166">
        <v>434</v>
      </c>
      <c r="O23" s="166"/>
      <c r="P23" s="166">
        <v>434</v>
      </c>
      <c r="Q23" s="166"/>
      <c r="R23" s="133" t="s">
        <v>65</v>
      </c>
      <c r="S23" s="133" t="s">
        <v>65</v>
      </c>
      <c r="T23" s="82"/>
      <c r="U23" s="82"/>
      <c r="V23" s="97">
        <v>62</v>
      </c>
      <c r="W23" s="97">
        <v>62</v>
      </c>
      <c r="X23" s="133" t="s">
        <v>65</v>
      </c>
      <c r="Y23" s="133" t="s">
        <v>65</v>
      </c>
      <c r="Z23" s="133" t="s">
        <v>65</v>
      </c>
      <c r="AA23" s="133" t="s">
        <v>65</v>
      </c>
      <c r="AB23" s="97">
        <v>186</v>
      </c>
      <c r="AC23" s="97">
        <v>184</v>
      </c>
      <c r="AD23" s="97">
        <v>20</v>
      </c>
      <c r="AE23" s="97">
        <v>20</v>
      </c>
      <c r="AF23" s="169" t="s">
        <v>65</v>
      </c>
      <c r="AG23" s="170"/>
      <c r="AH23" s="169" t="s">
        <v>65</v>
      </c>
      <c r="AI23" s="170"/>
      <c r="AJ23" s="166">
        <v>8</v>
      </c>
      <c r="AK23" s="167"/>
      <c r="AM23" s="19"/>
      <c r="AN23" s="20"/>
      <c r="AO23" s="20"/>
    </row>
    <row r="24" spans="2:37" s="7" customFormat="1" ht="15" customHeight="1">
      <c r="B24" s="9" t="s">
        <v>9</v>
      </c>
      <c r="C24" s="9"/>
      <c r="D24" s="14"/>
      <c r="K24" s="70"/>
      <c r="M24" s="71"/>
      <c r="P24" s="10"/>
      <c r="Q24" s="10"/>
      <c r="T24" s="10"/>
      <c r="U24" s="10"/>
      <c r="AK24" s="8" t="s">
        <v>28</v>
      </c>
    </row>
    <row r="25" spans="2:21" s="7" customFormat="1" ht="15" customHeight="1">
      <c r="B25" s="9" t="s">
        <v>10</v>
      </c>
      <c r="C25" s="9"/>
      <c r="D25" s="14"/>
      <c r="P25" s="10"/>
      <c r="Q25" s="10"/>
      <c r="T25" s="10"/>
      <c r="U25" s="10"/>
    </row>
    <row r="26" spans="2:21" s="7" customFormat="1" ht="15" customHeight="1">
      <c r="B26" s="9" t="s">
        <v>74</v>
      </c>
      <c r="C26" s="9"/>
      <c r="D26" s="14"/>
      <c r="P26" s="10"/>
      <c r="Q26" s="10"/>
      <c r="T26" s="10"/>
      <c r="U26" s="10"/>
    </row>
    <row r="27" spans="2:21" ht="15" customHeight="1">
      <c r="B27" s="9" t="s">
        <v>75</v>
      </c>
      <c r="T27" s="10"/>
      <c r="U27" s="10"/>
    </row>
    <row r="28" spans="20:21" ht="15" customHeight="1">
      <c r="T28" s="10"/>
      <c r="U28" s="10"/>
    </row>
    <row r="29" spans="15:22" ht="15" customHeight="1">
      <c r="O29" s="12"/>
      <c r="P29" s="12"/>
      <c r="Q29" s="12"/>
      <c r="S29" s="12" t="s">
        <v>54</v>
      </c>
      <c r="T29" s="10"/>
      <c r="U29" s="10"/>
      <c r="V29" s="13" t="s">
        <v>7</v>
      </c>
    </row>
    <row r="30" spans="2:31" s="7" customFormat="1" ht="15" customHeight="1" thickBot="1">
      <c r="B30" s="9" t="s">
        <v>2</v>
      </c>
      <c r="C30" s="9"/>
      <c r="D30" s="14"/>
      <c r="P30" s="10"/>
      <c r="Q30" s="10"/>
      <c r="T30" s="10"/>
      <c r="U30" s="10"/>
      <c r="AE30" s="36"/>
    </row>
    <row r="31" spans="2:40" s="7" customFormat="1" ht="18" customHeight="1" thickTop="1">
      <c r="B31" s="181" t="s">
        <v>93</v>
      </c>
      <c r="C31" s="182"/>
      <c r="D31" s="182"/>
      <c r="E31" s="171" t="s">
        <v>33</v>
      </c>
      <c r="F31" s="172"/>
      <c r="G31" s="172"/>
      <c r="H31" s="186"/>
      <c r="I31" s="28"/>
      <c r="J31" s="15"/>
      <c r="K31" s="15"/>
      <c r="L31" s="15" t="s">
        <v>23</v>
      </c>
      <c r="M31" s="15"/>
      <c r="N31" s="15" t="s">
        <v>24</v>
      </c>
      <c r="O31" s="15"/>
      <c r="P31" s="15" t="s">
        <v>25</v>
      </c>
      <c r="Q31" s="28"/>
      <c r="R31" s="28"/>
      <c r="S31" s="15"/>
      <c r="T31" s="10"/>
      <c r="U31" s="10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75" t="s">
        <v>27</v>
      </c>
      <c r="AJ31" s="176"/>
      <c r="AK31" s="177"/>
      <c r="AL31" s="171" t="s">
        <v>18</v>
      </c>
      <c r="AM31" s="172"/>
      <c r="AN31" s="172"/>
    </row>
    <row r="32" spans="2:40" s="7" customFormat="1" ht="18" customHeight="1">
      <c r="B32" s="142"/>
      <c r="C32" s="183"/>
      <c r="D32" s="183"/>
      <c r="E32" s="173"/>
      <c r="F32" s="174"/>
      <c r="G32" s="174"/>
      <c r="H32" s="184"/>
      <c r="I32" s="184" t="s">
        <v>34</v>
      </c>
      <c r="J32" s="185"/>
      <c r="K32" s="185"/>
      <c r="L32" s="185" t="s">
        <v>15</v>
      </c>
      <c r="M32" s="185"/>
      <c r="N32" s="185"/>
      <c r="O32" s="193" t="s">
        <v>31</v>
      </c>
      <c r="P32" s="193"/>
      <c r="Q32" s="193"/>
      <c r="R32" s="138" t="s">
        <v>91</v>
      </c>
      <c r="S32" s="139"/>
      <c r="T32" s="10"/>
      <c r="U32" s="10"/>
      <c r="V32" s="85" t="s">
        <v>89</v>
      </c>
      <c r="W32" s="140" t="s">
        <v>68</v>
      </c>
      <c r="X32" s="141"/>
      <c r="Y32" s="142"/>
      <c r="Z32" s="140" t="s">
        <v>45</v>
      </c>
      <c r="AA32" s="141"/>
      <c r="AB32" s="142"/>
      <c r="AC32" s="140" t="s">
        <v>85</v>
      </c>
      <c r="AD32" s="141"/>
      <c r="AE32" s="142"/>
      <c r="AF32" s="140" t="s">
        <v>16</v>
      </c>
      <c r="AG32" s="141"/>
      <c r="AH32" s="142"/>
      <c r="AI32" s="140" t="s">
        <v>14</v>
      </c>
      <c r="AJ32" s="141"/>
      <c r="AK32" s="142"/>
      <c r="AL32" s="173"/>
      <c r="AM32" s="174"/>
      <c r="AN32" s="174"/>
    </row>
    <row r="33" spans="2:40" s="7" customFormat="1" ht="18" customHeight="1">
      <c r="B33" s="142"/>
      <c r="C33" s="183"/>
      <c r="D33" s="183"/>
      <c r="E33" s="140" t="s">
        <v>3</v>
      </c>
      <c r="F33" s="142"/>
      <c r="G33" s="30" t="s">
        <v>4</v>
      </c>
      <c r="H33" s="30" t="s">
        <v>5</v>
      </c>
      <c r="I33" s="31" t="s">
        <v>3</v>
      </c>
      <c r="J33" s="30" t="s">
        <v>4</v>
      </c>
      <c r="K33" s="30" t="s">
        <v>5</v>
      </c>
      <c r="L33" s="30" t="s">
        <v>3</v>
      </c>
      <c r="M33" s="30" t="s">
        <v>4</v>
      </c>
      <c r="N33" s="30" t="s">
        <v>5</v>
      </c>
      <c r="O33" s="30" t="s">
        <v>3</v>
      </c>
      <c r="P33" s="30" t="s">
        <v>4</v>
      </c>
      <c r="Q33" s="30" t="s">
        <v>5</v>
      </c>
      <c r="R33" s="32" t="s">
        <v>3</v>
      </c>
      <c r="S33" s="30" t="s">
        <v>4</v>
      </c>
      <c r="T33" s="10"/>
      <c r="U33" s="10"/>
      <c r="V33" s="31" t="s">
        <v>5</v>
      </c>
      <c r="W33" s="30" t="s">
        <v>3</v>
      </c>
      <c r="X33" s="30" t="s">
        <v>4</v>
      </c>
      <c r="Y33" s="30" t="s">
        <v>5</v>
      </c>
      <c r="Z33" s="30" t="s">
        <v>3</v>
      </c>
      <c r="AA33" s="30" t="s">
        <v>4</v>
      </c>
      <c r="AB33" s="30" t="s">
        <v>5</v>
      </c>
      <c r="AC33" s="30" t="s">
        <v>3</v>
      </c>
      <c r="AD33" s="30" t="s">
        <v>4</v>
      </c>
      <c r="AE33" s="30" t="s">
        <v>5</v>
      </c>
      <c r="AF33" s="30" t="s">
        <v>3</v>
      </c>
      <c r="AG33" s="30" t="s">
        <v>4</v>
      </c>
      <c r="AH33" s="30" t="s">
        <v>5</v>
      </c>
      <c r="AI33" s="30" t="s">
        <v>3</v>
      </c>
      <c r="AJ33" s="30" t="s">
        <v>4</v>
      </c>
      <c r="AK33" s="32" t="s">
        <v>5</v>
      </c>
      <c r="AL33" s="30" t="s">
        <v>3</v>
      </c>
      <c r="AM33" s="30" t="s">
        <v>4</v>
      </c>
      <c r="AN33" s="32" t="s">
        <v>5</v>
      </c>
    </row>
    <row r="34" spans="2:40" s="7" customFormat="1" ht="18" customHeight="1">
      <c r="B34" s="18" t="s">
        <v>80</v>
      </c>
      <c r="C34" s="33" t="s">
        <v>19</v>
      </c>
      <c r="D34" s="34" t="s">
        <v>60</v>
      </c>
      <c r="E34" s="147">
        <v>1177714</v>
      </c>
      <c r="F34" s="148"/>
      <c r="G34" s="46">
        <v>569879</v>
      </c>
      <c r="H34" s="46">
        <v>607835</v>
      </c>
      <c r="I34" s="46">
        <v>1124160</v>
      </c>
      <c r="J34" s="46">
        <v>543502</v>
      </c>
      <c r="K34" s="46">
        <v>580658</v>
      </c>
      <c r="L34" s="46">
        <v>994818</v>
      </c>
      <c r="M34" s="46">
        <v>481506</v>
      </c>
      <c r="N34" s="46">
        <v>513312</v>
      </c>
      <c r="O34" s="46">
        <v>57602</v>
      </c>
      <c r="P34" s="46">
        <v>27420</v>
      </c>
      <c r="Q34" s="46">
        <v>30182</v>
      </c>
      <c r="R34" s="46">
        <v>59905</v>
      </c>
      <c r="S34" s="46">
        <v>28604</v>
      </c>
      <c r="T34" s="83"/>
      <c r="U34" s="83"/>
      <c r="V34" s="46">
        <v>31301</v>
      </c>
      <c r="W34" s="125" t="s">
        <v>65</v>
      </c>
      <c r="X34" s="125" t="s">
        <v>69</v>
      </c>
      <c r="Y34" s="125" t="s">
        <v>69</v>
      </c>
      <c r="Z34" s="77">
        <v>287</v>
      </c>
      <c r="AA34" s="77">
        <v>120</v>
      </c>
      <c r="AB34" s="77">
        <v>167</v>
      </c>
      <c r="AC34" s="125" t="s">
        <v>65</v>
      </c>
      <c r="AD34" s="125" t="s">
        <v>66</v>
      </c>
      <c r="AE34" s="125" t="s">
        <v>66</v>
      </c>
      <c r="AF34" s="46">
        <v>11548</v>
      </c>
      <c r="AG34" s="46">
        <v>5852</v>
      </c>
      <c r="AH34" s="46">
        <v>5696</v>
      </c>
      <c r="AI34" s="46">
        <v>19428</v>
      </c>
      <c r="AJ34" s="46">
        <v>9653</v>
      </c>
      <c r="AK34" s="46">
        <v>9775</v>
      </c>
      <c r="AL34" s="46">
        <v>34126</v>
      </c>
      <c r="AM34" s="46">
        <v>16724</v>
      </c>
      <c r="AN34" s="46">
        <v>17402</v>
      </c>
    </row>
    <row r="35" spans="2:40" s="7" customFormat="1" ht="18" customHeight="1">
      <c r="B35" s="34" t="s">
        <v>64</v>
      </c>
      <c r="C35" s="21"/>
      <c r="D35" s="34" t="s">
        <v>63</v>
      </c>
      <c r="E35" s="147">
        <v>1147531</v>
      </c>
      <c r="F35" s="148"/>
      <c r="G35" s="73">
        <v>560496</v>
      </c>
      <c r="H35" s="73">
        <v>587035</v>
      </c>
      <c r="I35" s="73">
        <v>1075212</v>
      </c>
      <c r="J35" s="73">
        <v>524461</v>
      </c>
      <c r="K35" s="73">
        <v>550751</v>
      </c>
      <c r="L35" s="73">
        <v>954863</v>
      </c>
      <c r="M35" s="73">
        <v>463536</v>
      </c>
      <c r="N35" s="73">
        <v>491327</v>
      </c>
      <c r="O35" s="73">
        <v>30376</v>
      </c>
      <c r="P35" s="73">
        <v>16964</v>
      </c>
      <c r="Q35" s="73">
        <v>13412</v>
      </c>
      <c r="R35" s="73">
        <v>62916</v>
      </c>
      <c r="S35" s="73">
        <v>30671</v>
      </c>
      <c r="T35" s="83"/>
      <c r="U35" s="83"/>
      <c r="V35" s="73">
        <v>32245</v>
      </c>
      <c r="W35" s="73">
        <v>12479</v>
      </c>
      <c r="X35" s="73">
        <v>6071</v>
      </c>
      <c r="Y35" s="73">
        <v>6408</v>
      </c>
      <c r="Z35" s="73">
        <v>10214</v>
      </c>
      <c r="AA35" s="73">
        <v>2072</v>
      </c>
      <c r="AB35" s="73">
        <v>2292</v>
      </c>
      <c r="AC35" s="125" t="s">
        <v>65</v>
      </c>
      <c r="AD35" s="125" t="s">
        <v>66</v>
      </c>
      <c r="AE35" s="125" t="s">
        <v>66</v>
      </c>
      <c r="AF35" s="73">
        <v>10214</v>
      </c>
      <c r="AG35" s="73">
        <v>5147</v>
      </c>
      <c r="AH35" s="73">
        <v>5067</v>
      </c>
      <c r="AI35" s="73">
        <v>22692</v>
      </c>
      <c r="AJ35" s="73">
        <v>11279</v>
      </c>
      <c r="AK35" s="73">
        <v>11413</v>
      </c>
      <c r="AL35" s="73">
        <v>49627</v>
      </c>
      <c r="AM35" s="73">
        <v>24756</v>
      </c>
      <c r="AN35" s="73">
        <v>24871</v>
      </c>
    </row>
    <row r="36" spans="2:40" s="22" customFormat="1" ht="18" customHeight="1">
      <c r="B36" s="35" t="s">
        <v>83</v>
      </c>
      <c r="C36" s="23"/>
      <c r="D36" s="35" t="s">
        <v>81</v>
      </c>
      <c r="E36" s="206">
        <f>SUM(G36:H36)</f>
        <v>954346</v>
      </c>
      <c r="F36" s="207"/>
      <c r="G36" s="98">
        <f>SUM(J36,AJ36,AM36)</f>
        <v>471390</v>
      </c>
      <c r="H36" s="98">
        <f>SUM(K36,AK36,AN36)</f>
        <v>482956</v>
      </c>
      <c r="I36" s="98">
        <f>SUM(J36:K36)</f>
        <v>915836</v>
      </c>
      <c r="J36" s="98">
        <f>SUM(M36,P36,S36,X36,AA36,AD36,AG36)</f>
        <v>452827</v>
      </c>
      <c r="K36" s="98">
        <f>SUM(N36,Q36,V36,Y36,AB36,AE36,AH36)</f>
        <v>463009</v>
      </c>
      <c r="L36" s="98">
        <f>SUM(M36:N36)</f>
        <v>740299</v>
      </c>
      <c r="M36" s="98">
        <f>SUM(M38:M49)</f>
        <v>363135</v>
      </c>
      <c r="N36" s="98">
        <f>SUM(N38:N49)</f>
        <v>377164</v>
      </c>
      <c r="O36" s="98">
        <f aca="true" t="shared" si="5" ref="O36:O43">SUM(P36:Q36)</f>
        <v>34669</v>
      </c>
      <c r="P36" s="98">
        <f>SUM(P38:P49)</f>
        <v>18699</v>
      </c>
      <c r="Q36" s="98">
        <f>SUM(Q38:Q49)</f>
        <v>15970</v>
      </c>
      <c r="R36" s="98">
        <f>SUM(S36:V36)</f>
        <v>57827</v>
      </c>
      <c r="S36" s="98">
        <f>SUM(S38:S49)</f>
        <v>28501</v>
      </c>
      <c r="T36" s="99"/>
      <c r="U36" s="99"/>
      <c r="V36" s="98">
        <f>SUM(V38:V49)</f>
        <v>29326</v>
      </c>
      <c r="W36" s="137" t="s">
        <v>65</v>
      </c>
      <c r="X36" s="137" t="s">
        <v>65</v>
      </c>
      <c r="Y36" s="137" t="s">
        <v>65</v>
      </c>
      <c r="Z36" s="98">
        <f aca="true" t="shared" si="6" ref="Z36:Z44">SUM(AA36:AB36)</f>
        <v>4144</v>
      </c>
      <c r="AA36" s="98">
        <f>SUM(AA38:AA49)</f>
        <v>1920</v>
      </c>
      <c r="AB36" s="98">
        <f>SUM(AB38:AB49)</f>
        <v>2224</v>
      </c>
      <c r="AC36" s="98">
        <f>SUM(AD36:AE36)</f>
        <v>75852</v>
      </c>
      <c r="AD36" s="98">
        <f>SUM(AD38:AD49)</f>
        <v>39012</v>
      </c>
      <c r="AE36" s="98">
        <f>SUM(AE38:AE49)</f>
        <v>36840</v>
      </c>
      <c r="AF36" s="98">
        <f>SUM(AG36:AH36)</f>
        <v>3045</v>
      </c>
      <c r="AG36" s="98">
        <f>SUM(AG38:AG49)</f>
        <v>1560</v>
      </c>
      <c r="AH36" s="98">
        <f>SUM(AH38:AH49)</f>
        <v>1485</v>
      </c>
      <c r="AI36" s="98">
        <f>SUM(AJ36:AK36)</f>
        <v>6378</v>
      </c>
      <c r="AJ36" s="98">
        <f>SUM(AJ38:AJ49)</f>
        <v>3188</v>
      </c>
      <c r="AK36" s="98">
        <f>SUM(AK38:AK49)</f>
        <v>3190</v>
      </c>
      <c r="AL36" s="98">
        <f>SUM(AM36:AN36)</f>
        <v>32132</v>
      </c>
      <c r="AM36" s="98">
        <f>SUM(AM38:AM49)</f>
        <v>15375</v>
      </c>
      <c r="AN36" s="100">
        <f>SUM(AN38:AN49)</f>
        <v>16757</v>
      </c>
    </row>
    <row r="37" spans="2:40" s="22" customFormat="1" ht="9" customHeight="1">
      <c r="B37" s="35"/>
      <c r="C37" s="23"/>
      <c r="D37" s="35"/>
      <c r="E37" s="101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9"/>
      <c r="U37" s="99"/>
      <c r="V37" s="98"/>
      <c r="W37" s="124"/>
      <c r="X37" s="124"/>
      <c r="Y37" s="124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100"/>
    </row>
    <row r="38" spans="2:40" s="7" customFormat="1" ht="18" customHeight="1">
      <c r="B38" s="18" t="s">
        <v>62</v>
      </c>
      <c r="C38" s="34" t="s">
        <v>58</v>
      </c>
      <c r="D38" s="10" t="s">
        <v>8</v>
      </c>
      <c r="E38" s="204">
        <f aca="true" t="shared" si="7" ref="E38:E49">SUM(G38:H38)</f>
        <v>46479</v>
      </c>
      <c r="F38" s="205"/>
      <c r="G38" s="102">
        <f aca="true" t="shared" si="8" ref="G38:G49">SUM(J38,AJ38,AM38)</f>
        <v>22411</v>
      </c>
      <c r="H38" s="102">
        <f aca="true" t="shared" si="9" ref="H38:H49">SUM(K38,AK38,AN38)</f>
        <v>24068</v>
      </c>
      <c r="I38" s="103">
        <f aca="true" t="shared" si="10" ref="I38:I49">SUM(J38:K38)</f>
        <v>46479</v>
      </c>
      <c r="J38" s="102">
        <f aca="true" t="shared" si="11" ref="J38:J49">SUM(M38,P38,S38,X38,AA38,AD38,AG38)</f>
        <v>22411</v>
      </c>
      <c r="K38" s="102">
        <f aca="true" t="shared" si="12" ref="K38:K49">SUM(N38,Q38,V38,Y38,AB38,AE38,AH38)</f>
        <v>24068</v>
      </c>
      <c r="L38" s="103">
        <f aca="true" t="shared" si="13" ref="L38:L49">SUM(M38:N38)</f>
        <v>43051</v>
      </c>
      <c r="M38" s="103">
        <v>20832</v>
      </c>
      <c r="N38" s="103">
        <v>22219</v>
      </c>
      <c r="O38" s="135" t="s">
        <v>65</v>
      </c>
      <c r="P38" s="135" t="s">
        <v>65</v>
      </c>
      <c r="Q38" s="135" t="s">
        <v>65</v>
      </c>
      <c r="R38" s="103">
        <f aca="true" t="shared" si="14" ref="R38:R49">SUM(S38:V38)</f>
        <v>2585</v>
      </c>
      <c r="S38" s="103">
        <v>1141</v>
      </c>
      <c r="T38" s="104"/>
      <c r="U38" s="104"/>
      <c r="V38" s="103">
        <v>1444</v>
      </c>
      <c r="W38" s="135" t="s">
        <v>65</v>
      </c>
      <c r="X38" s="135" t="s">
        <v>65</v>
      </c>
      <c r="Y38" s="135" t="s">
        <v>65</v>
      </c>
      <c r="Z38" s="103">
        <f t="shared" si="6"/>
        <v>376</v>
      </c>
      <c r="AA38" s="103">
        <v>192</v>
      </c>
      <c r="AB38" s="103">
        <v>184</v>
      </c>
      <c r="AC38" s="135" t="s">
        <v>65</v>
      </c>
      <c r="AD38" s="135" t="s">
        <v>65</v>
      </c>
      <c r="AE38" s="135" t="s">
        <v>65</v>
      </c>
      <c r="AF38" s="103">
        <f aca="true" t="shared" si="15" ref="AF38:AF49">SUM(AG38:AH38)</f>
        <v>467</v>
      </c>
      <c r="AG38" s="103">
        <v>246</v>
      </c>
      <c r="AH38" s="103">
        <v>221</v>
      </c>
      <c r="AI38" s="135" t="s">
        <v>65</v>
      </c>
      <c r="AJ38" s="135" t="s">
        <v>65</v>
      </c>
      <c r="AK38" s="135" t="s">
        <v>65</v>
      </c>
      <c r="AL38" s="135" t="s">
        <v>65</v>
      </c>
      <c r="AM38" s="135" t="s">
        <v>65</v>
      </c>
      <c r="AN38" s="135" t="s">
        <v>65</v>
      </c>
    </row>
    <row r="39" spans="3:40" s="7" customFormat="1" ht="18" customHeight="1">
      <c r="C39" s="18">
        <v>5</v>
      </c>
      <c r="D39" s="67"/>
      <c r="E39" s="204">
        <f t="shared" si="7"/>
        <v>63638</v>
      </c>
      <c r="F39" s="205"/>
      <c r="G39" s="102">
        <f t="shared" si="8"/>
        <v>32071</v>
      </c>
      <c r="H39" s="102">
        <f t="shared" si="9"/>
        <v>31567</v>
      </c>
      <c r="I39" s="103">
        <f t="shared" si="10"/>
        <v>63157</v>
      </c>
      <c r="J39" s="102">
        <f t="shared" si="11"/>
        <v>31893</v>
      </c>
      <c r="K39" s="102">
        <f t="shared" si="12"/>
        <v>31264</v>
      </c>
      <c r="L39" s="103">
        <f t="shared" si="13"/>
        <v>55358</v>
      </c>
      <c r="M39" s="103">
        <v>27689</v>
      </c>
      <c r="N39" s="103">
        <v>27669</v>
      </c>
      <c r="O39" s="103">
        <f t="shared" si="5"/>
        <v>2557</v>
      </c>
      <c r="P39" s="103">
        <v>1456</v>
      </c>
      <c r="Q39" s="103">
        <v>1101</v>
      </c>
      <c r="R39" s="103">
        <f t="shared" si="14"/>
        <v>4001</v>
      </c>
      <c r="S39" s="103">
        <v>2113</v>
      </c>
      <c r="T39" s="104"/>
      <c r="U39" s="104"/>
      <c r="V39" s="103">
        <v>1888</v>
      </c>
      <c r="W39" s="135" t="s">
        <v>65</v>
      </c>
      <c r="X39" s="135" t="s">
        <v>65</v>
      </c>
      <c r="Y39" s="135" t="s">
        <v>65</v>
      </c>
      <c r="Z39" s="103">
        <f t="shared" si="6"/>
        <v>444</v>
      </c>
      <c r="AA39" s="103">
        <v>221</v>
      </c>
      <c r="AB39" s="103">
        <v>223</v>
      </c>
      <c r="AC39" s="135" t="s">
        <v>65</v>
      </c>
      <c r="AD39" s="135" t="s">
        <v>65</v>
      </c>
      <c r="AE39" s="135" t="s">
        <v>65</v>
      </c>
      <c r="AF39" s="103">
        <f t="shared" si="15"/>
        <v>797</v>
      </c>
      <c r="AG39" s="103">
        <v>414</v>
      </c>
      <c r="AH39" s="103">
        <v>383</v>
      </c>
      <c r="AI39" s="135" t="s">
        <v>65</v>
      </c>
      <c r="AJ39" s="135" t="s">
        <v>65</v>
      </c>
      <c r="AK39" s="135" t="s">
        <v>65</v>
      </c>
      <c r="AL39" s="103">
        <f aca="true" t="shared" si="16" ref="AL39:AL49">SUM(AM39:AN39)</f>
        <v>481</v>
      </c>
      <c r="AM39" s="103">
        <v>178</v>
      </c>
      <c r="AN39" s="105">
        <v>303</v>
      </c>
    </row>
    <row r="40" spans="3:40" s="7" customFormat="1" ht="18" customHeight="1">
      <c r="C40" s="18">
        <v>6</v>
      </c>
      <c r="D40" s="67"/>
      <c r="E40" s="204">
        <f t="shared" si="7"/>
        <v>73329</v>
      </c>
      <c r="F40" s="205"/>
      <c r="G40" s="102">
        <f t="shared" si="8"/>
        <v>36121</v>
      </c>
      <c r="H40" s="102">
        <f t="shared" si="9"/>
        <v>37208</v>
      </c>
      <c r="I40" s="103">
        <f t="shared" si="10"/>
        <v>70953</v>
      </c>
      <c r="J40" s="102">
        <f t="shared" si="11"/>
        <v>35030</v>
      </c>
      <c r="K40" s="102">
        <f t="shared" si="12"/>
        <v>35923</v>
      </c>
      <c r="L40" s="103">
        <f t="shared" si="13"/>
        <v>61717</v>
      </c>
      <c r="M40" s="103">
        <v>29909</v>
      </c>
      <c r="N40" s="103">
        <v>31808</v>
      </c>
      <c r="O40" s="103">
        <f t="shared" si="5"/>
        <v>3868</v>
      </c>
      <c r="P40" s="103">
        <v>2367</v>
      </c>
      <c r="Q40" s="103">
        <v>1501</v>
      </c>
      <c r="R40" s="103">
        <f t="shared" si="14"/>
        <v>4828</v>
      </c>
      <c r="S40" s="103">
        <v>2514</v>
      </c>
      <c r="T40" s="104"/>
      <c r="U40" s="104"/>
      <c r="V40" s="103">
        <v>2314</v>
      </c>
      <c r="W40" s="135" t="s">
        <v>65</v>
      </c>
      <c r="X40" s="135" t="s">
        <v>65</v>
      </c>
      <c r="Y40" s="135" t="s">
        <v>65</v>
      </c>
      <c r="Z40" s="103">
        <f t="shared" si="6"/>
        <v>500</v>
      </c>
      <c r="AA40" s="103">
        <v>219</v>
      </c>
      <c r="AB40" s="103">
        <v>281</v>
      </c>
      <c r="AC40" s="135" t="s">
        <v>65</v>
      </c>
      <c r="AD40" s="135" t="s">
        <v>65</v>
      </c>
      <c r="AE40" s="135" t="s">
        <v>65</v>
      </c>
      <c r="AF40" s="103">
        <f t="shared" si="15"/>
        <v>40</v>
      </c>
      <c r="AG40" s="103">
        <v>21</v>
      </c>
      <c r="AH40" s="103">
        <v>19</v>
      </c>
      <c r="AI40" s="135" t="s">
        <v>65</v>
      </c>
      <c r="AJ40" s="135" t="s">
        <v>65</v>
      </c>
      <c r="AK40" s="135" t="s">
        <v>65</v>
      </c>
      <c r="AL40" s="103">
        <f t="shared" si="16"/>
        <v>2376</v>
      </c>
      <c r="AM40" s="103">
        <v>1091</v>
      </c>
      <c r="AN40" s="105">
        <v>1285</v>
      </c>
    </row>
    <row r="41" spans="3:40" s="7" customFormat="1" ht="18" customHeight="1">
      <c r="C41" s="18">
        <v>7</v>
      </c>
      <c r="D41" s="67"/>
      <c r="E41" s="204">
        <f t="shared" si="7"/>
        <v>95876</v>
      </c>
      <c r="F41" s="205"/>
      <c r="G41" s="102">
        <f t="shared" si="8"/>
        <v>47323</v>
      </c>
      <c r="H41" s="102">
        <f t="shared" si="9"/>
        <v>48553</v>
      </c>
      <c r="I41" s="103">
        <f t="shared" si="10"/>
        <v>92927</v>
      </c>
      <c r="J41" s="102">
        <f t="shared" si="11"/>
        <v>45847</v>
      </c>
      <c r="K41" s="102">
        <f t="shared" si="12"/>
        <v>47080</v>
      </c>
      <c r="L41" s="103">
        <f t="shared" si="13"/>
        <v>78756</v>
      </c>
      <c r="M41" s="103">
        <v>38355</v>
      </c>
      <c r="N41" s="103">
        <v>40401</v>
      </c>
      <c r="O41" s="103">
        <f t="shared" si="5"/>
        <v>6061</v>
      </c>
      <c r="P41" s="103">
        <v>3412</v>
      </c>
      <c r="Q41" s="103">
        <v>2649</v>
      </c>
      <c r="R41" s="103">
        <f t="shared" si="14"/>
        <v>7141</v>
      </c>
      <c r="S41" s="103">
        <v>3652</v>
      </c>
      <c r="T41" s="104"/>
      <c r="U41" s="104"/>
      <c r="V41" s="103">
        <v>3489</v>
      </c>
      <c r="W41" s="135" t="s">
        <v>65</v>
      </c>
      <c r="X41" s="135" t="s">
        <v>65</v>
      </c>
      <c r="Y41" s="135" t="s">
        <v>65</v>
      </c>
      <c r="Z41" s="103">
        <f t="shared" si="6"/>
        <v>821</v>
      </c>
      <c r="AA41" s="103">
        <v>357</v>
      </c>
      <c r="AB41" s="103">
        <v>464</v>
      </c>
      <c r="AC41" s="135" t="s">
        <v>65</v>
      </c>
      <c r="AD41" s="135" t="s">
        <v>65</v>
      </c>
      <c r="AE41" s="135" t="s">
        <v>65</v>
      </c>
      <c r="AF41" s="103">
        <f t="shared" si="15"/>
        <v>148</v>
      </c>
      <c r="AG41" s="103">
        <v>71</v>
      </c>
      <c r="AH41" s="103">
        <v>77</v>
      </c>
      <c r="AI41" s="135" t="s">
        <v>65</v>
      </c>
      <c r="AJ41" s="135" t="s">
        <v>65</v>
      </c>
      <c r="AK41" s="135" t="s">
        <v>65</v>
      </c>
      <c r="AL41" s="103">
        <f t="shared" si="16"/>
        <v>2949</v>
      </c>
      <c r="AM41" s="103">
        <v>1476</v>
      </c>
      <c r="AN41" s="105">
        <v>1473</v>
      </c>
    </row>
    <row r="42" spans="3:40" s="7" customFormat="1" ht="18" customHeight="1">
      <c r="C42" s="18">
        <v>8</v>
      </c>
      <c r="D42" s="67"/>
      <c r="E42" s="204">
        <f>SUM(G42:H42)</f>
        <v>109025</v>
      </c>
      <c r="F42" s="205"/>
      <c r="G42" s="102">
        <f t="shared" si="8"/>
        <v>55008</v>
      </c>
      <c r="H42" s="102">
        <f t="shared" si="9"/>
        <v>54017</v>
      </c>
      <c r="I42" s="103">
        <f t="shared" si="10"/>
        <v>106640</v>
      </c>
      <c r="J42" s="102">
        <f t="shared" si="11"/>
        <v>53837</v>
      </c>
      <c r="K42" s="102">
        <f t="shared" si="12"/>
        <v>52803</v>
      </c>
      <c r="L42" s="103">
        <f t="shared" si="13"/>
        <v>84962</v>
      </c>
      <c r="M42" s="103">
        <v>43182</v>
      </c>
      <c r="N42" s="103">
        <v>41780</v>
      </c>
      <c r="O42" s="103">
        <f t="shared" si="5"/>
        <v>12228</v>
      </c>
      <c r="P42" s="103">
        <v>5680</v>
      </c>
      <c r="Q42" s="103">
        <v>6548</v>
      </c>
      <c r="R42" s="103">
        <f t="shared" si="14"/>
        <v>7994</v>
      </c>
      <c r="S42" s="103">
        <v>4272</v>
      </c>
      <c r="T42" s="104"/>
      <c r="U42" s="104"/>
      <c r="V42" s="103">
        <v>3722</v>
      </c>
      <c r="W42" s="135" t="s">
        <v>65</v>
      </c>
      <c r="X42" s="135" t="s">
        <v>65</v>
      </c>
      <c r="Y42" s="135" t="s">
        <v>65</v>
      </c>
      <c r="Z42" s="103">
        <f t="shared" si="6"/>
        <v>856</v>
      </c>
      <c r="AA42" s="103">
        <v>406</v>
      </c>
      <c r="AB42" s="103">
        <v>450</v>
      </c>
      <c r="AC42" s="135" t="s">
        <v>65</v>
      </c>
      <c r="AD42" s="135" t="s">
        <v>65</v>
      </c>
      <c r="AE42" s="135" t="s">
        <v>65</v>
      </c>
      <c r="AF42" s="103">
        <f t="shared" si="15"/>
        <v>600</v>
      </c>
      <c r="AG42" s="103">
        <v>297</v>
      </c>
      <c r="AH42" s="103">
        <v>303</v>
      </c>
      <c r="AI42" s="135" t="s">
        <v>65</v>
      </c>
      <c r="AJ42" s="135" t="s">
        <v>65</v>
      </c>
      <c r="AK42" s="135" t="s">
        <v>65</v>
      </c>
      <c r="AL42" s="103">
        <f t="shared" si="16"/>
        <v>2385</v>
      </c>
      <c r="AM42" s="103">
        <v>1171</v>
      </c>
      <c r="AN42" s="105">
        <v>1214</v>
      </c>
    </row>
    <row r="43" spans="3:40" s="7" customFormat="1" ht="18" customHeight="1">
      <c r="C43" s="18">
        <v>9</v>
      </c>
      <c r="D43" s="67"/>
      <c r="E43" s="204">
        <f t="shared" si="7"/>
        <v>99339</v>
      </c>
      <c r="F43" s="205"/>
      <c r="G43" s="102">
        <f t="shared" si="8"/>
        <v>49565</v>
      </c>
      <c r="H43" s="102">
        <f t="shared" si="9"/>
        <v>49774</v>
      </c>
      <c r="I43" s="103">
        <f t="shared" si="10"/>
        <v>97014</v>
      </c>
      <c r="J43" s="102">
        <f t="shared" si="11"/>
        <v>48384</v>
      </c>
      <c r="K43" s="102">
        <f t="shared" si="12"/>
        <v>48630</v>
      </c>
      <c r="L43" s="103">
        <f t="shared" si="13"/>
        <v>82912</v>
      </c>
      <c r="M43" s="103">
        <v>40872</v>
      </c>
      <c r="N43" s="103">
        <v>42040</v>
      </c>
      <c r="O43" s="103">
        <f t="shared" si="5"/>
        <v>5844</v>
      </c>
      <c r="P43" s="103">
        <v>3414</v>
      </c>
      <c r="Q43" s="103">
        <v>2430</v>
      </c>
      <c r="R43" s="103">
        <f t="shared" si="14"/>
        <v>7375</v>
      </c>
      <c r="S43" s="103">
        <v>3678</v>
      </c>
      <c r="T43" s="104"/>
      <c r="U43" s="104"/>
      <c r="V43" s="103">
        <v>3697</v>
      </c>
      <c r="W43" s="135" t="s">
        <v>65</v>
      </c>
      <c r="X43" s="135" t="s">
        <v>65</v>
      </c>
      <c r="Y43" s="135" t="s">
        <v>65</v>
      </c>
      <c r="Z43" s="103">
        <f t="shared" si="6"/>
        <v>615</v>
      </c>
      <c r="AA43" s="103">
        <v>287</v>
      </c>
      <c r="AB43" s="103">
        <v>328</v>
      </c>
      <c r="AC43" s="135" t="s">
        <v>65</v>
      </c>
      <c r="AD43" s="135" t="s">
        <v>65</v>
      </c>
      <c r="AE43" s="135" t="s">
        <v>65</v>
      </c>
      <c r="AF43" s="103">
        <f t="shared" si="15"/>
        <v>268</v>
      </c>
      <c r="AG43" s="103">
        <v>133</v>
      </c>
      <c r="AH43" s="103">
        <v>135</v>
      </c>
      <c r="AI43" s="135" t="s">
        <v>65</v>
      </c>
      <c r="AJ43" s="135" t="s">
        <v>65</v>
      </c>
      <c r="AK43" s="135" t="s">
        <v>65</v>
      </c>
      <c r="AL43" s="103">
        <f t="shared" si="16"/>
        <v>2325</v>
      </c>
      <c r="AM43" s="103">
        <v>1181</v>
      </c>
      <c r="AN43" s="105">
        <v>1144</v>
      </c>
    </row>
    <row r="44" spans="3:40" s="7" customFormat="1" ht="18" customHeight="1">
      <c r="C44" s="18">
        <v>10</v>
      </c>
      <c r="D44" s="67"/>
      <c r="E44" s="204">
        <f t="shared" si="7"/>
        <v>85403</v>
      </c>
      <c r="F44" s="205"/>
      <c r="G44" s="102">
        <f t="shared" si="8"/>
        <v>42166</v>
      </c>
      <c r="H44" s="102">
        <f t="shared" si="9"/>
        <v>43237</v>
      </c>
      <c r="I44" s="103">
        <f t="shared" si="10"/>
        <v>82550</v>
      </c>
      <c r="J44" s="102">
        <f t="shared" si="11"/>
        <v>40683</v>
      </c>
      <c r="K44" s="102">
        <f t="shared" si="12"/>
        <v>41867</v>
      </c>
      <c r="L44" s="103">
        <f t="shared" si="13"/>
        <v>71599</v>
      </c>
      <c r="M44" s="103">
        <v>34691</v>
      </c>
      <c r="N44" s="103">
        <v>36908</v>
      </c>
      <c r="O44" s="103">
        <f>SUM(P44:Q44)</f>
        <v>4111</v>
      </c>
      <c r="P44" s="103">
        <v>2370</v>
      </c>
      <c r="Q44" s="103">
        <v>1741</v>
      </c>
      <c r="R44" s="103">
        <f t="shared" si="14"/>
        <v>5394</v>
      </c>
      <c r="S44" s="103">
        <v>2900</v>
      </c>
      <c r="T44" s="104"/>
      <c r="U44" s="104"/>
      <c r="V44" s="103">
        <v>2494</v>
      </c>
      <c r="W44" s="135" t="s">
        <v>65</v>
      </c>
      <c r="X44" s="135" t="s">
        <v>65</v>
      </c>
      <c r="Y44" s="135" t="s">
        <v>65</v>
      </c>
      <c r="Z44" s="103">
        <f t="shared" si="6"/>
        <v>532</v>
      </c>
      <c r="AA44" s="103">
        <v>238</v>
      </c>
      <c r="AB44" s="103">
        <v>294</v>
      </c>
      <c r="AC44" s="103">
        <f aca="true" t="shared" si="17" ref="AC44:AC49">SUM(AD44:AE44)</f>
        <v>779</v>
      </c>
      <c r="AD44" s="103">
        <v>410</v>
      </c>
      <c r="AE44" s="103">
        <v>369</v>
      </c>
      <c r="AF44" s="103">
        <f t="shared" si="15"/>
        <v>135</v>
      </c>
      <c r="AG44" s="103">
        <v>74</v>
      </c>
      <c r="AH44" s="103">
        <v>61</v>
      </c>
      <c r="AI44" s="135" t="s">
        <v>65</v>
      </c>
      <c r="AJ44" s="135" t="s">
        <v>65</v>
      </c>
      <c r="AK44" s="135" t="s">
        <v>65</v>
      </c>
      <c r="AL44" s="103">
        <f t="shared" si="16"/>
        <v>2853</v>
      </c>
      <c r="AM44" s="103">
        <v>1483</v>
      </c>
      <c r="AN44" s="105">
        <v>1370</v>
      </c>
    </row>
    <row r="45" spans="3:40" s="7" customFormat="1" ht="18" customHeight="1">
      <c r="C45" s="18">
        <v>11</v>
      </c>
      <c r="D45" s="67"/>
      <c r="E45" s="204">
        <f t="shared" si="7"/>
        <v>71108</v>
      </c>
      <c r="F45" s="205"/>
      <c r="G45" s="102">
        <f t="shared" si="8"/>
        <v>34503</v>
      </c>
      <c r="H45" s="102">
        <f t="shared" si="9"/>
        <v>36605</v>
      </c>
      <c r="I45" s="103">
        <f t="shared" si="10"/>
        <v>69029</v>
      </c>
      <c r="J45" s="102">
        <f t="shared" si="11"/>
        <v>33508</v>
      </c>
      <c r="K45" s="102">
        <f t="shared" si="12"/>
        <v>35521</v>
      </c>
      <c r="L45" s="103">
        <f t="shared" si="13"/>
        <v>54280</v>
      </c>
      <c r="M45" s="103">
        <v>26140</v>
      </c>
      <c r="N45" s="103">
        <v>28140</v>
      </c>
      <c r="O45" s="135" t="s">
        <v>65</v>
      </c>
      <c r="P45" s="135" t="s">
        <v>65</v>
      </c>
      <c r="Q45" s="135" t="s">
        <v>65</v>
      </c>
      <c r="R45" s="103">
        <f t="shared" si="14"/>
        <v>3408</v>
      </c>
      <c r="S45" s="103">
        <v>1524</v>
      </c>
      <c r="T45" s="104"/>
      <c r="U45" s="104"/>
      <c r="V45" s="103">
        <v>1884</v>
      </c>
      <c r="W45" s="135" t="s">
        <v>65</v>
      </c>
      <c r="X45" s="135" t="s">
        <v>65</v>
      </c>
      <c r="Y45" s="135" t="s">
        <v>65</v>
      </c>
      <c r="Z45" s="135" t="s">
        <v>65</v>
      </c>
      <c r="AA45" s="135" t="s">
        <v>65</v>
      </c>
      <c r="AB45" s="135" t="s">
        <v>65</v>
      </c>
      <c r="AC45" s="103">
        <f t="shared" si="17"/>
        <v>11341</v>
      </c>
      <c r="AD45" s="103">
        <v>5844</v>
      </c>
      <c r="AE45" s="103">
        <v>5497</v>
      </c>
      <c r="AF45" s="118" t="s">
        <v>65</v>
      </c>
      <c r="AG45" s="118" t="s">
        <v>65</v>
      </c>
      <c r="AH45" s="118" t="s">
        <v>65</v>
      </c>
      <c r="AI45" s="135" t="s">
        <v>65</v>
      </c>
      <c r="AJ45" s="135" t="s">
        <v>65</v>
      </c>
      <c r="AK45" s="135" t="s">
        <v>65</v>
      </c>
      <c r="AL45" s="103">
        <f t="shared" si="16"/>
        <v>2079</v>
      </c>
      <c r="AM45" s="103">
        <v>995</v>
      </c>
      <c r="AN45" s="105">
        <v>1084</v>
      </c>
    </row>
    <row r="46" spans="3:40" s="7" customFormat="1" ht="18" customHeight="1">
      <c r="C46" s="18">
        <v>12</v>
      </c>
      <c r="D46" s="67"/>
      <c r="E46" s="204">
        <f t="shared" si="7"/>
        <v>72037</v>
      </c>
      <c r="F46" s="205"/>
      <c r="G46" s="102">
        <f t="shared" si="8"/>
        <v>32227</v>
      </c>
      <c r="H46" s="102">
        <f t="shared" si="9"/>
        <v>39810</v>
      </c>
      <c r="I46" s="103">
        <f t="shared" si="10"/>
        <v>65341</v>
      </c>
      <c r="J46" s="102">
        <f t="shared" si="11"/>
        <v>29125</v>
      </c>
      <c r="K46" s="102">
        <f t="shared" si="12"/>
        <v>36216</v>
      </c>
      <c r="L46" s="103">
        <f t="shared" si="13"/>
        <v>47409</v>
      </c>
      <c r="M46" s="103">
        <v>21442</v>
      </c>
      <c r="N46" s="103">
        <v>25967</v>
      </c>
      <c r="O46" s="135" t="s">
        <v>65</v>
      </c>
      <c r="P46" s="135" t="s">
        <v>65</v>
      </c>
      <c r="Q46" s="135" t="s">
        <v>65</v>
      </c>
      <c r="R46" s="103">
        <f t="shared" si="14"/>
        <v>3497</v>
      </c>
      <c r="S46" s="103">
        <v>1348</v>
      </c>
      <c r="T46" s="104"/>
      <c r="U46" s="104"/>
      <c r="V46" s="103">
        <v>2149</v>
      </c>
      <c r="W46" s="135" t="s">
        <v>65</v>
      </c>
      <c r="X46" s="135" t="s">
        <v>65</v>
      </c>
      <c r="Y46" s="135" t="s">
        <v>65</v>
      </c>
      <c r="Z46" s="135" t="s">
        <v>65</v>
      </c>
      <c r="AA46" s="135" t="s">
        <v>65</v>
      </c>
      <c r="AB46" s="135" t="s">
        <v>65</v>
      </c>
      <c r="AC46" s="103">
        <f t="shared" si="17"/>
        <v>14285</v>
      </c>
      <c r="AD46" s="103">
        <v>6263</v>
      </c>
      <c r="AE46" s="103">
        <v>8022</v>
      </c>
      <c r="AF46" s="103">
        <f t="shared" si="15"/>
        <v>150</v>
      </c>
      <c r="AG46" s="103">
        <v>72</v>
      </c>
      <c r="AH46" s="103">
        <v>78</v>
      </c>
      <c r="AI46" s="103">
        <f>SUM(AJ46:AK46)</f>
        <v>1403</v>
      </c>
      <c r="AJ46" s="103">
        <v>631</v>
      </c>
      <c r="AK46" s="103">
        <v>772</v>
      </c>
      <c r="AL46" s="103">
        <f t="shared" si="16"/>
        <v>5293</v>
      </c>
      <c r="AM46" s="103">
        <v>2471</v>
      </c>
      <c r="AN46" s="105">
        <v>2822</v>
      </c>
    </row>
    <row r="47" spans="2:40" s="7" customFormat="1" ht="18" customHeight="1">
      <c r="B47" s="18" t="s">
        <v>82</v>
      </c>
      <c r="C47" s="34" t="s">
        <v>59</v>
      </c>
      <c r="D47" s="10" t="s">
        <v>8</v>
      </c>
      <c r="E47" s="204">
        <f t="shared" si="7"/>
        <v>86670</v>
      </c>
      <c r="F47" s="205"/>
      <c r="G47" s="102">
        <f t="shared" si="8"/>
        <v>44640</v>
      </c>
      <c r="H47" s="102">
        <f t="shared" si="9"/>
        <v>42030</v>
      </c>
      <c r="I47" s="103">
        <f t="shared" si="10"/>
        <v>76155</v>
      </c>
      <c r="J47" s="102">
        <f t="shared" si="11"/>
        <v>39848</v>
      </c>
      <c r="K47" s="102">
        <f t="shared" si="12"/>
        <v>36307</v>
      </c>
      <c r="L47" s="103">
        <f t="shared" si="13"/>
        <v>52246</v>
      </c>
      <c r="M47" s="103">
        <v>26876</v>
      </c>
      <c r="N47" s="103">
        <v>25370</v>
      </c>
      <c r="O47" s="135" t="s">
        <v>65</v>
      </c>
      <c r="P47" s="135" t="s">
        <v>65</v>
      </c>
      <c r="Q47" s="135" t="s">
        <v>65</v>
      </c>
      <c r="R47" s="103">
        <f t="shared" si="14"/>
        <v>4560</v>
      </c>
      <c r="S47" s="103">
        <v>2212</v>
      </c>
      <c r="T47" s="104"/>
      <c r="U47" s="104"/>
      <c r="V47" s="103">
        <v>2348</v>
      </c>
      <c r="W47" s="135" t="s">
        <v>65</v>
      </c>
      <c r="X47" s="135" t="s">
        <v>65</v>
      </c>
      <c r="Y47" s="135" t="s">
        <v>65</v>
      </c>
      <c r="Z47" s="135" t="s">
        <v>65</v>
      </c>
      <c r="AA47" s="135" t="s">
        <v>65</v>
      </c>
      <c r="AB47" s="135" t="s">
        <v>65</v>
      </c>
      <c r="AC47" s="103">
        <f t="shared" si="17"/>
        <v>19131</v>
      </c>
      <c r="AD47" s="103">
        <v>10650</v>
      </c>
      <c r="AE47" s="103">
        <v>8481</v>
      </c>
      <c r="AF47" s="103">
        <f t="shared" si="15"/>
        <v>218</v>
      </c>
      <c r="AG47" s="103">
        <v>110</v>
      </c>
      <c r="AH47" s="103">
        <v>108</v>
      </c>
      <c r="AI47" s="103">
        <f>SUM(AJ47:AK47)</f>
        <v>2874</v>
      </c>
      <c r="AJ47" s="103">
        <v>1431</v>
      </c>
      <c r="AK47" s="103">
        <v>1443</v>
      </c>
      <c r="AL47" s="103">
        <f t="shared" si="16"/>
        <v>7641</v>
      </c>
      <c r="AM47" s="103">
        <v>3361</v>
      </c>
      <c r="AN47" s="105">
        <v>4280</v>
      </c>
    </row>
    <row r="48" spans="3:40" s="7" customFormat="1" ht="18" customHeight="1">
      <c r="C48" s="18">
        <v>2</v>
      </c>
      <c r="D48" s="67"/>
      <c r="E48" s="204">
        <f t="shared" si="7"/>
        <v>75949</v>
      </c>
      <c r="F48" s="205"/>
      <c r="G48" s="102">
        <f t="shared" si="8"/>
        <v>37431</v>
      </c>
      <c r="H48" s="102">
        <f t="shared" si="9"/>
        <v>38518</v>
      </c>
      <c r="I48" s="103">
        <f t="shared" si="10"/>
        <v>70992</v>
      </c>
      <c r="J48" s="102">
        <f t="shared" si="11"/>
        <v>34837</v>
      </c>
      <c r="K48" s="102">
        <f t="shared" si="12"/>
        <v>36155</v>
      </c>
      <c r="L48" s="103">
        <f t="shared" si="13"/>
        <v>52919</v>
      </c>
      <c r="M48" s="103">
        <v>25823</v>
      </c>
      <c r="N48" s="103">
        <v>27096</v>
      </c>
      <c r="O48" s="135" t="s">
        <v>65</v>
      </c>
      <c r="P48" s="135" t="s">
        <v>65</v>
      </c>
      <c r="Q48" s="135" t="s">
        <v>65</v>
      </c>
      <c r="R48" s="103">
        <f t="shared" si="14"/>
        <v>3648</v>
      </c>
      <c r="S48" s="103">
        <v>1577</v>
      </c>
      <c r="T48" s="104"/>
      <c r="U48" s="104"/>
      <c r="V48" s="103">
        <v>2071</v>
      </c>
      <c r="W48" s="135" t="s">
        <v>65</v>
      </c>
      <c r="X48" s="135" t="s">
        <v>65</v>
      </c>
      <c r="Y48" s="135" t="s">
        <v>65</v>
      </c>
      <c r="Z48" s="135" t="s">
        <v>65</v>
      </c>
      <c r="AA48" s="135" t="s">
        <v>65</v>
      </c>
      <c r="AB48" s="135" t="s">
        <v>65</v>
      </c>
      <c r="AC48" s="103">
        <f t="shared" si="17"/>
        <v>14339</v>
      </c>
      <c r="AD48" s="103">
        <v>7395</v>
      </c>
      <c r="AE48" s="103">
        <v>6944</v>
      </c>
      <c r="AF48" s="103">
        <f t="shared" si="15"/>
        <v>86</v>
      </c>
      <c r="AG48" s="103">
        <v>42</v>
      </c>
      <c r="AH48" s="103">
        <v>44</v>
      </c>
      <c r="AI48" s="103">
        <f>SUM(AJ48:AK48)</f>
        <v>2101</v>
      </c>
      <c r="AJ48" s="103">
        <v>1126</v>
      </c>
      <c r="AK48" s="103">
        <v>975</v>
      </c>
      <c r="AL48" s="103">
        <f t="shared" si="16"/>
        <v>2856</v>
      </c>
      <c r="AM48" s="103">
        <v>1468</v>
      </c>
      <c r="AN48" s="105">
        <v>1388</v>
      </c>
    </row>
    <row r="49" spans="2:40" s="7" customFormat="1" ht="18" customHeight="1">
      <c r="B49" s="24"/>
      <c r="C49" s="24">
        <v>3</v>
      </c>
      <c r="D49" s="68"/>
      <c r="E49" s="209">
        <f t="shared" si="7"/>
        <v>75493</v>
      </c>
      <c r="F49" s="210"/>
      <c r="G49" s="106">
        <f t="shared" si="8"/>
        <v>37924</v>
      </c>
      <c r="H49" s="106">
        <f t="shared" si="9"/>
        <v>37569</v>
      </c>
      <c r="I49" s="107">
        <f t="shared" si="10"/>
        <v>74599</v>
      </c>
      <c r="J49" s="106">
        <f t="shared" si="11"/>
        <v>37424</v>
      </c>
      <c r="K49" s="106">
        <f t="shared" si="12"/>
        <v>37175</v>
      </c>
      <c r="L49" s="107">
        <f t="shared" si="13"/>
        <v>55090</v>
      </c>
      <c r="M49" s="107">
        <v>27324</v>
      </c>
      <c r="N49" s="107">
        <v>27766</v>
      </c>
      <c r="O49" s="136" t="s">
        <v>65</v>
      </c>
      <c r="P49" s="136" t="s">
        <v>65</v>
      </c>
      <c r="Q49" s="136" t="s">
        <v>65</v>
      </c>
      <c r="R49" s="107">
        <f t="shared" si="14"/>
        <v>3396</v>
      </c>
      <c r="S49" s="107">
        <v>1570</v>
      </c>
      <c r="T49" s="108"/>
      <c r="U49" s="108"/>
      <c r="V49" s="107">
        <v>1826</v>
      </c>
      <c r="W49" s="136" t="s">
        <v>65</v>
      </c>
      <c r="X49" s="136" t="s">
        <v>65</v>
      </c>
      <c r="Y49" s="136" t="s">
        <v>65</v>
      </c>
      <c r="Z49" s="136" t="s">
        <v>65</v>
      </c>
      <c r="AA49" s="136" t="s">
        <v>65</v>
      </c>
      <c r="AB49" s="136" t="s">
        <v>65</v>
      </c>
      <c r="AC49" s="107">
        <f t="shared" si="17"/>
        <v>15977</v>
      </c>
      <c r="AD49" s="107">
        <v>8450</v>
      </c>
      <c r="AE49" s="107">
        <v>7527</v>
      </c>
      <c r="AF49" s="107">
        <f t="shared" si="15"/>
        <v>136</v>
      </c>
      <c r="AG49" s="107">
        <v>80</v>
      </c>
      <c r="AH49" s="107">
        <v>56</v>
      </c>
      <c r="AI49" s="119" t="s">
        <v>65</v>
      </c>
      <c r="AJ49" s="119" t="s">
        <v>65</v>
      </c>
      <c r="AK49" s="119" t="s">
        <v>65</v>
      </c>
      <c r="AL49" s="107">
        <f t="shared" si="16"/>
        <v>894</v>
      </c>
      <c r="AM49" s="107">
        <v>500</v>
      </c>
      <c r="AN49" s="109">
        <v>394</v>
      </c>
    </row>
    <row r="50" spans="2:40" s="7" customFormat="1" ht="15" customHeight="1">
      <c r="B50" s="9" t="s">
        <v>61</v>
      </c>
      <c r="C50" s="9"/>
      <c r="D50" s="14"/>
      <c r="P50" s="10"/>
      <c r="Q50" s="10"/>
      <c r="T50" s="10"/>
      <c r="U50" s="10"/>
      <c r="AN50" s="8" t="s">
        <v>28</v>
      </c>
    </row>
    <row r="51" spans="2:21" s="7" customFormat="1" ht="15" customHeight="1">
      <c r="B51" s="9" t="s">
        <v>76</v>
      </c>
      <c r="C51" s="9"/>
      <c r="D51" s="14"/>
      <c r="P51" s="10"/>
      <c r="Q51" s="10"/>
      <c r="T51" s="10"/>
      <c r="U51" s="10"/>
    </row>
  </sheetData>
  <sheetProtection/>
  <mergeCells count="187">
    <mergeCell ref="AF14:AG14"/>
    <mergeCell ref="AF17:AG17"/>
    <mergeCell ref="AH17:AI17"/>
    <mergeCell ref="B8:C8"/>
    <mergeCell ref="F9:G9"/>
    <mergeCell ref="H9:I9"/>
    <mergeCell ref="J9:K9"/>
    <mergeCell ref="L9:M9"/>
    <mergeCell ref="N9:O9"/>
    <mergeCell ref="L8:M8"/>
    <mergeCell ref="AF15:AG15"/>
    <mergeCell ref="AH15:AI15"/>
    <mergeCell ref="AF18:AG18"/>
    <mergeCell ref="AH18:AI18"/>
    <mergeCell ref="AF19:AG19"/>
    <mergeCell ref="AH19:AI19"/>
    <mergeCell ref="AF16:AG16"/>
    <mergeCell ref="AH16:AI16"/>
    <mergeCell ref="AF5:AI5"/>
    <mergeCell ref="AF6:AI6"/>
    <mergeCell ref="AH7:AI7"/>
    <mergeCell ref="AF7:AG7"/>
    <mergeCell ref="AH10:AI10"/>
    <mergeCell ref="AH8:AI8"/>
    <mergeCell ref="AF8:AG8"/>
    <mergeCell ref="AF9:AG9"/>
    <mergeCell ref="AH9:AI9"/>
    <mergeCell ref="X6:Y6"/>
    <mergeCell ref="AD6:AE6"/>
    <mergeCell ref="AF32:AH32"/>
    <mergeCell ref="Z6:AA6"/>
    <mergeCell ref="AF20:AG20"/>
    <mergeCell ref="AF23:AG23"/>
    <mergeCell ref="AF21:AG21"/>
    <mergeCell ref="AF22:AG22"/>
    <mergeCell ref="AF12:AG12"/>
    <mergeCell ref="AF10:AG10"/>
    <mergeCell ref="E44:F44"/>
    <mergeCell ref="E45:F45"/>
    <mergeCell ref="E46:F46"/>
    <mergeCell ref="E39:F39"/>
    <mergeCell ref="E40:F40"/>
    <mergeCell ref="E41:F41"/>
    <mergeCell ref="E47:F47"/>
    <mergeCell ref="F19:G19"/>
    <mergeCell ref="F22:G22"/>
    <mergeCell ref="E33:F33"/>
    <mergeCell ref="E48:F48"/>
    <mergeCell ref="E49:F49"/>
    <mergeCell ref="F23:G23"/>
    <mergeCell ref="F20:G20"/>
    <mergeCell ref="F21:G21"/>
    <mergeCell ref="E43:F43"/>
    <mergeCell ref="F16:G16"/>
    <mergeCell ref="H16:I16"/>
    <mergeCell ref="E42:F42"/>
    <mergeCell ref="E34:F34"/>
    <mergeCell ref="E36:F36"/>
    <mergeCell ref="E38:F38"/>
    <mergeCell ref="H22:I22"/>
    <mergeCell ref="H23:I23"/>
    <mergeCell ref="H19:I19"/>
    <mergeCell ref="H21:I21"/>
    <mergeCell ref="J7:K7"/>
    <mergeCell ref="V6:W6"/>
    <mergeCell ref="F10:G10"/>
    <mergeCell ref="H10:I10"/>
    <mergeCell ref="F12:G12"/>
    <mergeCell ref="H12:I12"/>
    <mergeCell ref="F5:I6"/>
    <mergeCell ref="F7:G7"/>
    <mergeCell ref="H7:I7"/>
    <mergeCell ref="J8:K8"/>
    <mergeCell ref="N6:Q6"/>
    <mergeCell ref="N7:O7"/>
    <mergeCell ref="P7:Q7"/>
    <mergeCell ref="P12:Q12"/>
    <mergeCell ref="P9:Q9"/>
    <mergeCell ref="L7:M7"/>
    <mergeCell ref="P8:Q8"/>
    <mergeCell ref="P10:Q10"/>
    <mergeCell ref="P21:Q21"/>
    <mergeCell ref="N22:O22"/>
    <mergeCell ref="P22:Q22"/>
    <mergeCell ref="N23:O23"/>
    <mergeCell ref="N17:O17"/>
    <mergeCell ref="F17:G17"/>
    <mergeCell ref="H17:I17"/>
    <mergeCell ref="F18:G18"/>
    <mergeCell ref="H18:I18"/>
    <mergeCell ref="P20:Q20"/>
    <mergeCell ref="J13:K13"/>
    <mergeCell ref="J10:K10"/>
    <mergeCell ref="L12:M12"/>
    <mergeCell ref="J12:K12"/>
    <mergeCell ref="H13:I13"/>
    <mergeCell ref="J14:K14"/>
    <mergeCell ref="L14:M14"/>
    <mergeCell ref="L13:M13"/>
    <mergeCell ref="L10:M10"/>
    <mergeCell ref="H14:I14"/>
    <mergeCell ref="W32:Y32"/>
    <mergeCell ref="Z32:AB32"/>
    <mergeCell ref="P15:Q15"/>
    <mergeCell ref="F8:G8"/>
    <mergeCell ref="H8:I8"/>
    <mergeCell ref="F15:G15"/>
    <mergeCell ref="H15:I15"/>
    <mergeCell ref="O32:Q32"/>
    <mergeCell ref="N21:O21"/>
    <mergeCell ref="P17:Q17"/>
    <mergeCell ref="AH13:AI13"/>
    <mergeCell ref="L32:N32"/>
    <mergeCell ref="L21:M21"/>
    <mergeCell ref="P23:Q23"/>
    <mergeCell ref="L22:M22"/>
    <mergeCell ref="N14:O14"/>
    <mergeCell ref="P14:Q14"/>
    <mergeCell ref="L16:M16"/>
    <mergeCell ref="L19:M19"/>
    <mergeCell ref="N20:O20"/>
    <mergeCell ref="P19:Q19"/>
    <mergeCell ref="P18:Q18"/>
    <mergeCell ref="P16:Q16"/>
    <mergeCell ref="N10:O10"/>
    <mergeCell ref="N8:O8"/>
    <mergeCell ref="P13:Q13"/>
    <mergeCell ref="N13:O13"/>
    <mergeCell ref="N18:O18"/>
    <mergeCell ref="N19:O19"/>
    <mergeCell ref="N16:O16"/>
    <mergeCell ref="AH12:AI12"/>
    <mergeCell ref="AF13:AG13"/>
    <mergeCell ref="N12:O12"/>
    <mergeCell ref="B31:D33"/>
    <mergeCell ref="I32:K32"/>
    <mergeCell ref="E31:H32"/>
    <mergeCell ref="J20:K20"/>
    <mergeCell ref="J23:K23"/>
    <mergeCell ref="L23:M23"/>
    <mergeCell ref="J22:K22"/>
    <mergeCell ref="H20:I20"/>
    <mergeCell ref="J21:K21"/>
    <mergeCell ref="J15:K15"/>
    <mergeCell ref="L15:M15"/>
    <mergeCell ref="J17:K17"/>
    <mergeCell ref="L17:M17"/>
    <mergeCell ref="J18:K18"/>
    <mergeCell ref="L18:M18"/>
    <mergeCell ref="J19:K19"/>
    <mergeCell ref="AL31:AN32"/>
    <mergeCell ref="AI31:AK31"/>
    <mergeCell ref="AI32:AK32"/>
    <mergeCell ref="AJ20:AK20"/>
    <mergeCell ref="AJ21:AK21"/>
    <mergeCell ref="AJ9:AK9"/>
    <mergeCell ref="AH14:AI14"/>
    <mergeCell ref="AJ17:AK17"/>
    <mergeCell ref="AJ18:AK18"/>
    <mergeCell ref="AJ13:AK13"/>
    <mergeCell ref="F13:G13"/>
    <mergeCell ref="F14:G14"/>
    <mergeCell ref="AJ22:AK22"/>
    <mergeCell ref="AJ23:AK23"/>
    <mergeCell ref="AH20:AI20"/>
    <mergeCell ref="AH23:AI23"/>
    <mergeCell ref="AH21:AI21"/>
    <mergeCell ref="AJ19:AK19"/>
    <mergeCell ref="AH22:AI22"/>
    <mergeCell ref="L20:M20"/>
    <mergeCell ref="AJ10:AK10"/>
    <mergeCell ref="AJ16:AK16"/>
    <mergeCell ref="AJ7:AK7"/>
    <mergeCell ref="AJ8:AK8"/>
    <mergeCell ref="AJ12:AK12"/>
    <mergeCell ref="AJ14:AK14"/>
    <mergeCell ref="AJ15:AK15"/>
    <mergeCell ref="R32:S32"/>
    <mergeCell ref="AC32:AE32"/>
    <mergeCell ref="AB6:AC6"/>
    <mergeCell ref="B12:C12"/>
    <mergeCell ref="B21:C21"/>
    <mergeCell ref="E35:F35"/>
    <mergeCell ref="B5:E7"/>
    <mergeCell ref="J6:M6"/>
    <mergeCell ref="J16:K16"/>
    <mergeCell ref="N15:O15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400" verticalDpi="400" orientation="landscape" paperSize="8" scale="90" r:id="rId1"/>
  <ignoredErrors>
    <ignoredError sqref="E8:E10 D34:D36 B35:B36" numberStoredAsText="1"/>
    <ignoredError sqref="O36 Z36 R36 AL36 AI36 AF36 AC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50"/>
  <sheetViews>
    <sheetView showGridLines="0" view="pageBreakPreview" zoomScaleSheetLayoutView="100" zoomScalePageLayoutView="0" workbookViewId="0" topLeftCell="A1">
      <selection activeCell="P2" sqref="P2"/>
    </sheetView>
  </sheetViews>
  <sheetFormatPr defaultColWidth="9.75390625" defaultRowHeight="14.25" customHeight="1"/>
  <cols>
    <col min="1" max="1" width="1.4921875" style="13" customWidth="1"/>
    <col min="2" max="2" width="6.25390625" style="12" customWidth="1"/>
    <col min="3" max="3" width="6.25390625" style="25" customWidth="1"/>
    <col min="4" max="7" width="6.25390625" style="26" customWidth="1"/>
    <col min="8" max="10" width="6.25390625" style="13" customWidth="1"/>
    <col min="11" max="17" width="6.125" style="13" customWidth="1"/>
    <col min="18" max="19" width="1.37890625" style="27" customWidth="1"/>
    <col min="20" max="30" width="6.125" style="13" customWidth="1"/>
    <col min="31" max="33" width="6.125" style="13" hidden="1" customWidth="1"/>
    <col min="34" max="39" width="6.125" style="13" customWidth="1"/>
    <col min="40" max="16384" width="9.75390625" style="13" customWidth="1"/>
  </cols>
  <sheetData>
    <row r="1" spans="2:36" s="7" customFormat="1" ht="15" customHeight="1">
      <c r="B1" s="8"/>
      <c r="C1" s="9"/>
      <c r="O1" s="11"/>
      <c r="X1" s="10"/>
      <c r="Y1" s="10"/>
      <c r="Z1" s="10"/>
      <c r="AA1" s="10"/>
      <c r="AC1" s="11"/>
      <c r="AD1" s="11"/>
      <c r="AE1" s="11"/>
      <c r="AI1" s="11"/>
      <c r="AJ1" s="11"/>
    </row>
    <row r="2" spans="2:21" s="7" customFormat="1" ht="15" customHeight="1">
      <c r="B2" s="8"/>
      <c r="C2" s="9"/>
      <c r="O2" s="12"/>
      <c r="Q2" s="12" t="s">
        <v>37</v>
      </c>
      <c r="R2" s="13"/>
      <c r="S2" s="13"/>
      <c r="T2" s="13" t="s">
        <v>38</v>
      </c>
      <c r="U2" s="13"/>
    </row>
    <row r="3" spans="2:19" s="7" customFormat="1" ht="15" customHeight="1" thickBot="1">
      <c r="B3" s="9" t="s">
        <v>39</v>
      </c>
      <c r="C3" s="9"/>
      <c r="D3" s="14"/>
      <c r="E3" s="14"/>
      <c r="F3" s="14"/>
      <c r="G3" s="14"/>
      <c r="R3" s="10"/>
      <c r="S3" s="10"/>
    </row>
    <row r="4" spans="2:39" s="7" customFormat="1" ht="18" customHeight="1" thickTop="1">
      <c r="B4" s="181" t="s">
        <v>93</v>
      </c>
      <c r="C4" s="182"/>
      <c r="D4" s="182"/>
      <c r="E4" s="171" t="s">
        <v>40</v>
      </c>
      <c r="F4" s="172"/>
      <c r="G4" s="186"/>
      <c r="H4" s="28"/>
      <c r="I4" s="15"/>
      <c r="J4" s="41" t="s">
        <v>23</v>
      </c>
      <c r="K4" s="41"/>
      <c r="L4" s="41" t="s">
        <v>24</v>
      </c>
      <c r="M4" s="41"/>
      <c r="N4" s="41" t="s">
        <v>25</v>
      </c>
      <c r="O4" s="15"/>
      <c r="P4" s="28"/>
      <c r="Q4" s="42"/>
      <c r="R4" s="10"/>
      <c r="S4" s="10"/>
      <c r="T4" s="42" t="s">
        <v>49</v>
      </c>
      <c r="U4" s="37"/>
      <c r="V4" s="37" t="s">
        <v>51</v>
      </c>
      <c r="W4" s="37"/>
      <c r="X4" s="37" t="s">
        <v>52</v>
      </c>
      <c r="Y4" s="37"/>
      <c r="Z4" s="37" t="s">
        <v>53</v>
      </c>
      <c r="AA4" s="37"/>
      <c r="AB4" s="69" t="s">
        <v>78</v>
      </c>
      <c r="AC4" s="37"/>
      <c r="AD4" s="37"/>
      <c r="AE4" s="28" t="s">
        <v>50</v>
      </c>
      <c r="AF4" s="28"/>
      <c r="AG4" s="40"/>
      <c r="AH4" s="69"/>
      <c r="AI4" s="37"/>
      <c r="AJ4" s="37"/>
      <c r="AK4" s="171" t="s">
        <v>18</v>
      </c>
      <c r="AL4" s="172"/>
      <c r="AM4" s="172"/>
    </row>
    <row r="5" spans="2:39" s="7" customFormat="1" ht="18" customHeight="1">
      <c r="B5" s="142"/>
      <c r="C5" s="183"/>
      <c r="D5" s="183"/>
      <c r="E5" s="173"/>
      <c r="F5" s="174"/>
      <c r="G5" s="184"/>
      <c r="H5" s="184" t="s">
        <v>40</v>
      </c>
      <c r="I5" s="185"/>
      <c r="J5" s="185"/>
      <c r="K5" s="185" t="s">
        <v>15</v>
      </c>
      <c r="L5" s="185"/>
      <c r="M5" s="185"/>
      <c r="N5" s="138" t="s">
        <v>55</v>
      </c>
      <c r="O5" s="139"/>
      <c r="P5" s="223"/>
      <c r="Q5" s="84" t="s">
        <v>90</v>
      </c>
      <c r="R5" s="86"/>
      <c r="S5" s="29"/>
      <c r="T5" s="141" t="s">
        <v>92</v>
      </c>
      <c r="U5" s="142"/>
      <c r="V5" s="173" t="s">
        <v>35</v>
      </c>
      <c r="W5" s="174"/>
      <c r="X5" s="184"/>
      <c r="Y5" s="185" t="s">
        <v>68</v>
      </c>
      <c r="Z5" s="185"/>
      <c r="AA5" s="185"/>
      <c r="AB5" s="185" t="s">
        <v>87</v>
      </c>
      <c r="AC5" s="185"/>
      <c r="AD5" s="185"/>
      <c r="AE5" s="185" t="s">
        <v>17</v>
      </c>
      <c r="AF5" s="185"/>
      <c r="AG5" s="185"/>
      <c r="AH5" s="185" t="s">
        <v>16</v>
      </c>
      <c r="AI5" s="185"/>
      <c r="AJ5" s="185"/>
      <c r="AK5" s="173"/>
      <c r="AL5" s="174"/>
      <c r="AM5" s="174"/>
    </row>
    <row r="6" spans="2:39" s="7" customFormat="1" ht="18" customHeight="1">
      <c r="B6" s="142"/>
      <c r="C6" s="183"/>
      <c r="D6" s="183"/>
      <c r="E6" s="30" t="s">
        <v>3</v>
      </c>
      <c r="F6" s="30" t="s">
        <v>41</v>
      </c>
      <c r="G6" s="30" t="s">
        <v>42</v>
      </c>
      <c r="H6" s="31" t="s">
        <v>3</v>
      </c>
      <c r="I6" s="30" t="s">
        <v>41</v>
      </c>
      <c r="J6" s="30" t="s">
        <v>42</v>
      </c>
      <c r="K6" s="31" t="s">
        <v>3</v>
      </c>
      <c r="L6" s="30" t="s">
        <v>41</v>
      </c>
      <c r="M6" s="30" t="s">
        <v>42</v>
      </c>
      <c r="N6" s="31" t="s">
        <v>3</v>
      </c>
      <c r="O6" s="30" t="s">
        <v>41</v>
      </c>
      <c r="P6" s="30" t="s">
        <v>42</v>
      </c>
      <c r="Q6" s="31" t="s">
        <v>3</v>
      </c>
      <c r="R6" s="44"/>
      <c r="S6" s="10"/>
      <c r="T6" s="31" t="s">
        <v>41</v>
      </c>
      <c r="U6" s="30" t="s">
        <v>42</v>
      </c>
      <c r="V6" s="31" t="s">
        <v>3</v>
      </c>
      <c r="W6" s="30" t="s">
        <v>41</v>
      </c>
      <c r="X6" s="30" t="s">
        <v>42</v>
      </c>
      <c r="Y6" s="31" t="s">
        <v>3</v>
      </c>
      <c r="Z6" s="30" t="s">
        <v>41</v>
      </c>
      <c r="AA6" s="30" t="s">
        <v>42</v>
      </c>
      <c r="AB6" s="31" t="s">
        <v>3</v>
      </c>
      <c r="AC6" s="30" t="s">
        <v>41</v>
      </c>
      <c r="AD6" s="30" t="s">
        <v>42</v>
      </c>
      <c r="AE6" s="31" t="s">
        <v>3</v>
      </c>
      <c r="AF6" s="30" t="s">
        <v>41</v>
      </c>
      <c r="AG6" s="30" t="s">
        <v>42</v>
      </c>
      <c r="AH6" s="31" t="s">
        <v>3</v>
      </c>
      <c r="AI6" s="30" t="s">
        <v>41</v>
      </c>
      <c r="AJ6" s="30" t="s">
        <v>42</v>
      </c>
      <c r="AK6" s="31" t="s">
        <v>3</v>
      </c>
      <c r="AL6" s="30" t="s">
        <v>41</v>
      </c>
      <c r="AM6" s="32" t="s">
        <v>42</v>
      </c>
    </row>
    <row r="7" spans="2:39" s="7" customFormat="1" ht="18" customHeight="1">
      <c r="B7" s="34" t="s">
        <v>84</v>
      </c>
      <c r="C7" s="33" t="s">
        <v>19</v>
      </c>
      <c r="D7" s="57" t="s">
        <v>60</v>
      </c>
      <c r="E7" s="55">
        <v>9251175</v>
      </c>
      <c r="F7" s="56">
        <v>4789873</v>
      </c>
      <c r="G7" s="56">
        <v>4461302</v>
      </c>
      <c r="H7" s="56">
        <v>9251016</v>
      </c>
      <c r="I7" s="56">
        <v>4789757</v>
      </c>
      <c r="J7" s="59">
        <v>4461259</v>
      </c>
      <c r="K7" s="56">
        <v>9114770</v>
      </c>
      <c r="L7" s="56">
        <v>4742237</v>
      </c>
      <c r="M7" s="56">
        <v>4372533</v>
      </c>
      <c r="N7" s="56">
        <v>99195</v>
      </c>
      <c r="O7" s="59">
        <v>25321</v>
      </c>
      <c r="P7" s="56">
        <v>73874</v>
      </c>
      <c r="Q7" s="126" t="s">
        <v>65</v>
      </c>
      <c r="R7" s="56"/>
      <c r="S7" s="56"/>
      <c r="T7" s="126" t="s">
        <v>65</v>
      </c>
      <c r="U7" s="126" t="s">
        <v>65</v>
      </c>
      <c r="V7" s="56">
        <v>35388</v>
      </c>
      <c r="W7" s="56">
        <v>20858</v>
      </c>
      <c r="X7" s="56">
        <v>14530</v>
      </c>
      <c r="Y7" s="126" t="s">
        <v>65</v>
      </c>
      <c r="Z7" s="126" t="s">
        <v>65</v>
      </c>
      <c r="AA7" s="126" t="s">
        <v>65</v>
      </c>
      <c r="AB7" s="126" t="s">
        <v>65</v>
      </c>
      <c r="AC7" s="126" t="s">
        <v>65</v>
      </c>
      <c r="AD7" s="126" t="s">
        <v>65</v>
      </c>
      <c r="AE7" s="56" t="s">
        <v>65</v>
      </c>
      <c r="AF7" s="56" t="s">
        <v>65</v>
      </c>
      <c r="AG7" s="56" t="s">
        <v>65</v>
      </c>
      <c r="AH7" s="56">
        <v>1663</v>
      </c>
      <c r="AI7" s="56">
        <v>1341</v>
      </c>
      <c r="AJ7" s="56">
        <v>322</v>
      </c>
      <c r="AK7" s="56">
        <v>159</v>
      </c>
      <c r="AL7" s="56">
        <v>116</v>
      </c>
      <c r="AM7" s="56">
        <v>43</v>
      </c>
    </row>
    <row r="8" spans="2:39" s="7" customFormat="1" ht="18" customHeight="1">
      <c r="B8" s="34" t="s">
        <v>64</v>
      </c>
      <c r="C8" s="21"/>
      <c r="D8" s="34" t="s">
        <v>63</v>
      </c>
      <c r="E8" s="55">
        <v>6799846</v>
      </c>
      <c r="F8" s="56">
        <v>4034698</v>
      </c>
      <c r="G8" s="56">
        <v>2765148</v>
      </c>
      <c r="H8" s="56">
        <v>6798594</v>
      </c>
      <c r="I8" s="56">
        <v>4034579</v>
      </c>
      <c r="J8" s="56">
        <v>2764015</v>
      </c>
      <c r="K8" s="56">
        <v>6703060</v>
      </c>
      <c r="L8" s="56">
        <v>3965517</v>
      </c>
      <c r="M8" s="56">
        <v>2737543</v>
      </c>
      <c r="N8" s="56">
        <v>14998</v>
      </c>
      <c r="O8" s="56">
        <v>13604</v>
      </c>
      <c r="P8" s="56">
        <v>1394</v>
      </c>
      <c r="Q8" s="126" t="s">
        <v>65</v>
      </c>
      <c r="R8" s="56"/>
      <c r="S8" s="56"/>
      <c r="T8" s="126" t="s">
        <v>65</v>
      </c>
      <c r="U8" s="126" t="s">
        <v>65</v>
      </c>
      <c r="V8" s="72">
        <v>79354</v>
      </c>
      <c r="W8" s="72">
        <v>54420</v>
      </c>
      <c r="X8" s="72">
        <v>24934</v>
      </c>
      <c r="Y8" s="126" t="s">
        <v>65</v>
      </c>
      <c r="Z8" s="126" t="s">
        <v>65</v>
      </c>
      <c r="AA8" s="126" t="s">
        <v>65</v>
      </c>
      <c r="AB8" s="126" t="s">
        <v>65</v>
      </c>
      <c r="AC8" s="126" t="s">
        <v>65</v>
      </c>
      <c r="AD8" s="126" t="s">
        <v>65</v>
      </c>
      <c r="AE8" s="72"/>
      <c r="AF8" s="72"/>
      <c r="AG8" s="72"/>
      <c r="AH8" s="72">
        <v>1182</v>
      </c>
      <c r="AI8" s="72">
        <v>1038</v>
      </c>
      <c r="AJ8" s="72">
        <v>144</v>
      </c>
      <c r="AK8" s="72">
        <v>1252</v>
      </c>
      <c r="AL8" s="72">
        <v>119</v>
      </c>
      <c r="AM8" s="72">
        <v>1133</v>
      </c>
    </row>
    <row r="9" spans="2:39" s="22" customFormat="1" ht="18" customHeight="1">
      <c r="B9" s="35" t="s">
        <v>83</v>
      </c>
      <c r="C9" s="23"/>
      <c r="D9" s="35" t="s">
        <v>81</v>
      </c>
      <c r="E9" s="110">
        <f>SUM(F9:G9)</f>
        <v>3716878</v>
      </c>
      <c r="F9" s="74">
        <f>SUM(F11:F22)</f>
        <v>1931909</v>
      </c>
      <c r="G9" s="74">
        <f>SUM(G11:G22)</f>
        <v>1784969</v>
      </c>
      <c r="H9" s="74">
        <f>SUM(I9:J9)</f>
        <v>3713834</v>
      </c>
      <c r="I9" s="74">
        <f>SUM(I11:I22)</f>
        <v>1931074</v>
      </c>
      <c r="J9" s="74">
        <f>SUM(J11:J22)</f>
        <v>1782760</v>
      </c>
      <c r="K9" s="74">
        <f>SUM(L9:M9)</f>
        <v>3611525</v>
      </c>
      <c r="L9" s="74">
        <f>SUM(L11:L22)</f>
        <v>1861498</v>
      </c>
      <c r="M9" s="74">
        <f>SUM(M11:M22)</f>
        <v>1750027</v>
      </c>
      <c r="N9" s="74">
        <f aca="true" t="shared" si="0" ref="N9:N16">SUM(O9:P9)</f>
        <v>15471</v>
      </c>
      <c r="O9" s="74">
        <f>SUM(O11:O22)</f>
        <v>14047</v>
      </c>
      <c r="P9" s="74">
        <f>SUM(P11:P22)</f>
        <v>1424</v>
      </c>
      <c r="Q9" s="127" t="s">
        <v>65</v>
      </c>
      <c r="R9" s="74"/>
      <c r="S9" s="74"/>
      <c r="T9" s="127" t="s">
        <v>65</v>
      </c>
      <c r="U9" s="127" t="s">
        <v>65</v>
      </c>
      <c r="V9" s="74">
        <f>SUM(W9:X9)</f>
        <v>86657</v>
      </c>
      <c r="W9" s="74">
        <f>SUM(W11:W22)</f>
        <v>55484</v>
      </c>
      <c r="X9" s="74">
        <f>SUM(X11:X22)</f>
        <v>31173</v>
      </c>
      <c r="Y9" s="127" t="s">
        <v>65</v>
      </c>
      <c r="Z9" s="127" t="s">
        <v>65</v>
      </c>
      <c r="AA9" s="127" t="s">
        <v>65</v>
      </c>
      <c r="AB9" s="127" t="s">
        <v>65</v>
      </c>
      <c r="AC9" s="127" t="s">
        <v>65</v>
      </c>
      <c r="AD9" s="127" t="s">
        <v>65</v>
      </c>
      <c r="AE9" s="74" t="s">
        <v>69</v>
      </c>
      <c r="AF9" s="74" t="s">
        <v>69</v>
      </c>
      <c r="AG9" s="74" t="s">
        <v>69</v>
      </c>
      <c r="AH9" s="74">
        <f>SUM(AI9:AJ9)</f>
        <v>181</v>
      </c>
      <c r="AI9" s="74">
        <f>SUM(AI11:AI22)</f>
        <v>45</v>
      </c>
      <c r="AJ9" s="74">
        <f>SUM(AJ11:AJ22)</f>
        <v>136</v>
      </c>
      <c r="AK9" s="74">
        <f>SUM(AL9:AM9)</f>
        <v>3044</v>
      </c>
      <c r="AL9" s="74">
        <f>SUM(AL11:AL22)</f>
        <v>835</v>
      </c>
      <c r="AM9" s="115">
        <f>SUM(AM11:AM22)</f>
        <v>2209</v>
      </c>
    </row>
    <row r="10" spans="2:39" s="22" customFormat="1" ht="9" customHeight="1">
      <c r="B10" s="35"/>
      <c r="C10" s="23"/>
      <c r="D10" s="35"/>
      <c r="E10" s="110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128"/>
      <c r="R10" s="74"/>
      <c r="S10" s="74"/>
      <c r="T10" s="128"/>
      <c r="U10" s="128"/>
      <c r="V10" s="74"/>
      <c r="W10" s="74"/>
      <c r="X10" s="74"/>
      <c r="Y10" s="128"/>
      <c r="Z10" s="128"/>
      <c r="AA10" s="128"/>
      <c r="AB10" s="128"/>
      <c r="AC10" s="128"/>
      <c r="AD10" s="128"/>
      <c r="AE10" s="74"/>
      <c r="AF10" s="74"/>
      <c r="AG10" s="74"/>
      <c r="AH10" s="74"/>
      <c r="AI10" s="74"/>
      <c r="AJ10" s="74"/>
      <c r="AK10" s="74"/>
      <c r="AL10" s="74"/>
      <c r="AM10" s="115"/>
    </row>
    <row r="11" spans="2:39" s="7" customFormat="1" ht="18" customHeight="1">
      <c r="B11" s="18" t="s">
        <v>62</v>
      </c>
      <c r="C11" s="34" t="s">
        <v>56</v>
      </c>
      <c r="D11" s="10" t="s">
        <v>8</v>
      </c>
      <c r="E11" s="112">
        <f>SUM(F11:G11)</f>
        <v>298544</v>
      </c>
      <c r="F11" s="75">
        <f aca="true" t="shared" si="1" ref="F11:F22">SUM(I11,AL11)</f>
        <v>86439</v>
      </c>
      <c r="G11" s="75">
        <f aca="true" t="shared" si="2" ref="G11:G22">SUM(J11,AM11)</f>
        <v>212105</v>
      </c>
      <c r="H11" s="75">
        <f>SUM(I11:J11)</f>
        <v>298544</v>
      </c>
      <c r="I11" s="75">
        <f aca="true" t="shared" si="3" ref="I11:I22">SUM(L11,O11,T11,W11,Z11,AC11,AI11)</f>
        <v>86439</v>
      </c>
      <c r="J11" s="75">
        <f aca="true" t="shared" si="4" ref="J11:J22">SUM(M11,P11,U11,X11,AA11,AD11,AJ11)</f>
        <v>212105</v>
      </c>
      <c r="K11" s="75">
        <f aca="true" t="shared" si="5" ref="K11:K22">SUM(L11:M11)</f>
        <v>285696</v>
      </c>
      <c r="L11" s="75">
        <v>85995</v>
      </c>
      <c r="M11" s="75">
        <v>199701</v>
      </c>
      <c r="N11" s="120" t="s">
        <v>65</v>
      </c>
      <c r="O11" s="120" t="s">
        <v>65</v>
      </c>
      <c r="P11" s="120" t="s">
        <v>65</v>
      </c>
      <c r="Q11" s="120" t="s">
        <v>65</v>
      </c>
      <c r="R11" s="75"/>
      <c r="S11" s="75"/>
      <c r="T11" s="120" t="s">
        <v>65</v>
      </c>
      <c r="U11" s="120" t="s">
        <v>65</v>
      </c>
      <c r="V11" s="75">
        <f aca="true" t="shared" si="6" ref="V11:V22">SUM(W11:X11)</f>
        <v>12825</v>
      </c>
      <c r="W11" s="75">
        <v>434</v>
      </c>
      <c r="X11" s="75">
        <v>12391</v>
      </c>
      <c r="Y11" s="120" t="s">
        <v>65</v>
      </c>
      <c r="Z11" s="120" t="s">
        <v>65</v>
      </c>
      <c r="AA11" s="120" t="s">
        <v>65</v>
      </c>
      <c r="AB11" s="120" t="s">
        <v>65</v>
      </c>
      <c r="AC11" s="120" t="s">
        <v>65</v>
      </c>
      <c r="AD11" s="120" t="s">
        <v>65</v>
      </c>
      <c r="AE11" s="88" t="s">
        <v>69</v>
      </c>
      <c r="AF11" s="75" t="s">
        <v>70</v>
      </c>
      <c r="AG11" s="75" t="s">
        <v>70</v>
      </c>
      <c r="AH11" s="75">
        <f aca="true" t="shared" si="7" ref="AH11:AH21">SUM(AI11:AJ11)</f>
        <v>23</v>
      </c>
      <c r="AI11" s="75">
        <v>10</v>
      </c>
      <c r="AJ11" s="75">
        <v>13</v>
      </c>
      <c r="AK11" s="120" t="s">
        <v>65</v>
      </c>
      <c r="AL11" s="120" t="s">
        <v>65</v>
      </c>
      <c r="AM11" s="120" t="s">
        <v>65</v>
      </c>
    </row>
    <row r="12" spans="3:39" s="7" customFormat="1" ht="18" customHeight="1">
      <c r="C12" s="18">
        <v>5</v>
      </c>
      <c r="D12" s="67"/>
      <c r="E12" s="112">
        <f aca="true" t="shared" si="8" ref="E12:E22">SUM(F12:G12)</f>
        <v>342534</v>
      </c>
      <c r="F12" s="75">
        <f t="shared" si="1"/>
        <v>130277</v>
      </c>
      <c r="G12" s="75">
        <f t="shared" si="2"/>
        <v>212257</v>
      </c>
      <c r="H12" s="75">
        <f aca="true" t="shared" si="9" ref="H12:H22">SUM(I12:J12)</f>
        <v>342526</v>
      </c>
      <c r="I12" s="75">
        <f t="shared" si="3"/>
        <v>130273</v>
      </c>
      <c r="J12" s="75">
        <f t="shared" si="4"/>
        <v>212253</v>
      </c>
      <c r="K12" s="75">
        <f t="shared" si="5"/>
        <v>333494</v>
      </c>
      <c r="L12" s="75">
        <v>127795</v>
      </c>
      <c r="M12" s="75">
        <v>205699</v>
      </c>
      <c r="N12" s="75">
        <f t="shared" si="0"/>
        <v>721</v>
      </c>
      <c r="O12" s="75">
        <v>675</v>
      </c>
      <c r="P12" s="75">
        <v>46</v>
      </c>
      <c r="Q12" s="120" t="s">
        <v>65</v>
      </c>
      <c r="R12" s="75"/>
      <c r="S12" s="75"/>
      <c r="T12" s="120" t="s">
        <v>65</v>
      </c>
      <c r="U12" s="120" t="s">
        <v>65</v>
      </c>
      <c r="V12" s="75">
        <f t="shared" si="6"/>
        <v>8300</v>
      </c>
      <c r="W12" s="75">
        <v>1793</v>
      </c>
      <c r="X12" s="75">
        <v>6507</v>
      </c>
      <c r="Y12" s="120" t="s">
        <v>65</v>
      </c>
      <c r="Z12" s="120" t="s">
        <v>65</v>
      </c>
      <c r="AA12" s="120" t="s">
        <v>65</v>
      </c>
      <c r="AB12" s="120" t="s">
        <v>65</v>
      </c>
      <c r="AC12" s="120" t="s">
        <v>65</v>
      </c>
      <c r="AD12" s="120" t="s">
        <v>65</v>
      </c>
      <c r="AE12" s="88" t="s">
        <v>69</v>
      </c>
      <c r="AF12" s="75" t="s">
        <v>70</v>
      </c>
      <c r="AG12" s="75" t="s">
        <v>70</v>
      </c>
      <c r="AH12" s="75">
        <f t="shared" si="7"/>
        <v>11</v>
      </c>
      <c r="AI12" s="75">
        <v>10</v>
      </c>
      <c r="AJ12" s="75">
        <v>1</v>
      </c>
      <c r="AK12" s="75">
        <f>SUM(AL12:AM12)</f>
        <v>8</v>
      </c>
      <c r="AL12" s="75">
        <v>4</v>
      </c>
      <c r="AM12" s="116">
        <v>4</v>
      </c>
    </row>
    <row r="13" spans="3:39" s="7" customFormat="1" ht="18" customHeight="1">
      <c r="C13" s="18">
        <v>6</v>
      </c>
      <c r="D13" s="67"/>
      <c r="E13" s="112">
        <f t="shared" si="8"/>
        <v>278309</v>
      </c>
      <c r="F13" s="75">
        <f t="shared" si="1"/>
        <v>150148</v>
      </c>
      <c r="G13" s="75">
        <f t="shared" si="2"/>
        <v>128161</v>
      </c>
      <c r="H13" s="75">
        <f t="shared" si="9"/>
        <v>276999</v>
      </c>
      <c r="I13" s="75">
        <f t="shared" si="3"/>
        <v>150148</v>
      </c>
      <c r="J13" s="75">
        <f t="shared" si="4"/>
        <v>126851</v>
      </c>
      <c r="K13" s="75">
        <f t="shared" si="5"/>
        <v>271596</v>
      </c>
      <c r="L13" s="75">
        <v>144879</v>
      </c>
      <c r="M13" s="75">
        <v>126717</v>
      </c>
      <c r="N13" s="75">
        <f t="shared" si="0"/>
        <v>1276</v>
      </c>
      <c r="O13" s="75">
        <v>1263</v>
      </c>
      <c r="P13" s="75">
        <v>13</v>
      </c>
      <c r="Q13" s="120" t="s">
        <v>65</v>
      </c>
      <c r="R13" s="75"/>
      <c r="S13" s="75"/>
      <c r="T13" s="120" t="s">
        <v>65</v>
      </c>
      <c r="U13" s="120" t="s">
        <v>65</v>
      </c>
      <c r="V13" s="75">
        <f t="shared" si="6"/>
        <v>4127</v>
      </c>
      <c r="W13" s="75">
        <v>4006</v>
      </c>
      <c r="X13" s="75">
        <v>121</v>
      </c>
      <c r="Y13" s="120" t="s">
        <v>65</v>
      </c>
      <c r="Z13" s="120" t="s">
        <v>65</v>
      </c>
      <c r="AA13" s="120" t="s">
        <v>65</v>
      </c>
      <c r="AB13" s="120" t="s">
        <v>65</v>
      </c>
      <c r="AC13" s="120" t="s">
        <v>65</v>
      </c>
      <c r="AD13" s="120" t="s">
        <v>65</v>
      </c>
      <c r="AE13" s="88" t="s">
        <v>69</v>
      </c>
      <c r="AF13" s="75" t="s">
        <v>70</v>
      </c>
      <c r="AG13" s="75" t="s">
        <v>70</v>
      </c>
      <c r="AH13" s="120" t="s">
        <v>65</v>
      </c>
      <c r="AI13" s="120" t="s">
        <v>65</v>
      </c>
      <c r="AJ13" s="120" t="s">
        <v>65</v>
      </c>
      <c r="AK13" s="75">
        <f>SUM(AL13:AM13)</f>
        <v>1310</v>
      </c>
      <c r="AL13" s="120" t="s">
        <v>65</v>
      </c>
      <c r="AM13" s="116">
        <v>1310</v>
      </c>
    </row>
    <row r="14" spans="3:39" s="7" customFormat="1" ht="18" customHeight="1">
      <c r="C14" s="18">
        <v>7</v>
      </c>
      <c r="D14" s="67"/>
      <c r="E14" s="112">
        <f>SUM(F14:G14)</f>
        <v>387483</v>
      </c>
      <c r="F14" s="75">
        <f t="shared" si="1"/>
        <v>261739</v>
      </c>
      <c r="G14" s="75">
        <f t="shared" si="2"/>
        <v>125744</v>
      </c>
      <c r="H14" s="75">
        <f t="shared" si="9"/>
        <v>387483</v>
      </c>
      <c r="I14" s="75">
        <f t="shared" si="3"/>
        <v>261739</v>
      </c>
      <c r="J14" s="75">
        <f t="shared" si="4"/>
        <v>125744</v>
      </c>
      <c r="K14" s="75">
        <f t="shared" si="5"/>
        <v>373303</v>
      </c>
      <c r="L14" s="75">
        <v>247687</v>
      </c>
      <c r="M14" s="75">
        <v>125616</v>
      </c>
      <c r="N14" s="75">
        <f t="shared" si="0"/>
        <v>2386</v>
      </c>
      <c r="O14" s="75">
        <v>2372</v>
      </c>
      <c r="P14" s="75">
        <v>14</v>
      </c>
      <c r="Q14" s="120" t="s">
        <v>65</v>
      </c>
      <c r="R14" s="75"/>
      <c r="S14" s="75"/>
      <c r="T14" s="120" t="s">
        <v>65</v>
      </c>
      <c r="U14" s="120" t="s">
        <v>65</v>
      </c>
      <c r="V14" s="75">
        <f t="shared" si="6"/>
        <v>11752</v>
      </c>
      <c r="W14" s="75">
        <v>11680</v>
      </c>
      <c r="X14" s="75">
        <v>72</v>
      </c>
      <c r="Y14" s="120" t="s">
        <v>65</v>
      </c>
      <c r="Z14" s="120" t="s">
        <v>65</v>
      </c>
      <c r="AA14" s="120" t="s">
        <v>65</v>
      </c>
      <c r="AB14" s="120" t="s">
        <v>65</v>
      </c>
      <c r="AC14" s="120" t="s">
        <v>65</v>
      </c>
      <c r="AD14" s="120" t="s">
        <v>65</v>
      </c>
      <c r="AE14" s="88" t="s">
        <v>69</v>
      </c>
      <c r="AF14" s="75" t="s">
        <v>70</v>
      </c>
      <c r="AG14" s="75" t="s">
        <v>70</v>
      </c>
      <c r="AH14" s="75">
        <f t="shared" si="7"/>
        <v>42</v>
      </c>
      <c r="AI14" s="120" t="s">
        <v>65</v>
      </c>
      <c r="AJ14" s="75">
        <v>42</v>
      </c>
      <c r="AK14" s="120" t="s">
        <v>65</v>
      </c>
      <c r="AL14" s="120" t="s">
        <v>65</v>
      </c>
      <c r="AM14" s="120" t="s">
        <v>65</v>
      </c>
    </row>
    <row r="15" spans="3:39" s="7" customFormat="1" ht="18" customHeight="1">
      <c r="C15" s="18">
        <v>8</v>
      </c>
      <c r="D15" s="67"/>
      <c r="E15" s="112">
        <f t="shared" si="8"/>
        <v>420576</v>
      </c>
      <c r="F15" s="75">
        <f t="shared" si="1"/>
        <v>300441</v>
      </c>
      <c r="G15" s="75">
        <f t="shared" si="2"/>
        <v>120135</v>
      </c>
      <c r="H15" s="75">
        <f t="shared" si="9"/>
        <v>418914</v>
      </c>
      <c r="I15" s="75">
        <f t="shared" si="3"/>
        <v>299610</v>
      </c>
      <c r="J15" s="75">
        <f t="shared" si="4"/>
        <v>119304</v>
      </c>
      <c r="K15" s="75">
        <f t="shared" si="5"/>
        <v>396314</v>
      </c>
      <c r="L15" s="75">
        <v>278361</v>
      </c>
      <c r="M15" s="75">
        <v>117953</v>
      </c>
      <c r="N15" s="75">
        <f t="shared" si="0"/>
        <v>6903</v>
      </c>
      <c r="O15" s="75">
        <v>5672</v>
      </c>
      <c r="P15" s="75">
        <v>1231</v>
      </c>
      <c r="Q15" s="120" t="s">
        <v>65</v>
      </c>
      <c r="R15" s="75"/>
      <c r="S15" s="75"/>
      <c r="T15" s="120" t="s">
        <v>65</v>
      </c>
      <c r="U15" s="120" t="s">
        <v>65</v>
      </c>
      <c r="V15" s="75">
        <f t="shared" si="6"/>
        <v>15668</v>
      </c>
      <c r="W15" s="75">
        <v>15572</v>
      </c>
      <c r="X15" s="75">
        <v>96</v>
      </c>
      <c r="Y15" s="120" t="s">
        <v>65</v>
      </c>
      <c r="Z15" s="120" t="s">
        <v>65</v>
      </c>
      <c r="AA15" s="120" t="s">
        <v>65</v>
      </c>
      <c r="AB15" s="120" t="s">
        <v>65</v>
      </c>
      <c r="AC15" s="120" t="s">
        <v>65</v>
      </c>
      <c r="AD15" s="120" t="s">
        <v>65</v>
      </c>
      <c r="AE15" s="88" t="s">
        <v>69</v>
      </c>
      <c r="AF15" s="75" t="s">
        <v>70</v>
      </c>
      <c r="AG15" s="75" t="s">
        <v>70</v>
      </c>
      <c r="AH15" s="75">
        <f t="shared" si="7"/>
        <v>29</v>
      </c>
      <c r="AI15" s="75">
        <v>5</v>
      </c>
      <c r="AJ15" s="75">
        <v>24</v>
      </c>
      <c r="AK15" s="75">
        <f>SUM(AL15:AM15)</f>
        <v>1662</v>
      </c>
      <c r="AL15" s="75">
        <v>831</v>
      </c>
      <c r="AM15" s="116">
        <v>831</v>
      </c>
    </row>
    <row r="16" spans="3:39" s="7" customFormat="1" ht="18" customHeight="1">
      <c r="C16" s="18">
        <v>9</v>
      </c>
      <c r="D16" s="67"/>
      <c r="E16" s="112">
        <f t="shared" si="8"/>
        <v>533687</v>
      </c>
      <c r="F16" s="75">
        <f t="shared" si="1"/>
        <v>390021</v>
      </c>
      <c r="G16" s="75">
        <f t="shared" si="2"/>
        <v>143666</v>
      </c>
      <c r="H16" s="75">
        <f t="shared" si="9"/>
        <v>533687</v>
      </c>
      <c r="I16" s="75">
        <f t="shared" si="3"/>
        <v>390021</v>
      </c>
      <c r="J16" s="75">
        <f t="shared" si="4"/>
        <v>143666</v>
      </c>
      <c r="K16" s="75">
        <f t="shared" si="5"/>
        <v>519508</v>
      </c>
      <c r="L16" s="75">
        <v>376055</v>
      </c>
      <c r="M16" s="75">
        <v>143453</v>
      </c>
      <c r="N16" s="75">
        <f t="shared" si="0"/>
        <v>3053</v>
      </c>
      <c r="O16" s="75">
        <v>2938</v>
      </c>
      <c r="P16" s="75">
        <v>115</v>
      </c>
      <c r="Q16" s="120" t="s">
        <v>65</v>
      </c>
      <c r="R16" s="75"/>
      <c r="S16" s="75"/>
      <c r="T16" s="120" t="s">
        <v>65</v>
      </c>
      <c r="U16" s="120" t="s">
        <v>65</v>
      </c>
      <c r="V16" s="75">
        <f t="shared" si="6"/>
        <v>11116</v>
      </c>
      <c r="W16" s="75">
        <v>11023</v>
      </c>
      <c r="X16" s="75">
        <v>93</v>
      </c>
      <c r="Y16" s="120" t="s">
        <v>65</v>
      </c>
      <c r="Z16" s="120" t="s">
        <v>65</v>
      </c>
      <c r="AA16" s="120" t="s">
        <v>65</v>
      </c>
      <c r="AB16" s="120" t="s">
        <v>65</v>
      </c>
      <c r="AC16" s="120" t="s">
        <v>65</v>
      </c>
      <c r="AD16" s="120" t="s">
        <v>65</v>
      </c>
      <c r="AE16" s="88" t="s">
        <v>69</v>
      </c>
      <c r="AF16" s="75" t="s">
        <v>70</v>
      </c>
      <c r="AG16" s="75" t="s">
        <v>70</v>
      </c>
      <c r="AH16" s="75">
        <f t="shared" si="7"/>
        <v>10</v>
      </c>
      <c r="AI16" s="75">
        <v>5</v>
      </c>
      <c r="AJ16" s="75">
        <v>5</v>
      </c>
      <c r="AK16" s="120" t="s">
        <v>65</v>
      </c>
      <c r="AL16" s="120" t="s">
        <v>65</v>
      </c>
      <c r="AM16" s="120" t="s">
        <v>65</v>
      </c>
    </row>
    <row r="17" spans="3:39" s="7" customFormat="1" ht="18" customHeight="1">
      <c r="C17" s="18">
        <v>10</v>
      </c>
      <c r="D17" s="67"/>
      <c r="E17" s="112">
        <f t="shared" si="8"/>
        <v>285572</v>
      </c>
      <c r="F17" s="75">
        <f t="shared" si="1"/>
        <v>158733</v>
      </c>
      <c r="G17" s="75">
        <f t="shared" si="2"/>
        <v>126839</v>
      </c>
      <c r="H17" s="75">
        <f t="shared" si="9"/>
        <v>285572</v>
      </c>
      <c r="I17" s="75">
        <f t="shared" si="3"/>
        <v>158733</v>
      </c>
      <c r="J17" s="75">
        <f t="shared" si="4"/>
        <v>126839</v>
      </c>
      <c r="K17" s="75">
        <f t="shared" si="5"/>
        <v>275835</v>
      </c>
      <c r="L17" s="75">
        <v>149218</v>
      </c>
      <c r="M17" s="75">
        <v>126617</v>
      </c>
      <c r="N17" s="75">
        <f>SUM(O17:P17)</f>
        <v>1132</v>
      </c>
      <c r="O17" s="75">
        <v>1127</v>
      </c>
      <c r="P17" s="75">
        <v>5</v>
      </c>
      <c r="Q17" s="120" t="s">
        <v>65</v>
      </c>
      <c r="R17" s="75"/>
      <c r="S17" s="75"/>
      <c r="T17" s="120" t="s">
        <v>65</v>
      </c>
      <c r="U17" s="120" t="s">
        <v>65</v>
      </c>
      <c r="V17" s="75">
        <f t="shared" si="6"/>
        <v>8555</v>
      </c>
      <c r="W17" s="75">
        <v>8373</v>
      </c>
      <c r="X17" s="75">
        <v>182</v>
      </c>
      <c r="Y17" s="120" t="s">
        <v>65</v>
      </c>
      <c r="Z17" s="120" t="s">
        <v>65</v>
      </c>
      <c r="AA17" s="120" t="s">
        <v>65</v>
      </c>
      <c r="AB17" s="120" t="s">
        <v>65</v>
      </c>
      <c r="AC17" s="120" t="s">
        <v>65</v>
      </c>
      <c r="AD17" s="120" t="s">
        <v>65</v>
      </c>
      <c r="AE17" s="88" t="s">
        <v>69</v>
      </c>
      <c r="AF17" s="75" t="s">
        <v>70</v>
      </c>
      <c r="AG17" s="75" t="s">
        <v>70</v>
      </c>
      <c r="AH17" s="75">
        <f t="shared" si="7"/>
        <v>50</v>
      </c>
      <c r="AI17" s="75">
        <v>15</v>
      </c>
      <c r="AJ17" s="75">
        <v>35</v>
      </c>
      <c r="AK17" s="120" t="s">
        <v>65</v>
      </c>
      <c r="AL17" s="120" t="s">
        <v>65</v>
      </c>
      <c r="AM17" s="120" t="s">
        <v>65</v>
      </c>
    </row>
    <row r="18" spans="3:39" s="7" customFormat="1" ht="18" customHeight="1">
      <c r="C18" s="18">
        <v>11</v>
      </c>
      <c r="D18" s="67"/>
      <c r="E18" s="112">
        <f t="shared" si="8"/>
        <v>287235</v>
      </c>
      <c r="F18" s="75">
        <f t="shared" si="1"/>
        <v>148379</v>
      </c>
      <c r="G18" s="75">
        <f t="shared" si="2"/>
        <v>138856</v>
      </c>
      <c r="H18" s="75">
        <f t="shared" si="9"/>
        <v>287235</v>
      </c>
      <c r="I18" s="75">
        <f t="shared" si="3"/>
        <v>148379</v>
      </c>
      <c r="J18" s="75">
        <f t="shared" si="4"/>
        <v>138856</v>
      </c>
      <c r="K18" s="75">
        <f t="shared" si="5"/>
        <v>285698</v>
      </c>
      <c r="L18" s="75">
        <v>147181</v>
      </c>
      <c r="M18" s="75">
        <v>138517</v>
      </c>
      <c r="N18" s="120" t="s">
        <v>65</v>
      </c>
      <c r="O18" s="120" t="s">
        <v>65</v>
      </c>
      <c r="P18" s="120" t="s">
        <v>65</v>
      </c>
      <c r="Q18" s="120" t="s">
        <v>65</v>
      </c>
      <c r="R18" s="75"/>
      <c r="S18" s="75"/>
      <c r="T18" s="120" t="s">
        <v>65</v>
      </c>
      <c r="U18" s="120" t="s">
        <v>65</v>
      </c>
      <c r="V18" s="75">
        <f t="shared" si="6"/>
        <v>1537</v>
      </c>
      <c r="W18" s="75">
        <v>1198</v>
      </c>
      <c r="X18" s="75">
        <v>339</v>
      </c>
      <c r="Y18" s="120" t="s">
        <v>65</v>
      </c>
      <c r="Z18" s="120" t="s">
        <v>65</v>
      </c>
      <c r="AA18" s="120" t="s">
        <v>71</v>
      </c>
      <c r="AB18" s="120" t="s">
        <v>65</v>
      </c>
      <c r="AC18" s="120" t="s">
        <v>65</v>
      </c>
      <c r="AD18" s="120" t="s">
        <v>66</v>
      </c>
      <c r="AE18" s="88" t="s">
        <v>69</v>
      </c>
      <c r="AF18" s="75" t="s">
        <v>70</v>
      </c>
      <c r="AG18" s="75" t="s">
        <v>70</v>
      </c>
      <c r="AH18" s="120" t="s">
        <v>65</v>
      </c>
      <c r="AI18" s="120" t="s">
        <v>65</v>
      </c>
      <c r="AJ18" s="120" t="s">
        <v>65</v>
      </c>
      <c r="AK18" s="120" t="s">
        <v>65</v>
      </c>
      <c r="AL18" s="120" t="s">
        <v>65</v>
      </c>
      <c r="AM18" s="120" t="s">
        <v>65</v>
      </c>
    </row>
    <row r="19" spans="3:39" s="7" customFormat="1" ht="18" customHeight="1">
      <c r="C19" s="18">
        <v>12</v>
      </c>
      <c r="D19" s="67"/>
      <c r="E19" s="112">
        <f t="shared" si="8"/>
        <v>304358</v>
      </c>
      <c r="F19" s="75">
        <f t="shared" si="1"/>
        <v>97754</v>
      </c>
      <c r="G19" s="75">
        <f t="shared" si="2"/>
        <v>206604</v>
      </c>
      <c r="H19" s="75">
        <f t="shared" si="9"/>
        <v>304304</v>
      </c>
      <c r="I19" s="75">
        <f t="shared" si="3"/>
        <v>97754</v>
      </c>
      <c r="J19" s="75">
        <f t="shared" si="4"/>
        <v>206550</v>
      </c>
      <c r="K19" s="75">
        <f t="shared" si="5"/>
        <v>299862</v>
      </c>
      <c r="L19" s="75">
        <v>97461</v>
      </c>
      <c r="M19" s="75">
        <v>202401</v>
      </c>
      <c r="N19" s="120" t="s">
        <v>65</v>
      </c>
      <c r="O19" s="120" t="s">
        <v>65</v>
      </c>
      <c r="P19" s="120" t="s">
        <v>65</v>
      </c>
      <c r="Q19" s="120" t="s">
        <v>65</v>
      </c>
      <c r="R19" s="75"/>
      <c r="S19" s="75"/>
      <c r="T19" s="120" t="s">
        <v>65</v>
      </c>
      <c r="U19" s="120" t="s">
        <v>65</v>
      </c>
      <c r="V19" s="75">
        <f t="shared" si="6"/>
        <v>4435</v>
      </c>
      <c r="W19" s="75">
        <v>293</v>
      </c>
      <c r="X19" s="75">
        <v>4142</v>
      </c>
      <c r="Y19" s="120" t="s">
        <v>71</v>
      </c>
      <c r="Z19" s="120" t="s">
        <v>71</v>
      </c>
      <c r="AA19" s="120" t="s">
        <v>71</v>
      </c>
      <c r="AB19" s="120" t="s">
        <v>66</v>
      </c>
      <c r="AC19" s="120" t="s">
        <v>66</v>
      </c>
      <c r="AD19" s="120" t="s">
        <v>66</v>
      </c>
      <c r="AE19" s="88" t="s">
        <v>69</v>
      </c>
      <c r="AF19" s="75" t="s">
        <v>70</v>
      </c>
      <c r="AG19" s="75" t="s">
        <v>70</v>
      </c>
      <c r="AH19" s="75">
        <f t="shared" si="7"/>
        <v>7</v>
      </c>
      <c r="AI19" s="120" t="s">
        <v>65</v>
      </c>
      <c r="AJ19" s="75">
        <v>7</v>
      </c>
      <c r="AK19" s="75">
        <f>SUM(AL19:AM19)</f>
        <v>54</v>
      </c>
      <c r="AL19" s="120" t="s">
        <v>65</v>
      </c>
      <c r="AM19" s="116">
        <v>54</v>
      </c>
    </row>
    <row r="20" spans="2:39" s="7" customFormat="1" ht="18" customHeight="1">
      <c r="B20" s="18" t="s">
        <v>82</v>
      </c>
      <c r="C20" s="34" t="s">
        <v>57</v>
      </c>
      <c r="D20" s="10" t="s">
        <v>8</v>
      </c>
      <c r="E20" s="112">
        <f t="shared" si="8"/>
        <v>173129</v>
      </c>
      <c r="F20" s="75">
        <f t="shared" si="1"/>
        <v>57825</v>
      </c>
      <c r="G20" s="75">
        <f t="shared" si="2"/>
        <v>115304</v>
      </c>
      <c r="H20" s="75">
        <f t="shared" si="9"/>
        <v>173124</v>
      </c>
      <c r="I20" s="75">
        <f t="shared" si="3"/>
        <v>57825</v>
      </c>
      <c r="J20" s="75">
        <f t="shared" si="4"/>
        <v>115299</v>
      </c>
      <c r="K20" s="75">
        <f t="shared" si="5"/>
        <v>168945</v>
      </c>
      <c r="L20" s="75">
        <v>57483</v>
      </c>
      <c r="M20" s="75">
        <v>111462</v>
      </c>
      <c r="N20" s="120" t="s">
        <v>65</v>
      </c>
      <c r="O20" s="120" t="s">
        <v>65</v>
      </c>
      <c r="P20" s="120" t="s">
        <v>65</v>
      </c>
      <c r="Q20" s="120" t="s">
        <v>65</v>
      </c>
      <c r="R20" s="75"/>
      <c r="S20" s="75"/>
      <c r="T20" s="120" t="s">
        <v>65</v>
      </c>
      <c r="U20" s="120" t="s">
        <v>65</v>
      </c>
      <c r="V20" s="75">
        <f t="shared" si="6"/>
        <v>4175</v>
      </c>
      <c r="W20" s="75">
        <v>342</v>
      </c>
      <c r="X20" s="75">
        <v>3833</v>
      </c>
      <c r="Y20" s="120" t="s">
        <v>71</v>
      </c>
      <c r="Z20" s="120" t="s">
        <v>71</v>
      </c>
      <c r="AA20" s="120" t="s">
        <v>71</v>
      </c>
      <c r="AB20" s="120" t="s">
        <v>66</v>
      </c>
      <c r="AC20" s="120" t="s">
        <v>66</v>
      </c>
      <c r="AD20" s="120" t="s">
        <v>66</v>
      </c>
      <c r="AE20" s="88" t="s">
        <v>69</v>
      </c>
      <c r="AF20" s="75" t="s">
        <v>70</v>
      </c>
      <c r="AG20" s="75" t="s">
        <v>70</v>
      </c>
      <c r="AH20" s="75">
        <f t="shared" si="7"/>
        <v>4</v>
      </c>
      <c r="AI20" s="120" t="s">
        <v>65</v>
      </c>
      <c r="AJ20" s="75">
        <v>4</v>
      </c>
      <c r="AK20" s="75">
        <f>SUM(AL20:AM20)</f>
        <v>5</v>
      </c>
      <c r="AL20" s="120" t="s">
        <v>65</v>
      </c>
      <c r="AM20" s="116">
        <v>5</v>
      </c>
    </row>
    <row r="21" spans="3:39" s="7" customFormat="1" ht="18" customHeight="1">
      <c r="C21" s="18">
        <v>2</v>
      </c>
      <c r="D21" s="67"/>
      <c r="E21" s="112">
        <f t="shared" si="8"/>
        <v>189036</v>
      </c>
      <c r="F21" s="75">
        <f t="shared" si="1"/>
        <v>69146</v>
      </c>
      <c r="G21" s="75">
        <f t="shared" si="2"/>
        <v>119890</v>
      </c>
      <c r="H21" s="75">
        <f t="shared" si="9"/>
        <v>189031</v>
      </c>
      <c r="I21" s="75">
        <f t="shared" si="3"/>
        <v>69146</v>
      </c>
      <c r="J21" s="75">
        <f t="shared" si="4"/>
        <v>119885</v>
      </c>
      <c r="K21" s="75">
        <f t="shared" si="5"/>
        <v>186296</v>
      </c>
      <c r="L21" s="75">
        <v>68460</v>
      </c>
      <c r="M21" s="75">
        <v>117836</v>
      </c>
      <c r="N21" s="120" t="s">
        <v>65</v>
      </c>
      <c r="O21" s="120" t="s">
        <v>65</v>
      </c>
      <c r="P21" s="120" t="s">
        <v>65</v>
      </c>
      <c r="Q21" s="120" t="s">
        <v>65</v>
      </c>
      <c r="R21" s="75"/>
      <c r="S21" s="75"/>
      <c r="T21" s="120" t="s">
        <v>65</v>
      </c>
      <c r="U21" s="120" t="s">
        <v>65</v>
      </c>
      <c r="V21" s="75">
        <f t="shared" si="6"/>
        <v>2730</v>
      </c>
      <c r="W21" s="75">
        <v>686</v>
      </c>
      <c r="X21" s="75">
        <v>2044</v>
      </c>
      <c r="Y21" s="120" t="s">
        <v>71</v>
      </c>
      <c r="Z21" s="120" t="s">
        <v>71</v>
      </c>
      <c r="AA21" s="120" t="s">
        <v>71</v>
      </c>
      <c r="AB21" s="120" t="s">
        <v>66</v>
      </c>
      <c r="AC21" s="120" t="s">
        <v>66</v>
      </c>
      <c r="AD21" s="120" t="s">
        <v>66</v>
      </c>
      <c r="AE21" s="88" t="s">
        <v>69</v>
      </c>
      <c r="AF21" s="75" t="s">
        <v>70</v>
      </c>
      <c r="AG21" s="75" t="s">
        <v>70</v>
      </c>
      <c r="AH21" s="75">
        <f t="shared" si="7"/>
        <v>5</v>
      </c>
      <c r="AI21" s="120" t="s">
        <v>65</v>
      </c>
      <c r="AJ21" s="75">
        <v>5</v>
      </c>
      <c r="AK21" s="75">
        <f>SUM(AL21:AM21)</f>
        <v>5</v>
      </c>
      <c r="AL21" s="120" t="s">
        <v>65</v>
      </c>
      <c r="AM21" s="116">
        <v>5</v>
      </c>
    </row>
    <row r="22" spans="2:39" s="7" customFormat="1" ht="18" customHeight="1">
      <c r="B22" s="24"/>
      <c r="C22" s="24">
        <v>3</v>
      </c>
      <c r="D22" s="68"/>
      <c r="E22" s="113">
        <f t="shared" si="8"/>
        <v>216415</v>
      </c>
      <c r="F22" s="96">
        <f t="shared" si="1"/>
        <v>81007</v>
      </c>
      <c r="G22" s="96">
        <f t="shared" si="2"/>
        <v>135408</v>
      </c>
      <c r="H22" s="96">
        <f t="shared" si="9"/>
        <v>216415</v>
      </c>
      <c r="I22" s="96">
        <f t="shared" si="3"/>
        <v>81007</v>
      </c>
      <c r="J22" s="96">
        <f t="shared" si="4"/>
        <v>135408</v>
      </c>
      <c r="K22" s="96">
        <f t="shared" si="5"/>
        <v>214978</v>
      </c>
      <c r="L22" s="96">
        <v>80923</v>
      </c>
      <c r="M22" s="96">
        <v>134055</v>
      </c>
      <c r="N22" s="122" t="s">
        <v>65</v>
      </c>
      <c r="O22" s="122" t="s">
        <v>65</v>
      </c>
      <c r="P22" s="122" t="s">
        <v>65</v>
      </c>
      <c r="Q22" s="122" t="s">
        <v>65</v>
      </c>
      <c r="R22" s="76"/>
      <c r="S22" s="76"/>
      <c r="T22" s="122" t="s">
        <v>65</v>
      </c>
      <c r="U22" s="122" t="s">
        <v>65</v>
      </c>
      <c r="V22" s="96">
        <f t="shared" si="6"/>
        <v>1437</v>
      </c>
      <c r="W22" s="96">
        <v>84</v>
      </c>
      <c r="X22" s="96">
        <v>1353</v>
      </c>
      <c r="Y22" s="122" t="s">
        <v>71</v>
      </c>
      <c r="Z22" s="122" t="s">
        <v>71</v>
      </c>
      <c r="AA22" s="122" t="s">
        <v>71</v>
      </c>
      <c r="AB22" s="122" t="s">
        <v>66</v>
      </c>
      <c r="AC22" s="122" t="s">
        <v>66</v>
      </c>
      <c r="AD22" s="122" t="s">
        <v>66</v>
      </c>
      <c r="AE22" s="114" t="s">
        <v>69</v>
      </c>
      <c r="AF22" s="96" t="s">
        <v>70</v>
      </c>
      <c r="AG22" s="96" t="s">
        <v>70</v>
      </c>
      <c r="AH22" s="122" t="s">
        <v>65</v>
      </c>
      <c r="AI22" s="122" t="s">
        <v>65</v>
      </c>
      <c r="AJ22" s="122" t="s">
        <v>65</v>
      </c>
      <c r="AK22" s="122" t="s">
        <v>65</v>
      </c>
      <c r="AL22" s="122" t="s">
        <v>65</v>
      </c>
      <c r="AM22" s="122" t="s">
        <v>65</v>
      </c>
    </row>
    <row r="23" spans="2:39" s="7" customFormat="1" ht="15" customHeight="1">
      <c r="B23" s="9" t="s">
        <v>77</v>
      </c>
      <c r="C23" s="9"/>
      <c r="D23" s="14"/>
      <c r="E23" s="14"/>
      <c r="F23" s="14"/>
      <c r="G23" s="14"/>
      <c r="R23" s="10"/>
      <c r="S23" s="10"/>
      <c r="X23" s="58"/>
      <c r="Y23" s="10"/>
      <c r="Z23" s="10"/>
      <c r="AA23" s="10"/>
      <c r="AE23" s="58"/>
      <c r="AL23" s="10"/>
      <c r="AM23" s="8" t="s">
        <v>28</v>
      </c>
    </row>
    <row r="24" spans="2:19" s="7" customFormat="1" ht="15" customHeight="1">
      <c r="B24" s="9"/>
      <c r="C24" s="9"/>
      <c r="D24" s="14"/>
      <c r="E24" s="14"/>
      <c r="F24" s="14"/>
      <c r="G24" s="14"/>
      <c r="R24" s="10"/>
      <c r="S24" s="10"/>
    </row>
    <row r="25" spans="2:19" s="7" customFormat="1" ht="15" customHeight="1">
      <c r="B25" s="9"/>
      <c r="C25" s="9"/>
      <c r="D25" s="14"/>
      <c r="E25" s="14"/>
      <c r="F25" s="14"/>
      <c r="G25" s="14"/>
      <c r="R25" s="10"/>
      <c r="S25" s="10"/>
    </row>
    <row r="26" ht="15" customHeight="1"/>
    <row r="27" ht="15" customHeight="1"/>
    <row r="28" spans="15:20" ht="15" customHeight="1">
      <c r="O28" s="12"/>
      <c r="Q28" s="12" t="s">
        <v>43</v>
      </c>
      <c r="R28" s="13"/>
      <c r="S28" s="13"/>
      <c r="T28" s="13" t="s">
        <v>44</v>
      </c>
    </row>
    <row r="29" spans="2:19" s="7" customFormat="1" ht="15" customHeight="1" thickBot="1">
      <c r="B29" s="9" t="s">
        <v>39</v>
      </c>
      <c r="C29" s="9"/>
      <c r="D29" s="14"/>
      <c r="E29" s="14"/>
      <c r="F29" s="14"/>
      <c r="G29" s="14"/>
      <c r="R29" s="10"/>
      <c r="S29" s="10"/>
    </row>
    <row r="30" spans="2:39" s="7" customFormat="1" ht="18" customHeight="1" thickTop="1">
      <c r="B30" s="181" t="s">
        <v>93</v>
      </c>
      <c r="C30" s="182"/>
      <c r="D30" s="182"/>
      <c r="E30" s="171" t="s">
        <v>40</v>
      </c>
      <c r="F30" s="172"/>
      <c r="G30" s="186"/>
      <c r="H30" s="28"/>
      <c r="I30" s="15"/>
      <c r="J30" s="41" t="s">
        <v>23</v>
      </c>
      <c r="K30" s="38"/>
      <c r="L30" s="41" t="s">
        <v>24</v>
      </c>
      <c r="M30" s="38"/>
      <c r="N30" s="41" t="s">
        <v>25</v>
      </c>
      <c r="O30" s="15"/>
      <c r="P30" s="28"/>
      <c r="Q30" s="42"/>
      <c r="R30" s="10"/>
      <c r="S30" s="10"/>
      <c r="T30" s="42" t="s">
        <v>49</v>
      </c>
      <c r="U30" s="37"/>
      <c r="V30" s="37" t="s">
        <v>51</v>
      </c>
      <c r="W30" s="37"/>
      <c r="X30" s="37" t="s">
        <v>52</v>
      </c>
      <c r="Y30" s="37"/>
      <c r="Z30" s="37" t="s">
        <v>53</v>
      </c>
      <c r="AA30" s="37"/>
      <c r="AB30" s="69" t="s">
        <v>79</v>
      </c>
      <c r="AC30" s="37"/>
      <c r="AD30" s="37"/>
      <c r="AE30" s="28" t="s">
        <v>50</v>
      </c>
      <c r="AF30" s="28"/>
      <c r="AG30" s="40"/>
      <c r="AH30" s="69"/>
      <c r="AI30" s="37"/>
      <c r="AJ30" s="37"/>
      <c r="AK30" s="171" t="s">
        <v>18</v>
      </c>
      <c r="AL30" s="172"/>
      <c r="AM30" s="172"/>
    </row>
    <row r="31" spans="2:39" s="7" customFormat="1" ht="18" customHeight="1">
      <c r="B31" s="142"/>
      <c r="C31" s="183"/>
      <c r="D31" s="183"/>
      <c r="E31" s="173"/>
      <c r="F31" s="174"/>
      <c r="G31" s="184"/>
      <c r="H31" s="184" t="s">
        <v>40</v>
      </c>
      <c r="I31" s="185"/>
      <c r="J31" s="185"/>
      <c r="K31" s="185" t="s">
        <v>15</v>
      </c>
      <c r="L31" s="185"/>
      <c r="M31" s="185"/>
      <c r="N31" s="138" t="s">
        <v>55</v>
      </c>
      <c r="O31" s="139"/>
      <c r="P31" s="223"/>
      <c r="Q31" s="84" t="s">
        <v>90</v>
      </c>
      <c r="R31" s="86"/>
      <c r="S31" s="29"/>
      <c r="T31" s="141" t="s">
        <v>92</v>
      </c>
      <c r="U31" s="142"/>
      <c r="V31" s="140" t="s">
        <v>35</v>
      </c>
      <c r="W31" s="141"/>
      <c r="X31" s="142"/>
      <c r="Y31" s="185" t="s">
        <v>68</v>
      </c>
      <c r="Z31" s="185"/>
      <c r="AA31" s="185"/>
      <c r="AB31" s="185" t="s">
        <v>87</v>
      </c>
      <c r="AC31" s="185"/>
      <c r="AD31" s="185"/>
      <c r="AE31" s="185" t="s">
        <v>17</v>
      </c>
      <c r="AF31" s="185"/>
      <c r="AG31" s="185"/>
      <c r="AH31" s="185" t="s">
        <v>16</v>
      </c>
      <c r="AI31" s="185"/>
      <c r="AJ31" s="185"/>
      <c r="AK31" s="173"/>
      <c r="AL31" s="174"/>
      <c r="AM31" s="174"/>
    </row>
    <row r="32" spans="2:39" s="7" customFormat="1" ht="18" customHeight="1">
      <c r="B32" s="142"/>
      <c r="C32" s="183"/>
      <c r="D32" s="183"/>
      <c r="E32" s="30" t="s">
        <v>3</v>
      </c>
      <c r="F32" s="30" t="s">
        <v>41</v>
      </c>
      <c r="G32" s="30" t="s">
        <v>42</v>
      </c>
      <c r="H32" s="31" t="s">
        <v>3</v>
      </c>
      <c r="I32" s="30" t="s">
        <v>41</v>
      </c>
      <c r="J32" s="30" t="s">
        <v>42</v>
      </c>
      <c r="K32" s="31" t="s">
        <v>3</v>
      </c>
      <c r="L32" s="30" t="s">
        <v>41</v>
      </c>
      <c r="M32" s="30" t="s">
        <v>42</v>
      </c>
      <c r="N32" s="31" t="s">
        <v>3</v>
      </c>
      <c r="O32" s="30" t="s">
        <v>41</v>
      </c>
      <c r="P32" s="30" t="s">
        <v>42</v>
      </c>
      <c r="Q32" s="31" t="s">
        <v>3</v>
      </c>
      <c r="R32" s="44"/>
      <c r="S32" s="10"/>
      <c r="T32" s="31" t="s">
        <v>41</v>
      </c>
      <c r="U32" s="30" t="s">
        <v>42</v>
      </c>
      <c r="V32" s="31" t="s">
        <v>3</v>
      </c>
      <c r="W32" s="30" t="s">
        <v>41</v>
      </c>
      <c r="X32" s="30" t="s">
        <v>42</v>
      </c>
      <c r="Y32" s="31" t="s">
        <v>3</v>
      </c>
      <c r="Z32" s="30" t="s">
        <v>41</v>
      </c>
      <c r="AA32" s="30" t="s">
        <v>42</v>
      </c>
      <c r="AB32" s="31" t="s">
        <v>3</v>
      </c>
      <c r="AC32" s="30" t="s">
        <v>41</v>
      </c>
      <c r="AD32" s="30" t="s">
        <v>42</v>
      </c>
      <c r="AE32" s="31" t="s">
        <v>3</v>
      </c>
      <c r="AF32" s="30" t="s">
        <v>41</v>
      </c>
      <c r="AG32" s="30" t="s">
        <v>42</v>
      </c>
      <c r="AH32" s="31" t="s">
        <v>3</v>
      </c>
      <c r="AI32" s="30" t="s">
        <v>41</v>
      </c>
      <c r="AJ32" s="30" t="s">
        <v>42</v>
      </c>
      <c r="AK32" s="31" t="s">
        <v>3</v>
      </c>
      <c r="AL32" s="30" t="s">
        <v>41</v>
      </c>
      <c r="AM32" s="32" t="s">
        <v>42</v>
      </c>
    </row>
    <row r="33" spans="2:39" s="7" customFormat="1" ht="18" customHeight="1">
      <c r="B33" s="18" t="s">
        <v>80</v>
      </c>
      <c r="C33" s="33" t="s">
        <v>19</v>
      </c>
      <c r="D33" s="57" t="s">
        <v>60</v>
      </c>
      <c r="E33" s="55">
        <v>899773</v>
      </c>
      <c r="F33" s="56">
        <v>294829</v>
      </c>
      <c r="G33" s="56">
        <v>604944</v>
      </c>
      <c r="H33" s="56">
        <v>899773</v>
      </c>
      <c r="I33" s="56">
        <v>294829</v>
      </c>
      <c r="J33" s="56">
        <v>604944</v>
      </c>
      <c r="K33" s="56">
        <v>859666</v>
      </c>
      <c r="L33" s="56">
        <v>254722</v>
      </c>
      <c r="M33" s="56">
        <v>604944</v>
      </c>
      <c r="N33" s="56">
        <v>40107</v>
      </c>
      <c r="O33" s="56">
        <v>40107</v>
      </c>
      <c r="P33" s="126" t="s">
        <v>65</v>
      </c>
      <c r="Q33" s="126" t="s">
        <v>65</v>
      </c>
      <c r="R33" s="56"/>
      <c r="S33" s="56"/>
      <c r="T33" s="126" t="s">
        <v>65</v>
      </c>
      <c r="U33" s="126" t="s">
        <v>65</v>
      </c>
      <c r="V33" s="126" t="s">
        <v>65</v>
      </c>
      <c r="W33" s="126" t="s">
        <v>65</v>
      </c>
      <c r="X33" s="126" t="s">
        <v>65</v>
      </c>
      <c r="Y33" s="126" t="s">
        <v>65</v>
      </c>
      <c r="Z33" s="126" t="s">
        <v>65</v>
      </c>
      <c r="AA33" s="126" t="s">
        <v>65</v>
      </c>
      <c r="AB33" s="126" t="s">
        <v>65</v>
      </c>
      <c r="AC33" s="126" t="s">
        <v>65</v>
      </c>
      <c r="AD33" s="126" t="s">
        <v>65</v>
      </c>
      <c r="AE33" s="56" t="s">
        <v>65</v>
      </c>
      <c r="AF33" s="56" t="s">
        <v>65</v>
      </c>
      <c r="AG33" s="56" t="s">
        <v>65</v>
      </c>
      <c r="AH33" s="126" t="s">
        <v>65</v>
      </c>
      <c r="AI33" s="126" t="s">
        <v>65</v>
      </c>
      <c r="AJ33" s="126" t="s">
        <v>65</v>
      </c>
      <c r="AK33" s="126" t="s">
        <v>65</v>
      </c>
      <c r="AL33" s="126" t="s">
        <v>65</v>
      </c>
      <c r="AM33" s="126" t="s">
        <v>65</v>
      </c>
    </row>
    <row r="34" spans="2:39" s="7" customFormat="1" ht="18" customHeight="1">
      <c r="B34" s="34" t="s">
        <v>64</v>
      </c>
      <c r="C34" s="21"/>
      <c r="D34" s="34" t="s">
        <v>63</v>
      </c>
      <c r="E34" s="78">
        <v>950810</v>
      </c>
      <c r="F34" s="72">
        <v>306330</v>
      </c>
      <c r="G34" s="72">
        <v>644480</v>
      </c>
      <c r="H34" s="72">
        <v>950739</v>
      </c>
      <c r="I34" s="72">
        <v>306330</v>
      </c>
      <c r="J34" s="72">
        <v>644409</v>
      </c>
      <c r="K34" s="72">
        <v>950728</v>
      </c>
      <c r="L34" s="72">
        <v>306319</v>
      </c>
      <c r="M34" s="72">
        <v>644409</v>
      </c>
      <c r="N34" s="126" t="s">
        <v>66</v>
      </c>
      <c r="O34" s="126" t="s">
        <v>66</v>
      </c>
      <c r="P34" s="126" t="s">
        <v>66</v>
      </c>
      <c r="Q34" s="126" t="s">
        <v>65</v>
      </c>
      <c r="R34" s="56"/>
      <c r="S34" s="56"/>
      <c r="T34" s="126" t="s">
        <v>65</v>
      </c>
      <c r="U34" s="126" t="s">
        <v>65</v>
      </c>
      <c r="V34" s="126" t="s">
        <v>65</v>
      </c>
      <c r="W34" s="126" t="s">
        <v>65</v>
      </c>
      <c r="X34" s="126" t="s">
        <v>65</v>
      </c>
      <c r="Y34" s="126" t="s">
        <v>65</v>
      </c>
      <c r="Z34" s="126" t="s">
        <v>65</v>
      </c>
      <c r="AA34" s="126" t="s">
        <v>65</v>
      </c>
      <c r="AB34" s="126" t="s">
        <v>65</v>
      </c>
      <c r="AC34" s="126" t="s">
        <v>65</v>
      </c>
      <c r="AD34" s="126" t="s">
        <v>65</v>
      </c>
      <c r="AE34" s="72"/>
      <c r="AF34" s="72"/>
      <c r="AG34" s="72"/>
      <c r="AH34" s="72">
        <v>11</v>
      </c>
      <c r="AI34" s="72">
        <v>11</v>
      </c>
      <c r="AJ34" s="56" t="s">
        <v>66</v>
      </c>
      <c r="AK34" s="72">
        <v>71</v>
      </c>
      <c r="AL34" s="56" t="s">
        <v>66</v>
      </c>
      <c r="AM34" s="72">
        <v>71</v>
      </c>
    </row>
    <row r="35" spans="2:39" s="22" customFormat="1" ht="18" customHeight="1">
      <c r="B35" s="35" t="s">
        <v>83</v>
      </c>
      <c r="C35" s="23"/>
      <c r="D35" s="35" t="s">
        <v>81</v>
      </c>
      <c r="E35" s="110">
        <f>SUM(F35:G35)</f>
        <v>1043091</v>
      </c>
      <c r="F35" s="74">
        <f>SUM(F37:F48)</f>
        <v>312720</v>
      </c>
      <c r="G35" s="74">
        <f>SUM(G37:G48)</f>
        <v>730371</v>
      </c>
      <c r="H35" s="74">
        <f>SUM(I35:J35)</f>
        <v>1043091</v>
      </c>
      <c r="I35" s="74">
        <f>SUM(I37:I48)</f>
        <v>312720</v>
      </c>
      <c r="J35" s="74">
        <f>SUM(J37:J48)</f>
        <v>730371</v>
      </c>
      <c r="K35" s="74">
        <f>SUM(L35:M35)</f>
        <v>1043091</v>
      </c>
      <c r="L35" s="74">
        <f>SUM(L37:L48)</f>
        <v>312720</v>
      </c>
      <c r="M35" s="74">
        <f>SUM(M37:M48)</f>
        <v>730371</v>
      </c>
      <c r="N35" s="124" t="s">
        <v>65</v>
      </c>
      <c r="O35" s="124" t="s">
        <v>65</v>
      </c>
      <c r="P35" s="124" t="s">
        <v>65</v>
      </c>
      <c r="Q35" s="127" t="s">
        <v>65</v>
      </c>
      <c r="R35" s="111"/>
      <c r="S35" s="111"/>
      <c r="T35" s="127" t="s">
        <v>65</v>
      </c>
      <c r="U35" s="127" t="s">
        <v>65</v>
      </c>
      <c r="V35" s="124" t="s">
        <v>65</v>
      </c>
      <c r="W35" s="124" t="s">
        <v>65</v>
      </c>
      <c r="X35" s="124" t="s">
        <v>65</v>
      </c>
      <c r="Y35" s="127" t="s">
        <v>65</v>
      </c>
      <c r="Z35" s="127" t="s">
        <v>65</v>
      </c>
      <c r="AA35" s="127" t="s">
        <v>65</v>
      </c>
      <c r="AB35" s="127" t="s">
        <v>65</v>
      </c>
      <c r="AC35" s="127" t="s">
        <v>65</v>
      </c>
      <c r="AD35" s="127" t="s">
        <v>65</v>
      </c>
      <c r="AE35" s="74" t="s">
        <v>69</v>
      </c>
      <c r="AF35" s="74" t="s">
        <v>69</v>
      </c>
      <c r="AG35" s="74" t="s">
        <v>69</v>
      </c>
      <c r="AH35" s="124" t="s">
        <v>65</v>
      </c>
      <c r="AI35" s="124" t="s">
        <v>65</v>
      </c>
      <c r="AJ35" s="124" t="s">
        <v>65</v>
      </c>
      <c r="AK35" s="124" t="s">
        <v>65</v>
      </c>
      <c r="AL35" s="124" t="s">
        <v>65</v>
      </c>
      <c r="AM35" s="124" t="s">
        <v>65</v>
      </c>
    </row>
    <row r="36" spans="2:39" s="22" customFormat="1" ht="9" customHeight="1">
      <c r="B36" s="35"/>
      <c r="C36" s="23"/>
      <c r="D36" s="35"/>
      <c r="E36" s="110"/>
      <c r="F36" s="74"/>
      <c r="G36" s="74"/>
      <c r="H36" s="74"/>
      <c r="I36" s="74"/>
      <c r="J36" s="74"/>
      <c r="K36" s="74"/>
      <c r="L36" s="74"/>
      <c r="M36" s="74"/>
      <c r="N36" s="124"/>
      <c r="O36" s="124"/>
      <c r="P36" s="124"/>
      <c r="Q36" s="128"/>
      <c r="R36" s="74"/>
      <c r="S36" s="74"/>
      <c r="T36" s="128"/>
      <c r="U36" s="128"/>
      <c r="V36" s="124"/>
      <c r="W36" s="124"/>
      <c r="X36" s="124"/>
      <c r="Y36" s="128"/>
      <c r="Z36" s="128"/>
      <c r="AA36" s="128"/>
      <c r="AB36" s="128"/>
      <c r="AC36" s="128"/>
      <c r="AD36" s="128"/>
      <c r="AE36" s="74"/>
      <c r="AF36" s="74"/>
      <c r="AG36" s="74"/>
      <c r="AH36" s="124"/>
      <c r="AI36" s="124"/>
      <c r="AJ36" s="124"/>
      <c r="AK36" s="124"/>
      <c r="AL36" s="124"/>
      <c r="AM36" s="124"/>
    </row>
    <row r="37" spans="2:39" s="7" customFormat="1" ht="18" customHeight="1">
      <c r="B37" s="18" t="s">
        <v>62</v>
      </c>
      <c r="C37" s="34" t="s">
        <v>56</v>
      </c>
      <c r="D37" s="10" t="s">
        <v>8</v>
      </c>
      <c r="E37" s="112">
        <f aca="true" t="shared" si="10" ref="E37:E48">SUM(F37:G37)</f>
        <v>82810</v>
      </c>
      <c r="F37" s="75">
        <f aca="true" t="shared" si="11" ref="F37:F48">SUM(I37,AL37)</f>
        <v>24622</v>
      </c>
      <c r="G37" s="75">
        <f aca="true" t="shared" si="12" ref="G37:G48">SUM(J37,AM37)</f>
        <v>58188</v>
      </c>
      <c r="H37" s="75">
        <f aca="true" t="shared" si="13" ref="H37:H48">SUM(I37:J37)</f>
        <v>82810</v>
      </c>
      <c r="I37" s="75">
        <f aca="true" t="shared" si="14" ref="I37:I48">SUM(L37,O37,T37,W37,Z37,AC37,AI37)</f>
        <v>24622</v>
      </c>
      <c r="J37" s="75">
        <f aca="true" t="shared" si="15" ref="J37:J48">SUM(M37,P37,U37,X37,AA37,AD37,AJ37)</f>
        <v>58188</v>
      </c>
      <c r="K37" s="75">
        <f aca="true" t="shared" si="16" ref="K37:K48">SUM(L37:M37)</f>
        <v>82810</v>
      </c>
      <c r="L37" s="75">
        <v>24622</v>
      </c>
      <c r="M37" s="75">
        <v>58188</v>
      </c>
      <c r="N37" s="120" t="s">
        <v>65</v>
      </c>
      <c r="O37" s="120" t="s">
        <v>65</v>
      </c>
      <c r="P37" s="120" t="s">
        <v>65</v>
      </c>
      <c r="Q37" s="120" t="s">
        <v>65</v>
      </c>
      <c r="R37" s="75"/>
      <c r="S37" s="75"/>
      <c r="T37" s="120" t="s">
        <v>65</v>
      </c>
      <c r="U37" s="120" t="s">
        <v>65</v>
      </c>
      <c r="V37" s="120" t="s">
        <v>65</v>
      </c>
      <c r="W37" s="120" t="s">
        <v>65</v>
      </c>
      <c r="X37" s="120" t="s">
        <v>65</v>
      </c>
      <c r="Y37" s="120" t="s">
        <v>65</v>
      </c>
      <c r="Z37" s="120" t="s">
        <v>65</v>
      </c>
      <c r="AA37" s="120" t="s">
        <v>65</v>
      </c>
      <c r="AB37" s="120" t="s">
        <v>65</v>
      </c>
      <c r="AC37" s="120" t="s">
        <v>65</v>
      </c>
      <c r="AD37" s="120" t="s">
        <v>65</v>
      </c>
      <c r="AE37" s="88" t="s">
        <v>69</v>
      </c>
      <c r="AF37" s="75" t="s">
        <v>70</v>
      </c>
      <c r="AG37" s="75" t="s">
        <v>70</v>
      </c>
      <c r="AH37" s="120" t="s">
        <v>65</v>
      </c>
      <c r="AI37" s="120" t="s">
        <v>65</v>
      </c>
      <c r="AJ37" s="120" t="s">
        <v>65</v>
      </c>
      <c r="AK37" s="120" t="s">
        <v>65</v>
      </c>
      <c r="AL37" s="120" t="s">
        <v>65</v>
      </c>
      <c r="AM37" s="120" t="s">
        <v>65</v>
      </c>
    </row>
    <row r="38" spans="3:39" s="7" customFormat="1" ht="18" customHeight="1">
      <c r="C38" s="18">
        <v>5</v>
      </c>
      <c r="D38" s="67"/>
      <c r="E38" s="112">
        <f t="shared" si="10"/>
        <v>81677</v>
      </c>
      <c r="F38" s="75">
        <f t="shared" si="11"/>
        <v>23977</v>
      </c>
      <c r="G38" s="75">
        <f t="shared" si="12"/>
        <v>57700</v>
      </c>
      <c r="H38" s="75">
        <f t="shared" si="13"/>
        <v>81677</v>
      </c>
      <c r="I38" s="75">
        <f t="shared" si="14"/>
        <v>23977</v>
      </c>
      <c r="J38" s="75">
        <f t="shared" si="15"/>
        <v>57700</v>
      </c>
      <c r="K38" s="75">
        <f t="shared" si="16"/>
        <v>81677</v>
      </c>
      <c r="L38" s="75">
        <v>23977</v>
      </c>
      <c r="M38" s="75">
        <v>57700</v>
      </c>
      <c r="N38" s="120" t="s">
        <v>65</v>
      </c>
      <c r="O38" s="120" t="s">
        <v>65</v>
      </c>
      <c r="P38" s="120" t="s">
        <v>65</v>
      </c>
      <c r="Q38" s="120" t="s">
        <v>65</v>
      </c>
      <c r="R38" s="75"/>
      <c r="S38" s="75"/>
      <c r="T38" s="120" t="s">
        <v>65</v>
      </c>
      <c r="U38" s="120" t="s">
        <v>65</v>
      </c>
      <c r="V38" s="120" t="s">
        <v>65</v>
      </c>
      <c r="W38" s="120" t="s">
        <v>65</v>
      </c>
      <c r="X38" s="120" t="s">
        <v>65</v>
      </c>
      <c r="Y38" s="120" t="s">
        <v>65</v>
      </c>
      <c r="Z38" s="120" t="s">
        <v>65</v>
      </c>
      <c r="AA38" s="120" t="s">
        <v>65</v>
      </c>
      <c r="AB38" s="120" t="s">
        <v>65</v>
      </c>
      <c r="AC38" s="120" t="s">
        <v>65</v>
      </c>
      <c r="AD38" s="120" t="s">
        <v>65</v>
      </c>
      <c r="AE38" s="88" t="s">
        <v>69</v>
      </c>
      <c r="AF38" s="75" t="s">
        <v>70</v>
      </c>
      <c r="AG38" s="75" t="s">
        <v>70</v>
      </c>
      <c r="AH38" s="120" t="s">
        <v>65</v>
      </c>
      <c r="AI38" s="120" t="s">
        <v>65</v>
      </c>
      <c r="AJ38" s="120" t="s">
        <v>65</v>
      </c>
      <c r="AK38" s="120" t="s">
        <v>65</v>
      </c>
      <c r="AL38" s="120" t="s">
        <v>65</v>
      </c>
      <c r="AM38" s="120" t="s">
        <v>65</v>
      </c>
    </row>
    <row r="39" spans="3:39" s="7" customFormat="1" ht="18" customHeight="1">
      <c r="C39" s="18">
        <v>6</v>
      </c>
      <c r="D39" s="67"/>
      <c r="E39" s="112">
        <f t="shared" si="10"/>
        <v>93126</v>
      </c>
      <c r="F39" s="75">
        <f t="shared" si="11"/>
        <v>25076</v>
      </c>
      <c r="G39" s="75">
        <f t="shared" si="12"/>
        <v>68050</v>
      </c>
      <c r="H39" s="75">
        <f t="shared" si="13"/>
        <v>93126</v>
      </c>
      <c r="I39" s="75">
        <f t="shared" si="14"/>
        <v>25076</v>
      </c>
      <c r="J39" s="75">
        <f t="shared" si="15"/>
        <v>68050</v>
      </c>
      <c r="K39" s="75">
        <f t="shared" si="16"/>
        <v>93126</v>
      </c>
      <c r="L39" s="75">
        <v>25076</v>
      </c>
      <c r="M39" s="75">
        <v>68050</v>
      </c>
      <c r="N39" s="120" t="s">
        <v>65</v>
      </c>
      <c r="O39" s="120" t="s">
        <v>65</v>
      </c>
      <c r="P39" s="120" t="s">
        <v>65</v>
      </c>
      <c r="Q39" s="120" t="s">
        <v>65</v>
      </c>
      <c r="R39" s="75"/>
      <c r="S39" s="75"/>
      <c r="T39" s="120" t="s">
        <v>65</v>
      </c>
      <c r="U39" s="120" t="s">
        <v>65</v>
      </c>
      <c r="V39" s="120" t="s">
        <v>65</v>
      </c>
      <c r="W39" s="120" t="s">
        <v>65</v>
      </c>
      <c r="X39" s="120" t="s">
        <v>65</v>
      </c>
      <c r="Y39" s="120" t="s">
        <v>65</v>
      </c>
      <c r="Z39" s="120" t="s">
        <v>65</v>
      </c>
      <c r="AA39" s="120" t="s">
        <v>65</v>
      </c>
      <c r="AB39" s="120" t="s">
        <v>65</v>
      </c>
      <c r="AC39" s="120" t="s">
        <v>65</v>
      </c>
      <c r="AD39" s="120" t="s">
        <v>65</v>
      </c>
      <c r="AE39" s="88" t="s">
        <v>69</v>
      </c>
      <c r="AF39" s="75" t="s">
        <v>70</v>
      </c>
      <c r="AG39" s="75" t="s">
        <v>70</v>
      </c>
      <c r="AH39" s="120" t="s">
        <v>65</v>
      </c>
      <c r="AI39" s="120" t="s">
        <v>65</v>
      </c>
      <c r="AJ39" s="120" t="s">
        <v>65</v>
      </c>
      <c r="AK39" s="120" t="s">
        <v>65</v>
      </c>
      <c r="AL39" s="120" t="s">
        <v>65</v>
      </c>
      <c r="AM39" s="120" t="s">
        <v>65</v>
      </c>
    </row>
    <row r="40" spans="3:39" s="7" customFormat="1" ht="18" customHeight="1">
      <c r="C40" s="18">
        <v>7</v>
      </c>
      <c r="D40" s="67"/>
      <c r="E40" s="112">
        <f t="shared" si="10"/>
        <v>79346</v>
      </c>
      <c r="F40" s="75">
        <f t="shared" si="11"/>
        <v>23208</v>
      </c>
      <c r="G40" s="75">
        <f t="shared" si="12"/>
        <v>56138</v>
      </c>
      <c r="H40" s="75">
        <f t="shared" si="13"/>
        <v>79346</v>
      </c>
      <c r="I40" s="75">
        <f t="shared" si="14"/>
        <v>23208</v>
      </c>
      <c r="J40" s="75">
        <f t="shared" si="15"/>
        <v>56138</v>
      </c>
      <c r="K40" s="75">
        <f t="shared" si="16"/>
        <v>79346</v>
      </c>
      <c r="L40" s="75">
        <v>23208</v>
      </c>
      <c r="M40" s="75">
        <v>56138</v>
      </c>
      <c r="N40" s="120" t="s">
        <v>65</v>
      </c>
      <c r="O40" s="120" t="s">
        <v>65</v>
      </c>
      <c r="P40" s="120" t="s">
        <v>65</v>
      </c>
      <c r="Q40" s="120" t="s">
        <v>65</v>
      </c>
      <c r="R40" s="75"/>
      <c r="S40" s="75"/>
      <c r="T40" s="120" t="s">
        <v>65</v>
      </c>
      <c r="U40" s="120" t="s">
        <v>65</v>
      </c>
      <c r="V40" s="120" t="s">
        <v>65</v>
      </c>
      <c r="W40" s="120" t="s">
        <v>65</v>
      </c>
      <c r="X40" s="120" t="s">
        <v>65</v>
      </c>
      <c r="Y40" s="120" t="s">
        <v>65</v>
      </c>
      <c r="Z40" s="120" t="s">
        <v>65</v>
      </c>
      <c r="AA40" s="120" t="s">
        <v>65</v>
      </c>
      <c r="AB40" s="120" t="s">
        <v>65</v>
      </c>
      <c r="AC40" s="120" t="s">
        <v>65</v>
      </c>
      <c r="AD40" s="120" t="s">
        <v>65</v>
      </c>
      <c r="AE40" s="88" t="s">
        <v>69</v>
      </c>
      <c r="AF40" s="75" t="s">
        <v>70</v>
      </c>
      <c r="AG40" s="75" t="s">
        <v>70</v>
      </c>
      <c r="AH40" s="120" t="s">
        <v>65</v>
      </c>
      <c r="AI40" s="120" t="s">
        <v>65</v>
      </c>
      <c r="AJ40" s="120" t="s">
        <v>65</v>
      </c>
      <c r="AK40" s="120" t="s">
        <v>65</v>
      </c>
      <c r="AL40" s="120" t="s">
        <v>65</v>
      </c>
      <c r="AM40" s="120" t="s">
        <v>65</v>
      </c>
    </row>
    <row r="41" spans="3:39" s="7" customFormat="1" ht="18" customHeight="1">
      <c r="C41" s="18">
        <v>8</v>
      </c>
      <c r="D41" s="67"/>
      <c r="E41" s="112">
        <f t="shared" si="10"/>
        <v>74353</v>
      </c>
      <c r="F41" s="75">
        <f t="shared" si="11"/>
        <v>22105</v>
      </c>
      <c r="G41" s="75">
        <f t="shared" si="12"/>
        <v>52248</v>
      </c>
      <c r="H41" s="75">
        <f t="shared" si="13"/>
        <v>74353</v>
      </c>
      <c r="I41" s="75">
        <f t="shared" si="14"/>
        <v>22105</v>
      </c>
      <c r="J41" s="75">
        <f t="shared" si="15"/>
        <v>52248</v>
      </c>
      <c r="K41" s="75">
        <f t="shared" si="16"/>
        <v>74353</v>
      </c>
      <c r="L41" s="75">
        <v>22105</v>
      </c>
      <c r="M41" s="75">
        <v>52248</v>
      </c>
      <c r="N41" s="120" t="s">
        <v>65</v>
      </c>
      <c r="O41" s="120" t="s">
        <v>65</v>
      </c>
      <c r="P41" s="120" t="s">
        <v>65</v>
      </c>
      <c r="Q41" s="120" t="s">
        <v>65</v>
      </c>
      <c r="R41" s="75"/>
      <c r="S41" s="75"/>
      <c r="T41" s="120" t="s">
        <v>65</v>
      </c>
      <c r="U41" s="120" t="s">
        <v>65</v>
      </c>
      <c r="V41" s="120" t="s">
        <v>65</v>
      </c>
      <c r="W41" s="120" t="s">
        <v>65</v>
      </c>
      <c r="X41" s="120" t="s">
        <v>65</v>
      </c>
      <c r="Y41" s="120" t="s">
        <v>65</v>
      </c>
      <c r="Z41" s="120" t="s">
        <v>65</v>
      </c>
      <c r="AA41" s="120" t="s">
        <v>65</v>
      </c>
      <c r="AB41" s="120" t="s">
        <v>65</v>
      </c>
      <c r="AC41" s="120" t="s">
        <v>65</v>
      </c>
      <c r="AD41" s="120" t="s">
        <v>65</v>
      </c>
      <c r="AE41" s="88" t="s">
        <v>69</v>
      </c>
      <c r="AF41" s="75" t="s">
        <v>70</v>
      </c>
      <c r="AG41" s="75" t="s">
        <v>70</v>
      </c>
      <c r="AH41" s="120" t="s">
        <v>65</v>
      </c>
      <c r="AI41" s="120" t="s">
        <v>65</v>
      </c>
      <c r="AJ41" s="120" t="s">
        <v>65</v>
      </c>
      <c r="AK41" s="120" t="s">
        <v>65</v>
      </c>
      <c r="AL41" s="120" t="s">
        <v>65</v>
      </c>
      <c r="AM41" s="120" t="s">
        <v>65</v>
      </c>
    </row>
    <row r="42" spans="3:39" s="7" customFormat="1" ht="18" customHeight="1">
      <c r="C42" s="18">
        <v>9</v>
      </c>
      <c r="D42" s="67"/>
      <c r="E42" s="112">
        <f t="shared" si="10"/>
        <v>72653</v>
      </c>
      <c r="F42" s="75">
        <f t="shared" si="11"/>
        <v>19925</v>
      </c>
      <c r="G42" s="75">
        <f t="shared" si="12"/>
        <v>52728</v>
      </c>
      <c r="H42" s="75">
        <f t="shared" si="13"/>
        <v>72653</v>
      </c>
      <c r="I42" s="75">
        <f t="shared" si="14"/>
        <v>19925</v>
      </c>
      <c r="J42" s="75">
        <f t="shared" si="15"/>
        <v>52728</v>
      </c>
      <c r="K42" s="75">
        <f t="shared" si="16"/>
        <v>72653</v>
      </c>
      <c r="L42" s="75">
        <v>19925</v>
      </c>
      <c r="M42" s="75">
        <v>52728</v>
      </c>
      <c r="N42" s="120" t="s">
        <v>65</v>
      </c>
      <c r="O42" s="120" t="s">
        <v>65</v>
      </c>
      <c r="P42" s="120" t="s">
        <v>65</v>
      </c>
      <c r="Q42" s="120" t="s">
        <v>65</v>
      </c>
      <c r="R42" s="75"/>
      <c r="S42" s="75"/>
      <c r="T42" s="120" t="s">
        <v>65</v>
      </c>
      <c r="U42" s="120" t="s">
        <v>65</v>
      </c>
      <c r="V42" s="120" t="s">
        <v>65</v>
      </c>
      <c r="W42" s="120" t="s">
        <v>65</v>
      </c>
      <c r="X42" s="120" t="s">
        <v>65</v>
      </c>
      <c r="Y42" s="120" t="s">
        <v>65</v>
      </c>
      <c r="Z42" s="120" t="s">
        <v>65</v>
      </c>
      <c r="AA42" s="120" t="s">
        <v>65</v>
      </c>
      <c r="AB42" s="120" t="s">
        <v>65</v>
      </c>
      <c r="AC42" s="120" t="s">
        <v>65</v>
      </c>
      <c r="AD42" s="120" t="s">
        <v>65</v>
      </c>
      <c r="AE42" s="88" t="s">
        <v>69</v>
      </c>
      <c r="AF42" s="75" t="s">
        <v>70</v>
      </c>
      <c r="AG42" s="75" t="s">
        <v>70</v>
      </c>
      <c r="AH42" s="120" t="s">
        <v>65</v>
      </c>
      <c r="AI42" s="120" t="s">
        <v>65</v>
      </c>
      <c r="AJ42" s="120" t="s">
        <v>65</v>
      </c>
      <c r="AK42" s="120" t="s">
        <v>65</v>
      </c>
      <c r="AL42" s="120" t="s">
        <v>65</v>
      </c>
      <c r="AM42" s="120" t="s">
        <v>65</v>
      </c>
    </row>
    <row r="43" spans="3:39" s="7" customFormat="1" ht="18" customHeight="1">
      <c r="C43" s="18">
        <v>10</v>
      </c>
      <c r="D43" s="67"/>
      <c r="E43" s="112">
        <f t="shared" si="10"/>
        <v>95040</v>
      </c>
      <c r="F43" s="75">
        <f t="shared" si="11"/>
        <v>32748</v>
      </c>
      <c r="G43" s="75">
        <f t="shared" si="12"/>
        <v>62292</v>
      </c>
      <c r="H43" s="75">
        <f t="shared" si="13"/>
        <v>95040</v>
      </c>
      <c r="I43" s="75">
        <f t="shared" si="14"/>
        <v>32748</v>
      </c>
      <c r="J43" s="75">
        <f t="shared" si="15"/>
        <v>62292</v>
      </c>
      <c r="K43" s="75">
        <f t="shared" si="16"/>
        <v>95040</v>
      </c>
      <c r="L43" s="75">
        <v>32748</v>
      </c>
      <c r="M43" s="75">
        <v>62292</v>
      </c>
      <c r="N43" s="120" t="s">
        <v>65</v>
      </c>
      <c r="O43" s="120" t="s">
        <v>65</v>
      </c>
      <c r="P43" s="120" t="s">
        <v>65</v>
      </c>
      <c r="Q43" s="120" t="s">
        <v>65</v>
      </c>
      <c r="R43" s="75"/>
      <c r="S43" s="75"/>
      <c r="T43" s="120" t="s">
        <v>65</v>
      </c>
      <c r="U43" s="120" t="s">
        <v>65</v>
      </c>
      <c r="V43" s="120" t="s">
        <v>65</v>
      </c>
      <c r="W43" s="120" t="s">
        <v>65</v>
      </c>
      <c r="X43" s="120" t="s">
        <v>65</v>
      </c>
      <c r="Y43" s="120" t="s">
        <v>65</v>
      </c>
      <c r="Z43" s="120" t="s">
        <v>65</v>
      </c>
      <c r="AA43" s="120" t="s">
        <v>65</v>
      </c>
      <c r="AB43" s="120" t="s">
        <v>65</v>
      </c>
      <c r="AC43" s="120" t="s">
        <v>65</v>
      </c>
      <c r="AD43" s="120" t="s">
        <v>65</v>
      </c>
      <c r="AE43" s="88" t="s">
        <v>69</v>
      </c>
      <c r="AF43" s="75" t="s">
        <v>70</v>
      </c>
      <c r="AG43" s="75" t="s">
        <v>70</v>
      </c>
      <c r="AH43" s="120" t="s">
        <v>65</v>
      </c>
      <c r="AI43" s="120" t="s">
        <v>65</v>
      </c>
      <c r="AJ43" s="120" t="s">
        <v>65</v>
      </c>
      <c r="AK43" s="120" t="s">
        <v>65</v>
      </c>
      <c r="AL43" s="120" t="s">
        <v>65</v>
      </c>
      <c r="AM43" s="120" t="s">
        <v>65</v>
      </c>
    </row>
    <row r="44" spans="3:39" s="7" customFormat="1" ht="18" customHeight="1">
      <c r="C44" s="18">
        <v>11</v>
      </c>
      <c r="D44" s="67"/>
      <c r="E44" s="112">
        <f t="shared" si="10"/>
        <v>98445</v>
      </c>
      <c r="F44" s="75">
        <f t="shared" si="11"/>
        <v>32531</v>
      </c>
      <c r="G44" s="75">
        <f t="shared" si="12"/>
        <v>65914</v>
      </c>
      <c r="H44" s="75">
        <f t="shared" si="13"/>
        <v>98445</v>
      </c>
      <c r="I44" s="75">
        <f t="shared" si="14"/>
        <v>32531</v>
      </c>
      <c r="J44" s="75">
        <f t="shared" si="15"/>
        <v>65914</v>
      </c>
      <c r="K44" s="75">
        <f t="shared" si="16"/>
        <v>98445</v>
      </c>
      <c r="L44" s="75">
        <v>32531</v>
      </c>
      <c r="M44" s="75">
        <v>65914</v>
      </c>
      <c r="N44" s="120" t="s">
        <v>65</v>
      </c>
      <c r="O44" s="120" t="s">
        <v>65</v>
      </c>
      <c r="P44" s="120" t="s">
        <v>65</v>
      </c>
      <c r="Q44" s="120" t="s">
        <v>65</v>
      </c>
      <c r="R44" s="75"/>
      <c r="S44" s="75"/>
      <c r="T44" s="120" t="s">
        <v>65</v>
      </c>
      <c r="U44" s="120" t="s">
        <v>65</v>
      </c>
      <c r="V44" s="120" t="s">
        <v>65</v>
      </c>
      <c r="W44" s="120" t="s">
        <v>65</v>
      </c>
      <c r="X44" s="120" t="s">
        <v>65</v>
      </c>
      <c r="Y44" s="120" t="s">
        <v>65</v>
      </c>
      <c r="Z44" s="120" t="s">
        <v>65</v>
      </c>
      <c r="AA44" s="120" t="s">
        <v>65</v>
      </c>
      <c r="AB44" s="120" t="s">
        <v>65</v>
      </c>
      <c r="AC44" s="120" t="s">
        <v>65</v>
      </c>
      <c r="AD44" s="120" t="s">
        <v>65</v>
      </c>
      <c r="AE44" s="88" t="s">
        <v>69</v>
      </c>
      <c r="AF44" s="75" t="s">
        <v>70</v>
      </c>
      <c r="AG44" s="75" t="s">
        <v>70</v>
      </c>
      <c r="AH44" s="120" t="s">
        <v>65</v>
      </c>
      <c r="AI44" s="120" t="s">
        <v>65</v>
      </c>
      <c r="AJ44" s="120" t="s">
        <v>65</v>
      </c>
      <c r="AK44" s="120" t="s">
        <v>65</v>
      </c>
      <c r="AL44" s="120" t="s">
        <v>65</v>
      </c>
      <c r="AM44" s="120" t="s">
        <v>65</v>
      </c>
    </row>
    <row r="45" spans="3:39" s="7" customFormat="1" ht="18" customHeight="1">
      <c r="C45" s="18">
        <v>12</v>
      </c>
      <c r="D45" s="67"/>
      <c r="E45" s="112">
        <f t="shared" si="10"/>
        <v>109505</v>
      </c>
      <c r="F45" s="75">
        <f t="shared" si="11"/>
        <v>37166</v>
      </c>
      <c r="G45" s="75">
        <f t="shared" si="12"/>
        <v>72339</v>
      </c>
      <c r="H45" s="75">
        <f t="shared" si="13"/>
        <v>109505</v>
      </c>
      <c r="I45" s="75">
        <f t="shared" si="14"/>
        <v>37166</v>
      </c>
      <c r="J45" s="75">
        <f t="shared" si="15"/>
        <v>72339</v>
      </c>
      <c r="K45" s="75">
        <f t="shared" si="16"/>
        <v>109505</v>
      </c>
      <c r="L45" s="75">
        <v>37166</v>
      </c>
      <c r="M45" s="75">
        <v>72339</v>
      </c>
      <c r="N45" s="120" t="s">
        <v>65</v>
      </c>
      <c r="O45" s="120" t="s">
        <v>65</v>
      </c>
      <c r="P45" s="120" t="s">
        <v>65</v>
      </c>
      <c r="Q45" s="120" t="s">
        <v>65</v>
      </c>
      <c r="R45" s="75"/>
      <c r="S45" s="75"/>
      <c r="T45" s="120" t="s">
        <v>65</v>
      </c>
      <c r="U45" s="120" t="s">
        <v>65</v>
      </c>
      <c r="V45" s="120" t="s">
        <v>65</v>
      </c>
      <c r="W45" s="120" t="s">
        <v>65</v>
      </c>
      <c r="X45" s="120" t="s">
        <v>65</v>
      </c>
      <c r="Y45" s="120" t="s">
        <v>65</v>
      </c>
      <c r="Z45" s="120" t="s">
        <v>65</v>
      </c>
      <c r="AA45" s="120" t="s">
        <v>65</v>
      </c>
      <c r="AB45" s="120" t="s">
        <v>65</v>
      </c>
      <c r="AC45" s="120" t="s">
        <v>65</v>
      </c>
      <c r="AD45" s="120" t="s">
        <v>65</v>
      </c>
      <c r="AE45" s="88" t="s">
        <v>69</v>
      </c>
      <c r="AF45" s="75" t="s">
        <v>70</v>
      </c>
      <c r="AG45" s="75" t="s">
        <v>70</v>
      </c>
      <c r="AH45" s="120" t="s">
        <v>65</v>
      </c>
      <c r="AI45" s="120" t="s">
        <v>65</v>
      </c>
      <c r="AJ45" s="120" t="s">
        <v>65</v>
      </c>
      <c r="AK45" s="120" t="s">
        <v>65</v>
      </c>
      <c r="AL45" s="120" t="s">
        <v>65</v>
      </c>
      <c r="AM45" s="120" t="s">
        <v>65</v>
      </c>
    </row>
    <row r="46" spans="2:39" s="7" customFormat="1" ht="18" customHeight="1">
      <c r="B46" s="18" t="s">
        <v>82</v>
      </c>
      <c r="C46" s="34" t="s">
        <v>57</v>
      </c>
      <c r="D46" s="10" t="s">
        <v>8</v>
      </c>
      <c r="E46" s="112">
        <f t="shared" si="10"/>
        <v>87005</v>
      </c>
      <c r="F46" s="75">
        <f t="shared" si="11"/>
        <v>23252</v>
      </c>
      <c r="G46" s="75">
        <f t="shared" si="12"/>
        <v>63753</v>
      </c>
      <c r="H46" s="75">
        <f t="shared" si="13"/>
        <v>87005</v>
      </c>
      <c r="I46" s="75">
        <f t="shared" si="14"/>
        <v>23252</v>
      </c>
      <c r="J46" s="75">
        <f t="shared" si="15"/>
        <v>63753</v>
      </c>
      <c r="K46" s="75">
        <f t="shared" si="16"/>
        <v>87005</v>
      </c>
      <c r="L46" s="75">
        <v>23252</v>
      </c>
      <c r="M46" s="75">
        <v>63753</v>
      </c>
      <c r="N46" s="120" t="s">
        <v>65</v>
      </c>
      <c r="O46" s="120" t="s">
        <v>65</v>
      </c>
      <c r="P46" s="120" t="s">
        <v>65</v>
      </c>
      <c r="Q46" s="120" t="s">
        <v>65</v>
      </c>
      <c r="R46" s="75"/>
      <c r="S46" s="75"/>
      <c r="T46" s="120" t="s">
        <v>65</v>
      </c>
      <c r="U46" s="120" t="s">
        <v>65</v>
      </c>
      <c r="V46" s="120" t="s">
        <v>65</v>
      </c>
      <c r="W46" s="120" t="s">
        <v>65</v>
      </c>
      <c r="X46" s="120" t="s">
        <v>65</v>
      </c>
      <c r="Y46" s="120" t="s">
        <v>65</v>
      </c>
      <c r="Z46" s="120" t="s">
        <v>65</v>
      </c>
      <c r="AA46" s="120" t="s">
        <v>65</v>
      </c>
      <c r="AB46" s="120" t="s">
        <v>65</v>
      </c>
      <c r="AC46" s="120" t="s">
        <v>65</v>
      </c>
      <c r="AD46" s="120" t="s">
        <v>65</v>
      </c>
      <c r="AE46" s="88" t="s">
        <v>69</v>
      </c>
      <c r="AF46" s="75" t="s">
        <v>70</v>
      </c>
      <c r="AG46" s="75" t="s">
        <v>70</v>
      </c>
      <c r="AH46" s="120" t="s">
        <v>65</v>
      </c>
      <c r="AI46" s="120" t="s">
        <v>65</v>
      </c>
      <c r="AJ46" s="120" t="s">
        <v>65</v>
      </c>
      <c r="AK46" s="120" t="s">
        <v>65</v>
      </c>
      <c r="AL46" s="120" t="s">
        <v>65</v>
      </c>
      <c r="AM46" s="120" t="s">
        <v>65</v>
      </c>
    </row>
    <row r="47" spans="3:39" s="7" customFormat="1" ht="18" customHeight="1">
      <c r="C47" s="18">
        <v>2</v>
      </c>
      <c r="D47" s="67"/>
      <c r="E47" s="112">
        <f t="shared" si="10"/>
        <v>80021</v>
      </c>
      <c r="F47" s="75">
        <f t="shared" si="11"/>
        <v>22607</v>
      </c>
      <c r="G47" s="75">
        <f t="shared" si="12"/>
        <v>57414</v>
      </c>
      <c r="H47" s="75">
        <f t="shared" si="13"/>
        <v>80021</v>
      </c>
      <c r="I47" s="75">
        <f t="shared" si="14"/>
        <v>22607</v>
      </c>
      <c r="J47" s="75">
        <f t="shared" si="15"/>
        <v>57414</v>
      </c>
      <c r="K47" s="75">
        <f t="shared" si="16"/>
        <v>80021</v>
      </c>
      <c r="L47" s="75">
        <v>22607</v>
      </c>
      <c r="M47" s="75">
        <v>57414</v>
      </c>
      <c r="N47" s="120" t="s">
        <v>65</v>
      </c>
      <c r="O47" s="120" t="s">
        <v>65</v>
      </c>
      <c r="P47" s="120" t="s">
        <v>65</v>
      </c>
      <c r="Q47" s="120" t="s">
        <v>65</v>
      </c>
      <c r="R47" s="75"/>
      <c r="S47" s="75"/>
      <c r="T47" s="120" t="s">
        <v>65</v>
      </c>
      <c r="U47" s="120" t="s">
        <v>65</v>
      </c>
      <c r="V47" s="120" t="s">
        <v>65</v>
      </c>
      <c r="W47" s="120" t="s">
        <v>65</v>
      </c>
      <c r="X47" s="120" t="s">
        <v>65</v>
      </c>
      <c r="Y47" s="120" t="s">
        <v>65</v>
      </c>
      <c r="Z47" s="120" t="s">
        <v>65</v>
      </c>
      <c r="AA47" s="120" t="s">
        <v>65</v>
      </c>
      <c r="AB47" s="120" t="s">
        <v>65</v>
      </c>
      <c r="AC47" s="120" t="s">
        <v>65</v>
      </c>
      <c r="AD47" s="120" t="s">
        <v>65</v>
      </c>
      <c r="AE47" s="88" t="s">
        <v>69</v>
      </c>
      <c r="AF47" s="75" t="s">
        <v>70</v>
      </c>
      <c r="AG47" s="75" t="s">
        <v>70</v>
      </c>
      <c r="AH47" s="120" t="s">
        <v>65</v>
      </c>
      <c r="AI47" s="120" t="s">
        <v>65</v>
      </c>
      <c r="AJ47" s="120" t="s">
        <v>65</v>
      </c>
      <c r="AK47" s="120" t="s">
        <v>65</v>
      </c>
      <c r="AL47" s="120" t="s">
        <v>65</v>
      </c>
      <c r="AM47" s="120" t="s">
        <v>65</v>
      </c>
    </row>
    <row r="48" spans="2:39" s="7" customFormat="1" ht="18" customHeight="1">
      <c r="B48" s="24"/>
      <c r="C48" s="24">
        <v>3</v>
      </c>
      <c r="D48" s="68"/>
      <c r="E48" s="113">
        <f t="shared" si="10"/>
        <v>89110</v>
      </c>
      <c r="F48" s="96">
        <f t="shared" si="11"/>
        <v>25503</v>
      </c>
      <c r="G48" s="96">
        <f t="shared" si="12"/>
        <v>63607</v>
      </c>
      <c r="H48" s="96">
        <f t="shared" si="13"/>
        <v>89110</v>
      </c>
      <c r="I48" s="96">
        <f t="shared" si="14"/>
        <v>25503</v>
      </c>
      <c r="J48" s="96">
        <f t="shared" si="15"/>
        <v>63607</v>
      </c>
      <c r="K48" s="96">
        <f t="shared" si="16"/>
        <v>89110</v>
      </c>
      <c r="L48" s="96">
        <v>25503</v>
      </c>
      <c r="M48" s="96">
        <v>63607</v>
      </c>
      <c r="N48" s="122" t="s">
        <v>65</v>
      </c>
      <c r="O48" s="122" t="s">
        <v>65</v>
      </c>
      <c r="P48" s="122" t="s">
        <v>65</v>
      </c>
      <c r="Q48" s="122" t="s">
        <v>65</v>
      </c>
      <c r="R48" s="76"/>
      <c r="S48" s="76"/>
      <c r="T48" s="122" t="s">
        <v>65</v>
      </c>
      <c r="U48" s="122" t="s">
        <v>65</v>
      </c>
      <c r="V48" s="122" t="s">
        <v>65</v>
      </c>
      <c r="W48" s="122" t="s">
        <v>65</v>
      </c>
      <c r="X48" s="122" t="s">
        <v>65</v>
      </c>
      <c r="Y48" s="122" t="s">
        <v>65</v>
      </c>
      <c r="Z48" s="122" t="s">
        <v>65</v>
      </c>
      <c r="AA48" s="122" t="s">
        <v>65</v>
      </c>
      <c r="AB48" s="122" t="s">
        <v>65</v>
      </c>
      <c r="AC48" s="122" t="s">
        <v>65</v>
      </c>
      <c r="AD48" s="122" t="s">
        <v>65</v>
      </c>
      <c r="AE48" s="114" t="s">
        <v>69</v>
      </c>
      <c r="AF48" s="96" t="s">
        <v>70</v>
      </c>
      <c r="AG48" s="96" t="s">
        <v>70</v>
      </c>
      <c r="AH48" s="122" t="s">
        <v>65</v>
      </c>
      <c r="AI48" s="122" t="s">
        <v>65</v>
      </c>
      <c r="AJ48" s="122" t="s">
        <v>65</v>
      </c>
      <c r="AK48" s="122" t="s">
        <v>65</v>
      </c>
      <c r="AL48" s="122" t="s">
        <v>65</v>
      </c>
      <c r="AM48" s="122" t="s">
        <v>65</v>
      </c>
    </row>
    <row r="49" spans="2:39" s="7" customFormat="1" ht="15" customHeight="1">
      <c r="B49" s="9" t="s">
        <v>77</v>
      </c>
      <c r="C49" s="9"/>
      <c r="D49" s="14"/>
      <c r="E49" s="14"/>
      <c r="F49" s="14"/>
      <c r="G49" s="14"/>
      <c r="R49" s="10"/>
      <c r="S49" s="10"/>
      <c r="AM49" s="8" t="s">
        <v>28</v>
      </c>
    </row>
    <row r="50" spans="2:19" s="7" customFormat="1" ht="15" customHeight="1">
      <c r="B50" s="9"/>
      <c r="C50" s="9"/>
      <c r="D50" s="14"/>
      <c r="E50" s="14"/>
      <c r="F50" s="14"/>
      <c r="G50" s="14"/>
      <c r="R50" s="10"/>
      <c r="S50" s="10"/>
    </row>
  </sheetData>
  <sheetProtection/>
  <mergeCells count="24">
    <mergeCell ref="E4:G5"/>
    <mergeCell ref="AB5:AD5"/>
    <mergeCell ref="V31:X31"/>
    <mergeCell ref="K5:M5"/>
    <mergeCell ref="N5:P5"/>
    <mergeCell ref="V5:X5"/>
    <mergeCell ref="T5:U5"/>
    <mergeCell ref="T31:U31"/>
    <mergeCell ref="AH31:AJ31"/>
    <mergeCell ref="AH5:AJ5"/>
    <mergeCell ref="Y5:AA5"/>
    <mergeCell ref="Y31:AA31"/>
    <mergeCell ref="AE31:AG31"/>
    <mergeCell ref="AE5:AG5"/>
    <mergeCell ref="AK4:AM5"/>
    <mergeCell ref="AK30:AM31"/>
    <mergeCell ref="B30:D32"/>
    <mergeCell ref="AB31:AD31"/>
    <mergeCell ref="H31:J31"/>
    <mergeCell ref="B4:D6"/>
    <mergeCell ref="H5:J5"/>
    <mergeCell ref="E30:G31"/>
    <mergeCell ref="K31:M31"/>
    <mergeCell ref="N31:P31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400" verticalDpi="400" orientation="landscape" paperSize="8" scale="96" r:id="rId1"/>
  <ignoredErrors>
    <ignoredError sqref="B8:B9 D7:D9 D33:D35 B34:B35" numberStoredAsText="1"/>
    <ignoredError sqref="H9 N9 K9 K35 H35 AK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soumu042</cp:lastModifiedBy>
  <cp:lastPrinted>2013-02-24T10:46:14Z</cp:lastPrinted>
  <dcterms:created xsi:type="dcterms:W3CDTF">1999-03-25T07:19:40Z</dcterms:created>
  <dcterms:modified xsi:type="dcterms:W3CDTF">2013-03-29T02:49:24Z</dcterms:modified>
  <cp:category/>
  <cp:version/>
  <cp:contentType/>
  <cp:contentStatus/>
</cp:coreProperties>
</file>