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50" windowHeight="5190" activeTab="0"/>
  </bookViews>
  <sheets>
    <sheet name="89" sheetId="1" r:id="rId1"/>
  </sheets>
  <definedNames>
    <definedName name="_xlnm.Print_Area" localSheetId="0">'89'!$A$1:$N$58</definedName>
  </definedNames>
  <calcPr fullCalcOnLoad="1"/>
</workbook>
</file>

<file path=xl/sharedStrings.xml><?xml version="1.0" encoding="utf-8"?>
<sst xmlns="http://schemas.openxmlformats.org/spreadsheetml/2006/main" count="158" uniqueCount="36">
  <si>
    <t>単位　人・％</t>
  </si>
  <si>
    <t>進路別</t>
  </si>
  <si>
    <t>男女別</t>
  </si>
  <si>
    <t>総数</t>
  </si>
  <si>
    <t>計</t>
  </si>
  <si>
    <t>　男　</t>
  </si>
  <si>
    <t>女</t>
  </si>
  <si>
    <t>就職者</t>
  </si>
  <si>
    <t>資料　学校基本調査</t>
  </si>
  <si>
    <t xml:space="preserve">                  資料　学校基本調査</t>
  </si>
  <si>
    <t>実　数</t>
  </si>
  <si>
    <t>割　合</t>
  </si>
  <si>
    <t>死亡・不詳</t>
  </si>
  <si>
    <t>（１）　　中　学　校</t>
  </si>
  <si>
    <t>（２）　　高　等　学　校</t>
  </si>
  <si>
    <t>各年5月1日現在</t>
  </si>
  <si>
    <t>高等学校等
進学者</t>
  </si>
  <si>
    <t>専修学校等
入学者</t>
  </si>
  <si>
    <t>大学等
進学者</t>
  </si>
  <si>
    <t>注1　「進学者」とは，高等学校，高等専門学校，盲・聾・養護学校（高等部）へ進学した者である（就職進学者を含む。）。</t>
  </si>
  <si>
    <t>　　　盲・聾・養護学校（高等部専攻科）へ進学した者である（就職進学者を含む。）。</t>
  </si>
  <si>
    <t>注1　「大学進学者」とは，大学（学部・別科），短期大学（本科・別科），大学・短期大学の通信教育部，高等学校専攻科，</t>
  </si>
  <si>
    <t xml:space="preserve">   2　「専修学校等入学者」とは，専修学校（高等・一般課程），各種学校，公共職業能力開発施設に入学した者である</t>
  </si>
  <si>
    <t xml:space="preserve">   　  （就職して入学した者を含む。）。</t>
  </si>
  <si>
    <t>　　　（就職して入学した者を含む。）。</t>
  </si>
  <si>
    <t xml:space="preserve">   2　「専修学校等入学者」とは，専修学校（専門・一般課程），各種学校，公共職業能力開発施設に入学した者である</t>
  </si>
  <si>
    <t>平成16年(2004)</t>
  </si>
  <si>
    <t>平成17年(2005)</t>
  </si>
  <si>
    <t>平成18年(2006)</t>
  </si>
  <si>
    <t>-</t>
  </si>
  <si>
    <t>-</t>
  </si>
  <si>
    <t>平成19年(2007)</t>
  </si>
  <si>
    <t>-</t>
  </si>
  <si>
    <t>上記以外
の　　　者</t>
  </si>
  <si>
    <t>平成20年(2008)</t>
  </si>
  <si>
    <t>89　  卒  業  後  の  状  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</si>
</sst>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0.0_ "/>
    <numFmt numFmtId="180" formatCode="#,##0_);[Red]\(#,##0\)"/>
    <numFmt numFmtId="181" formatCode="0.0_);[Red]\(0.0\)"/>
    <numFmt numFmtId="182" formatCode="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182" fontId="6" fillId="0" borderId="0" xfId="0" applyNumberFormat="1" applyFont="1" applyAlignment="1">
      <alignment vertical="center"/>
    </xf>
    <xf numFmtId="182" fontId="6" fillId="0" borderId="0" xfId="0" applyNumberFormat="1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horizontal="distributed" vertical="center" wrapText="1"/>
    </xf>
    <xf numFmtId="0" fontId="7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182" fontId="8" fillId="0" borderId="0" xfId="0" applyNumberFormat="1" applyFont="1" applyAlignment="1">
      <alignment horizontal="right" vertical="center"/>
    </xf>
    <xf numFmtId="182" fontId="8" fillId="0" borderId="0" xfId="0" applyNumberFormat="1" applyFont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3" fontId="6" fillId="0" borderId="0" xfId="16" applyNumberFormat="1" applyFont="1" applyAlignment="1">
      <alignment vertical="center"/>
    </xf>
    <xf numFmtId="3" fontId="6" fillId="0" borderId="0" xfId="16" applyNumberFormat="1" applyFont="1" applyBorder="1" applyAlignment="1">
      <alignment horizontal="right" vertical="center"/>
    </xf>
    <xf numFmtId="182" fontId="6" fillId="0" borderId="0" xfId="16" applyNumberFormat="1" applyFont="1" applyBorder="1" applyAlignment="1">
      <alignment horizontal="right" vertical="center"/>
    </xf>
    <xf numFmtId="3" fontId="6" fillId="0" borderId="7" xfId="16" applyNumberFormat="1" applyFont="1" applyBorder="1" applyAlignment="1">
      <alignment horizontal="right" vertical="center"/>
    </xf>
    <xf numFmtId="182" fontId="6" fillId="0" borderId="7" xfId="16" applyNumberFormat="1" applyFont="1" applyBorder="1" applyAlignment="1">
      <alignment horizontal="right" vertical="center"/>
    </xf>
    <xf numFmtId="3" fontId="6" fillId="0" borderId="0" xfId="16" applyNumberFormat="1" applyFont="1" applyAlignment="1">
      <alignment horizontal="right" vertical="center"/>
    </xf>
    <xf numFmtId="182" fontId="6" fillId="0" borderId="0" xfId="16" applyNumberFormat="1" applyFont="1" applyAlignment="1">
      <alignment vertical="center"/>
    </xf>
    <xf numFmtId="182" fontId="6" fillId="0" borderId="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1"/>
  <sheetViews>
    <sheetView showGridLines="0" tabSelected="1" view="pageBreakPreview" zoomScaleSheetLayoutView="100" workbookViewId="0" topLeftCell="A1">
      <selection activeCell="D2" sqref="D2"/>
    </sheetView>
  </sheetViews>
  <sheetFormatPr defaultColWidth="9.00390625" defaultRowHeight="13.5" customHeight="1"/>
  <cols>
    <col min="1" max="1" width="1.625" style="1" customWidth="1"/>
    <col min="2" max="2" width="9.00390625" style="1" customWidth="1"/>
    <col min="3" max="3" width="6.375" style="1" bestFit="1" customWidth="1"/>
    <col min="4" max="13" width="7.125" style="1" customWidth="1"/>
    <col min="14" max="14" width="1.625" style="1" customWidth="1"/>
    <col min="15" max="16384" width="9.00390625" style="1" customWidth="1"/>
  </cols>
  <sheetData>
    <row r="1" spans="2:13" s="6" customFormat="1" ht="18" customHeight="1">
      <c r="B1" s="55" t="s">
        <v>35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2:11" ht="13.5" customHeight="1">
      <c r="B2" s="2"/>
      <c r="C2" s="2"/>
      <c r="D2" s="2"/>
      <c r="E2" s="2"/>
      <c r="F2" s="2"/>
      <c r="G2" s="2"/>
      <c r="H2" s="2"/>
      <c r="I2" s="2"/>
      <c r="J2" s="2"/>
      <c r="K2" s="2"/>
    </row>
    <row r="3" spans="2:13" ht="13.5" customHeight="1">
      <c r="B3" s="57" t="s">
        <v>13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3" ht="13.5" customHeight="1" thickBot="1">
      <c r="B4" s="1" t="s">
        <v>0</v>
      </c>
      <c r="M4" s="3" t="s">
        <v>15</v>
      </c>
    </row>
    <row r="5" spans="2:13" ht="13.5" customHeight="1" thickTop="1">
      <c r="B5" s="53" t="s">
        <v>1</v>
      </c>
      <c r="C5" s="47" t="s">
        <v>2</v>
      </c>
      <c r="D5" s="45" t="s">
        <v>26</v>
      </c>
      <c r="E5" s="46"/>
      <c r="F5" s="45" t="s">
        <v>27</v>
      </c>
      <c r="G5" s="46"/>
      <c r="H5" s="45" t="s">
        <v>28</v>
      </c>
      <c r="I5" s="46"/>
      <c r="J5" s="47" t="s">
        <v>31</v>
      </c>
      <c r="K5" s="48"/>
      <c r="L5" s="49" t="s">
        <v>34</v>
      </c>
      <c r="M5" s="50"/>
    </row>
    <row r="6" spans="2:13" ht="13.5" customHeight="1">
      <c r="B6" s="54"/>
      <c r="C6" s="56"/>
      <c r="D6" s="24" t="s">
        <v>10</v>
      </c>
      <c r="E6" s="24" t="s">
        <v>11</v>
      </c>
      <c r="F6" s="4" t="s">
        <v>10</v>
      </c>
      <c r="G6" s="24" t="s">
        <v>11</v>
      </c>
      <c r="H6" s="4" t="s">
        <v>10</v>
      </c>
      <c r="I6" s="24" t="s">
        <v>11</v>
      </c>
      <c r="J6" s="4" t="s">
        <v>10</v>
      </c>
      <c r="K6" s="24" t="s">
        <v>11</v>
      </c>
      <c r="L6" s="25" t="s">
        <v>10</v>
      </c>
      <c r="M6" s="26" t="s">
        <v>11</v>
      </c>
    </row>
    <row r="7" spans="2:13" ht="13.5" customHeight="1">
      <c r="B7" s="8" t="s">
        <v>3</v>
      </c>
      <c r="C7" s="9" t="s">
        <v>4</v>
      </c>
      <c r="D7" s="36">
        <v>3521</v>
      </c>
      <c r="E7" s="11">
        <v>100</v>
      </c>
      <c r="F7" s="10">
        <v>3430</v>
      </c>
      <c r="G7" s="12">
        <v>100</v>
      </c>
      <c r="H7" s="10">
        <v>3353</v>
      </c>
      <c r="I7" s="12">
        <v>100</v>
      </c>
      <c r="J7" s="10">
        <v>3343</v>
      </c>
      <c r="K7" s="12">
        <v>100</v>
      </c>
      <c r="L7" s="27">
        <f>SUM(L8:L9)</f>
        <v>3172</v>
      </c>
      <c r="M7" s="28">
        <v>100</v>
      </c>
    </row>
    <row r="8" spans="2:13" ht="13.5" customHeight="1">
      <c r="B8" s="7"/>
      <c r="C8" s="13" t="s">
        <v>5</v>
      </c>
      <c r="D8" s="36">
        <v>1808</v>
      </c>
      <c r="E8" s="11">
        <v>100</v>
      </c>
      <c r="F8" s="10">
        <v>1727</v>
      </c>
      <c r="G8" s="12">
        <v>100</v>
      </c>
      <c r="H8" s="10">
        <v>1709</v>
      </c>
      <c r="I8" s="12">
        <v>100</v>
      </c>
      <c r="J8" s="10">
        <v>1686</v>
      </c>
      <c r="K8" s="12">
        <v>100</v>
      </c>
      <c r="L8" s="27">
        <f>SUM(L11,L14,L17,L20,L23)</f>
        <v>1611</v>
      </c>
      <c r="M8" s="28">
        <v>100</v>
      </c>
    </row>
    <row r="9" spans="2:13" ht="13.5" customHeight="1">
      <c r="B9" s="7"/>
      <c r="C9" s="13" t="s">
        <v>6</v>
      </c>
      <c r="D9" s="36">
        <v>1713</v>
      </c>
      <c r="E9" s="11">
        <v>100</v>
      </c>
      <c r="F9" s="10">
        <v>1703</v>
      </c>
      <c r="G9" s="12">
        <v>100</v>
      </c>
      <c r="H9" s="10">
        <v>1644</v>
      </c>
      <c r="I9" s="12">
        <v>100</v>
      </c>
      <c r="J9" s="10">
        <v>1657</v>
      </c>
      <c r="K9" s="12">
        <v>100</v>
      </c>
      <c r="L9" s="27">
        <f>SUM(L12,L15,L18,L21,L24)</f>
        <v>1561</v>
      </c>
      <c r="M9" s="28">
        <v>100</v>
      </c>
    </row>
    <row r="10" spans="2:13" ht="13.5" customHeight="1">
      <c r="B10" s="51" t="s">
        <v>16</v>
      </c>
      <c r="C10" s="9" t="s">
        <v>4</v>
      </c>
      <c r="D10" s="36">
        <v>3477</v>
      </c>
      <c r="E10" s="11">
        <v>98.75035501278046</v>
      </c>
      <c r="F10" s="10">
        <v>3375</v>
      </c>
      <c r="G10" s="11">
        <v>98.39650145772595</v>
      </c>
      <c r="H10" s="10">
        <v>3311</v>
      </c>
      <c r="I10" s="11">
        <f>H10/H7*100</f>
        <v>98.74739039665971</v>
      </c>
      <c r="J10" s="10">
        <v>3303</v>
      </c>
      <c r="K10" s="11">
        <f>J10/J7*100</f>
        <v>98.80346993718217</v>
      </c>
      <c r="L10" s="27">
        <f>SUM(L11:L12)</f>
        <v>3131</v>
      </c>
      <c r="M10" s="29">
        <f>L10/L7*100</f>
        <v>98.70744010088272</v>
      </c>
    </row>
    <row r="11" spans="2:13" ht="13.5" customHeight="1">
      <c r="B11" s="52"/>
      <c r="C11" s="13" t="s">
        <v>5</v>
      </c>
      <c r="D11" s="36">
        <v>1778</v>
      </c>
      <c r="E11" s="11">
        <v>98.34070796460178</v>
      </c>
      <c r="F11" s="10">
        <v>1695</v>
      </c>
      <c r="G11" s="11">
        <v>98.14707585408222</v>
      </c>
      <c r="H11" s="10">
        <v>1678</v>
      </c>
      <c r="I11" s="11">
        <f>H11/H8*100</f>
        <v>98.18607372732592</v>
      </c>
      <c r="J11" s="10">
        <v>1667</v>
      </c>
      <c r="K11" s="11">
        <f>J11/J8*100</f>
        <v>98.87307236061685</v>
      </c>
      <c r="L11" s="27">
        <v>1586</v>
      </c>
      <c r="M11" s="29">
        <f>L11/L8*100</f>
        <v>98.44816883923029</v>
      </c>
    </row>
    <row r="12" spans="2:13" ht="13.5" customHeight="1">
      <c r="B12" s="20"/>
      <c r="C12" s="17" t="s">
        <v>6</v>
      </c>
      <c r="D12" s="36">
        <v>1699</v>
      </c>
      <c r="E12" s="11">
        <v>99.18272037361355</v>
      </c>
      <c r="F12" s="10">
        <v>1680</v>
      </c>
      <c r="G12" s="11">
        <v>98.64944216089255</v>
      </c>
      <c r="H12" s="10">
        <v>1633</v>
      </c>
      <c r="I12" s="11">
        <f>H12/H9*100</f>
        <v>99.330900243309</v>
      </c>
      <c r="J12" s="10">
        <v>1636</v>
      </c>
      <c r="K12" s="11">
        <f>J12/J9*100</f>
        <v>98.7326493663247</v>
      </c>
      <c r="L12" s="27">
        <v>1545</v>
      </c>
      <c r="M12" s="29">
        <f>L12/L9*100</f>
        <v>98.97501601537476</v>
      </c>
    </row>
    <row r="13" spans="2:13" ht="13.5" customHeight="1">
      <c r="B13" s="52" t="s">
        <v>17</v>
      </c>
      <c r="C13" s="13" t="s">
        <v>4</v>
      </c>
      <c r="D13" s="36">
        <v>3</v>
      </c>
      <c r="E13" s="11">
        <v>0.08520306731042318</v>
      </c>
      <c r="F13" s="10">
        <v>3</v>
      </c>
      <c r="G13" s="11">
        <v>0.08746355685131195</v>
      </c>
      <c r="H13" s="10">
        <v>1</v>
      </c>
      <c r="I13" s="11">
        <f>H13/H7*100</f>
        <v>0.029824038174768867</v>
      </c>
      <c r="J13" s="10">
        <v>3</v>
      </c>
      <c r="K13" s="11">
        <f>J13/J7*100</f>
        <v>0.08973975471133712</v>
      </c>
      <c r="L13" s="27">
        <f>SUM(L14:L15)</f>
        <v>2</v>
      </c>
      <c r="M13" s="29">
        <f>L13/L7*100</f>
        <v>0.06305170239596469</v>
      </c>
    </row>
    <row r="14" spans="2:13" ht="13.5" customHeight="1">
      <c r="B14" s="52"/>
      <c r="C14" s="13" t="s">
        <v>5</v>
      </c>
      <c r="D14" s="36">
        <v>2</v>
      </c>
      <c r="E14" s="11">
        <v>0.11061946902654868</v>
      </c>
      <c r="F14" s="10">
        <v>1</v>
      </c>
      <c r="G14" s="11">
        <v>0.05790387955993051</v>
      </c>
      <c r="H14" s="15" t="s">
        <v>30</v>
      </c>
      <c r="I14" s="12" t="s">
        <v>30</v>
      </c>
      <c r="J14" s="15">
        <v>1</v>
      </c>
      <c r="K14" s="11">
        <f>J14/J8*100</f>
        <v>0.05931198102016608</v>
      </c>
      <c r="L14" s="33">
        <v>1</v>
      </c>
      <c r="M14" s="29">
        <f>L14/L8*100</f>
        <v>0.06207324643078833</v>
      </c>
    </row>
    <row r="15" spans="2:13" ht="13.5" customHeight="1">
      <c r="B15" s="7"/>
      <c r="C15" s="13" t="s">
        <v>6</v>
      </c>
      <c r="D15" s="36">
        <v>1</v>
      </c>
      <c r="E15" s="11">
        <v>0.05837711617046118</v>
      </c>
      <c r="F15" s="10">
        <v>2</v>
      </c>
      <c r="G15" s="11">
        <v>0.11743981209630064</v>
      </c>
      <c r="H15" s="10">
        <v>1</v>
      </c>
      <c r="I15" s="11">
        <f>H15/H9*100</f>
        <v>0.06082725060827251</v>
      </c>
      <c r="J15" s="10">
        <v>2</v>
      </c>
      <c r="K15" s="11">
        <f>J15/J9*100</f>
        <v>0.12070006035003018</v>
      </c>
      <c r="L15" s="27">
        <v>1</v>
      </c>
      <c r="M15" s="29">
        <f>L15/L9*100</f>
        <v>0.06406149903907751</v>
      </c>
    </row>
    <row r="16" spans="2:13" ht="13.5" customHeight="1">
      <c r="B16" s="8" t="s">
        <v>7</v>
      </c>
      <c r="C16" s="9" t="s">
        <v>4</v>
      </c>
      <c r="D16" s="36">
        <v>12</v>
      </c>
      <c r="E16" s="11">
        <v>0.3408122692416927</v>
      </c>
      <c r="F16" s="10">
        <v>15</v>
      </c>
      <c r="G16" s="11">
        <v>0.43731778425655976</v>
      </c>
      <c r="H16" s="10">
        <v>12</v>
      </c>
      <c r="I16" s="11">
        <f>H16/H7*100</f>
        <v>0.35788845809722636</v>
      </c>
      <c r="J16" s="10">
        <v>4</v>
      </c>
      <c r="K16" s="11">
        <f>J16/J7*100</f>
        <v>0.11965300628178283</v>
      </c>
      <c r="L16" s="27">
        <f>SUM(L17:L18)</f>
        <v>5</v>
      </c>
      <c r="M16" s="29">
        <f>L16/L7*100</f>
        <v>0.15762925598991173</v>
      </c>
    </row>
    <row r="17" spans="2:13" ht="13.5" customHeight="1">
      <c r="B17" s="7"/>
      <c r="C17" s="13" t="s">
        <v>5</v>
      </c>
      <c r="D17" s="36">
        <v>12</v>
      </c>
      <c r="E17" s="11">
        <v>0.6637168141592921</v>
      </c>
      <c r="F17" s="10">
        <v>14</v>
      </c>
      <c r="G17" s="11">
        <v>0.8106543138390272</v>
      </c>
      <c r="H17" s="10">
        <v>12</v>
      </c>
      <c r="I17" s="11">
        <f>H17/H8*100</f>
        <v>0.7021650087770626</v>
      </c>
      <c r="J17" s="10">
        <v>4</v>
      </c>
      <c r="K17" s="11">
        <f>J17/J8*100</f>
        <v>0.2372479240806643</v>
      </c>
      <c r="L17" s="27">
        <v>4</v>
      </c>
      <c r="M17" s="29">
        <f>L17/L8*100</f>
        <v>0.2482929857231533</v>
      </c>
    </row>
    <row r="18" spans="2:14" ht="13.5" customHeight="1">
      <c r="B18" s="20"/>
      <c r="C18" s="17" t="s">
        <v>6</v>
      </c>
      <c r="D18" s="41" t="s">
        <v>29</v>
      </c>
      <c r="E18" s="12" t="s">
        <v>29</v>
      </c>
      <c r="F18" s="19">
        <v>1</v>
      </c>
      <c r="G18" s="12">
        <v>0.05871990604815032</v>
      </c>
      <c r="H18" s="19" t="s">
        <v>30</v>
      </c>
      <c r="I18" s="12" t="s">
        <v>30</v>
      </c>
      <c r="J18" s="19" t="s">
        <v>30</v>
      </c>
      <c r="K18" s="19" t="s">
        <v>30</v>
      </c>
      <c r="L18" s="30">
        <v>1</v>
      </c>
      <c r="M18" s="29">
        <f>L18/L9*100</f>
        <v>0.06406149903907751</v>
      </c>
      <c r="N18" s="30"/>
    </row>
    <row r="19" spans="2:13" ht="13.5" customHeight="1">
      <c r="B19" s="52" t="s">
        <v>33</v>
      </c>
      <c r="C19" s="13" t="s">
        <v>4</v>
      </c>
      <c r="D19" s="36">
        <v>27</v>
      </c>
      <c r="E19" s="11">
        <v>0.7668276057938086</v>
      </c>
      <c r="F19" s="10">
        <v>37</v>
      </c>
      <c r="G19" s="11">
        <v>1.0787172011661808</v>
      </c>
      <c r="H19" s="10">
        <v>29</v>
      </c>
      <c r="I19" s="11">
        <f>H19/H7*100</f>
        <v>0.864897107068297</v>
      </c>
      <c r="J19" s="10">
        <v>33</v>
      </c>
      <c r="K19" s="11">
        <f>J19/J7*100</f>
        <v>0.9871373018247084</v>
      </c>
      <c r="L19" s="27">
        <f>SUM(L20:L21)</f>
        <v>34</v>
      </c>
      <c r="M19" s="29">
        <f>L19/L7*100</f>
        <v>1.0718789407313998</v>
      </c>
    </row>
    <row r="20" spans="2:13" ht="13.5" customHeight="1">
      <c r="B20" s="52"/>
      <c r="C20" s="13" t="s">
        <v>5</v>
      </c>
      <c r="D20" s="36">
        <v>14</v>
      </c>
      <c r="E20" s="11">
        <v>0.7743362831858407</v>
      </c>
      <c r="F20" s="10">
        <v>17</v>
      </c>
      <c r="G20" s="11">
        <v>0.9843659525188188</v>
      </c>
      <c r="H20" s="10">
        <v>19</v>
      </c>
      <c r="I20" s="11">
        <f>H20/H8*100</f>
        <v>1.1117612638970158</v>
      </c>
      <c r="J20" s="10">
        <v>14</v>
      </c>
      <c r="K20" s="11">
        <f>J20/J8*100</f>
        <v>0.8303677342823249</v>
      </c>
      <c r="L20" s="27">
        <v>20</v>
      </c>
      <c r="M20" s="29">
        <f>L20/L8*100</f>
        <v>1.2414649286157666</v>
      </c>
    </row>
    <row r="21" spans="2:13" ht="13.5" customHeight="1">
      <c r="B21" s="7"/>
      <c r="C21" s="13" t="s">
        <v>6</v>
      </c>
      <c r="D21" s="36">
        <v>13</v>
      </c>
      <c r="E21" s="11">
        <v>0.7589025102159953</v>
      </c>
      <c r="F21" s="10">
        <v>20</v>
      </c>
      <c r="G21" s="11">
        <v>1.1743981209630063</v>
      </c>
      <c r="H21" s="10">
        <v>10</v>
      </c>
      <c r="I21" s="11">
        <f>H21/H9*100</f>
        <v>0.6082725060827251</v>
      </c>
      <c r="J21" s="10">
        <v>19</v>
      </c>
      <c r="K21" s="11">
        <f>J21/J9*100</f>
        <v>1.1466505733252867</v>
      </c>
      <c r="L21" s="27">
        <v>14</v>
      </c>
      <c r="M21" s="29">
        <f>L21/L9*100</f>
        <v>0.8968609865470852</v>
      </c>
    </row>
    <row r="22" spans="2:13" ht="13.5" customHeight="1">
      <c r="B22" s="8" t="s">
        <v>12</v>
      </c>
      <c r="C22" s="9" t="s">
        <v>4</v>
      </c>
      <c r="D22" s="37">
        <v>2</v>
      </c>
      <c r="E22" s="38">
        <v>0.05680204487361545</v>
      </c>
      <c r="F22" s="16" t="s">
        <v>29</v>
      </c>
      <c r="G22" s="12" t="s">
        <v>29</v>
      </c>
      <c r="H22" s="16" t="s">
        <v>30</v>
      </c>
      <c r="I22" s="12" t="s">
        <v>30</v>
      </c>
      <c r="J22" s="16" t="s">
        <v>30</v>
      </c>
      <c r="K22" s="16" t="s">
        <v>30</v>
      </c>
      <c r="L22" s="34" t="s">
        <v>32</v>
      </c>
      <c r="M22" s="34" t="s">
        <v>32</v>
      </c>
    </row>
    <row r="23" spans="2:13" ht="13.5" customHeight="1">
      <c r="B23" s="7"/>
      <c r="C23" s="13" t="s">
        <v>5</v>
      </c>
      <c r="D23" s="37">
        <v>2</v>
      </c>
      <c r="E23" s="38">
        <v>0.11061946902654868</v>
      </c>
      <c r="F23" s="19" t="s">
        <v>29</v>
      </c>
      <c r="G23" s="12" t="s">
        <v>29</v>
      </c>
      <c r="H23" s="19" t="s">
        <v>30</v>
      </c>
      <c r="I23" s="12" t="s">
        <v>30</v>
      </c>
      <c r="J23" s="19" t="s">
        <v>30</v>
      </c>
      <c r="K23" s="19" t="s">
        <v>30</v>
      </c>
      <c r="L23" s="30" t="s">
        <v>32</v>
      </c>
      <c r="M23" s="30" t="s">
        <v>32</v>
      </c>
    </row>
    <row r="24" spans="2:13" ht="13.5" customHeight="1">
      <c r="B24" s="20"/>
      <c r="C24" s="17" t="s">
        <v>6</v>
      </c>
      <c r="D24" s="39" t="s">
        <v>29</v>
      </c>
      <c r="E24" s="40" t="s">
        <v>29</v>
      </c>
      <c r="F24" s="18" t="s">
        <v>29</v>
      </c>
      <c r="G24" s="35" t="s">
        <v>29</v>
      </c>
      <c r="H24" s="18" t="s">
        <v>30</v>
      </c>
      <c r="I24" s="35" t="s">
        <v>30</v>
      </c>
      <c r="J24" s="18" t="s">
        <v>30</v>
      </c>
      <c r="K24" s="18" t="s">
        <v>30</v>
      </c>
      <c r="L24" s="31" t="s">
        <v>32</v>
      </c>
      <c r="M24" s="31" t="s">
        <v>32</v>
      </c>
    </row>
    <row r="25" spans="2:13" ht="13.5" customHeight="1">
      <c r="B25" s="21" t="s">
        <v>19</v>
      </c>
      <c r="C25" s="21"/>
      <c r="D25" s="21"/>
      <c r="E25" s="21"/>
      <c r="F25" s="21"/>
      <c r="G25" s="22"/>
      <c r="H25" s="21"/>
      <c r="I25" s="22"/>
      <c r="J25" s="21"/>
      <c r="K25" s="22"/>
      <c r="L25" s="21"/>
      <c r="M25" s="21"/>
    </row>
    <row r="26" spans="2:13" ht="13.5" customHeight="1">
      <c r="B26" s="21" t="s">
        <v>22</v>
      </c>
      <c r="C26" s="21"/>
      <c r="D26" s="21"/>
      <c r="E26" s="21"/>
      <c r="F26" s="21"/>
      <c r="G26" s="21"/>
      <c r="H26" s="21"/>
      <c r="I26" s="22"/>
      <c r="J26" s="21"/>
      <c r="K26" s="22"/>
      <c r="L26" s="21"/>
      <c r="M26" s="21"/>
    </row>
    <row r="27" spans="2:13" ht="13.5" customHeight="1">
      <c r="B27" s="21" t="s">
        <v>23</v>
      </c>
      <c r="C27" s="21"/>
      <c r="D27" s="21"/>
      <c r="E27" s="21"/>
      <c r="F27" s="21"/>
      <c r="G27" s="21"/>
      <c r="H27" s="21"/>
      <c r="I27" s="22"/>
      <c r="J27" s="21"/>
      <c r="K27" s="22"/>
      <c r="L27" s="21"/>
      <c r="M27" s="23" t="s">
        <v>8</v>
      </c>
    </row>
    <row r="28" spans="2:12" ht="13.5" customHeight="1">
      <c r="B28" s="44"/>
      <c r="C28" s="44"/>
      <c r="D28" s="44"/>
      <c r="E28" s="21"/>
      <c r="F28" s="21"/>
      <c r="G28" s="21"/>
      <c r="H28" s="21"/>
      <c r="I28" s="22"/>
      <c r="J28" s="21"/>
      <c r="K28" s="21"/>
      <c r="L28" s="21"/>
    </row>
    <row r="29" spans="2:13" ht="13.5" customHeight="1">
      <c r="B29" s="21"/>
      <c r="C29" s="21"/>
      <c r="D29" s="21"/>
      <c r="E29" s="21"/>
      <c r="F29" s="21"/>
      <c r="G29" s="21"/>
      <c r="H29" s="21"/>
      <c r="I29" s="22"/>
      <c r="J29" s="21"/>
      <c r="K29" s="21"/>
      <c r="L29" s="21"/>
      <c r="M29" s="23"/>
    </row>
    <row r="30" spans="9:13" ht="13.5" customHeight="1">
      <c r="I30" s="5"/>
      <c r="M30" s="3"/>
    </row>
    <row r="31" ht="13.5" customHeight="1">
      <c r="I31" s="5"/>
    </row>
    <row r="32" ht="13.5" customHeight="1">
      <c r="I32" s="5"/>
    </row>
    <row r="33" spans="2:13" ht="13.5" customHeight="1">
      <c r="B33" s="57" t="s">
        <v>14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2:13" ht="13.5" customHeight="1" thickBot="1">
      <c r="B34" s="1" t="s">
        <v>0</v>
      </c>
      <c r="M34" s="3" t="s">
        <v>15</v>
      </c>
    </row>
    <row r="35" spans="2:13" ht="13.5" customHeight="1" thickTop="1">
      <c r="B35" s="53" t="s">
        <v>1</v>
      </c>
      <c r="C35" s="47" t="s">
        <v>2</v>
      </c>
      <c r="D35" s="45" t="s">
        <v>26</v>
      </c>
      <c r="E35" s="46"/>
      <c r="F35" s="47" t="s">
        <v>27</v>
      </c>
      <c r="G35" s="48"/>
      <c r="H35" s="47" t="s">
        <v>28</v>
      </c>
      <c r="I35" s="48"/>
      <c r="J35" s="47" t="s">
        <v>31</v>
      </c>
      <c r="K35" s="48"/>
      <c r="L35" s="49" t="s">
        <v>34</v>
      </c>
      <c r="M35" s="50"/>
    </row>
    <row r="36" spans="2:13" ht="13.5" customHeight="1">
      <c r="B36" s="54"/>
      <c r="C36" s="56"/>
      <c r="D36" s="24" t="s">
        <v>10</v>
      </c>
      <c r="E36" s="24" t="s">
        <v>11</v>
      </c>
      <c r="F36" s="4" t="s">
        <v>10</v>
      </c>
      <c r="G36" s="24" t="s">
        <v>11</v>
      </c>
      <c r="H36" s="4" t="s">
        <v>10</v>
      </c>
      <c r="I36" s="24" t="s">
        <v>11</v>
      </c>
      <c r="J36" s="4" t="s">
        <v>10</v>
      </c>
      <c r="K36" s="24" t="s">
        <v>11</v>
      </c>
      <c r="L36" s="25" t="s">
        <v>10</v>
      </c>
      <c r="M36" s="26" t="s">
        <v>11</v>
      </c>
    </row>
    <row r="37" spans="2:13" ht="13.5" customHeight="1">
      <c r="B37" s="8" t="s">
        <v>3</v>
      </c>
      <c r="C37" s="9" t="s">
        <v>4</v>
      </c>
      <c r="D37" s="36">
        <v>3952</v>
      </c>
      <c r="E37" s="42">
        <v>100</v>
      </c>
      <c r="F37" s="10">
        <v>3857</v>
      </c>
      <c r="G37" s="12">
        <v>100</v>
      </c>
      <c r="H37" s="10">
        <v>3715</v>
      </c>
      <c r="I37" s="12">
        <v>100</v>
      </c>
      <c r="J37" s="10">
        <v>3542</v>
      </c>
      <c r="K37" s="12">
        <v>100</v>
      </c>
      <c r="L37" s="27">
        <f>SUM(L38:L39)</f>
        <v>3274</v>
      </c>
      <c r="M37" s="28">
        <v>100</v>
      </c>
    </row>
    <row r="38" spans="2:13" ht="13.5" customHeight="1">
      <c r="B38" s="7"/>
      <c r="C38" s="13" t="s">
        <v>5</v>
      </c>
      <c r="D38" s="36">
        <v>2014</v>
      </c>
      <c r="E38" s="42">
        <v>100</v>
      </c>
      <c r="F38" s="10">
        <v>2005</v>
      </c>
      <c r="G38" s="12">
        <v>100</v>
      </c>
      <c r="H38" s="10">
        <v>1954</v>
      </c>
      <c r="I38" s="12">
        <v>100</v>
      </c>
      <c r="J38" s="10">
        <v>1794</v>
      </c>
      <c r="K38" s="12">
        <v>100</v>
      </c>
      <c r="L38" s="27">
        <f>SUM(L41,L44,L47,L50,L53)</f>
        <v>1603</v>
      </c>
      <c r="M38" s="28">
        <v>100</v>
      </c>
    </row>
    <row r="39" spans="2:13" ht="13.5" customHeight="1">
      <c r="B39" s="7"/>
      <c r="C39" s="13" t="s">
        <v>6</v>
      </c>
      <c r="D39" s="36">
        <v>1938</v>
      </c>
      <c r="E39" s="42">
        <v>100</v>
      </c>
      <c r="F39" s="10">
        <v>1852</v>
      </c>
      <c r="G39" s="12">
        <v>100</v>
      </c>
      <c r="H39" s="10">
        <v>1761</v>
      </c>
      <c r="I39" s="12">
        <v>100</v>
      </c>
      <c r="J39" s="10">
        <v>1748</v>
      </c>
      <c r="K39" s="12">
        <v>100</v>
      </c>
      <c r="L39" s="27">
        <f>SUM(L42,L45,L48,L51,L54)</f>
        <v>1671</v>
      </c>
      <c r="M39" s="28">
        <v>100</v>
      </c>
    </row>
    <row r="40" spans="2:13" ht="13.5" customHeight="1">
      <c r="B40" s="51" t="s">
        <v>18</v>
      </c>
      <c r="C40" s="9" t="s">
        <v>4</v>
      </c>
      <c r="D40" s="36">
        <v>1348</v>
      </c>
      <c r="E40" s="11">
        <v>34.10931174089069</v>
      </c>
      <c r="F40" s="10">
        <v>1358</v>
      </c>
      <c r="G40" s="11">
        <v>35.208711433756804</v>
      </c>
      <c r="H40" s="10">
        <v>1422</v>
      </c>
      <c r="I40" s="11">
        <f>H40/H37*100</f>
        <v>38.277254374158815</v>
      </c>
      <c r="J40" s="10">
        <v>1341</v>
      </c>
      <c r="K40" s="11">
        <f>J40/J37*100</f>
        <v>37.859966120835686</v>
      </c>
      <c r="L40" s="27">
        <f>SUM(L41:L42)</f>
        <v>1312</v>
      </c>
      <c r="M40" s="29">
        <f>L40/L37*100</f>
        <v>40.07330482590104</v>
      </c>
    </row>
    <row r="41" spans="2:13" ht="13.5" customHeight="1">
      <c r="B41" s="52"/>
      <c r="C41" s="13" t="s">
        <v>5</v>
      </c>
      <c r="D41" s="36">
        <v>723</v>
      </c>
      <c r="E41" s="11">
        <v>35.8987090367428</v>
      </c>
      <c r="F41" s="14">
        <v>728</v>
      </c>
      <c r="G41" s="11">
        <v>36.30922693266833</v>
      </c>
      <c r="H41" s="14">
        <v>756</v>
      </c>
      <c r="I41" s="11">
        <f>H41/H38*100</f>
        <v>38.68986693961106</v>
      </c>
      <c r="J41" s="14">
        <v>682</v>
      </c>
      <c r="K41" s="11">
        <f>J41/J38*100</f>
        <v>38.01560758082497</v>
      </c>
      <c r="L41" s="32">
        <v>660</v>
      </c>
      <c r="M41" s="29">
        <f>L41/L38*100</f>
        <v>41.17280099812851</v>
      </c>
    </row>
    <row r="42" spans="2:13" ht="13.5" customHeight="1">
      <c r="B42" s="20"/>
      <c r="C42" s="17" t="s">
        <v>6</v>
      </c>
      <c r="D42" s="36">
        <v>625</v>
      </c>
      <c r="E42" s="11">
        <v>32.24974200206398</v>
      </c>
      <c r="F42" s="14">
        <v>630</v>
      </c>
      <c r="G42" s="11">
        <v>34.01727861771058</v>
      </c>
      <c r="H42" s="14">
        <v>666</v>
      </c>
      <c r="I42" s="11">
        <f>H42/H39*100</f>
        <v>37.819420783645654</v>
      </c>
      <c r="J42" s="14">
        <v>659</v>
      </c>
      <c r="K42" s="11">
        <f>J42/J39*100</f>
        <v>37.70022883295194</v>
      </c>
      <c r="L42" s="32">
        <v>652</v>
      </c>
      <c r="M42" s="29">
        <f>L42/L39*100</f>
        <v>39.01855176540994</v>
      </c>
    </row>
    <row r="43" spans="2:13" ht="13.5" customHeight="1">
      <c r="B43" s="52" t="s">
        <v>17</v>
      </c>
      <c r="C43" s="13" t="s">
        <v>4</v>
      </c>
      <c r="D43" s="36">
        <v>1253</v>
      </c>
      <c r="E43" s="11">
        <v>31.705465587044536</v>
      </c>
      <c r="F43" s="14">
        <v>1186</v>
      </c>
      <c r="G43" s="11">
        <v>30.74928701063002</v>
      </c>
      <c r="H43" s="14">
        <v>1097</v>
      </c>
      <c r="I43" s="11">
        <f>H43/H37*100</f>
        <v>29.528936742934054</v>
      </c>
      <c r="J43" s="14">
        <f>811+184+63</f>
        <v>1058</v>
      </c>
      <c r="K43" s="11">
        <f>J43/J37*100</f>
        <v>29.87012987012987</v>
      </c>
      <c r="L43" s="32">
        <f>SUM(L44:L45)</f>
        <v>971</v>
      </c>
      <c r="M43" s="29">
        <f>L43/L37*100</f>
        <v>29.657910812461818</v>
      </c>
    </row>
    <row r="44" spans="2:13" ht="13.5" customHeight="1">
      <c r="B44" s="52"/>
      <c r="C44" s="13" t="s">
        <v>5</v>
      </c>
      <c r="D44" s="36">
        <v>624</v>
      </c>
      <c r="E44" s="11">
        <v>30.98311817279047</v>
      </c>
      <c r="F44" s="14">
        <v>569</v>
      </c>
      <c r="G44" s="11">
        <v>28.379052369077307</v>
      </c>
      <c r="H44" s="14">
        <v>553</v>
      </c>
      <c r="I44" s="11">
        <f>H44/H38*100</f>
        <v>28.300921187308088</v>
      </c>
      <c r="J44" s="14">
        <f>330+115+56</f>
        <v>501</v>
      </c>
      <c r="K44" s="11">
        <f>J44/J38*100</f>
        <v>27.926421404682273</v>
      </c>
      <c r="L44" s="32">
        <v>432</v>
      </c>
      <c r="M44" s="29">
        <f>L44/L38*100</f>
        <v>26.94946974422957</v>
      </c>
    </row>
    <row r="45" spans="2:13" ht="13.5" customHeight="1">
      <c r="B45" s="7"/>
      <c r="C45" s="13" t="s">
        <v>6</v>
      </c>
      <c r="D45" s="36">
        <v>629</v>
      </c>
      <c r="E45" s="11">
        <v>32.45614035087719</v>
      </c>
      <c r="F45" s="14">
        <v>617</v>
      </c>
      <c r="G45" s="11">
        <v>33.31533477321814</v>
      </c>
      <c r="H45" s="14">
        <v>544</v>
      </c>
      <c r="I45" s="11">
        <f>H45/H39*100</f>
        <v>30.89153889835321</v>
      </c>
      <c r="J45" s="14">
        <f>481+69+7</f>
        <v>557</v>
      </c>
      <c r="K45" s="11">
        <f>J45/J39*100</f>
        <v>31.8649885583524</v>
      </c>
      <c r="L45" s="32">
        <v>539</v>
      </c>
      <c r="M45" s="29">
        <f>L45/L39*100</f>
        <v>32.25613405146619</v>
      </c>
    </row>
    <row r="46" spans="2:13" ht="13.5" customHeight="1">
      <c r="B46" s="8" t="s">
        <v>7</v>
      </c>
      <c r="C46" s="9" t="s">
        <v>4</v>
      </c>
      <c r="D46" s="36">
        <v>941</v>
      </c>
      <c r="E46" s="11">
        <v>23.810728744939272</v>
      </c>
      <c r="F46" s="14">
        <v>981</v>
      </c>
      <c r="G46" s="11">
        <v>25.434275343531244</v>
      </c>
      <c r="H46" s="14">
        <v>870</v>
      </c>
      <c r="I46" s="11">
        <f>H46/H37*100</f>
        <v>23.418573351278603</v>
      </c>
      <c r="J46" s="14">
        <v>835</v>
      </c>
      <c r="K46" s="11">
        <f>J46/J37*100</f>
        <v>23.5742518351214</v>
      </c>
      <c r="L46" s="32">
        <f>SUM(L47:L48)</f>
        <v>797</v>
      </c>
      <c r="M46" s="29">
        <f>L46/L37*100</f>
        <v>24.34331093463653</v>
      </c>
    </row>
    <row r="47" spans="2:13" ht="13.5" customHeight="1">
      <c r="B47" s="7"/>
      <c r="C47" s="13" t="s">
        <v>5</v>
      </c>
      <c r="D47" s="36">
        <v>500</v>
      </c>
      <c r="E47" s="11">
        <v>24.826216484607748</v>
      </c>
      <c r="F47" s="14">
        <v>536</v>
      </c>
      <c r="G47" s="11">
        <v>26.733167082294262</v>
      </c>
      <c r="H47" s="14">
        <v>483</v>
      </c>
      <c r="I47" s="11">
        <f>H47/H38*100</f>
        <v>24.718526100307063</v>
      </c>
      <c r="J47" s="14">
        <v>471</v>
      </c>
      <c r="K47" s="11">
        <f>J47/J38*100</f>
        <v>26.254180602006688</v>
      </c>
      <c r="L47" s="32">
        <v>428</v>
      </c>
      <c r="M47" s="29">
        <f>L47/L38*100</f>
        <v>26.699937616968185</v>
      </c>
    </row>
    <row r="48" spans="2:13" ht="13.5" customHeight="1">
      <c r="B48" s="20"/>
      <c r="C48" s="17" t="s">
        <v>6</v>
      </c>
      <c r="D48" s="36">
        <v>441</v>
      </c>
      <c r="E48" s="11">
        <v>22.755417956656345</v>
      </c>
      <c r="F48" s="14">
        <v>445</v>
      </c>
      <c r="G48" s="11">
        <v>24.028077753779698</v>
      </c>
      <c r="H48" s="14">
        <v>387</v>
      </c>
      <c r="I48" s="11">
        <f>H48/H39*100</f>
        <v>21.976149914821125</v>
      </c>
      <c r="J48" s="14">
        <v>364</v>
      </c>
      <c r="K48" s="11">
        <f>J48/J39*100</f>
        <v>20.823798627002287</v>
      </c>
      <c r="L48" s="32">
        <v>369</v>
      </c>
      <c r="M48" s="29">
        <f>L48/L39*100</f>
        <v>22.082585278276483</v>
      </c>
    </row>
    <row r="49" spans="2:13" ht="13.5" customHeight="1">
      <c r="B49" s="52" t="s">
        <v>33</v>
      </c>
      <c r="C49" s="13" t="s">
        <v>4</v>
      </c>
      <c r="D49" s="36">
        <v>410</v>
      </c>
      <c r="E49" s="11">
        <v>10.374493927125506</v>
      </c>
      <c r="F49" s="14">
        <v>332</v>
      </c>
      <c r="G49" s="11">
        <v>8.607726212081928</v>
      </c>
      <c r="H49" s="14">
        <v>325</v>
      </c>
      <c r="I49" s="11">
        <f>H49/H37*100</f>
        <v>8.748317631224763</v>
      </c>
      <c r="J49" s="14">
        <v>41</v>
      </c>
      <c r="K49" s="11">
        <f>J49/J37*100</f>
        <v>1.1575381140598533</v>
      </c>
      <c r="L49" s="32">
        <f>SUM(L50:L51)</f>
        <v>194</v>
      </c>
      <c r="M49" s="29">
        <f>L49/L37*100</f>
        <v>5.925473427000611</v>
      </c>
    </row>
    <row r="50" spans="2:13" ht="13.5" customHeight="1">
      <c r="B50" s="52"/>
      <c r="C50" s="13" t="s">
        <v>5</v>
      </c>
      <c r="D50" s="36">
        <v>167</v>
      </c>
      <c r="E50" s="11">
        <v>8.291956305858987</v>
      </c>
      <c r="F50" s="14">
        <v>172</v>
      </c>
      <c r="G50" s="11">
        <v>8.5785536159601</v>
      </c>
      <c r="H50" s="14">
        <v>162</v>
      </c>
      <c r="I50" s="11">
        <f>H50/H38*100</f>
        <v>8.290685772773797</v>
      </c>
      <c r="J50" s="14">
        <v>11</v>
      </c>
      <c r="K50" s="11">
        <f>J50/J38*100</f>
        <v>0.6131549609810479</v>
      </c>
      <c r="L50" s="32">
        <v>83</v>
      </c>
      <c r="M50" s="29">
        <f>L50/L38*100</f>
        <v>5.177791640673736</v>
      </c>
    </row>
    <row r="51" spans="2:13" ht="13.5" customHeight="1">
      <c r="B51" s="7"/>
      <c r="C51" s="13" t="s">
        <v>6</v>
      </c>
      <c r="D51" s="36">
        <v>243</v>
      </c>
      <c r="E51" s="11">
        <v>12.538699690402478</v>
      </c>
      <c r="F51" s="14">
        <v>160</v>
      </c>
      <c r="G51" s="11">
        <v>8.639308855291576</v>
      </c>
      <c r="H51" s="14">
        <v>163</v>
      </c>
      <c r="I51" s="11">
        <f>H51/H39*100</f>
        <v>9.25610448608745</v>
      </c>
      <c r="J51" s="14">
        <v>30</v>
      </c>
      <c r="K51" s="11">
        <f>J51/J39*100</f>
        <v>1.7162471395881007</v>
      </c>
      <c r="L51" s="32">
        <v>111</v>
      </c>
      <c r="M51" s="29">
        <f>L51/L39*100</f>
        <v>6.642728904847396</v>
      </c>
    </row>
    <row r="52" spans="2:13" ht="13.5" customHeight="1">
      <c r="B52" s="8" t="s">
        <v>12</v>
      </c>
      <c r="C52" s="9" t="s">
        <v>4</v>
      </c>
      <c r="D52" s="15" t="s">
        <v>29</v>
      </c>
      <c r="E52" s="15" t="s">
        <v>29</v>
      </c>
      <c r="F52" s="33" t="s">
        <v>29</v>
      </c>
      <c r="G52" s="33" t="s">
        <v>29</v>
      </c>
      <c r="H52" s="15">
        <v>1</v>
      </c>
      <c r="I52" s="11">
        <f>H52/H40*100</f>
        <v>0.07032348804500703</v>
      </c>
      <c r="J52" s="15" t="s">
        <v>30</v>
      </c>
      <c r="K52" s="15" t="s">
        <v>30</v>
      </c>
      <c r="L52" s="33" t="s">
        <v>32</v>
      </c>
      <c r="M52" s="33" t="s">
        <v>32</v>
      </c>
    </row>
    <row r="53" spans="2:13" ht="13.5" customHeight="1">
      <c r="B53" s="7"/>
      <c r="C53" s="13" t="s">
        <v>5</v>
      </c>
      <c r="D53" s="16" t="s">
        <v>29</v>
      </c>
      <c r="E53" s="16" t="s">
        <v>29</v>
      </c>
      <c r="F53" s="34" t="s">
        <v>29</v>
      </c>
      <c r="G53" s="34" t="s">
        <v>29</v>
      </c>
      <c r="H53" s="16" t="s">
        <v>30</v>
      </c>
      <c r="I53" s="12" t="s">
        <v>30</v>
      </c>
      <c r="J53" s="16" t="s">
        <v>30</v>
      </c>
      <c r="K53" s="16" t="s">
        <v>30</v>
      </c>
      <c r="L53" s="34" t="s">
        <v>32</v>
      </c>
      <c r="M53" s="34" t="s">
        <v>32</v>
      </c>
    </row>
    <row r="54" spans="2:13" ht="13.5" customHeight="1">
      <c r="B54" s="20"/>
      <c r="C54" s="17" t="s">
        <v>6</v>
      </c>
      <c r="D54" s="18" t="s">
        <v>29</v>
      </c>
      <c r="E54" s="18" t="s">
        <v>29</v>
      </c>
      <c r="F54" s="31" t="s">
        <v>29</v>
      </c>
      <c r="G54" s="31" t="s">
        <v>29</v>
      </c>
      <c r="H54" s="18">
        <v>1</v>
      </c>
      <c r="I54" s="43">
        <f>H54/H42*100</f>
        <v>0.15015015015015015</v>
      </c>
      <c r="J54" s="18" t="s">
        <v>30</v>
      </c>
      <c r="K54" s="18" t="s">
        <v>30</v>
      </c>
      <c r="L54" s="31" t="s">
        <v>32</v>
      </c>
      <c r="M54" s="31" t="s">
        <v>32</v>
      </c>
    </row>
    <row r="55" spans="2:14" ht="13.5" customHeight="1">
      <c r="B55" s="21" t="s">
        <v>21</v>
      </c>
      <c r="C55" s="21"/>
      <c r="D55" s="21"/>
      <c r="E55" s="21"/>
      <c r="F55" s="21"/>
      <c r="G55" s="21"/>
      <c r="H55" s="21"/>
      <c r="I55" s="22"/>
      <c r="J55" s="21"/>
      <c r="K55" s="22"/>
      <c r="L55" s="21"/>
      <c r="M55" s="21"/>
      <c r="N55" s="21"/>
    </row>
    <row r="56" spans="2:14" ht="13.5" customHeight="1">
      <c r="B56" s="21" t="s">
        <v>20</v>
      </c>
      <c r="C56" s="21"/>
      <c r="D56" s="21"/>
      <c r="E56" s="21"/>
      <c r="F56" s="21"/>
      <c r="G56" s="21"/>
      <c r="H56" s="21"/>
      <c r="I56" s="22"/>
      <c r="J56" s="21"/>
      <c r="K56" s="22"/>
      <c r="L56" s="21"/>
      <c r="M56" s="22"/>
      <c r="N56" s="21"/>
    </row>
    <row r="57" spans="2:14" ht="13.5" customHeight="1">
      <c r="B57" s="21" t="s">
        <v>25</v>
      </c>
      <c r="C57" s="21"/>
      <c r="D57" s="21"/>
      <c r="E57" s="21"/>
      <c r="F57" s="21"/>
      <c r="G57" s="21"/>
      <c r="H57" s="21"/>
      <c r="I57" s="21"/>
      <c r="J57" s="21"/>
      <c r="K57" s="22"/>
      <c r="L57" s="21"/>
      <c r="M57" s="22"/>
      <c r="N57" s="21"/>
    </row>
    <row r="58" spans="2:14" ht="13.5" customHeight="1">
      <c r="B58" s="21" t="s">
        <v>24</v>
      </c>
      <c r="C58" s="21"/>
      <c r="D58" s="21"/>
      <c r="E58" s="21"/>
      <c r="F58" s="21"/>
      <c r="G58" s="21"/>
      <c r="H58" s="21"/>
      <c r="I58" s="21"/>
      <c r="J58" s="21"/>
      <c r="K58" s="22"/>
      <c r="L58" s="21"/>
      <c r="M58" s="23" t="s">
        <v>9</v>
      </c>
      <c r="N58" s="21"/>
    </row>
    <row r="59" spans="2:14" ht="13.5" customHeight="1">
      <c r="B59" s="44"/>
      <c r="C59" s="44"/>
      <c r="D59" s="44"/>
      <c r="E59" s="21"/>
      <c r="F59" s="21"/>
      <c r="G59" s="21"/>
      <c r="H59" s="21"/>
      <c r="I59" s="21"/>
      <c r="J59" s="21"/>
      <c r="K59" s="22"/>
      <c r="L59" s="21"/>
      <c r="N59" s="21"/>
    </row>
    <row r="60" ht="13.5" customHeight="1">
      <c r="K60" s="5"/>
    </row>
    <row r="61" ht="13.5" customHeight="1">
      <c r="K61" s="5"/>
    </row>
  </sheetData>
  <mergeCells count="25">
    <mergeCell ref="B28:D28"/>
    <mergeCell ref="C5:C6"/>
    <mergeCell ref="B10:B11"/>
    <mergeCell ref="B13:B14"/>
    <mergeCell ref="B19:B20"/>
    <mergeCell ref="B1:M1"/>
    <mergeCell ref="B35:B36"/>
    <mergeCell ref="C35:C36"/>
    <mergeCell ref="B3:M3"/>
    <mergeCell ref="B33:M33"/>
    <mergeCell ref="D35:E35"/>
    <mergeCell ref="F35:G35"/>
    <mergeCell ref="D5:E5"/>
    <mergeCell ref="J5:K5"/>
    <mergeCell ref="J35:K35"/>
    <mergeCell ref="B59:D59"/>
    <mergeCell ref="H5:I5"/>
    <mergeCell ref="H35:I35"/>
    <mergeCell ref="L5:M5"/>
    <mergeCell ref="L35:M35"/>
    <mergeCell ref="B40:B41"/>
    <mergeCell ref="B43:B44"/>
    <mergeCell ref="B49:B50"/>
    <mergeCell ref="F5:G5"/>
    <mergeCell ref="B5:B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Administrator</cp:lastModifiedBy>
  <cp:lastPrinted>2008-03-07T10:32:55Z</cp:lastPrinted>
  <dcterms:created xsi:type="dcterms:W3CDTF">1999-03-30T05:38:41Z</dcterms:created>
  <dcterms:modified xsi:type="dcterms:W3CDTF">2009-01-23T00:37:38Z</dcterms:modified>
  <cp:category/>
  <cp:version/>
  <cp:contentType/>
  <cp:contentStatus/>
</cp:coreProperties>
</file>