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35" windowWidth="11760" windowHeight="5850" firstSheet="1" activeTab="1"/>
  </bookViews>
  <sheets>
    <sheet name="000000" sheetId="1" state="veryHidden" r:id="rId1"/>
    <sheet name="17" sheetId="2" r:id="rId2"/>
  </sheets>
  <definedNames>
    <definedName name="_xlnm.Print_Area" localSheetId="1">'17'!$A$1:$W$72</definedName>
  </definedNames>
  <calcPr fullCalcOnLoad="1"/>
</workbook>
</file>

<file path=xl/sharedStrings.xml><?xml version="1.0" encoding="utf-8"?>
<sst xmlns="http://schemas.openxmlformats.org/spreadsheetml/2006/main" count="65" uniqueCount="44">
  <si>
    <t>不詳</t>
  </si>
  <si>
    <t>15～64歳</t>
  </si>
  <si>
    <t>100歳以上</t>
  </si>
  <si>
    <t>15歳未満</t>
  </si>
  <si>
    <t>65歳以上</t>
  </si>
  <si>
    <t>男</t>
  </si>
  <si>
    <t>女</t>
  </si>
  <si>
    <t>総　　　数</t>
  </si>
  <si>
    <t>（　再　掲　）</t>
  </si>
  <si>
    <t>　 0～4歳</t>
  </si>
  <si>
    <t>平成22年（2010）</t>
  </si>
  <si>
    <t>平成27年（2015）</t>
  </si>
  <si>
    <t>注　年齢別割合は，「不詳」を含めた総数から算出している。</t>
  </si>
  <si>
    <t>各年10月1日現在</t>
  </si>
  <si>
    <t>単位　人・％・歳</t>
  </si>
  <si>
    <t>年　　齢</t>
  </si>
  <si>
    <t>年齢別割合(％)</t>
  </si>
  <si>
    <t>平均年齢(歳)</t>
  </si>
  <si>
    <t>年齢中位数(歳)</t>
  </si>
  <si>
    <t>資料　国勢調査</t>
  </si>
  <si>
    <t>総　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</si>
  <si>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</si>
  <si>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</si>
  <si>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</si>
  <si>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</si>
  <si>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</si>
  <si>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</si>
  <si>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</si>
  <si>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</si>
  <si>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</si>
  <si>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</si>
  <si>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</si>
  <si>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</si>
  <si>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</si>
  <si>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</si>
  <si>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</si>
  <si>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</si>
  <si>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</si>
  <si>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</si>
  <si>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</si>
  <si>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17　年齢別・階級別　</t>
  </si>
  <si>
    <t>　人口（国勢調査）</t>
  </si>
  <si>
    <t>令和2年（2020）</t>
  </si>
  <si>
    <t>令和2年（2020）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</si>
</sst>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"/>
  </numFmts>
  <fonts count="43"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hair"/>
      <bottom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3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1" fillId="0" borderId="5" applyNumberFormat="0" applyFill="0" applyAlignment="0" applyProtection="0"/>
    <xf numFmtId="0" fontId="32" fillId="29" borderId="0" applyNumberFormat="0" applyBorder="0" applyAlignment="0" applyProtection="0"/>
    <xf numFmtId="0" fontId="33" fillId="30" borderId="6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0" borderId="11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6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38" fontId="7" fillId="0" borderId="0" xfId="52" applyFont="1" applyFill="1" applyAlignment="1">
      <alignment vertical="center"/>
    </xf>
    <xf numFmtId="38" fontId="7" fillId="0" borderId="0" xfId="52" applyFont="1" applyFill="1" applyAlignment="1">
      <alignment horizontal="left" vertical="center"/>
    </xf>
    <xf numFmtId="38" fontId="7" fillId="0" borderId="0" xfId="52" applyFont="1" applyFill="1" applyBorder="1" applyAlignment="1">
      <alignment vertical="center"/>
    </xf>
    <xf numFmtId="38" fontId="8" fillId="0" borderId="0" xfId="52" applyFont="1" applyFill="1" applyAlignment="1">
      <alignment vertical="center"/>
    </xf>
    <xf numFmtId="38" fontId="8" fillId="0" borderId="0" xfId="52" applyFont="1" applyFill="1" applyBorder="1" applyAlignment="1">
      <alignment vertical="center"/>
    </xf>
    <xf numFmtId="38" fontId="8" fillId="0" borderId="0" xfId="52" applyFont="1" applyFill="1" applyAlignment="1">
      <alignment horizontal="right" vertical="center"/>
    </xf>
    <xf numFmtId="38" fontId="8" fillId="0" borderId="0" xfId="52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38" fontId="9" fillId="0" borderId="12" xfId="52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6" fillId="0" borderId="0" xfId="52" applyFont="1" applyFill="1" applyBorder="1" applyAlignment="1">
      <alignment vertical="center"/>
    </xf>
    <xf numFmtId="38" fontId="6" fillId="0" borderId="0" xfId="52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13" xfId="52" applyFont="1" applyFill="1" applyBorder="1" applyAlignment="1">
      <alignment horizontal="center" vertical="center"/>
    </xf>
    <xf numFmtId="38" fontId="9" fillId="0" borderId="14" xfId="52" applyFont="1" applyFill="1" applyBorder="1" applyAlignment="1">
      <alignment horizontal="center" vertical="center"/>
    </xf>
    <xf numFmtId="38" fontId="8" fillId="0" borderId="0" xfId="52" applyFont="1" applyFill="1" applyBorder="1" applyAlignment="1">
      <alignment horizontal="right" vertical="center"/>
    </xf>
    <xf numFmtId="38" fontId="8" fillId="0" borderId="12" xfId="52" applyFont="1" applyFill="1" applyBorder="1" applyAlignment="1">
      <alignment horizontal="right" vertical="center"/>
    </xf>
    <xf numFmtId="38" fontId="8" fillId="0" borderId="15" xfId="52" applyFont="1" applyFill="1" applyBorder="1" applyAlignment="1">
      <alignment horizontal="right" vertical="center"/>
    </xf>
    <xf numFmtId="38" fontId="8" fillId="0" borderId="16" xfId="52" applyFont="1" applyFill="1" applyBorder="1" applyAlignment="1">
      <alignment horizontal="right" vertical="center"/>
    </xf>
    <xf numFmtId="38" fontId="8" fillId="0" borderId="17" xfId="52" applyFont="1" applyFill="1" applyBorder="1" applyAlignment="1">
      <alignment horizontal="right" vertical="center"/>
    </xf>
    <xf numFmtId="177" fontId="8" fillId="0" borderId="0" xfId="52" applyNumberFormat="1" applyFont="1" applyFill="1" applyBorder="1" applyAlignment="1">
      <alignment horizontal="right" vertical="center"/>
    </xf>
    <xf numFmtId="177" fontId="8" fillId="0" borderId="17" xfId="52" applyNumberFormat="1" applyFont="1" applyFill="1" applyBorder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6" fillId="0" borderId="0" xfId="52" applyFont="1" applyFill="1" applyAlignment="1">
      <alignment horizontal="right" vertical="center"/>
    </xf>
    <xf numFmtId="38" fontId="8" fillId="0" borderId="18" xfId="52" applyFont="1" applyFill="1" applyBorder="1" applyAlignment="1">
      <alignment horizontal="left" vertical="center" indent="2"/>
    </xf>
    <xf numFmtId="38" fontId="8" fillId="0" borderId="13" xfId="52" applyFont="1" applyFill="1" applyBorder="1" applyAlignment="1">
      <alignment horizontal="center" vertical="center"/>
    </xf>
    <xf numFmtId="38" fontId="8" fillId="0" borderId="19" xfId="52" applyFont="1" applyFill="1" applyBorder="1" applyAlignment="1">
      <alignment horizontal="left" vertical="center" indent="2"/>
    </xf>
    <xf numFmtId="38" fontId="8" fillId="0" borderId="19" xfId="52" applyFont="1" applyFill="1" applyBorder="1" applyAlignment="1">
      <alignment horizontal="left" vertical="center" indent="1"/>
    </xf>
    <xf numFmtId="38" fontId="8" fillId="0" borderId="20" xfId="52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7" fillId="0" borderId="0" xfId="52" applyNumberFormat="1" applyFont="1" applyFill="1" applyAlignment="1">
      <alignment horizontal="right" vertical="center"/>
    </xf>
    <xf numFmtId="49" fontId="7" fillId="0" borderId="0" xfId="52" applyNumberFormat="1" applyFont="1" applyFill="1" applyAlignment="1">
      <alignment vertical="center"/>
    </xf>
    <xf numFmtId="38" fontId="8" fillId="0" borderId="14" xfId="52" applyFont="1" applyFill="1" applyBorder="1" applyAlignment="1">
      <alignment horizontal="center" vertical="center"/>
    </xf>
    <xf numFmtId="38" fontId="9" fillId="0" borderId="23" xfId="52" applyFont="1" applyFill="1" applyBorder="1" applyAlignment="1">
      <alignment horizontal="center" vertical="center"/>
    </xf>
    <xf numFmtId="38" fontId="9" fillId="0" borderId="24" xfId="52" applyFont="1" applyFill="1" applyBorder="1" applyAlignment="1">
      <alignment horizontal="center" vertical="center"/>
    </xf>
    <xf numFmtId="38" fontId="9" fillId="0" borderId="25" xfId="52" applyFont="1" applyFill="1" applyBorder="1" applyAlignment="1">
      <alignment horizontal="center" vertical="center"/>
    </xf>
    <xf numFmtId="38" fontId="8" fillId="0" borderId="24" xfId="52" applyFont="1" applyFill="1" applyBorder="1" applyAlignment="1">
      <alignment horizontal="center" vertical="center"/>
    </xf>
    <xf numFmtId="38" fontId="8" fillId="0" borderId="25" xfId="52" applyFont="1" applyFill="1" applyBorder="1" applyAlignment="1">
      <alignment horizontal="center" vertical="center"/>
    </xf>
    <xf numFmtId="38" fontId="8" fillId="0" borderId="26" xfId="52" applyFont="1" applyFill="1" applyBorder="1" applyAlignment="1">
      <alignment horizontal="center" vertical="center"/>
    </xf>
    <xf numFmtId="38" fontId="8" fillId="0" borderId="20" xfId="52" applyFont="1" applyFill="1" applyBorder="1" applyAlignment="1">
      <alignment horizontal="center" vertical="center"/>
    </xf>
    <xf numFmtId="38" fontId="8" fillId="0" borderId="27" xfId="52" applyFont="1" applyFill="1" applyBorder="1" applyAlignment="1">
      <alignment horizontal="center" vertical="center"/>
    </xf>
    <xf numFmtId="38" fontId="8" fillId="0" borderId="18" xfId="52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4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84"/>
  <sheetViews>
    <sheetView showGridLines="0"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1.625" defaultRowHeight="13.5" customHeight="1"/>
  <cols>
    <col min="1" max="1" width="1.625" style="15" customWidth="1"/>
    <col min="2" max="2" width="15.25390625" style="15" customWidth="1"/>
    <col min="3" max="5" width="8.125" style="15" customWidth="1"/>
    <col min="6" max="6" width="8.375" style="15" customWidth="1"/>
    <col min="7" max="11" width="8.125" style="15" customWidth="1"/>
    <col min="12" max="13" width="1.625" style="13" customWidth="1"/>
    <col min="14" max="14" width="15.25390625" style="15" customWidth="1"/>
    <col min="15" max="23" width="8.125" style="15" customWidth="1"/>
    <col min="24" max="16384" width="1.625" style="15" customWidth="1"/>
  </cols>
  <sheetData>
    <row r="1" spans="3:14" s="1" customFormat="1" ht="18" customHeight="1">
      <c r="C1" s="39"/>
      <c r="D1" s="39"/>
      <c r="E1" s="39"/>
      <c r="F1" s="39"/>
      <c r="G1" s="39"/>
      <c r="H1" s="39"/>
      <c r="I1" s="38"/>
      <c r="J1" s="38"/>
      <c r="K1" s="38" t="s">
        <v>40</v>
      </c>
      <c r="L1" s="2"/>
      <c r="M1" s="2"/>
      <c r="N1" s="3" t="s">
        <v>41</v>
      </c>
    </row>
    <row r="2" spans="2:23" s="4" customFormat="1" ht="14.25" customHeight="1" thickBot="1">
      <c r="B2" s="4" t="s">
        <v>14</v>
      </c>
      <c r="L2" s="5"/>
      <c r="M2" s="5"/>
      <c r="Q2" s="6"/>
      <c r="T2" s="6"/>
      <c r="W2" s="6" t="s">
        <v>13</v>
      </c>
    </row>
    <row r="3" spans="2:23" s="8" customFormat="1" ht="13.5" customHeight="1" thickTop="1">
      <c r="B3" s="46" t="s">
        <v>15</v>
      </c>
      <c r="C3" s="44" t="s">
        <v>10</v>
      </c>
      <c r="D3" s="44"/>
      <c r="E3" s="44"/>
      <c r="F3" s="44" t="s">
        <v>11</v>
      </c>
      <c r="G3" s="44"/>
      <c r="H3" s="44"/>
      <c r="I3" s="42" t="s">
        <v>42</v>
      </c>
      <c r="J3" s="42"/>
      <c r="K3" s="43"/>
      <c r="L3" s="7"/>
      <c r="M3" s="7"/>
      <c r="N3" s="48" t="s">
        <v>15</v>
      </c>
      <c r="O3" s="44" t="s">
        <v>10</v>
      </c>
      <c r="P3" s="44"/>
      <c r="Q3" s="44"/>
      <c r="R3" s="44" t="s">
        <v>11</v>
      </c>
      <c r="S3" s="44"/>
      <c r="T3" s="45"/>
      <c r="U3" s="42" t="s">
        <v>43</v>
      </c>
      <c r="V3" s="42"/>
      <c r="W3" s="43"/>
    </row>
    <row r="4" spans="2:23" s="8" customFormat="1" ht="13.5" customHeight="1">
      <c r="B4" s="47"/>
      <c r="C4" s="29" t="s">
        <v>20</v>
      </c>
      <c r="D4" s="29" t="s">
        <v>5</v>
      </c>
      <c r="E4" s="29" t="s">
        <v>6</v>
      </c>
      <c r="F4" s="29" t="s">
        <v>20</v>
      </c>
      <c r="G4" s="29" t="s">
        <v>5</v>
      </c>
      <c r="H4" s="29" t="s">
        <v>6</v>
      </c>
      <c r="I4" s="41" t="s">
        <v>20</v>
      </c>
      <c r="J4" s="41" t="s">
        <v>5</v>
      </c>
      <c r="K4" s="17" t="s">
        <v>6</v>
      </c>
      <c r="L4" s="7"/>
      <c r="M4" s="7"/>
      <c r="N4" s="49"/>
      <c r="O4" s="29" t="s">
        <v>20</v>
      </c>
      <c r="P4" s="29" t="s">
        <v>5</v>
      </c>
      <c r="Q4" s="29" t="s">
        <v>6</v>
      </c>
      <c r="R4" s="29" t="s">
        <v>20</v>
      </c>
      <c r="S4" s="29" t="s">
        <v>5</v>
      </c>
      <c r="T4" s="40" t="s">
        <v>6</v>
      </c>
      <c r="U4" s="16" t="s">
        <v>20</v>
      </c>
      <c r="V4" s="16" t="s">
        <v>5</v>
      </c>
      <c r="W4" s="17" t="s">
        <v>6</v>
      </c>
    </row>
    <row r="5" spans="2:23" s="8" customFormat="1" ht="10.5" customHeight="1">
      <c r="B5" s="33" t="s">
        <v>7</v>
      </c>
      <c r="C5" s="9">
        <f aca="true" t="shared" si="0" ref="C5:K5">SUM(C6,C12,C18,C24,C30,C36,C42,C48,C54,C60,C66,O5,O11,O17,O23,O29,O35,O41,O47,O53,O59,O60)</f>
        <v>347095</v>
      </c>
      <c r="D5" s="9">
        <f t="shared" si="0"/>
        <v>160094</v>
      </c>
      <c r="E5" s="9">
        <f t="shared" si="0"/>
        <v>187001</v>
      </c>
      <c r="F5" s="9">
        <f t="shared" si="0"/>
        <v>339605</v>
      </c>
      <c r="G5" s="9">
        <f t="shared" si="0"/>
        <v>156402</v>
      </c>
      <c r="H5" s="9">
        <f t="shared" si="0"/>
        <v>183203</v>
      </c>
      <c r="I5" s="9">
        <f t="shared" si="0"/>
        <v>329306</v>
      </c>
      <c r="J5" s="9">
        <f t="shared" si="0"/>
        <v>152108</v>
      </c>
      <c r="K5" s="9">
        <f t="shared" si="0"/>
        <v>177198</v>
      </c>
      <c r="L5" s="10"/>
      <c r="M5" s="10"/>
      <c r="N5" s="33" t="s">
        <v>31</v>
      </c>
      <c r="O5" s="19">
        <f aca="true" t="shared" si="1" ref="O5:T5">SUM(O6:O10)</f>
        <v>26878</v>
      </c>
      <c r="P5" s="19">
        <f t="shared" si="1"/>
        <v>12381</v>
      </c>
      <c r="Q5" s="19">
        <f t="shared" si="1"/>
        <v>14497</v>
      </c>
      <c r="R5" s="19">
        <f t="shared" si="1"/>
        <v>21642</v>
      </c>
      <c r="S5" s="19">
        <f t="shared" si="1"/>
        <v>9959</v>
      </c>
      <c r="T5" s="19">
        <f t="shared" si="1"/>
        <v>11683</v>
      </c>
      <c r="U5" s="19">
        <f>SUM(U6:U10)</f>
        <v>20625</v>
      </c>
      <c r="V5" s="19">
        <f>SUM(V6:V10)</f>
        <v>9466</v>
      </c>
      <c r="W5" s="19">
        <f>SUM(W6:W10)</f>
        <v>11159</v>
      </c>
    </row>
    <row r="6" spans="2:23" s="8" customFormat="1" ht="10.5" customHeight="1">
      <c r="B6" s="34" t="s">
        <v>9</v>
      </c>
      <c r="C6" s="20">
        <f aca="true" t="shared" si="2" ref="C6:H6">SUM(C7:C11)</f>
        <v>12365</v>
      </c>
      <c r="D6" s="20">
        <f t="shared" si="2"/>
        <v>6370</v>
      </c>
      <c r="E6" s="20">
        <f t="shared" si="2"/>
        <v>5995</v>
      </c>
      <c r="F6" s="20">
        <f t="shared" si="2"/>
        <v>11192</v>
      </c>
      <c r="G6" s="20">
        <f t="shared" si="2"/>
        <v>5692</v>
      </c>
      <c r="H6" s="20">
        <f t="shared" si="2"/>
        <v>5500</v>
      </c>
      <c r="I6" s="20">
        <f>SUM(I7:I11)</f>
        <v>10111</v>
      </c>
      <c r="J6" s="20">
        <f>SUM(J7:J11)</f>
        <v>5159</v>
      </c>
      <c r="K6" s="20">
        <f>SUM(K7:K11)</f>
        <v>4952</v>
      </c>
      <c r="L6" s="10"/>
      <c r="M6" s="10"/>
      <c r="N6" s="35">
        <v>55</v>
      </c>
      <c r="O6" s="18">
        <f>P6+Q6</f>
        <v>4762</v>
      </c>
      <c r="P6" s="18">
        <v>2263</v>
      </c>
      <c r="Q6" s="18">
        <v>2499</v>
      </c>
      <c r="R6" s="18">
        <f>S6+T6</f>
        <v>4252</v>
      </c>
      <c r="S6" s="18">
        <v>1943</v>
      </c>
      <c r="T6" s="18">
        <v>2309</v>
      </c>
      <c r="U6" s="18">
        <f>V6+W6</f>
        <v>4342</v>
      </c>
      <c r="V6" s="18">
        <v>1969</v>
      </c>
      <c r="W6" s="18">
        <v>2373</v>
      </c>
    </row>
    <row r="7" spans="2:23" s="8" customFormat="1" ht="10.5" customHeight="1">
      <c r="B7" s="35">
        <v>0</v>
      </c>
      <c r="C7" s="18">
        <f>D7+E7</f>
        <v>2444</v>
      </c>
      <c r="D7" s="25">
        <v>1254</v>
      </c>
      <c r="E7" s="25">
        <v>1190</v>
      </c>
      <c r="F7" s="18">
        <f>G7+H7</f>
        <v>2125</v>
      </c>
      <c r="G7" s="25">
        <v>1105</v>
      </c>
      <c r="H7" s="25">
        <v>1020</v>
      </c>
      <c r="I7" s="18">
        <f>J7+K7</f>
        <v>1852</v>
      </c>
      <c r="J7" s="25">
        <v>941</v>
      </c>
      <c r="K7" s="25">
        <v>911</v>
      </c>
      <c r="L7" s="10"/>
      <c r="M7" s="10"/>
      <c r="N7" s="35">
        <v>56</v>
      </c>
      <c r="O7" s="18">
        <f>P7+Q7</f>
        <v>4810</v>
      </c>
      <c r="P7" s="18">
        <v>2256</v>
      </c>
      <c r="Q7" s="18">
        <v>2554</v>
      </c>
      <c r="R7" s="18">
        <f>S7+T7</f>
        <v>4141</v>
      </c>
      <c r="S7" s="18">
        <v>1952</v>
      </c>
      <c r="T7" s="18">
        <v>2189</v>
      </c>
      <c r="U7" s="18">
        <f>V7+W7</f>
        <v>4116</v>
      </c>
      <c r="V7" s="18">
        <v>1895</v>
      </c>
      <c r="W7" s="18">
        <v>2221</v>
      </c>
    </row>
    <row r="8" spans="2:23" s="8" customFormat="1" ht="10.5" customHeight="1">
      <c r="B8" s="35">
        <v>1</v>
      </c>
      <c r="C8" s="18">
        <f>D8+E8</f>
        <v>2345</v>
      </c>
      <c r="D8" s="25">
        <v>1172</v>
      </c>
      <c r="E8" s="25">
        <v>1173</v>
      </c>
      <c r="F8" s="18">
        <f>G8+H8</f>
        <v>2184</v>
      </c>
      <c r="G8" s="25">
        <v>1098</v>
      </c>
      <c r="H8" s="25">
        <v>1086</v>
      </c>
      <c r="I8" s="18">
        <f>J8+K8</f>
        <v>1900</v>
      </c>
      <c r="J8" s="25">
        <v>972</v>
      </c>
      <c r="K8" s="25">
        <v>928</v>
      </c>
      <c r="L8" s="10"/>
      <c r="M8" s="10"/>
      <c r="N8" s="35">
        <v>57</v>
      </c>
      <c r="O8" s="18">
        <f>P8+Q8</f>
        <v>5456</v>
      </c>
      <c r="P8" s="18">
        <v>2546</v>
      </c>
      <c r="Q8" s="18">
        <v>2910</v>
      </c>
      <c r="R8" s="18">
        <f>S8+T8</f>
        <v>4193</v>
      </c>
      <c r="S8" s="18">
        <v>1923</v>
      </c>
      <c r="T8" s="18">
        <v>2270</v>
      </c>
      <c r="U8" s="18">
        <f>V8+W8</f>
        <v>4068</v>
      </c>
      <c r="V8" s="18">
        <v>1877</v>
      </c>
      <c r="W8" s="18">
        <v>2191</v>
      </c>
    </row>
    <row r="9" spans="2:23" s="8" customFormat="1" ht="10.5" customHeight="1">
      <c r="B9" s="35">
        <v>2</v>
      </c>
      <c r="C9" s="18">
        <f>D9+E9</f>
        <v>2536</v>
      </c>
      <c r="D9" s="25">
        <v>1318</v>
      </c>
      <c r="E9" s="25">
        <v>1218</v>
      </c>
      <c r="F9" s="18">
        <f>G9+H9</f>
        <v>2258</v>
      </c>
      <c r="G9" s="25">
        <v>1122</v>
      </c>
      <c r="H9" s="25">
        <v>1136</v>
      </c>
      <c r="I9" s="18">
        <f>J9+K9</f>
        <v>2061</v>
      </c>
      <c r="J9" s="25">
        <v>1060</v>
      </c>
      <c r="K9" s="25">
        <v>1001</v>
      </c>
      <c r="L9" s="10"/>
      <c r="M9" s="10"/>
      <c r="N9" s="35">
        <v>58</v>
      </c>
      <c r="O9" s="18">
        <f>P9+Q9</f>
        <v>5748</v>
      </c>
      <c r="P9" s="18">
        <v>2569</v>
      </c>
      <c r="Q9" s="18">
        <v>3179</v>
      </c>
      <c r="R9" s="18">
        <f>S9+T9</f>
        <v>4498</v>
      </c>
      <c r="S9" s="18">
        <v>2064</v>
      </c>
      <c r="T9" s="18">
        <v>2434</v>
      </c>
      <c r="U9" s="18">
        <f>V9+W9</f>
        <v>4053</v>
      </c>
      <c r="V9" s="18">
        <v>1849</v>
      </c>
      <c r="W9" s="18">
        <v>2204</v>
      </c>
    </row>
    <row r="10" spans="2:23" s="8" customFormat="1" ht="10.5" customHeight="1">
      <c r="B10" s="35">
        <v>3</v>
      </c>
      <c r="C10" s="18">
        <f>D10+E10</f>
        <v>2524</v>
      </c>
      <c r="D10" s="25">
        <v>1290</v>
      </c>
      <c r="E10" s="25">
        <v>1234</v>
      </c>
      <c r="F10" s="18">
        <f>G10+H10</f>
        <v>2225</v>
      </c>
      <c r="G10" s="25">
        <v>1140</v>
      </c>
      <c r="H10" s="25">
        <v>1085</v>
      </c>
      <c r="I10" s="18">
        <f>J10+K10</f>
        <v>2085</v>
      </c>
      <c r="J10" s="25">
        <v>1073</v>
      </c>
      <c r="K10" s="25">
        <v>1012</v>
      </c>
      <c r="L10" s="10"/>
      <c r="M10" s="10"/>
      <c r="N10" s="35">
        <v>59</v>
      </c>
      <c r="O10" s="18">
        <f>P10+Q10</f>
        <v>6102</v>
      </c>
      <c r="P10" s="18">
        <v>2747</v>
      </c>
      <c r="Q10" s="18">
        <v>3355</v>
      </c>
      <c r="R10" s="18">
        <f>S10+T10</f>
        <v>4558</v>
      </c>
      <c r="S10" s="18">
        <v>2077</v>
      </c>
      <c r="T10" s="18">
        <v>2481</v>
      </c>
      <c r="U10" s="18">
        <f>V10+W10</f>
        <v>4046</v>
      </c>
      <c r="V10" s="18">
        <v>1876</v>
      </c>
      <c r="W10" s="18">
        <v>2170</v>
      </c>
    </row>
    <row r="11" spans="2:23" s="8" customFormat="1" ht="10.5" customHeight="1">
      <c r="B11" s="36">
        <v>4</v>
      </c>
      <c r="C11" s="21">
        <f>D11+E11</f>
        <v>2516</v>
      </c>
      <c r="D11" s="26">
        <v>1336</v>
      </c>
      <c r="E11" s="26">
        <v>1180</v>
      </c>
      <c r="F11" s="21">
        <f>G11+H11</f>
        <v>2400</v>
      </c>
      <c r="G11" s="26">
        <v>1227</v>
      </c>
      <c r="H11" s="26">
        <v>1173</v>
      </c>
      <c r="I11" s="21">
        <f>J11+K11</f>
        <v>2213</v>
      </c>
      <c r="J11" s="26">
        <v>1113</v>
      </c>
      <c r="K11" s="26">
        <v>1100</v>
      </c>
      <c r="L11" s="10"/>
      <c r="M11" s="10"/>
      <c r="N11" s="34" t="s">
        <v>32</v>
      </c>
      <c r="O11" s="20">
        <f aca="true" t="shared" si="3" ref="O11:T11">SUM(O12:O16)</f>
        <v>31337</v>
      </c>
      <c r="P11" s="20">
        <f t="shared" si="3"/>
        <v>14394</v>
      </c>
      <c r="Q11" s="20">
        <f t="shared" si="3"/>
        <v>16943</v>
      </c>
      <c r="R11" s="20">
        <f t="shared" si="3"/>
        <v>26781</v>
      </c>
      <c r="S11" s="20">
        <f t="shared" si="3"/>
        <v>12336</v>
      </c>
      <c r="T11" s="20">
        <f t="shared" si="3"/>
        <v>14445</v>
      </c>
      <c r="U11" s="20">
        <f>SUM(U12:U16)</f>
        <v>21442</v>
      </c>
      <c r="V11" s="20">
        <f>SUM(V12:V16)</f>
        <v>9953</v>
      </c>
      <c r="W11" s="20">
        <f>SUM(W12:W16)</f>
        <v>11489</v>
      </c>
    </row>
    <row r="12" spans="2:23" s="8" customFormat="1" ht="10.5" customHeight="1">
      <c r="B12" s="35" t="s">
        <v>21</v>
      </c>
      <c r="C12" s="18">
        <f aca="true" t="shared" si="4" ref="C12:H12">SUM(C13:C17)</f>
        <v>13590</v>
      </c>
      <c r="D12" s="18">
        <f t="shared" si="4"/>
        <v>6843</v>
      </c>
      <c r="E12" s="18">
        <f t="shared" si="4"/>
        <v>6747</v>
      </c>
      <c r="F12" s="18">
        <f t="shared" si="4"/>
        <v>12356</v>
      </c>
      <c r="G12" s="18">
        <f t="shared" si="4"/>
        <v>6423</v>
      </c>
      <c r="H12" s="18">
        <f t="shared" si="4"/>
        <v>5933</v>
      </c>
      <c r="I12" s="18">
        <f>SUM(I13:I17)</f>
        <v>11803</v>
      </c>
      <c r="J12" s="18">
        <f>SUM(J13:J17)</f>
        <v>5962</v>
      </c>
      <c r="K12" s="18">
        <f>SUM(K13:K17)</f>
        <v>5841</v>
      </c>
      <c r="L12" s="10"/>
      <c r="M12" s="10"/>
      <c r="N12" s="35">
        <v>60</v>
      </c>
      <c r="O12" s="18">
        <f>P12+Q12</f>
        <v>6639</v>
      </c>
      <c r="P12" s="18">
        <v>3102</v>
      </c>
      <c r="Q12" s="18">
        <v>3537</v>
      </c>
      <c r="R12" s="18">
        <f>S12+T12</f>
        <v>4775</v>
      </c>
      <c r="S12" s="18">
        <v>2271</v>
      </c>
      <c r="T12" s="18">
        <v>2504</v>
      </c>
      <c r="U12" s="18">
        <f>V12+W12</f>
        <v>4247</v>
      </c>
      <c r="V12" s="18">
        <v>1943</v>
      </c>
      <c r="W12" s="18">
        <v>2304</v>
      </c>
    </row>
    <row r="13" spans="2:23" s="8" customFormat="1" ht="10.5" customHeight="1">
      <c r="B13" s="35">
        <v>5</v>
      </c>
      <c r="C13" s="18">
        <f>D13+E13</f>
        <v>2531</v>
      </c>
      <c r="D13" s="18">
        <v>1221</v>
      </c>
      <c r="E13" s="18">
        <v>1310</v>
      </c>
      <c r="F13" s="18">
        <f>G13+H13</f>
        <v>2444</v>
      </c>
      <c r="G13" s="18">
        <v>1278</v>
      </c>
      <c r="H13" s="18">
        <v>1166</v>
      </c>
      <c r="I13" s="18">
        <f>J13+K13</f>
        <v>2277</v>
      </c>
      <c r="J13" s="18">
        <v>1179</v>
      </c>
      <c r="K13" s="18">
        <v>1098</v>
      </c>
      <c r="L13" s="10"/>
      <c r="M13" s="10"/>
      <c r="N13" s="35">
        <v>61</v>
      </c>
      <c r="O13" s="18">
        <f>P13+Q13</f>
        <v>7001</v>
      </c>
      <c r="P13" s="18">
        <v>3182</v>
      </c>
      <c r="Q13" s="18">
        <v>3819</v>
      </c>
      <c r="R13" s="18">
        <f>S13+T13</f>
        <v>4822</v>
      </c>
      <c r="S13" s="18">
        <v>2242</v>
      </c>
      <c r="T13" s="18">
        <v>2580</v>
      </c>
      <c r="U13" s="18">
        <f>V13+W13</f>
        <v>4132</v>
      </c>
      <c r="V13" s="18">
        <v>1961</v>
      </c>
      <c r="W13" s="18">
        <v>2171</v>
      </c>
    </row>
    <row r="14" spans="2:23" s="8" customFormat="1" ht="10.5" customHeight="1">
      <c r="B14" s="35">
        <v>6</v>
      </c>
      <c r="C14" s="18">
        <f>D14+E14</f>
        <v>2716</v>
      </c>
      <c r="D14" s="18">
        <v>1379</v>
      </c>
      <c r="E14" s="18">
        <v>1337</v>
      </c>
      <c r="F14" s="18">
        <f>G14+H14</f>
        <v>2363</v>
      </c>
      <c r="G14" s="18">
        <v>1190</v>
      </c>
      <c r="H14" s="18">
        <v>1173</v>
      </c>
      <c r="I14" s="18">
        <f>J14+K14</f>
        <v>2320</v>
      </c>
      <c r="J14" s="18">
        <v>1162</v>
      </c>
      <c r="K14" s="18">
        <v>1158</v>
      </c>
      <c r="L14" s="10"/>
      <c r="M14" s="10"/>
      <c r="N14" s="35">
        <v>62</v>
      </c>
      <c r="O14" s="18">
        <f>P14+Q14</f>
        <v>6587</v>
      </c>
      <c r="P14" s="18">
        <v>3057</v>
      </c>
      <c r="Q14" s="18">
        <v>3530</v>
      </c>
      <c r="R14" s="18">
        <f>S14+T14</f>
        <v>5415</v>
      </c>
      <c r="S14" s="18">
        <v>2526</v>
      </c>
      <c r="T14" s="18">
        <v>2889</v>
      </c>
      <c r="U14" s="18">
        <f>V14+W14</f>
        <v>4108</v>
      </c>
      <c r="V14" s="18">
        <v>1864</v>
      </c>
      <c r="W14" s="18">
        <v>2244</v>
      </c>
    </row>
    <row r="15" spans="2:23" s="8" customFormat="1" ht="10.5" customHeight="1">
      <c r="B15" s="35">
        <v>7</v>
      </c>
      <c r="C15" s="18">
        <f>D15+E15</f>
        <v>2734</v>
      </c>
      <c r="D15" s="18">
        <v>1359</v>
      </c>
      <c r="E15" s="18">
        <v>1375</v>
      </c>
      <c r="F15" s="18">
        <f>G15+H15</f>
        <v>2511</v>
      </c>
      <c r="G15" s="18">
        <v>1313</v>
      </c>
      <c r="H15" s="18">
        <v>1198</v>
      </c>
      <c r="I15" s="18">
        <f>J15+K15</f>
        <v>2368</v>
      </c>
      <c r="J15" s="18">
        <v>1152</v>
      </c>
      <c r="K15" s="18">
        <v>1216</v>
      </c>
      <c r="L15" s="10"/>
      <c r="M15" s="10"/>
      <c r="N15" s="35">
        <v>63</v>
      </c>
      <c r="O15" s="18">
        <f>P15+Q15</f>
        <v>6204</v>
      </c>
      <c r="P15" s="18">
        <v>2834</v>
      </c>
      <c r="Q15" s="18">
        <v>3370</v>
      </c>
      <c r="R15" s="18">
        <f>S15+T15</f>
        <v>5747</v>
      </c>
      <c r="S15" s="18">
        <v>2563</v>
      </c>
      <c r="T15" s="18">
        <v>3184</v>
      </c>
      <c r="U15" s="18">
        <f>V15+W15</f>
        <v>4474</v>
      </c>
      <c r="V15" s="18">
        <v>2088</v>
      </c>
      <c r="W15" s="18">
        <v>2386</v>
      </c>
    </row>
    <row r="16" spans="2:23" s="8" customFormat="1" ht="10.5" customHeight="1">
      <c r="B16" s="35">
        <v>8</v>
      </c>
      <c r="C16" s="18">
        <f>D16+E16</f>
        <v>2830</v>
      </c>
      <c r="D16" s="18">
        <v>1469</v>
      </c>
      <c r="E16" s="18">
        <v>1361</v>
      </c>
      <c r="F16" s="18">
        <f>G16+H16</f>
        <v>2519</v>
      </c>
      <c r="G16" s="18">
        <v>1288</v>
      </c>
      <c r="H16" s="18">
        <v>1231</v>
      </c>
      <c r="I16" s="18">
        <f>J16+K16</f>
        <v>2366</v>
      </c>
      <c r="J16" s="18">
        <v>1205</v>
      </c>
      <c r="K16" s="18">
        <v>1161</v>
      </c>
      <c r="L16" s="10"/>
      <c r="M16" s="10"/>
      <c r="N16" s="36">
        <v>64</v>
      </c>
      <c r="O16" s="21">
        <f>P16+Q16</f>
        <v>4906</v>
      </c>
      <c r="P16" s="21">
        <v>2219</v>
      </c>
      <c r="Q16" s="21">
        <v>2687</v>
      </c>
      <c r="R16" s="21">
        <f>S16+T16</f>
        <v>6022</v>
      </c>
      <c r="S16" s="21">
        <v>2734</v>
      </c>
      <c r="T16" s="21">
        <v>3288</v>
      </c>
      <c r="U16" s="21">
        <f>V16+W16</f>
        <v>4481</v>
      </c>
      <c r="V16" s="21">
        <v>2097</v>
      </c>
      <c r="W16" s="21">
        <v>2384</v>
      </c>
    </row>
    <row r="17" spans="2:23" s="8" customFormat="1" ht="10.5" customHeight="1">
      <c r="B17" s="35">
        <v>9</v>
      </c>
      <c r="C17" s="18">
        <f>D17+E17</f>
        <v>2779</v>
      </c>
      <c r="D17" s="18">
        <v>1415</v>
      </c>
      <c r="E17" s="18">
        <v>1364</v>
      </c>
      <c r="F17" s="18">
        <f>G17+H17</f>
        <v>2519</v>
      </c>
      <c r="G17" s="18">
        <v>1354</v>
      </c>
      <c r="H17" s="18">
        <v>1165</v>
      </c>
      <c r="I17" s="18">
        <f>J17+K17</f>
        <v>2472</v>
      </c>
      <c r="J17" s="18">
        <v>1264</v>
      </c>
      <c r="K17" s="18">
        <v>1208</v>
      </c>
      <c r="L17" s="10"/>
      <c r="M17" s="10"/>
      <c r="N17" s="35" t="s">
        <v>33</v>
      </c>
      <c r="O17" s="18">
        <f aca="true" t="shared" si="5" ref="O17:T17">SUM(O18:O22)</f>
        <v>25413</v>
      </c>
      <c r="P17" s="18">
        <f t="shared" si="5"/>
        <v>11409</v>
      </c>
      <c r="Q17" s="18">
        <f t="shared" si="5"/>
        <v>14004</v>
      </c>
      <c r="R17" s="18">
        <f t="shared" si="5"/>
        <v>30690</v>
      </c>
      <c r="S17" s="18">
        <f t="shared" si="5"/>
        <v>14003</v>
      </c>
      <c r="T17" s="18">
        <f t="shared" si="5"/>
        <v>16687</v>
      </c>
      <c r="U17" s="18">
        <f>SUM(U18:U22)</f>
        <v>25811</v>
      </c>
      <c r="V17" s="18">
        <f>SUM(V18:V22)</f>
        <v>11866</v>
      </c>
      <c r="W17" s="18">
        <f>SUM(W18:W22)</f>
        <v>13945</v>
      </c>
    </row>
    <row r="18" spans="2:23" s="8" customFormat="1" ht="10.5" customHeight="1">
      <c r="B18" s="34" t="s">
        <v>22</v>
      </c>
      <c r="C18" s="20">
        <f aca="true" t="shared" si="6" ref="C18:H18">SUM(C19:C23)</f>
        <v>14305</v>
      </c>
      <c r="D18" s="20">
        <f t="shared" si="6"/>
        <v>7331</v>
      </c>
      <c r="E18" s="20">
        <f t="shared" si="6"/>
        <v>6974</v>
      </c>
      <c r="F18" s="20">
        <f t="shared" si="6"/>
        <v>13625</v>
      </c>
      <c r="G18" s="20">
        <f t="shared" si="6"/>
        <v>6823</v>
      </c>
      <c r="H18" s="20">
        <f t="shared" si="6"/>
        <v>6802</v>
      </c>
      <c r="I18" s="20">
        <f>SUM(I19:I23)</f>
        <v>12777</v>
      </c>
      <c r="J18" s="20">
        <f>SUM(J19:J23)</f>
        <v>6676</v>
      </c>
      <c r="K18" s="20">
        <f>SUM(K19:K23)</f>
        <v>6101</v>
      </c>
      <c r="L18" s="10"/>
      <c r="M18" s="10"/>
      <c r="N18" s="35">
        <v>65</v>
      </c>
      <c r="O18" s="18">
        <f>P18+Q18</f>
        <v>4602</v>
      </c>
      <c r="P18" s="18">
        <v>2083</v>
      </c>
      <c r="Q18" s="18">
        <v>2519</v>
      </c>
      <c r="R18" s="18">
        <f>S18+T18</f>
        <v>6539</v>
      </c>
      <c r="S18" s="18">
        <v>3039</v>
      </c>
      <c r="T18" s="18">
        <v>3500</v>
      </c>
      <c r="U18" s="18">
        <f>V18+W18</f>
        <v>4620</v>
      </c>
      <c r="V18" s="18">
        <v>2183</v>
      </c>
      <c r="W18" s="18">
        <v>2437</v>
      </c>
    </row>
    <row r="19" spans="2:23" s="8" customFormat="1" ht="10.5" customHeight="1">
      <c r="B19" s="35">
        <v>10</v>
      </c>
      <c r="C19" s="18">
        <f>D19+E19</f>
        <v>2795</v>
      </c>
      <c r="D19" s="18">
        <v>1465</v>
      </c>
      <c r="E19" s="18">
        <v>1330</v>
      </c>
      <c r="F19" s="18">
        <f>G19+H19</f>
        <v>2597</v>
      </c>
      <c r="G19" s="18">
        <v>1264</v>
      </c>
      <c r="H19" s="18">
        <v>1333</v>
      </c>
      <c r="I19" s="18">
        <f>J19+K19</f>
        <v>2518</v>
      </c>
      <c r="J19" s="18">
        <v>1290</v>
      </c>
      <c r="K19" s="18">
        <v>1228</v>
      </c>
      <c r="L19" s="10"/>
      <c r="M19" s="10"/>
      <c r="N19" s="35">
        <v>66</v>
      </c>
      <c r="O19" s="18">
        <f>P19+Q19</f>
        <v>5149</v>
      </c>
      <c r="P19" s="18">
        <v>2353</v>
      </c>
      <c r="Q19" s="18">
        <v>2796</v>
      </c>
      <c r="R19" s="18">
        <f>S19+T19</f>
        <v>6965</v>
      </c>
      <c r="S19" s="18">
        <v>3161</v>
      </c>
      <c r="T19" s="18">
        <v>3804</v>
      </c>
      <c r="U19" s="18">
        <f>V19+W19</f>
        <v>4728</v>
      </c>
      <c r="V19" s="18">
        <v>2185</v>
      </c>
      <c r="W19" s="18">
        <v>2543</v>
      </c>
    </row>
    <row r="20" spans="2:23" s="8" customFormat="1" ht="10.5" customHeight="1">
      <c r="B20" s="35">
        <v>11</v>
      </c>
      <c r="C20" s="18">
        <f>D20+E20</f>
        <v>2859</v>
      </c>
      <c r="D20" s="18">
        <v>1456</v>
      </c>
      <c r="E20" s="18">
        <v>1403</v>
      </c>
      <c r="F20" s="18">
        <f>G20+H20</f>
        <v>2758</v>
      </c>
      <c r="G20" s="18">
        <v>1378</v>
      </c>
      <c r="H20" s="18">
        <v>1380</v>
      </c>
      <c r="I20" s="18">
        <f>J20+K20</f>
        <v>2396</v>
      </c>
      <c r="J20" s="18">
        <v>1210</v>
      </c>
      <c r="K20" s="18">
        <v>1186</v>
      </c>
      <c r="L20" s="10"/>
      <c r="M20" s="10"/>
      <c r="N20" s="35">
        <v>67</v>
      </c>
      <c r="O20" s="18">
        <f>P20+Q20</f>
        <v>5352</v>
      </c>
      <c r="P20" s="18">
        <v>2403</v>
      </c>
      <c r="Q20" s="18">
        <v>2949</v>
      </c>
      <c r="R20" s="18">
        <f>S20+T20</f>
        <v>6433</v>
      </c>
      <c r="S20" s="18">
        <v>2936</v>
      </c>
      <c r="T20" s="18">
        <v>3497</v>
      </c>
      <c r="U20" s="18">
        <f>V20+W20</f>
        <v>5246</v>
      </c>
      <c r="V20" s="18">
        <v>2443</v>
      </c>
      <c r="W20" s="18">
        <v>2803</v>
      </c>
    </row>
    <row r="21" spans="2:23" s="8" customFormat="1" ht="10.5" customHeight="1">
      <c r="B21" s="35">
        <v>12</v>
      </c>
      <c r="C21" s="18">
        <f>D21+E21</f>
        <v>2925</v>
      </c>
      <c r="D21" s="18">
        <v>1484</v>
      </c>
      <c r="E21" s="18">
        <v>1441</v>
      </c>
      <c r="F21" s="18">
        <f>G21+H21</f>
        <v>2721</v>
      </c>
      <c r="G21" s="18">
        <v>1340</v>
      </c>
      <c r="H21" s="18">
        <v>1381</v>
      </c>
      <c r="I21" s="18">
        <f>J21+K21</f>
        <v>2632</v>
      </c>
      <c r="J21" s="18">
        <v>1396</v>
      </c>
      <c r="K21" s="18">
        <v>1236</v>
      </c>
      <c r="L21" s="10"/>
      <c r="M21" s="10"/>
      <c r="N21" s="35">
        <v>68</v>
      </c>
      <c r="O21" s="18">
        <f>P21+Q21</f>
        <v>5358</v>
      </c>
      <c r="P21" s="18">
        <v>2399</v>
      </c>
      <c r="Q21" s="18">
        <v>2959</v>
      </c>
      <c r="R21" s="18">
        <f>S21+T21</f>
        <v>6016</v>
      </c>
      <c r="S21" s="18">
        <v>2758</v>
      </c>
      <c r="T21" s="18">
        <v>3258</v>
      </c>
      <c r="U21" s="18">
        <f>V21+W21</f>
        <v>5486</v>
      </c>
      <c r="V21" s="18">
        <v>2480</v>
      </c>
      <c r="W21" s="18">
        <v>3006</v>
      </c>
    </row>
    <row r="22" spans="2:23" s="8" customFormat="1" ht="10.5" customHeight="1">
      <c r="B22" s="35">
        <v>13</v>
      </c>
      <c r="C22" s="18">
        <f>D22+E22</f>
        <v>2829</v>
      </c>
      <c r="D22" s="18">
        <v>1423</v>
      </c>
      <c r="E22" s="18">
        <v>1406</v>
      </c>
      <c r="F22" s="18">
        <f>G22+H22</f>
        <v>2807</v>
      </c>
      <c r="G22" s="18">
        <v>1453</v>
      </c>
      <c r="H22" s="18">
        <v>1354</v>
      </c>
      <c r="I22" s="18">
        <f>J22+K22</f>
        <v>2595</v>
      </c>
      <c r="J22" s="18">
        <v>1344</v>
      </c>
      <c r="K22" s="18">
        <v>1251</v>
      </c>
      <c r="L22" s="10"/>
      <c r="M22" s="10"/>
      <c r="N22" s="35">
        <v>69</v>
      </c>
      <c r="O22" s="18">
        <f>P22+Q22</f>
        <v>4952</v>
      </c>
      <c r="P22" s="18">
        <v>2171</v>
      </c>
      <c r="Q22" s="18">
        <v>2781</v>
      </c>
      <c r="R22" s="18">
        <f>S22+T22</f>
        <v>4737</v>
      </c>
      <c r="S22" s="18">
        <v>2109</v>
      </c>
      <c r="T22" s="18">
        <v>2628</v>
      </c>
      <c r="U22" s="18">
        <f>V22+W22</f>
        <v>5731</v>
      </c>
      <c r="V22" s="18">
        <v>2575</v>
      </c>
      <c r="W22" s="18">
        <v>3156</v>
      </c>
    </row>
    <row r="23" spans="2:23" s="8" customFormat="1" ht="10.5" customHeight="1">
      <c r="B23" s="36">
        <v>14</v>
      </c>
      <c r="C23" s="21">
        <f>D23+E23</f>
        <v>2897</v>
      </c>
      <c r="D23" s="21">
        <v>1503</v>
      </c>
      <c r="E23" s="21">
        <v>1394</v>
      </c>
      <c r="F23" s="21">
        <f>G23+H23</f>
        <v>2742</v>
      </c>
      <c r="G23" s="21">
        <v>1388</v>
      </c>
      <c r="H23" s="21">
        <v>1354</v>
      </c>
      <c r="I23" s="21">
        <f>J23+K23</f>
        <v>2636</v>
      </c>
      <c r="J23" s="21">
        <v>1436</v>
      </c>
      <c r="K23" s="21">
        <v>1200</v>
      </c>
      <c r="L23" s="10"/>
      <c r="M23" s="10"/>
      <c r="N23" s="34" t="s">
        <v>34</v>
      </c>
      <c r="O23" s="20">
        <f aca="true" t="shared" si="7" ref="O23:T23">SUM(O24:O28)</f>
        <v>21941</v>
      </c>
      <c r="P23" s="20">
        <f t="shared" si="7"/>
        <v>9879</v>
      </c>
      <c r="Q23" s="20">
        <f t="shared" si="7"/>
        <v>12062</v>
      </c>
      <c r="R23" s="20">
        <f t="shared" si="7"/>
        <v>24063</v>
      </c>
      <c r="S23" s="20">
        <f t="shared" si="7"/>
        <v>10574</v>
      </c>
      <c r="T23" s="20">
        <f t="shared" si="7"/>
        <v>13489</v>
      </c>
      <c r="U23" s="20">
        <f>SUM(U24:U28)</f>
        <v>28568</v>
      </c>
      <c r="V23" s="20">
        <f>SUM(V24:V28)</f>
        <v>12759</v>
      </c>
      <c r="W23" s="20">
        <f>SUM(W24:W28)</f>
        <v>15809</v>
      </c>
    </row>
    <row r="24" spans="2:23" s="8" customFormat="1" ht="10.5" customHeight="1">
      <c r="B24" s="35" t="s">
        <v>23</v>
      </c>
      <c r="C24" s="18">
        <f aca="true" t="shared" si="8" ref="C24:H24">SUM(C25:C29)</f>
        <v>15034</v>
      </c>
      <c r="D24" s="18">
        <f t="shared" si="8"/>
        <v>7563</v>
      </c>
      <c r="E24" s="18">
        <f t="shared" si="8"/>
        <v>7471</v>
      </c>
      <c r="F24" s="18">
        <f t="shared" si="8"/>
        <v>13902</v>
      </c>
      <c r="G24" s="18">
        <f t="shared" si="8"/>
        <v>7094</v>
      </c>
      <c r="H24" s="18">
        <f t="shared" si="8"/>
        <v>6808</v>
      </c>
      <c r="I24" s="18">
        <f>SUM(I25:I29)</f>
        <v>13672</v>
      </c>
      <c r="J24" s="18">
        <f>SUM(J25:J29)</f>
        <v>6938</v>
      </c>
      <c r="K24" s="18">
        <f>SUM(K25:K29)</f>
        <v>6734</v>
      </c>
      <c r="L24" s="10"/>
      <c r="M24" s="10"/>
      <c r="N24" s="35">
        <v>70</v>
      </c>
      <c r="O24" s="18">
        <f>P24+Q24</f>
        <v>4586</v>
      </c>
      <c r="P24" s="18">
        <v>2045</v>
      </c>
      <c r="Q24" s="18">
        <v>2541</v>
      </c>
      <c r="R24" s="18">
        <f>S24+T24</f>
        <v>4418</v>
      </c>
      <c r="S24" s="18">
        <v>1976</v>
      </c>
      <c r="T24" s="18">
        <v>2442</v>
      </c>
      <c r="U24" s="18">
        <f>V24+W24</f>
        <v>6093</v>
      </c>
      <c r="V24" s="18">
        <v>2798</v>
      </c>
      <c r="W24" s="18">
        <v>3295</v>
      </c>
    </row>
    <row r="25" spans="2:23" s="8" customFormat="1" ht="10.5" customHeight="1">
      <c r="B25" s="35">
        <v>15</v>
      </c>
      <c r="C25" s="18">
        <f>D25+E25</f>
        <v>3039</v>
      </c>
      <c r="D25" s="18">
        <v>1573</v>
      </c>
      <c r="E25" s="18">
        <v>1466</v>
      </c>
      <c r="F25" s="18">
        <f>G25+H25</f>
        <v>2834</v>
      </c>
      <c r="G25" s="18">
        <v>1488</v>
      </c>
      <c r="H25" s="18">
        <v>1346</v>
      </c>
      <c r="I25" s="18">
        <f>J25+K25</f>
        <v>2722</v>
      </c>
      <c r="J25" s="18">
        <v>1327</v>
      </c>
      <c r="K25" s="18">
        <v>1395</v>
      </c>
      <c r="L25" s="10"/>
      <c r="M25" s="10"/>
      <c r="N25" s="35">
        <v>71</v>
      </c>
      <c r="O25" s="18">
        <f>P25+Q25</f>
        <v>4040</v>
      </c>
      <c r="P25" s="18">
        <v>1854</v>
      </c>
      <c r="Q25" s="18">
        <v>2186</v>
      </c>
      <c r="R25" s="18">
        <f>S25+T25</f>
        <v>4817</v>
      </c>
      <c r="S25" s="18">
        <v>2132</v>
      </c>
      <c r="T25" s="18">
        <v>2685</v>
      </c>
      <c r="U25" s="18">
        <f>V25+W25</f>
        <v>6517</v>
      </c>
      <c r="V25" s="18">
        <v>2906</v>
      </c>
      <c r="W25" s="18">
        <v>3611</v>
      </c>
    </row>
    <row r="26" spans="2:23" s="8" customFormat="1" ht="10.5" customHeight="1">
      <c r="B26" s="35">
        <v>16</v>
      </c>
      <c r="C26" s="18">
        <f>D26+E26</f>
        <v>3147</v>
      </c>
      <c r="D26" s="18">
        <v>1623</v>
      </c>
      <c r="E26" s="18">
        <v>1524</v>
      </c>
      <c r="F26" s="18">
        <f>G26+H26</f>
        <v>2984</v>
      </c>
      <c r="G26" s="18">
        <v>1520</v>
      </c>
      <c r="H26" s="18">
        <v>1464</v>
      </c>
      <c r="I26" s="18">
        <f>J26+K26</f>
        <v>2992</v>
      </c>
      <c r="J26" s="18">
        <v>1544</v>
      </c>
      <c r="K26" s="18">
        <v>1448</v>
      </c>
      <c r="L26" s="10"/>
      <c r="M26" s="10"/>
      <c r="N26" s="35">
        <v>72</v>
      </c>
      <c r="O26" s="18">
        <f>P26+Q26</f>
        <v>4485</v>
      </c>
      <c r="P26" s="18">
        <v>1994</v>
      </c>
      <c r="Q26" s="18">
        <v>2491</v>
      </c>
      <c r="R26" s="18">
        <f>S26+T26</f>
        <v>5095</v>
      </c>
      <c r="S26" s="18">
        <v>2268</v>
      </c>
      <c r="T26" s="18">
        <v>2827</v>
      </c>
      <c r="U26" s="18">
        <f>V26+W26</f>
        <v>6044</v>
      </c>
      <c r="V26" s="18">
        <v>2697</v>
      </c>
      <c r="W26" s="18">
        <v>3347</v>
      </c>
    </row>
    <row r="27" spans="2:23" s="8" customFormat="1" ht="10.5" customHeight="1">
      <c r="B27" s="35">
        <v>17</v>
      </c>
      <c r="C27" s="18">
        <f>D27+E27</f>
        <v>3188</v>
      </c>
      <c r="D27" s="18">
        <v>1639</v>
      </c>
      <c r="E27" s="18">
        <v>1549</v>
      </c>
      <c r="F27" s="18">
        <f>G27+H27</f>
        <v>3042</v>
      </c>
      <c r="G27" s="18">
        <v>1596</v>
      </c>
      <c r="H27" s="18">
        <v>1446</v>
      </c>
      <c r="I27" s="18">
        <f>J27+K27</f>
        <v>2945</v>
      </c>
      <c r="J27" s="18">
        <v>1525</v>
      </c>
      <c r="K27" s="18">
        <v>1420</v>
      </c>
      <c r="L27" s="10"/>
      <c r="M27" s="10"/>
      <c r="N27" s="35">
        <v>73</v>
      </c>
      <c r="O27" s="18">
        <f>P27+Q27</f>
        <v>4489</v>
      </c>
      <c r="P27" s="18">
        <v>2040</v>
      </c>
      <c r="Q27" s="18">
        <v>2449</v>
      </c>
      <c r="R27" s="18">
        <f>S27+T27</f>
        <v>5083</v>
      </c>
      <c r="S27" s="18">
        <v>2197</v>
      </c>
      <c r="T27" s="18">
        <v>2886</v>
      </c>
      <c r="U27" s="18">
        <f>V27+W27</f>
        <v>5572</v>
      </c>
      <c r="V27" s="18">
        <v>2498</v>
      </c>
      <c r="W27" s="18">
        <v>3074</v>
      </c>
    </row>
    <row r="28" spans="2:23" s="8" customFormat="1" ht="10.5" customHeight="1">
      <c r="B28" s="35">
        <v>18</v>
      </c>
      <c r="C28" s="18">
        <f>D28+E28</f>
        <v>3008</v>
      </c>
      <c r="D28" s="18">
        <v>1512</v>
      </c>
      <c r="E28" s="18">
        <v>1496</v>
      </c>
      <c r="F28" s="18">
        <f>G28+H28</f>
        <v>2643</v>
      </c>
      <c r="G28" s="18">
        <v>1329</v>
      </c>
      <c r="H28" s="18">
        <v>1314</v>
      </c>
      <c r="I28" s="18">
        <f>J28+K28</f>
        <v>2691</v>
      </c>
      <c r="J28" s="18">
        <v>1403</v>
      </c>
      <c r="K28" s="18">
        <v>1288</v>
      </c>
      <c r="L28" s="10"/>
      <c r="M28" s="10"/>
      <c r="N28" s="36">
        <v>74</v>
      </c>
      <c r="O28" s="21">
        <f>P28+Q28</f>
        <v>4341</v>
      </c>
      <c r="P28" s="21">
        <v>1946</v>
      </c>
      <c r="Q28" s="21">
        <v>2395</v>
      </c>
      <c r="R28" s="21">
        <f>S28+T28</f>
        <v>4650</v>
      </c>
      <c r="S28" s="21">
        <v>2001</v>
      </c>
      <c r="T28" s="21">
        <v>2649</v>
      </c>
      <c r="U28" s="21">
        <f>V28+W28</f>
        <v>4342</v>
      </c>
      <c r="V28" s="21">
        <v>1860</v>
      </c>
      <c r="W28" s="21">
        <v>2482</v>
      </c>
    </row>
    <row r="29" spans="2:23" s="8" customFormat="1" ht="10.5" customHeight="1">
      <c r="B29" s="35">
        <v>19</v>
      </c>
      <c r="C29" s="18">
        <f>D29+E29</f>
        <v>2652</v>
      </c>
      <c r="D29" s="18">
        <v>1216</v>
      </c>
      <c r="E29" s="18">
        <v>1436</v>
      </c>
      <c r="F29" s="18">
        <f>G29+H29</f>
        <v>2399</v>
      </c>
      <c r="G29" s="18">
        <v>1161</v>
      </c>
      <c r="H29" s="18">
        <v>1238</v>
      </c>
      <c r="I29" s="18">
        <f>J29+K29</f>
        <v>2322</v>
      </c>
      <c r="J29" s="18">
        <v>1139</v>
      </c>
      <c r="K29" s="18">
        <v>1183</v>
      </c>
      <c r="L29" s="10"/>
      <c r="M29" s="10"/>
      <c r="N29" s="35" t="s">
        <v>35</v>
      </c>
      <c r="O29" s="18">
        <f aca="true" t="shared" si="9" ref="O29:T29">SUM(O30:O34)</f>
        <v>18990</v>
      </c>
      <c r="P29" s="18">
        <f t="shared" si="9"/>
        <v>8426</v>
      </c>
      <c r="Q29" s="18">
        <f t="shared" si="9"/>
        <v>10564</v>
      </c>
      <c r="R29" s="18">
        <f t="shared" si="9"/>
        <v>19952</v>
      </c>
      <c r="S29" s="18">
        <f t="shared" si="9"/>
        <v>8590</v>
      </c>
      <c r="T29" s="18">
        <f t="shared" si="9"/>
        <v>11362</v>
      </c>
      <c r="U29" s="18">
        <f>SUM(U30:U34)</f>
        <v>21432</v>
      </c>
      <c r="V29" s="18">
        <f>SUM(V30:V34)</f>
        <v>8992</v>
      </c>
      <c r="W29" s="18">
        <f>SUM(W30:W34)</f>
        <v>12440</v>
      </c>
    </row>
    <row r="30" spans="2:23" s="8" customFormat="1" ht="10.5" customHeight="1">
      <c r="B30" s="34" t="s">
        <v>24</v>
      </c>
      <c r="C30" s="20">
        <f aca="true" t="shared" si="10" ref="C30:H30">SUM(C31:C35)</f>
        <v>14113</v>
      </c>
      <c r="D30" s="20">
        <f t="shared" si="10"/>
        <v>6497</v>
      </c>
      <c r="E30" s="20">
        <f t="shared" si="10"/>
        <v>7616</v>
      </c>
      <c r="F30" s="20">
        <f t="shared" si="10"/>
        <v>12404</v>
      </c>
      <c r="G30" s="20">
        <f t="shared" si="10"/>
        <v>5827</v>
      </c>
      <c r="H30" s="20">
        <f t="shared" si="10"/>
        <v>6577</v>
      </c>
      <c r="I30" s="20">
        <f>SUM(I31:I35)</f>
        <v>11677</v>
      </c>
      <c r="J30" s="20">
        <f>SUM(J31:J35)</f>
        <v>5635</v>
      </c>
      <c r="K30" s="20">
        <f>SUM(K31:K35)</f>
        <v>6042</v>
      </c>
      <c r="L30" s="10"/>
      <c r="M30" s="10"/>
      <c r="N30" s="35">
        <v>75</v>
      </c>
      <c r="O30" s="18">
        <f>P30+Q30</f>
        <v>4178</v>
      </c>
      <c r="P30" s="18">
        <v>1913</v>
      </c>
      <c r="Q30" s="18">
        <v>2265</v>
      </c>
      <c r="R30" s="18">
        <f>S30+T30</f>
        <v>4238</v>
      </c>
      <c r="S30" s="18">
        <v>1841</v>
      </c>
      <c r="T30" s="18">
        <v>2397</v>
      </c>
      <c r="U30" s="18">
        <f>V30+W30</f>
        <v>3991</v>
      </c>
      <c r="V30" s="18">
        <v>1707</v>
      </c>
      <c r="W30" s="18">
        <v>2284</v>
      </c>
    </row>
    <row r="31" spans="2:23" s="8" customFormat="1" ht="10.5" customHeight="1">
      <c r="B31" s="35">
        <v>20</v>
      </c>
      <c r="C31" s="18">
        <f>D31+E31</f>
        <v>2672</v>
      </c>
      <c r="D31" s="18">
        <v>1178</v>
      </c>
      <c r="E31" s="18">
        <v>1494</v>
      </c>
      <c r="F31" s="18">
        <f>G31+H31</f>
        <v>2430</v>
      </c>
      <c r="G31" s="18">
        <v>1149</v>
      </c>
      <c r="H31" s="18">
        <v>1281</v>
      </c>
      <c r="I31" s="18">
        <f>J31+K31</f>
        <v>2294</v>
      </c>
      <c r="J31" s="18">
        <v>1091</v>
      </c>
      <c r="K31" s="18">
        <v>1203</v>
      </c>
      <c r="L31" s="10"/>
      <c r="M31" s="10"/>
      <c r="N31" s="35">
        <v>76</v>
      </c>
      <c r="O31" s="18">
        <f>P31+Q31</f>
        <v>4001</v>
      </c>
      <c r="P31" s="18">
        <v>1803</v>
      </c>
      <c r="Q31" s="18">
        <v>2198</v>
      </c>
      <c r="R31" s="18">
        <f>S31+T31</f>
        <v>3790</v>
      </c>
      <c r="S31" s="18">
        <v>1667</v>
      </c>
      <c r="T31" s="18">
        <v>2123</v>
      </c>
      <c r="U31" s="18">
        <f>V31+W31</f>
        <v>4350</v>
      </c>
      <c r="V31" s="18">
        <v>1865</v>
      </c>
      <c r="W31" s="18">
        <v>2485</v>
      </c>
    </row>
    <row r="32" spans="2:23" s="8" customFormat="1" ht="10.5" customHeight="1">
      <c r="B32" s="35">
        <v>21</v>
      </c>
      <c r="C32" s="18">
        <f>D32+E32</f>
        <v>2674</v>
      </c>
      <c r="D32" s="18">
        <v>1200</v>
      </c>
      <c r="E32" s="18">
        <v>1474</v>
      </c>
      <c r="F32" s="18">
        <f>G32+H32</f>
        <v>2401</v>
      </c>
      <c r="G32" s="18">
        <v>1105</v>
      </c>
      <c r="H32" s="18">
        <v>1296</v>
      </c>
      <c r="I32" s="18">
        <f>J32+K32</f>
        <v>2229</v>
      </c>
      <c r="J32" s="18">
        <v>1024</v>
      </c>
      <c r="K32" s="18">
        <v>1205</v>
      </c>
      <c r="L32" s="10"/>
      <c r="M32" s="10"/>
      <c r="N32" s="35">
        <v>77</v>
      </c>
      <c r="O32" s="18">
        <f>P32+Q32</f>
        <v>3866</v>
      </c>
      <c r="P32" s="18">
        <v>1704</v>
      </c>
      <c r="Q32" s="18">
        <v>2162</v>
      </c>
      <c r="R32" s="18">
        <f>S32+T32</f>
        <v>4100</v>
      </c>
      <c r="S32" s="18">
        <v>1741</v>
      </c>
      <c r="T32" s="18">
        <v>2359</v>
      </c>
      <c r="U32" s="18">
        <f>V32+W32</f>
        <v>4531</v>
      </c>
      <c r="V32" s="18">
        <v>1917</v>
      </c>
      <c r="W32" s="18">
        <v>2614</v>
      </c>
    </row>
    <row r="33" spans="2:23" s="8" customFormat="1" ht="10.5" customHeight="1">
      <c r="B33" s="35">
        <v>22</v>
      </c>
      <c r="C33" s="18">
        <f>D33+E33</f>
        <v>2810</v>
      </c>
      <c r="D33" s="18">
        <v>1312</v>
      </c>
      <c r="E33" s="18">
        <v>1498</v>
      </c>
      <c r="F33" s="18">
        <f>G33+H33</f>
        <v>2466</v>
      </c>
      <c r="G33" s="18">
        <v>1158</v>
      </c>
      <c r="H33" s="18">
        <v>1308</v>
      </c>
      <c r="I33" s="18">
        <f>J33+K33</f>
        <v>2418</v>
      </c>
      <c r="J33" s="18">
        <v>1165</v>
      </c>
      <c r="K33" s="18">
        <v>1253</v>
      </c>
      <c r="L33" s="10"/>
      <c r="M33" s="10"/>
      <c r="N33" s="35">
        <v>78</v>
      </c>
      <c r="O33" s="18">
        <f>P33+Q33</f>
        <v>3528</v>
      </c>
      <c r="P33" s="18">
        <v>1551</v>
      </c>
      <c r="Q33" s="18">
        <v>1977</v>
      </c>
      <c r="R33" s="18">
        <f>S33+T33</f>
        <v>3974</v>
      </c>
      <c r="S33" s="18">
        <v>1708</v>
      </c>
      <c r="T33" s="18">
        <v>2266</v>
      </c>
      <c r="U33" s="18">
        <f>V33+W33</f>
        <v>4503</v>
      </c>
      <c r="V33" s="18">
        <v>1851</v>
      </c>
      <c r="W33" s="18">
        <v>2652</v>
      </c>
    </row>
    <row r="34" spans="2:23" s="8" customFormat="1" ht="10.5" customHeight="1">
      <c r="B34" s="35">
        <v>23</v>
      </c>
      <c r="C34" s="18">
        <f>D34+E34</f>
        <v>2934</v>
      </c>
      <c r="D34" s="18">
        <v>1401</v>
      </c>
      <c r="E34" s="18">
        <v>1533</v>
      </c>
      <c r="F34" s="18">
        <f>G34+H34</f>
        <v>2539</v>
      </c>
      <c r="G34" s="18">
        <v>1205</v>
      </c>
      <c r="H34" s="18">
        <v>1334</v>
      </c>
      <c r="I34" s="18">
        <f>J34+K34</f>
        <v>2329</v>
      </c>
      <c r="J34" s="18">
        <v>1128</v>
      </c>
      <c r="K34" s="18">
        <v>1201</v>
      </c>
      <c r="L34" s="10"/>
      <c r="M34" s="10"/>
      <c r="N34" s="35">
        <v>79</v>
      </c>
      <c r="O34" s="18">
        <f>P34+Q34</f>
        <v>3417</v>
      </c>
      <c r="P34" s="18">
        <v>1455</v>
      </c>
      <c r="Q34" s="18">
        <v>1962</v>
      </c>
      <c r="R34" s="18">
        <f>S34+T34</f>
        <v>3850</v>
      </c>
      <c r="S34" s="18">
        <v>1633</v>
      </c>
      <c r="T34" s="18">
        <v>2217</v>
      </c>
      <c r="U34" s="18">
        <f>V34+W34</f>
        <v>4057</v>
      </c>
      <c r="V34" s="18">
        <v>1652</v>
      </c>
      <c r="W34" s="18">
        <v>2405</v>
      </c>
    </row>
    <row r="35" spans="2:23" s="8" customFormat="1" ht="10.5" customHeight="1">
      <c r="B35" s="36">
        <v>24</v>
      </c>
      <c r="C35" s="21">
        <f>D35+E35</f>
        <v>3023</v>
      </c>
      <c r="D35" s="21">
        <v>1406</v>
      </c>
      <c r="E35" s="21">
        <v>1617</v>
      </c>
      <c r="F35" s="21">
        <f>G35+H35</f>
        <v>2568</v>
      </c>
      <c r="G35" s="21">
        <v>1210</v>
      </c>
      <c r="H35" s="21">
        <v>1358</v>
      </c>
      <c r="I35" s="21">
        <f>J35+K35</f>
        <v>2407</v>
      </c>
      <c r="J35" s="21">
        <v>1227</v>
      </c>
      <c r="K35" s="21">
        <v>1180</v>
      </c>
      <c r="L35" s="10"/>
      <c r="M35" s="10"/>
      <c r="N35" s="34" t="s">
        <v>36</v>
      </c>
      <c r="O35" s="20">
        <f aca="true" t="shared" si="11" ref="O35:T35">SUM(O36:O40)</f>
        <v>13806</v>
      </c>
      <c r="P35" s="20">
        <f t="shared" si="11"/>
        <v>5468</v>
      </c>
      <c r="Q35" s="20">
        <f t="shared" si="11"/>
        <v>8338</v>
      </c>
      <c r="R35" s="20">
        <f t="shared" si="11"/>
        <v>16065</v>
      </c>
      <c r="S35" s="20">
        <f t="shared" si="11"/>
        <v>6566</v>
      </c>
      <c r="T35" s="20">
        <f t="shared" si="11"/>
        <v>9499</v>
      </c>
      <c r="U35" s="20">
        <f>SUM(U36:U40)</f>
        <v>16885</v>
      </c>
      <c r="V35" s="20">
        <f>SUM(V36:V40)</f>
        <v>6763</v>
      </c>
      <c r="W35" s="20">
        <f>SUM(W36:W40)</f>
        <v>10122</v>
      </c>
    </row>
    <row r="36" spans="2:23" s="8" customFormat="1" ht="10.5" customHeight="1">
      <c r="B36" s="35" t="s">
        <v>25</v>
      </c>
      <c r="C36" s="18">
        <f aca="true" t="shared" si="12" ref="C36:H36">SUM(C37:C41)</f>
        <v>17298</v>
      </c>
      <c r="D36" s="18">
        <f t="shared" si="12"/>
        <v>8284</v>
      </c>
      <c r="E36" s="18">
        <f t="shared" si="12"/>
        <v>9014</v>
      </c>
      <c r="F36" s="18">
        <f t="shared" si="12"/>
        <v>13876</v>
      </c>
      <c r="G36" s="18">
        <f t="shared" si="12"/>
        <v>6664</v>
      </c>
      <c r="H36" s="18">
        <f t="shared" si="12"/>
        <v>7212</v>
      </c>
      <c r="I36" s="18">
        <f>SUM(I37:I41)</f>
        <v>12804</v>
      </c>
      <c r="J36" s="18">
        <f>SUM(J37:J41)</f>
        <v>6376</v>
      </c>
      <c r="K36" s="18">
        <f>SUM(K37:K41)</f>
        <v>6428</v>
      </c>
      <c r="L36" s="10"/>
      <c r="M36" s="10"/>
      <c r="N36" s="35">
        <v>80</v>
      </c>
      <c r="O36" s="18">
        <f>P36+Q36</f>
        <v>3206</v>
      </c>
      <c r="P36" s="18">
        <v>1361</v>
      </c>
      <c r="Q36" s="18">
        <v>1845</v>
      </c>
      <c r="R36" s="18">
        <f>S36+T36</f>
        <v>3676</v>
      </c>
      <c r="S36" s="18">
        <v>1577</v>
      </c>
      <c r="T36" s="18">
        <v>2099</v>
      </c>
      <c r="U36" s="18">
        <f>V36+W36</f>
        <v>3675</v>
      </c>
      <c r="V36" s="18">
        <v>1483</v>
      </c>
      <c r="W36" s="18">
        <v>2192</v>
      </c>
    </row>
    <row r="37" spans="2:23" s="8" customFormat="1" ht="10.5" customHeight="1">
      <c r="B37" s="35">
        <v>25</v>
      </c>
      <c r="C37" s="18">
        <f>D37+E37</f>
        <v>3340</v>
      </c>
      <c r="D37" s="18">
        <v>1581</v>
      </c>
      <c r="E37" s="18">
        <v>1759</v>
      </c>
      <c r="F37" s="18">
        <f>G37+H37</f>
        <v>2545</v>
      </c>
      <c r="G37" s="18">
        <v>1174</v>
      </c>
      <c r="H37" s="18">
        <v>1371</v>
      </c>
      <c r="I37" s="18">
        <f>J37+K37</f>
        <v>2534</v>
      </c>
      <c r="J37" s="18">
        <v>1283</v>
      </c>
      <c r="K37" s="18">
        <v>1251</v>
      </c>
      <c r="L37" s="10"/>
      <c r="M37" s="10"/>
      <c r="N37" s="35">
        <v>81</v>
      </c>
      <c r="O37" s="18">
        <f>P37+Q37</f>
        <v>2904</v>
      </c>
      <c r="P37" s="18">
        <v>1166</v>
      </c>
      <c r="Q37" s="18">
        <v>1738</v>
      </c>
      <c r="R37" s="18">
        <f>S37+T37</f>
        <v>3431</v>
      </c>
      <c r="S37" s="18">
        <v>1434</v>
      </c>
      <c r="T37" s="18">
        <v>1997</v>
      </c>
      <c r="U37" s="18">
        <f>V37+W37</f>
        <v>3220</v>
      </c>
      <c r="V37" s="18">
        <v>1324</v>
      </c>
      <c r="W37" s="18">
        <v>1896</v>
      </c>
    </row>
    <row r="38" spans="2:23" s="8" customFormat="1" ht="10.5" customHeight="1">
      <c r="B38" s="35">
        <v>26</v>
      </c>
      <c r="C38" s="18">
        <f>D38+E38</f>
        <v>3380</v>
      </c>
      <c r="D38" s="18">
        <v>1546</v>
      </c>
      <c r="E38" s="18">
        <v>1834</v>
      </c>
      <c r="F38" s="18">
        <f>G38+H38</f>
        <v>2639</v>
      </c>
      <c r="G38" s="18">
        <v>1229</v>
      </c>
      <c r="H38" s="18">
        <v>1410</v>
      </c>
      <c r="I38" s="18">
        <f>J38+K38</f>
        <v>2493</v>
      </c>
      <c r="J38" s="18">
        <v>1228</v>
      </c>
      <c r="K38" s="18">
        <v>1265</v>
      </c>
      <c r="L38" s="10"/>
      <c r="M38" s="10"/>
      <c r="N38" s="35">
        <v>82</v>
      </c>
      <c r="O38" s="18">
        <f>P38+Q38</f>
        <v>2844</v>
      </c>
      <c r="P38" s="18">
        <v>1130</v>
      </c>
      <c r="Q38" s="18">
        <v>1714</v>
      </c>
      <c r="R38" s="18">
        <f>S38+T38</f>
        <v>3300</v>
      </c>
      <c r="S38" s="18">
        <v>1324</v>
      </c>
      <c r="T38" s="18">
        <v>1976</v>
      </c>
      <c r="U38" s="18">
        <f>V38+W38</f>
        <v>3457</v>
      </c>
      <c r="V38" s="18">
        <v>1377</v>
      </c>
      <c r="W38" s="18">
        <v>2080</v>
      </c>
    </row>
    <row r="39" spans="2:23" s="8" customFormat="1" ht="10.5" customHeight="1">
      <c r="B39" s="35">
        <v>27</v>
      </c>
      <c r="C39" s="18">
        <f>D39+E39</f>
        <v>3469</v>
      </c>
      <c r="D39" s="18">
        <v>1690</v>
      </c>
      <c r="E39" s="18">
        <v>1779</v>
      </c>
      <c r="F39" s="18">
        <f>G39+H39</f>
        <v>2822</v>
      </c>
      <c r="G39" s="18">
        <v>1375</v>
      </c>
      <c r="H39" s="18">
        <v>1447</v>
      </c>
      <c r="I39" s="18">
        <f>J39+K39</f>
        <v>2555</v>
      </c>
      <c r="J39" s="18">
        <v>1275</v>
      </c>
      <c r="K39" s="18">
        <v>1280</v>
      </c>
      <c r="L39" s="10"/>
      <c r="M39" s="10"/>
      <c r="N39" s="35">
        <v>83</v>
      </c>
      <c r="O39" s="18">
        <f>P39+Q39</f>
        <v>2555</v>
      </c>
      <c r="P39" s="18">
        <v>958</v>
      </c>
      <c r="Q39" s="18">
        <v>1597</v>
      </c>
      <c r="R39" s="18">
        <f>S39+T39</f>
        <v>2879</v>
      </c>
      <c r="S39" s="18">
        <v>1171</v>
      </c>
      <c r="T39" s="18">
        <v>1708</v>
      </c>
      <c r="U39" s="18">
        <f>V39+W39</f>
        <v>3360</v>
      </c>
      <c r="V39" s="18">
        <v>1322</v>
      </c>
      <c r="W39" s="18">
        <v>2038</v>
      </c>
    </row>
    <row r="40" spans="2:23" s="8" customFormat="1" ht="10.5" customHeight="1">
      <c r="B40" s="35">
        <v>28</v>
      </c>
      <c r="C40" s="18">
        <f>D40+E40</f>
        <v>3538</v>
      </c>
      <c r="D40" s="18">
        <v>1731</v>
      </c>
      <c r="E40" s="18">
        <v>1807</v>
      </c>
      <c r="F40" s="18">
        <f>G40+H40</f>
        <v>2880</v>
      </c>
      <c r="G40" s="18">
        <v>1424</v>
      </c>
      <c r="H40" s="18">
        <v>1456</v>
      </c>
      <c r="I40" s="18">
        <f>J40+K40</f>
        <v>2628</v>
      </c>
      <c r="J40" s="18">
        <v>1310</v>
      </c>
      <c r="K40" s="18">
        <v>1318</v>
      </c>
      <c r="L40" s="10"/>
      <c r="M40" s="10"/>
      <c r="N40" s="36">
        <v>84</v>
      </c>
      <c r="O40" s="21">
        <f>P40+Q40</f>
        <v>2297</v>
      </c>
      <c r="P40" s="21">
        <v>853</v>
      </c>
      <c r="Q40" s="21">
        <v>1444</v>
      </c>
      <c r="R40" s="21">
        <f>S40+T40</f>
        <v>2779</v>
      </c>
      <c r="S40" s="21">
        <v>1060</v>
      </c>
      <c r="T40" s="21">
        <v>1719</v>
      </c>
      <c r="U40" s="21">
        <f>V40+W40</f>
        <v>3173</v>
      </c>
      <c r="V40" s="21">
        <v>1257</v>
      </c>
      <c r="W40" s="21">
        <v>1916</v>
      </c>
    </row>
    <row r="41" spans="2:23" s="8" customFormat="1" ht="10.5" customHeight="1">
      <c r="B41" s="35">
        <v>29</v>
      </c>
      <c r="C41" s="18">
        <f>D41+E41</f>
        <v>3571</v>
      </c>
      <c r="D41" s="18">
        <v>1736</v>
      </c>
      <c r="E41" s="18">
        <v>1835</v>
      </c>
      <c r="F41" s="18">
        <f>G41+H41</f>
        <v>2990</v>
      </c>
      <c r="G41" s="18">
        <v>1462</v>
      </c>
      <c r="H41" s="18">
        <v>1528</v>
      </c>
      <c r="I41" s="18">
        <f>J41+K41</f>
        <v>2594</v>
      </c>
      <c r="J41" s="18">
        <v>1280</v>
      </c>
      <c r="K41" s="18">
        <v>1314</v>
      </c>
      <c r="L41" s="10"/>
      <c r="M41" s="10"/>
      <c r="N41" s="35" t="s">
        <v>37</v>
      </c>
      <c r="O41" s="18">
        <f aca="true" t="shared" si="13" ref="O41:T41">SUM(O42:O46)</f>
        <v>7799</v>
      </c>
      <c r="P41" s="18">
        <f t="shared" si="13"/>
        <v>2475</v>
      </c>
      <c r="Q41" s="18">
        <f t="shared" si="13"/>
        <v>5324</v>
      </c>
      <c r="R41" s="18">
        <f t="shared" si="13"/>
        <v>9997</v>
      </c>
      <c r="S41" s="18">
        <f t="shared" si="13"/>
        <v>3360</v>
      </c>
      <c r="T41" s="18">
        <f t="shared" si="13"/>
        <v>6637</v>
      </c>
      <c r="U41" s="18">
        <f>SUM(U42:U46)</f>
        <v>11962</v>
      </c>
      <c r="V41" s="18">
        <f>SUM(V42:V46)</f>
        <v>4386</v>
      </c>
      <c r="W41" s="18">
        <f>SUM(W42:W46)</f>
        <v>7576</v>
      </c>
    </row>
    <row r="42" spans="2:23" s="8" customFormat="1" ht="10.5" customHeight="1">
      <c r="B42" s="34" t="s">
        <v>26</v>
      </c>
      <c r="C42" s="20">
        <f aca="true" t="shared" si="14" ref="C42:H42">SUM(C43:C47)</f>
        <v>20723</v>
      </c>
      <c r="D42" s="20">
        <f t="shared" si="14"/>
        <v>10041</v>
      </c>
      <c r="E42" s="20">
        <f t="shared" si="14"/>
        <v>10682</v>
      </c>
      <c r="F42" s="20">
        <f t="shared" si="14"/>
        <v>17006</v>
      </c>
      <c r="G42" s="20">
        <f t="shared" si="14"/>
        <v>8205</v>
      </c>
      <c r="H42" s="20">
        <f t="shared" si="14"/>
        <v>8801</v>
      </c>
      <c r="I42" s="20">
        <f>SUM(I43:I47)</f>
        <v>14343</v>
      </c>
      <c r="J42" s="20">
        <f>SUM(J43:J47)</f>
        <v>7077</v>
      </c>
      <c r="K42" s="20">
        <f>SUM(K43:K47)</f>
        <v>7266</v>
      </c>
      <c r="L42" s="10"/>
      <c r="M42" s="10"/>
      <c r="N42" s="35">
        <v>85</v>
      </c>
      <c r="O42" s="18">
        <f>P42+Q42</f>
        <v>2005</v>
      </c>
      <c r="P42" s="18">
        <v>690</v>
      </c>
      <c r="Q42" s="18">
        <v>1315</v>
      </c>
      <c r="R42" s="18">
        <f>S42+T42</f>
        <v>2541</v>
      </c>
      <c r="S42" s="18">
        <v>950</v>
      </c>
      <c r="T42" s="18">
        <v>1591</v>
      </c>
      <c r="U42" s="18">
        <f>V42+W42</f>
        <v>2883</v>
      </c>
      <c r="V42" s="18">
        <v>1097</v>
      </c>
      <c r="W42" s="18">
        <v>1786</v>
      </c>
    </row>
    <row r="43" spans="2:23" s="8" customFormat="1" ht="10.5" customHeight="1">
      <c r="B43" s="35">
        <v>30</v>
      </c>
      <c r="C43" s="18">
        <f>D43+E43</f>
        <v>3680</v>
      </c>
      <c r="D43" s="18">
        <v>1794</v>
      </c>
      <c r="E43" s="18">
        <v>1886</v>
      </c>
      <c r="F43" s="18">
        <f>G43+H43</f>
        <v>3278</v>
      </c>
      <c r="G43" s="18">
        <v>1557</v>
      </c>
      <c r="H43" s="18">
        <v>1721</v>
      </c>
      <c r="I43" s="18">
        <f>J43+K43</f>
        <v>2618</v>
      </c>
      <c r="J43" s="18">
        <v>1271</v>
      </c>
      <c r="K43" s="18">
        <v>1347</v>
      </c>
      <c r="L43" s="10"/>
      <c r="M43" s="10"/>
      <c r="N43" s="35">
        <v>86</v>
      </c>
      <c r="O43" s="18">
        <f>P43+Q43</f>
        <v>1788</v>
      </c>
      <c r="P43" s="18">
        <v>584</v>
      </c>
      <c r="Q43" s="18">
        <v>1204</v>
      </c>
      <c r="R43" s="18">
        <f>S43+T43</f>
        <v>2142</v>
      </c>
      <c r="S43" s="18">
        <v>731</v>
      </c>
      <c r="T43" s="18">
        <v>1411</v>
      </c>
      <c r="U43" s="18">
        <f>V43+W43</f>
        <v>2609</v>
      </c>
      <c r="V43" s="18">
        <v>1015</v>
      </c>
      <c r="W43" s="18">
        <v>1594</v>
      </c>
    </row>
    <row r="44" spans="2:23" s="8" customFormat="1" ht="10.5" customHeight="1">
      <c r="B44" s="35">
        <v>31</v>
      </c>
      <c r="C44" s="18">
        <f>D44+E44</f>
        <v>4006</v>
      </c>
      <c r="D44" s="18">
        <v>1930</v>
      </c>
      <c r="E44" s="18">
        <v>2076</v>
      </c>
      <c r="F44" s="18">
        <f>G44+H44</f>
        <v>3338</v>
      </c>
      <c r="G44" s="18">
        <v>1581</v>
      </c>
      <c r="H44" s="18">
        <v>1757</v>
      </c>
      <c r="I44" s="18">
        <f>J44+K44</f>
        <v>2764</v>
      </c>
      <c r="J44" s="18">
        <v>1363</v>
      </c>
      <c r="K44" s="18">
        <v>1401</v>
      </c>
      <c r="L44" s="10"/>
      <c r="M44" s="10"/>
      <c r="N44" s="35">
        <v>87</v>
      </c>
      <c r="O44" s="18">
        <f>P44+Q44</f>
        <v>1507</v>
      </c>
      <c r="P44" s="18">
        <v>485</v>
      </c>
      <c r="Q44" s="18">
        <v>1022</v>
      </c>
      <c r="R44" s="18">
        <f>S44+T44</f>
        <v>2060</v>
      </c>
      <c r="S44" s="18">
        <v>708</v>
      </c>
      <c r="T44" s="18">
        <v>1352</v>
      </c>
      <c r="U44" s="18">
        <f>V44+W44</f>
        <v>2417</v>
      </c>
      <c r="V44" s="18">
        <v>834</v>
      </c>
      <c r="W44" s="18">
        <v>1583</v>
      </c>
    </row>
    <row r="45" spans="2:23" s="8" customFormat="1" ht="10.5" customHeight="1">
      <c r="B45" s="35">
        <v>32</v>
      </c>
      <c r="C45" s="18">
        <f>D45+E45</f>
        <v>4282</v>
      </c>
      <c r="D45" s="18">
        <v>2053</v>
      </c>
      <c r="E45" s="18">
        <v>2229</v>
      </c>
      <c r="F45" s="18">
        <f>G45+H45</f>
        <v>3402</v>
      </c>
      <c r="G45" s="18">
        <v>1667</v>
      </c>
      <c r="H45" s="18">
        <v>1735</v>
      </c>
      <c r="I45" s="18">
        <f>J45+K45</f>
        <v>2951</v>
      </c>
      <c r="J45" s="18">
        <v>1451</v>
      </c>
      <c r="K45" s="18">
        <v>1500</v>
      </c>
      <c r="L45" s="10"/>
      <c r="M45" s="10"/>
      <c r="N45" s="35">
        <v>88</v>
      </c>
      <c r="O45" s="18">
        <f>P45+Q45</f>
        <v>1312</v>
      </c>
      <c r="P45" s="18">
        <v>376</v>
      </c>
      <c r="Q45" s="18">
        <v>936</v>
      </c>
      <c r="R45" s="18">
        <f>S45+T45</f>
        <v>1762</v>
      </c>
      <c r="S45" s="18">
        <v>520</v>
      </c>
      <c r="T45" s="18">
        <v>1242</v>
      </c>
      <c r="U45" s="18">
        <f>V45+W45</f>
        <v>2078</v>
      </c>
      <c r="V45" s="18">
        <v>762</v>
      </c>
      <c r="W45" s="18">
        <v>1316</v>
      </c>
    </row>
    <row r="46" spans="2:23" s="8" customFormat="1" ht="10.5" customHeight="1">
      <c r="B46" s="35">
        <v>33</v>
      </c>
      <c r="C46" s="18">
        <f>D46+E46</f>
        <v>4293</v>
      </c>
      <c r="D46" s="18">
        <v>2049</v>
      </c>
      <c r="E46" s="18">
        <v>2244</v>
      </c>
      <c r="F46" s="18">
        <f>G46+H46</f>
        <v>3435</v>
      </c>
      <c r="G46" s="18">
        <v>1691</v>
      </c>
      <c r="H46" s="18">
        <v>1744</v>
      </c>
      <c r="I46" s="18">
        <f>J46+K46</f>
        <v>2887</v>
      </c>
      <c r="J46" s="18">
        <v>1436</v>
      </c>
      <c r="K46" s="18">
        <v>1451</v>
      </c>
      <c r="L46" s="10"/>
      <c r="M46" s="10"/>
      <c r="N46" s="35">
        <v>89</v>
      </c>
      <c r="O46" s="18">
        <f>P46+Q46</f>
        <v>1187</v>
      </c>
      <c r="P46" s="18">
        <v>340</v>
      </c>
      <c r="Q46" s="18">
        <v>847</v>
      </c>
      <c r="R46" s="18">
        <f>S46+T46</f>
        <v>1492</v>
      </c>
      <c r="S46" s="18">
        <v>451</v>
      </c>
      <c r="T46" s="18">
        <v>1041</v>
      </c>
      <c r="U46" s="18">
        <f>V46+W46</f>
        <v>1975</v>
      </c>
      <c r="V46" s="18">
        <v>678</v>
      </c>
      <c r="W46" s="18">
        <v>1297</v>
      </c>
    </row>
    <row r="47" spans="2:23" s="8" customFormat="1" ht="10.5" customHeight="1">
      <c r="B47" s="36">
        <v>34</v>
      </c>
      <c r="C47" s="21">
        <f>D47+E47</f>
        <v>4462</v>
      </c>
      <c r="D47" s="21">
        <v>2215</v>
      </c>
      <c r="E47" s="21">
        <v>2247</v>
      </c>
      <c r="F47" s="21">
        <f>G47+H47</f>
        <v>3553</v>
      </c>
      <c r="G47" s="21">
        <v>1709</v>
      </c>
      <c r="H47" s="21">
        <v>1844</v>
      </c>
      <c r="I47" s="21">
        <f>J47+K47</f>
        <v>3123</v>
      </c>
      <c r="J47" s="21">
        <v>1556</v>
      </c>
      <c r="K47" s="21">
        <v>1567</v>
      </c>
      <c r="L47" s="10"/>
      <c r="M47" s="10"/>
      <c r="N47" s="34" t="s">
        <v>38</v>
      </c>
      <c r="O47" s="20">
        <f aca="true" t="shared" si="15" ref="O47:T47">SUM(O48:O52)</f>
        <v>3040</v>
      </c>
      <c r="P47" s="20">
        <f t="shared" si="15"/>
        <v>755</v>
      </c>
      <c r="Q47" s="20">
        <f t="shared" si="15"/>
        <v>2285</v>
      </c>
      <c r="R47" s="20">
        <f t="shared" si="15"/>
        <v>4352</v>
      </c>
      <c r="S47" s="20">
        <f t="shared" si="15"/>
        <v>1079</v>
      </c>
      <c r="T47" s="20">
        <f t="shared" si="15"/>
        <v>3273</v>
      </c>
      <c r="U47" s="20">
        <f>SUM(U48:U52)</f>
        <v>5833</v>
      </c>
      <c r="V47" s="20">
        <f>SUM(V48:V52)</f>
        <v>1645</v>
      </c>
      <c r="W47" s="20">
        <f>SUM(W48:W52)</f>
        <v>4188</v>
      </c>
    </row>
    <row r="48" spans="2:23" s="8" customFormat="1" ht="10.5" customHeight="1">
      <c r="B48" s="35" t="s">
        <v>27</v>
      </c>
      <c r="C48" s="18">
        <f aca="true" t="shared" si="16" ref="C48:H48">SUM(C49:C53)</f>
        <v>23596</v>
      </c>
      <c r="D48" s="18">
        <f t="shared" si="16"/>
        <v>11216</v>
      </c>
      <c r="E48" s="18">
        <f t="shared" si="16"/>
        <v>12380</v>
      </c>
      <c r="F48" s="18">
        <f t="shared" si="16"/>
        <v>20507</v>
      </c>
      <c r="G48" s="18">
        <f t="shared" si="16"/>
        <v>9984</v>
      </c>
      <c r="H48" s="18">
        <f t="shared" si="16"/>
        <v>10523</v>
      </c>
      <c r="I48" s="18">
        <f>SUM(I49:I53)</f>
        <v>17434</v>
      </c>
      <c r="J48" s="18">
        <f>SUM(J49:J53)</f>
        <v>8566</v>
      </c>
      <c r="K48" s="18">
        <f>SUM(K49:K53)</f>
        <v>8868</v>
      </c>
      <c r="L48" s="10"/>
      <c r="M48" s="10"/>
      <c r="N48" s="35">
        <v>90</v>
      </c>
      <c r="O48" s="18">
        <f>P48+Q48</f>
        <v>957</v>
      </c>
      <c r="P48" s="18">
        <v>247</v>
      </c>
      <c r="Q48" s="18">
        <v>710</v>
      </c>
      <c r="R48" s="18">
        <f>S48+T48</f>
        <v>1233</v>
      </c>
      <c r="S48" s="18">
        <v>339</v>
      </c>
      <c r="T48" s="18">
        <v>894</v>
      </c>
      <c r="U48" s="18">
        <f>V48+W48</f>
        <v>1702</v>
      </c>
      <c r="V48" s="18">
        <v>551</v>
      </c>
      <c r="W48" s="18">
        <v>1151</v>
      </c>
    </row>
    <row r="49" spans="2:23" s="8" customFormat="1" ht="10.5" customHeight="1">
      <c r="B49" s="35">
        <v>35</v>
      </c>
      <c r="C49" s="18">
        <f>D49+E49</f>
        <v>4802</v>
      </c>
      <c r="D49" s="18">
        <v>2286</v>
      </c>
      <c r="E49" s="18">
        <v>2516</v>
      </c>
      <c r="F49" s="18">
        <f>G49+H49</f>
        <v>3672</v>
      </c>
      <c r="G49" s="18">
        <v>1769</v>
      </c>
      <c r="H49" s="18">
        <v>1903</v>
      </c>
      <c r="I49" s="18">
        <f>J49+K49</f>
        <v>3385</v>
      </c>
      <c r="J49" s="18">
        <v>1649</v>
      </c>
      <c r="K49" s="18">
        <v>1736</v>
      </c>
      <c r="L49" s="10"/>
      <c r="M49" s="10"/>
      <c r="N49" s="35">
        <v>91</v>
      </c>
      <c r="O49" s="18">
        <f>P49+Q49</f>
        <v>653</v>
      </c>
      <c r="P49" s="18">
        <v>166</v>
      </c>
      <c r="Q49" s="18">
        <v>487</v>
      </c>
      <c r="R49" s="18">
        <f>S49+T49</f>
        <v>1074</v>
      </c>
      <c r="S49" s="18">
        <v>270</v>
      </c>
      <c r="T49" s="18">
        <v>804</v>
      </c>
      <c r="U49" s="18">
        <f>V49+W49</f>
        <v>1322</v>
      </c>
      <c r="V49" s="18">
        <v>408</v>
      </c>
      <c r="W49" s="18">
        <v>914</v>
      </c>
    </row>
    <row r="50" spans="2:23" s="8" customFormat="1" ht="10.5" customHeight="1">
      <c r="B50" s="35">
        <v>36</v>
      </c>
      <c r="C50" s="18">
        <f>D50+E50</f>
        <v>4718</v>
      </c>
      <c r="D50" s="18">
        <v>2235</v>
      </c>
      <c r="E50" s="18">
        <v>2483</v>
      </c>
      <c r="F50" s="18">
        <f>G50+H50</f>
        <v>3931</v>
      </c>
      <c r="G50" s="18">
        <v>1905</v>
      </c>
      <c r="H50" s="18">
        <v>2026</v>
      </c>
      <c r="I50" s="18">
        <f>J50+K50</f>
        <v>3369</v>
      </c>
      <c r="J50" s="18">
        <v>1653</v>
      </c>
      <c r="K50" s="18">
        <v>1716</v>
      </c>
      <c r="L50" s="10"/>
      <c r="M50" s="10"/>
      <c r="N50" s="35">
        <v>92</v>
      </c>
      <c r="O50" s="18">
        <f>P50+Q50</f>
        <v>559</v>
      </c>
      <c r="P50" s="18">
        <v>140</v>
      </c>
      <c r="Q50" s="18">
        <v>419</v>
      </c>
      <c r="R50" s="18">
        <f>S50+T50</f>
        <v>828</v>
      </c>
      <c r="S50" s="18">
        <v>207</v>
      </c>
      <c r="T50" s="18">
        <v>621</v>
      </c>
      <c r="U50" s="18">
        <f>V50+W50</f>
        <v>1217</v>
      </c>
      <c r="V50" s="18">
        <v>332</v>
      </c>
      <c r="W50" s="18">
        <v>885</v>
      </c>
    </row>
    <row r="51" spans="2:23" s="8" customFormat="1" ht="10.5" customHeight="1">
      <c r="B51" s="35">
        <v>37</v>
      </c>
      <c r="C51" s="18">
        <f>D51+E51</f>
        <v>4736</v>
      </c>
      <c r="D51" s="18">
        <v>2193</v>
      </c>
      <c r="E51" s="18">
        <v>2543</v>
      </c>
      <c r="F51" s="18">
        <f>G51+H51</f>
        <v>4186</v>
      </c>
      <c r="G51" s="18">
        <v>2011</v>
      </c>
      <c r="H51" s="18">
        <v>2175</v>
      </c>
      <c r="I51" s="18">
        <f>J51+K51</f>
        <v>3464</v>
      </c>
      <c r="J51" s="18">
        <v>1718</v>
      </c>
      <c r="K51" s="18">
        <v>1746</v>
      </c>
      <c r="L51" s="10"/>
      <c r="M51" s="10"/>
      <c r="N51" s="35">
        <v>93</v>
      </c>
      <c r="O51" s="18">
        <f>P51+Q51</f>
        <v>488</v>
      </c>
      <c r="P51" s="18">
        <v>109</v>
      </c>
      <c r="Q51" s="18">
        <v>379</v>
      </c>
      <c r="R51" s="18">
        <f>S51+T51</f>
        <v>672</v>
      </c>
      <c r="S51" s="18">
        <v>156</v>
      </c>
      <c r="T51" s="18">
        <v>516</v>
      </c>
      <c r="U51" s="18">
        <f>V51+W51</f>
        <v>918</v>
      </c>
      <c r="V51" s="18">
        <v>213</v>
      </c>
      <c r="W51" s="18">
        <v>705</v>
      </c>
    </row>
    <row r="52" spans="2:23" s="8" customFormat="1" ht="10.5" customHeight="1">
      <c r="B52" s="35">
        <v>38</v>
      </c>
      <c r="C52" s="18">
        <f>D52+E52</f>
        <v>4727</v>
      </c>
      <c r="D52" s="18">
        <v>2288</v>
      </c>
      <c r="E52" s="18">
        <v>2439</v>
      </c>
      <c r="F52" s="18">
        <f>G52+H52</f>
        <v>4238</v>
      </c>
      <c r="G52" s="18">
        <v>2053</v>
      </c>
      <c r="H52" s="18">
        <v>2185</v>
      </c>
      <c r="I52" s="18">
        <f>J52+K52</f>
        <v>3545</v>
      </c>
      <c r="J52" s="18">
        <v>1766</v>
      </c>
      <c r="K52" s="18">
        <v>1779</v>
      </c>
      <c r="L52" s="10"/>
      <c r="M52" s="10"/>
      <c r="N52" s="36">
        <v>94</v>
      </c>
      <c r="O52" s="21">
        <f>P52+Q52</f>
        <v>383</v>
      </c>
      <c r="P52" s="21">
        <v>93</v>
      </c>
      <c r="Q52" s="21">
        <v>290</v>
      </c>
      <c r="R52" s="21">
        <f>S52+T52</f>
        <v>545</v>
      </c>
      <c r="S52" s="21">
        <v>107</v>
      </c>
      <c r="T52" s="21">
        <v>438</v>
      </c>
      <c r="U52" s="21">
        <f>V52+W52</f>
        <v>674</v>
      </c>
      <c r="V52" s="21">
        <v>141</v>
      </c>
      <c r="W52" s="21">
        <v>533</v>
      </c>
    </row>
    <row r="53" spans="2:23" s="8" customFormat="1" ht="10.5" customHeight="1">
      <c r="B53" s="35">
        <v>39</v>
      </c>
      <c r="C53" s="18">
        <f>D53+E53</f>
        <v>4613</v>
      </c>
      <c r="D53" s="18">
        <v>2214</v>
      </c>
      <c r="E53" s="18">
        <v>2399</v>
      </c>
      <c r="F53" s="18">
        <f>G53+H53</f>
        <v>4480</v>
      </c>
      <c r="G53" s="18">
        <v>2246</v>
      </c>
      <c r="H53" s="18">
        <v>2234</v>
      </c>
      <c r="I53" s="18">
        <f>J53+K53</f>
        <v>3671</v>
      </c>
      <c r="J53" s="18">
        <v>1780</v>
      </c>
      <c r="K53" s="18">
        <v>1891</v>
      </c>
      <c r="L53" s="10"/>
      <c r="M53" s="10"/>
      <c r="N53" s="34" t="s">
        <v>39</v>
      </c>
      <c r="O53" s="20">
        <f aca="true" t="shared" si="17" ref="O53:T53">SUM(O54:O58)</f>
        <v>832</v>
      </c>
      <c r="P53" s="20">
        <f t="shared" si="17"/>
        <v>163</v>
      </c>
      <c r="Q53" s="20">
        <f t="shared" si="17"/>
        <v>669</v>
      </c>
      <c r="R53" s="20">
        <f t="shared" si="17"/>
        <v>1138</v>
      </c>
      <c r="S53" s="20">
        <f t="shared" si="17"/>
        <v>210</v>
      </c>
      <c r="T53" s="20">
        <f t="shared" si="17"/>
        <v>928</v>
      </c>
      <c r="U53" s="20">
        <f>SUM(U54:U58)</f>
        <v>1651</v>
      </c>
      <c r="V53" s="20">
        <f>SUM(V54:V58)</f>
        <v>316</v>
      </c>
      <c r="W53" s="20">
        <f>SUM(W54:W58)</f>
        <v>1335</v>
      </c>
    </row>
    <row r="54" spans="2:23" s="8" customFormat="1" ht="10.5" customHeight="1">
      <c r="B54" s="34" t="s">
        <v>28</v>
      </c>
      <c r="C54" s="20">
        <f aca="true" t="shared" si="18" ref="C54:H54">SUM(C55:C59)</f>
        <v>21422</v>
      </c>
      <c r="D54" s="20">
        <f t="shared" si="18"/>
        <v>9864</v>
      </c>
      <c r="E54" s="20">
        <f t="shared" si="18"/>
        <v>11558</v>
      </c>
      <c r="F54" s="20">
        <f t="shared" si="18"/>
        <v>23518</v>
      </c>
      <c r="G54" s="20">
        <f t="shared" si="18"/>
        <v>11261</v>
      </c>
      <c r="H54" s="20">
        <f t="shared" si="18"/>
        <v>12257</v>
      </c>
      <c r="I54" s="20">
        <f>SUM(I55:I59)</f>
        <v>20999</v>
      </c>
      <c r="J54" s="20">
        <f>SUM(J55:J59)</f>
        <v>10304</v>
      </c>
      <c r="K54" s="20">
        <f>SUM(K55:K59)</f>
        <v>10695</v>
      </c>
      <c r="L54" s="10"/>
      <c r="M54" s="10"/>
      <c r="N54" s="35">
        <v>95</v>
      </c>
      <c r="O54" s="18">
        <f aca="true" t="shared" si="19" ref="O54:O60">P54+Q54</f>
        <v>282</v>
      </c>
      <c r="P54" s="18">
        <v>55</v>
      </c>
      <c r="Q54" s="18">
        <v>227</v>
      </c>
      <c r="R54" s="18">
        <f aca="true" t="shared" si="20" ref="R54:R60">S54+T54</f>
        <v>420</v>
      </c>
      <c r="S54" s="18">
        <v>75</v>
      </c>
      <c r="T54" s="18">
        <v>345</v>
      </c>
      <c r="U54" s="18">
        <f aca="true" t="shared" si="21" ref="U54:U60">V54+W54</f>
        <v>532</v>
      </c>
      <c r="V54" s="18">
        <v>107</v>
      </c>
      <c r="W54" s="18">
        <v>425</v>
      </c>
    </row>
    <row r="55" spans="2:23" s="8" customFormat="1" ht="10.5" customHeight="1">
      <c r="B55" s="35">
        <v>40</v>
      </c>
      <c r="C55" s="18">
        <f>D55+E55</f>
        <v>4543</v>
      </c>
      <c r="D55" s="18">
        <v>2133</v>
      </c>
      <c r="E55" s="18">
        <v>2410</v>
      </c>
      <c r="F55" s="18">
        <f>G55+H55</f>
        <v>4726</v>
      </c>
      <c r="G55" s="18">
        <v>2272</v>
      </c>
      <c r="H55" s="18">
        <v>2454</v>
      </c>
      <c r="I55" s="18">
        <f>J55+K55</f>
        <v>3812</v>
      </c>
      <c r="J55" s="18">
        <v>1853</v>
      </c>
      <c r="K55" s="18">
        <v>1959</v>
      </c>
      <c r="L55" s="10"/>
      <c r="M55" s="10"/>
      <c r="N55" s="35">
        <v>96</v>
      </c>
      <c r="O55" s="18">
        <f t="shared" si="19"/>
        <v>212</v>
      </c>
      <c r="P55" s="18">
        <v>48</v>
      </c>
      <c r="Q55" s="18">
        <v>164</v>
      </c>
      <c r="R55" s="18">
        <f t="shared" si="20"/>
        <v>251</v>
      </c>
      <c r="S55" s="18">
        <v>50</v>
      </c>
      <c r="T55" s="18">
        <v>201</v>
      </c>
      <c r="U55" s="18">
        <f t="shared" si="21"/>
        <v>427</v>
      </c>
      <c r="V55" s="18">
        <v>79</v>
      </c>
      <c r="W55" s="18">
        <v>348</v>
      </c>
    </row>
    <row r="56" spans="2:23" s="8" customFormat="1" ht="10.5" customHeight="1">
      <c r="B56" s="35">
        <v>41</v>
      </c>
      <c r="C56" s="18">
        <f>D56+E56</f>
        <v>4457</v>
      </c>
      <c r="D56" s="18">
        <v>2036</v>
      </c>
      <c r="E56" s="18">
        <v>2421</v>
      </c>
      <c r="F56" s="18">
        <f>G56+H56</f>
        <v>4702</v>
      </c>
      <c r="G56" s="18">
        <v>2236</v>
      </c>
      <c r="H56" s="18">
        <v>2466</v>
      </c>
      <c r="I56" s="18">
        <f>J56+K56</f>
        <v>4030</v>
      </c>
      <c r="J56" s="18">
        <v>1956</v>
      </c>
      <c r="K56" s="18">
        <v>2074</v>
      </c>
      <c r="L56" s="10"/>
      <c r="M56" s="10"/>
      <c r="N56" s="35">
        <v>97</v>
      </c>
      <c r="O56" s="18">
        <f t="shared" si="19"/>
        <v>159</v>
      </c>
      <c r="P56" s="18">
        <v>33</v>
      </c>
      <c r="Q56" s="18">
        <v>126</v>
      </c>
      <c r="R56" s="18">
        <f t="shared" si="20"/>
        <v>207</v>
      </c>
      <c r="S56" s="18">
        <v>43</v>
      </c>
      <c r="T56" s="18">
        <v>164</v>
      </c>
      <c r="U56" s="18">
        <f t="shared" si="21"/>
        <v>307</v>
      </c>
      <c r="V56" s="18">
        <v>67</v>
      </c>
      <c r="W56" s="18">
        <v>240</v>
      </c>
    </row>
    <row r="57" spans="2:23" s="8" customFormat="1" ht="10.5" customHeight="1">
      <c r="B57" s="35">
        <v>42</v>
      </c>
      <c r="C57" s="18">
        <f>D57+E57</f>
        <v>4391</v>
      </c>
      <c r="D57" s="18">
        <v>2022</v>
      </c>
      <c r="E57" s="18">
        <v>2369</v>
      </c>
      <c r="F57" s="18">
        <f>G57+H57</f>
        <v>4755</v>
      </c>
      <c r="G57" s="18">
        <v>2236</v>
      </c>
      <c r="H57" s="18">
        <v>2519</v>
      </c>
      <c r="I57" s="18">
        <f>J57+K57</f>
        <v>4363</v>
      </c>
      <c r="J57" s="18">
        <v>2106</v>
      </c>
      <c r="K57" s="18">
        <v>2257</v>
      </c>
      <c r="L57" s="10"/>
      <c r="M57" s="10"/>
      <c r="N57" s="35">
        <v>98</v>
      </c>
      <c r="O57" s="18">
        <f t="shared" si="19"/>
        <v>103</v>
      </c>
      <c r="P57" s="18">
        <v>20</v>
      </c>
      <c r="Q57" s="18">
        <v>83</v>
      </c>
      <c r="R57" s="18">
        <f t="shared" si="20"/>
        <v>157</v>
      </c>
      <c r="S57" s="18">
        <v>29</v>
      </c>
      <c r="T57" s="18">
        <v>128</v>
      </c>
      <c r="U57" s="18">
        <f t="shared" si="21"/>
        <v>229</v>
      </c>
      <c r="V57" s="18">
        <v>40</v>
      </c>
      <c r="W57" s="18">
        <v>189</v>
      </c>
    </row>
    <row r="58" spans="2:23" s="8" customFormat="1" ht="10.5" customHeight="1">
      <c r="B58" s="35">
        <v>43</v>
      </c>
      <c r="C58" s="18">
        <f>D58+E58</f>
        <v>4569</v>
      </c>
      <c r="D58" s="18">
        <v>2116</v>
      </c>
      <c r="E58" s="18">
        <v>2453</v>
      </c>
      <c r="F58" s="18">
        <f>G58+H58</f>
        <v>4767</v>
      </c>
      <c r="G58" s="18">
        <v>2307</v>
      </c>
      <c r="H58" s="18">
        <v>2460</v>
      </c>
      <c r="I58" s="18">
        <f>J58+K58</f>
        <v>4303</v>
      </c>
      <c r="J58" s="18">
        <v>2111</v>
      </c>
      <c r="K58" s="18">
        <v>2192</v>
      </c>
      <c r="L58" s="10"/>
      <c r="M58" s="10"/>
      <c r="N58" s="36">
        <v>99</v>
      </c>
      <c r="O58" s="21">
        <f t="shared" si="19"/>
        <v>76</v>
      </c>
      <c r="P58" s="21">
        <v>7</v>
      </c>
      <c r="Q58" s="21">
        <v>69</v>
      </c>
      <c r="R58" s="21">
        <f t="shared" si="20"/>
        <v>103</v>
      </c>
      <c r="S58" s="21">
        <v>13</v>
      </c>
      <c r="T58" s="21">
        <v>90</v>
      </c>
      <c r="U58" s="21">
        <f t="shared" si="21"/>
        <v>156</v>
      </c>
      <c r="V58" s="21">
        <v>23</v>
      </c>
      <c r="W58" s="21">
        <v>133</v>
      </c>
    </row>
    <row r="59" spans="2:23" s="8" customFormat="1" ht="10.5" customHeight="1">
      <c r="B59" s="36">
        <v>44</v>
      </c>
      <c r="C59" s="21">
        <f>D59+E59</f>
        <v>3462</v>
      </c>
      <c r="D59" s="21">
        <v>1557</v>
      </c>
      <c r="E59" s="21">
        <v>1905</v>
      </c>
      <c r="F59" s="21">
        <f>G59+H59</f>
        <v>4568</v>
      </c>
      <c r="G59" s="21">
        <v>2210</v>
      </c>
      <c r="H59" s="21">
        <v>2358</v>
      </c>
      <c r="I59" s="21">
        <f>J59+K59</f>
        <v>4491</v>
      </c>
      <c r="J59" s="21">
        <v>2278</v>
      </c>
      <c r="K59" s="21">
        <v>2213</v>
      </c>
      <c r="L59" s="10"/>
      <c r="M59" s="10"/>
      <c r="N59" s="35" t="s">
        <v>2</v>
      </c>
      <c r="O59" s="18">
        <f t="shared" si="19"/>
        <v>116</v>
      </c>
      <c r="P59" s="18">
        <v>16</v>
      </c>
      <c r="Q59" s="18">
        <v>100</v>
      </c>
      <c r="R59" s="18">
        <f t="shared" si="20"/>
        <v>187</v>
      </c>
      <c r="S59" s="18">
        <v>28</v>
      </c>
      <c r="T59" s="18">
        <v>159</v>
      </c>
      <c r="U59" s="18">
        <f t="shared" si="21"/>
        <v>269</v>
      </c>
      <c r="V59" s="18">
        <v>41</v>
      </c>
      <c r="W59" s="18">
        <v>228</v>
      </c>
    </row>
    <row r="60" spans="2:23" s="8" customFormat="1" ht="10.5" customHeight="1">
      <c r="B60" s="35" t="s">
        <v>29</v>
      </c>
      <c r="C60" s="18">
        <f aca="true" t="shared" si="22" ref="C60:H60">SUM(C61:C65)</f>
        <v>21041</v>
      </c>
      <c r="D60" s="18">
        <f t="shared" si="22"/>
        <v>9715</v>
      </c>
      <c r="E60" s="18">
        <f t="shared" si="22"/>
        <v>11326</v>
      </c>
      <c r="F60" s="18">
        <f t="shared" si="22"/>
        <v>21063</v>
      </c>
      <c r="G60" s="18">
        <f t="shared" si="22"/>
        <v>9774</v>
      </c>
      <c r="H60" s="18">
        <f t="shared" si="22"/>
        <v>11289</v>
      </c>
      <c r="I60" s="18">
        <f>SUM(I61:I65)</f>
        <v>23894</v>
      </c>
      <c r="J60" s="18">
        <f>SUM(J61:J65)</f>
        <v>11443</v>
      </c>
      <c r="K60" s="18">
        <f>SUM(K61:K65)</f>
        <v>12451</v>
      </c>
      <c r="L60" s="10"/>
      <c r="M60" s="10"/>
      <c r="N60" s="35" t="s">
        <v>0</v>
      </c>
      <c r="O60" s="18">
        <f t="shared" si="19"/>
        <v>1629</v>
      </c>
      <c r="P60" s="18">
        <v>894</v>
      </c>
      <c r="Q60" s="18">
        <v>735</v>
      </c>
      <c r="R60" s="18">
        <f t="shared" si="20"/>
        <v>4565</v>
      </c>
      <c r="S60" s="18">
        <v>2405</v>
      </c>
      <c r="T60" s="18">
        <v>2160</v>
      </c>
      <c r="U60" s="18">
        <f t="shared" si="21"/>
        <v>4144</v>
      </c>
      <c r="V60" s="18">
        <v>1968</v>
      </c>
      <c r="W60" s="18">
        <v>2176</v>
      </c>
    </row>
    <row r="61" spans="2:23" s="8" customFormat="1" ht="10.5" customHeight="1">
      <c r="B61" s="35">
        <v>45</v>
      </c>
      <c r="C61" s="18">
        <f>D61+E61</f>
        <v>4466</v>
      </c>
      <c r="D61" s="18">
        <v>2072</v>
      </c>
      <c r="E61" s="18">
        <v>2394</v>
      </c>
      <c r="F61" s="18">
        <f>G61+H61</f>
        <v>4478</v>
      </c>
      <c r="G61" s="18">
        <v>2125</v>
      </c>
      <c r="H61" s="18">
        <v>2353</v>
      </c>
      <c r="I61" s="18">
        <f>J61+K61</f>
        <v>4859</v>
      </c>
      <c r="J61" s="18">
        <v>2345</v>
      </c>
      <c r="K61" s="18">
        <v>2514</v>
      </c>
      <c r="L61" s="10"/>
      <c r="M61" s="10"/>
      <c r="N61" s="37"/>
      <c r="O61" s="22"/>
      <c r="P61" s="22"/>
      <c r="Q61" s="22"/>
      <c r="R61" s="22"/>
      <c r="S61" s="22"/>
      <c r="T61" s="22"/>
      <c r="U61" s="22"/>
      <c r="V61" s="22"/>
      <c r="W61" s="22"/>
    </row>
    <row r="62" spans="2:23" s="8" customFormat="1" ht="10.5" customHeight="1">
      <c r="B62" s="35">
        <v>46</v>
      </c>
      <c r="C62" s="18">
        <f>D62+E62</f>
        <v>4116</v>
      </c>
      <c r="D62" s="18">
        <v>1883</v>
      </c>
      <c r="E62" s="18">
        <v>2233</v>
      </c>
      <c r="F62" s="18">
        <f>G62+H62</f>
        <v>4381</v>
      </c>
      <c r="G62" s="18">
        <v>1978</v>
      </c>
      <c r="H62" s="18">
        <v>2403</v>
      </c>
      <c r="I62" s="18">
        <f>J62+K62</f>
        <v>4802</v>
      </c>
      <c r="J62" s="18">
        <v>2286</v>
      </c>
      <c r="K62" s="18">
        <v>2516</v>
      </c>
      <c r="L62" s="10"/>
      <c r="M62" s="10"/>
      <c r="N62" s="32" t="s">
        <v>8</v>
      </c>
      <c r="O62" s="18"/>
      <c r="P62" s="18"/>
      <c r="Q62" s="18"/>
      <c r="R62" s="18"/>
      <c r="S62" s="18"/>
      <c r="T62" s="18"/>
      <c r="U62" s="18"/>
      <c r="V62" s="18"/>
      <c r="W62" s="18"/>
    </row>
    <row r="63" spans="2:23" s="8" customFormat="1" ht="10.5" customHeight="1">
      <c r="B63" s="35">
        <v>47</v>
      </c>
      <c r="C63" s="18">
        <f>D63+E63</f>
        <v>4183</v>
      </c>
      <c r="D63" s="18">
        <v>1948</v>
      </c>
      <c r="E63" s="18">
        <v>2235</v>
      </c>
      <c r="F63" s="18">
        <f>G63+H63</f>
        <v>4306</v>
      </c>
      <c r="G63" s="18">
        <v>2018</v>
      </c>
      <c r="H63" s="18">
        <v>2288</v>
      </c>
      <c r="I63" s="18">
        <f>J63+K63</f>
        <v>4841</v>
      </c>
      <c r="J63" s="18">
        <v>2300</v>
      </c>
      <c r="K63" s="18">
        <v>2541</v>
      </c>
      <c r="L63" s="10"/>
      <c r="M63" s="10"/>
      <c r="N63" s="30" t="s">
        <v>3</v>
      </c>
      <c r="O63" s="18">
        <f aca="true" t="shared" si="23" ref="O63:W63">SUM(C6,C12,C18)</f>
        <v>40260</v>
      </c>
      <c r="P63" s="18">
        <f t="shared" si="23"/>
        <v>20544</v>
      </c>
      <c r="Q63" s="18">
        <f t="shared" si="23"/>
        <v>19716</v>
      </c>
      <c r="R63" s="18">
        <f t="shared" si="23"/>
        <v>37173</v>
      </c>
      <c r="S63" s="18">
        <f t="shared" si="23"/>
        <v>18938</v>
      </c>
      <c r="T63" s="18">
        <f t="shared" si="23"/>
        <v>18235</v>
      </c>
      <c r="U63" s="18">
        <f t="shared" si="23"/>
        <v>34691</v>
      </c>
      <c r="V63" s="18">
        <f t="shared" si="23"/>
        <v>17797</v>
      </c>
      <c r="W63" s="18">
        <f t="shared" si="23"/>
        <v>16894</v>
      </c>
    </row>
    <row r="64" spans="2:23" s="8" customFormat="1" ht="10.5" customHeight="1">
      <c r="B64" s="35">
        <v>48</v>
      </c>
      <c r="C64" s="18">
        <f>D64+E64</f>
        <v>4159</v>
      </c>
      <c r="D64" s="18">
        <v>1900</v>
      </c>
      <c r="E64" s="18">
        <v>2259</v>
      </c>
      <c r="F64" s="18">
        <f>G64+H64</f>
        <v>4488</v>
      </c>
      <c r="G64" s="18">
        <v>2100</v>
      </c>
      <c r="H64" s="18">
        <v>2388</v>
      </c>
      <c r="I64" s="18">
        <f>J64+K64</f>
        <v>4795</v>
      </c>
      <c r="J64" s="18">
        <v>2299</v>
      </c>
      <c r="K64" s="18">
        <v>2496</v>
      </c>
      <c r="L64" s="10"/>
      <c r="M64" s="10"/>
      <c r="N64" s="30" t="s">
        <v>1</v>
      </c>
      <c r="O64" s="18">
        <f aca="true" t="shared" si="24" ref="O64:W64">SUM(C24,C30,C36,C42,C48,C54,C60,C66,O5,O11)</f>
        <v>213269</v>
      </c>
      <c r="P64" s="18">
        <f t="shared" si="24"/>
        <v>100065</v>
      </c>
      <c r="Q64" s="18">
        <f t="shared" si="24"/>
        <v>113204</v>
      </c>
      <c r="R64" s="18">
        <f t="shared" si="24"/>
        <v>191423</v>
      </c>
      <c r="S64" s="18">
        <f t="shared" si="24"/>
        <v>90649</v>
      </c>
      <c r="T64" s="18">
        <f t="shared" si="24"/>
        <v>100774</v>
      </c>
      <c r="U64" s="18">
        <f t="shared" si="24"/>
        <v>178060</v>
      </c>
      <c r="V64" s="18">
        <f t="shared" si="24"/>
        <v>85575</v>
      </c>
      <c r="W64" s="18">
        <f t="shared" si="24"/>
        <v>92485</v>
      </c>
    </row>
    <row r="65" spans="2:23" s="8" customFormat="1" ht="10.5" customHeight="1">
      <c r="B65" s="36">
        <v>49</v>
      </c>
      <c r="C65" s="21">
        <f>D65+E65</f>
        <v>4117</v>
      </c>
      <c r="D65" s="21">
        <v>1912</v>
      </c>
      <c r="E65" s="21">
        <v>2205</v>
      </c>
      <c r="F65" s="21">
        <f>G65+H65</f>
        <v>3410</v>
      </c>
      <c r="G65" s="21">
        <v>1553</v>
      </c>
      <c r="H65" s="21">
        <v>1857</v>
      </c>
      <c r="I65" s="21">
        <f>J65+K65</f>
        <v>4597</v>
      </c>
      <c r="J65" s="21">
        <v>2213</v>
      </c>
      <c r="K65" s="21">
        <v>2384</v>
      </c>
      <c r="L65" s="10"/>
      <c r="M65" s="10"/>
      <c r="N65" s="30" t="s">
        <v>4</v>
      </c>
      <c r="O65" s="18">
        <f aca="true" t="shared" si="25" ref="O65:T65">SUM(O17,O23,O29,O35,O41,O47,O53,O59)</f>
        <v>91937</v>
      </c>
      <c r="P65" s="18">
        <f t="shared" si="25"/>
        <v>38591</v>
      </c>
      <c r="Q65" s="18">
        <f t="shared" si="25"/>
        <v>53346</v>
      </c>
      <c r="R65" s="18">
        <f t="shared" si="25"/>
        <v>106444</v>
      </c>
      <c r="S65" s="18">
        <f t="shared" si="25"/>
        <v>44410</v>
      </c>
      <c r="T65" s="18">
        <f t="shared" si="25"/>
        <v>62034</v>
      </c>
      <c r="U65" s="18">
        <f>SUM(U17,U23,U29,U35,U41,U47,U53,U59)</f>
        <v>112411</v>
      </c>
      <c r="V65" s="18">
        <f>SUM(V17,V23,V29,V35,V41,V47,V53,V59)</f>
        <v>46768</v>
      </c>
      <c r="W65" s="18">
        <f>SUM(W17,W23,W29,W35,W41,W47,W53,W59)</f>
        <v>65643</v>
      </c>
    </row>
    <row r="66" spans="2:23" s="8" customFormat="1" ht="10.5" customHeight="1">
      <c r="B66" s="35" t="s">
        <v>30</v>
      </c>
      <c r="C66" s="18">
        <f aca="true" t="shared" si="26" ref="C66:H66">SUM(C67:C71)</f>
        <v>21827</v>
      </c>
      <c r="D66" s="18">
        <f t="shared" si="26"/>
        <v>10110</v>
      </c>
      <c r="E66" s="18">
        <f t="shared" si="26"/>
        <v>11717</v>
      </c>
      <c r="F66" s="18">
        <f t="shared" si="26"/>
        <v>20724</v>
      </c>
      <c r="G66" s="18">
        <f t="shared" si="26"/>
        <v>9545</v>
      </c>
      <c r="H66" s="18">
        <f t="shared" si="26"/>
        <v>11179</v>
      </c>
      <c r="I66" s="18">
        <f>SUM(I67:I71)</f>
        <v>21170</v>
      </c>
      <c r="J66" s="18">
        <f>SUM(J67:J71)</f>
        <v>9817</v>
      </c>
      <c r="K66" s="18">
        <f>SUM(K67:K71)</f>
        <v>11353</v>
      </c>
      <c r="L66" s="10"/>
      <c r="M66" s="10"/>
      <c r="N66" s="31" t="s">
        <v>16</v>
      </c>
      <c r="O66" s="18"/>
      <c r="P66" s="18"/>
      <c r="Q66" s="18"/>
      <c r="R66" s="18"/>
      <c r="S66" s="18"/>
      <c r="T66" s="18"/>
      <c r="U66" s="18"/>
      <c r="V66" s="18"/>
      <c r="W66" s="18"/>
    </row>
    <row r="67" spans="2:23" s="8" customFormat="1" ht="10.5" customHeight="1">
      <c r="B67" s="35">
        <v>50</v>
      </c>
      <c r="C67" s="18">
        <f>D67+E67</f>
        <v>4353</v>
      </c>
      <c r="D67" s="18">
        <v>2003</v>
      </c>
      <c r="E67" s="18">
        <v>2350</v>
      </c>
      <c r="F67" s="18">
        <f>G67+H67</f>
        <v>4414</v>
      </c>
      <c r="G67" s="18">
        <v>2012</v>
      </c>
      <c r="H67" s="18">
        <v>2402</v>
      </c>
      <c r="I67" s="18">
        <f>J67+K67</f>
        <v>4489</v>
      </c>
      <c r="J67" s="18">
        <v>2114</v>
      </c>
      <c r="K67" s="18">
        <v>2375</v>
      </c>
      <c r="L67" s="10"/>
      <c r="M67" s="10"/>
      <c r="N67" s="30" t="s">
        <v>3</v>
      </c>
      <c r="O67" s="23">
        <f>O63/C$5*100</f>
        <v>11.59912992120313</v>
      </c>
      <c r="P67" s="23">
        <f aca="true" t="shared" si="27" ref="P67:U67">P63/D$5*100</f>
        <v>12.832460929204093</v>
      </c>
      <c r="Q67" s="23">
        <f t="shared" si="27"/>
        <v>10.54325912695654</v>
      </c>
      <c r="R67" s="23">
        <f t="shared" si="27"/>
        <v>10.945951914724459</v>
      </c>
      <c r="S67" s="23">
        <f t="shared" si="27"/>
        <v>12.108540811498575</v>
      </c>
      <c r="T67" s="23">
        <f t="shared" si="27"/>
        <v>9.953439627080343</v>
      </c>
      <c r="U67" s="23">
        <f t="shared" si="27"/>
        <v>10.534578780829989</v>
      </c>
      <c r="V67" s="23">
        <f>V63/J$5*100</f>
        <v>11.700239303652667</v>
      </c>
      <c r="W67" s="23">
        <f>W63/K$5*100</f>
        <v>9.533967652005101</v>
      </c>
    </row>
    <row r="68" spans="2:23" s="8" customFormat="1" ht="10.5" customHeight="1">
      <c r="B68" s="35">
        <v>51</v>
      </c>
      <c r="C68" s="18">
        <f>D68+E68</f>
        <v>4149</v>
      </c>
      <c r="D68" s="18">
        <v>1941</v>
      </c>
      <c r="E68" s="18">
        <v>2208</v>
      </c>
      <c r="F68" s="18">
        <f>G68+H68</f>
        <v>4094</v>
      </c>
      <c r="G68" s="18">
        <v>1894</v>
      </c>
      <c r="H68" s="18">
        <v>2200</v>
      </c>
      <c r="I68" s="18">
        <f>J68+K68</f>
        <v>4489</v>
      </c>
      <c r="J68" s="18">
        <v>2075</v>
      </c>
      <c r="K68" s="18">
        <v>2414</v>
      </c>
      <c r="L68" s="10"/>
      <c r="M68" s="10"/>
      <c r="N68" s="30" t="s">
        <v>1</v>
      </c>
      <c r="O68" s="23">
        <f aca="true" t="shared" si="28" ref="O68:W68">O64/C$5*100</f>
        <v>61.44398507613189</v>
      </c>
      <c r="P68" s="23">
        <f t="shared" si="28"/>
        <v>62.5039039564256</v>
      </c>
      <c r="Q68" s="23">
        <f t="shared" si="28"/>
        <v>60.53657467072369</v>
      </c>
      <c r="R68" s="23">
        <f t="shared" si="28"/>
        <v>56.3663668084981</v>
      </c>
      <c r="S68" s="23">
        <f t="shared" si="28"/>
        <v>57.9589775066815</v>
      </c>
      <c r="T68" s="23">
        <f t="shared" si="28"/>
        <v>55.00674115598544</v>
      </c>
      <c r="U68" s="23">
        <f t="shared" si="28"/>
        <v>54.07128931753446</v>
      </c>
      <c r="V68" s="23">
        <f t="shared" si="28"/>
        <v>56.25936834354538</v>
      </c>
      <c r="W68" s="23">
        <f t="shared" si="28"/>
        <v>52.193027009334195</v>
      </c>
    </row>
    <row r="69" spans="2:23" s="8" customFormat="1" ht="10.5" customHeight="1">
      <c r="B69" s="35">
        <v>52</v>
      </c>
      <c r="C69" s="18">
        <f>D69+E69</f>
        <v>4247</v>
      </c>
      <c r="D69" s="18">
        <v>1972</v>
      </c>
      <c r="E69" s="18">
        <v>2275</v>
      </c>
      <c r="F69" s="18">
        <f>G69+H69</f>
        <v>4085</v>
      </c>
      <c r="G69" s="18">
        <v>1932</v>
      </c>
      <c r="H69" s="18">
        <v>2153</v>
      </c>
      <c r="I69" s="18">
        <f>J69+K69</f>
        <v>4367</v>
      </c>
      <c r="J69" s="18">
        <v>2046</v>
      </c>
      <c r="K69" s="18">
        <v>2321</v>
      </c>
      <c r="L69" s="10"/>
      <c r="M69" s="10"/>
      <c r="N69" s="30" t="s">
        <v>4</v>
      </c>
      <c r="O69" s="23">
        <f aca="true" t="shared" si="29" ref="O69:W69">O65/C$5*100</f>
        <v>26.487561042365922</v>
      </c>
      <c r="P69" s="23">
        <f t="shared" si="29"/>
        <v>24.105213187252488</v>
      </c>
      <c r="Q69" s="23">
        <f t="shared" si="29"/>
        <v>28.527120175827935</v>
      </c>
      <c r="R69" s="23">
        <f t="shared" si="29"/>
        <v>31.343472563713725</v>
      </c>
      <c r="S69" s="23">
        <f t="shared" si="29"/>
        <v>28.394777560389254</v>
      </c>
      <c r="T69" s="23">
        <f t="shared" si="29"/>
        <v>33.86079922272015</v>
      </c>
      <c r="U69" s="23">
        <f t="shared" si="29"/>
        <v>34.13572786405349</v>
      </c>
      <c r="V69" s="23">
        <f t="shared" si="29"/>
        <v>30.746574802114285</v>
      </c>
      <c r="W69" s="23">
        <f t="shared" si="29"/>
        <v>37.04500050790641</v>
      </c>
    </row>
    <row r="70" spans="2:23" s="8" customFormat="1" ht="10.5" customHeight="1">
      <c r="B70" s="35">
        <v>53</v>
      </c>
      <c r="C70" s="18">
        <f>D70+E70</f>
        <v>4506</v>
      </c>
      <c r="D70" s="18">
        <v>2098</v>
      </c>
      <c r="E70" s="18">
        <v>2408</v>
      </c>
      <c r="F70" s="18">
        <f>G70+H70</f>
        <v>4065</v>
      </c>
      <c r="G70" s="18">
        <v>1831</v>
      </c>
      <c r="H70" s="18">
        <v>2234</v>
      </c>
      <c r="I70" s="18">
        <f>J70+K70</f>
        <v>4459</v>
      </c>
      <c r="J70" s="18">
        <v>2057</v>
      </c>
      <c r="K70" s="18">
        <v>2402</v>
      </c>
      <c r="L70" s="10"/>
      <c r="M70" s="10"/>
      <c r="N70" s="30" t="s">
        <v>17</v>
      </c>
      <c r="O70" s="23">
        <v>47.6255926777</v>
      </c>
      <c r="P70" s="23">
        <v>46.0182286432</v>
      </c>
      <c r="Q70" s="23">
        <v>48.9993933407</v>
      </c>
      <c r="R70" s="23">
        <v>49.6</v>
      </c>
      <c r="S70" s="23">
        <v>47.7</v>
      </c>
      <c r="T70" s="23">
        <v>51.2</v>
      </c>
      <c r="U70" s="23">
        <v>50.89402</v>
      </c>
      <c r="V70" s="23">
        <v>48.81082</v>
      </c>
      <c r="W70" s="23">
        <v>52.68105</v>
      </c>
    </row>
    <row r="71" spans="2:23" s="8" customFormat="1" ht="10.5" customHeight="1">
      <c r="B71" s="37">
        <v>54</v>
      </c>
      <c r="C71" s="22">
        <f>D71+E71</f>
        <v>4572</v>
      </c>
      <c r="D71" s="22">
        <v>2096</v>
      </c>
      <c r="E71" s="22">
        <v>2476</v>
      </c>
      <c r="F71" s="22">
        <f>G71+H71</f>
        <v>4066</v>
      </c>
      <c r="G71" s="22">
        <v>1876</v>
      </c>
      <c r="H71" s="22">
        <v>2190</v>
      </c>
      <c r="I71" s="22">
        <f>J71+K71</f>
        <v>3366</v>
      </c>
      <c r="J71" s="22">
        <v>1525</v>
      </c>
      <c r="K71" s="22">
        <v>1841</v>
      </c>
      <c r="L71" s="10"/>
      <c r="M71" s="11"/>
      <c r="N71" s="28" t="s">
        <v>18</v>
      </c>
      <c r="O71" s="24">
        <v>49.8168569347</v>
      </c>
      <c r="P71" s="24">
        <v>47.839835729</v>
      </c>
      <c r="Q71" s="24">
        <v>51.4619565217</v>
      </c>
      <c r="R71" s="24">
        <v>51.9</v>
      </c>
      <c r="S71" s="24">
        <v>49.5</v>
      </c>
      <c r="T71" s="24">
        <v>53.9</v>
      </c>
      <c r="U71" s="24">
        <v>52.93634</v>
      </c>
      <c r="V71" s="24">
        <v>50.44182</v>
      </c>
      <c r="W71" s="24">
        <v>55.3287</v>
      </c>
    </row>
    <row r="72" spans="2:23" s="8" customFormat="1" ht="12" customHeight="1">
      <c r="B72" s="8" t="s">
        <v>12</v>
      </c>
      <c r="C72" s="12"/>
      <c r="D72" s="12"/>
      <c r="E72" s="12"/>
      <c r="F72" s="12"/>
      <c r="G72" s="12"/>
      <c r="H72" s="12"/>
      <c r="I72" s="12"/>
      <c r="J72" s="12"/>
      <c r="K72" s="12"/>
      <c r="L72" s="11"/>
      <c r="M72" s="11"/>
      <c r="N72" s="12"/>
      <c r="O72" s="12"/>
      <c r="P72" s="12"/>
      <c r="Q72" s="12"/>
      <c r="R72" s="12"/>
      <c r="S72" s="12"/>
      <c r="T72" s="27"/>
      <c r="U72" s="12"/>
      <c r="V72" s="12"/>
      <c r="W72" s="27" t="s">
        <v>19</v>
      </c>
    </row>
    <row r="73" spans="12:13" s="12" customFormat="1" ht="13.5" customHeight="1">
      <c r="L73" s="11"/>
      <c r="M73" s="13"/>
    </row>
    <row r="74" spans="3:23" s="12" customFormat="1" ht="13.5" customHeight="1">
      <c r="C74" s="15"/>
      <c r="D74" s="15"/>
      <c r="E74" s="15"/>
      <c r="F74" s="15"/>
      <c r="G74" s="15"/>
      <c r="H74" s="15"/>
      <c r="I74" s="15"/>
      <c r="J74" s="15"/>
      <c r="K74" s="15"/>
      <c r="L74" s="13"/>
      <c r="M74" s="13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5:22" ht="13.5" customHeight="1">
      <c r="O75" s="14"/>
      <c r="P75" s="14"/>
      <c r="R75" s="14"/>
      <c r="S75" s="14"/>
      <c r="U75" s="14"/>
      <c r="V75" s="14"/>
    </row>
    <row r="76" spans="15:22" ht="13.5" customHeight="1">
      <c r="O76" s="14"/>
      <c r="P76" s="14"/>
      <c r="R76" s="14"/>
      <c r="S76" s="14"/>
      <c r="U76" s="14"/>
      <c r="V76" s="14"/>
    </row>
    <row r="77" spans="15:22" ht="13.5" customHeight="1">
      <c r="O77" s="14"/>
      <c r="P77" s="14"/>
      <c r="R77" s="14"/>
      <c r="S77" s="14"/>
      <c r="U77" s="14"/>
      <c r="V77" s="14"/>
    </row>
    <row r="80" spans="16:22" ht="13.5" customHeight="1">
      <c r="P80" s="14"/>
      <c r="S80" s="14"/>
      <c r="V80" s="14"/>
    </row>
    <row r="81" spans="16:22" ht="13.5" customHeight="1">
      <c r="P81" s="14"/>
      <c r="S81" s="14"/>
      <c r="V81" s="14"/>
    </row>
    <row r="82" spans="15:21" ht="13.5" customHeight="1">
      <c r="O82" s="14"/>
      <c r="R82" s="14"/>
      <c r="U82" s="14"/>
    </row>
    <row r="83" spans="15:21" ht="13.5" customHeight="1">
      <c r="O83" s="14"/>
      <c r="R83" s="14"/>
      <c r="U83" s="14"/>
    </row>
    <row r="84" spans="15:21" ht="13.5" customHeight="1">
      <c r="O84" s="14"/>
      <c r="R84" s="14"/>
      <c r="U84" s="14"/>
    </row>
  </sheetData>
  <sheetProtection/>
  <mergeCells count="8">
    <mergeCell ref="U3:W3"/>
    <mergeCell ref="I3:K3"/>
    <mergeCell ref="R3:T3"/>
    <mergeCell ref="F3:H3"/>
    <mergeCell ref="B3:B4"/>
    <mergeCell ref="N3:N4"/>
    <mergeCell ref="C3:E3"/>
    <mergeCell ref="O3:Q3"/>
  </mergeCells>
  <printOptions horizontalCentered="1"/>
  <pageMargins left="0.5905511811023623" right="0.5905511811023623" top="0.5905511811023623" bottom="0.5905511811023623" header="0.11811023622047245" footer="1.1811023622047245"/>
  <pageSetup fitToHeight="1" fitToWidth="1" horizontalDpi="600" verticalDpi="600" orientation="landscape" paperSize="9" scale="69" r:id="rId1"/>
  <ignoredErrors>
    <ignoredError sqref="R5 R12:R16 R18:R22 S17 R24:R28 S23 R30:R34 S29 S35 R6:R10 S41 S47 S53 S5 T17 T23 T29 T35 T41 T47 T53 T5" formulaRange="1"/>
    <ignoredError sqref="R11 R17 R23 R29 R35:R53 S11 T11" formula="1" formulaRange="1"/>
    <ignoredError sqref="F12:F36 F42:F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2021-12-06T03:09:11Z</cp:lastPrinted>
  <dcterms:created xsi:type="dcterms:W3CDTF">1998-03-13T05:05:59Z</dcterms:created>
  <dcterms:modified xsi:type="dcterms:W3CDTF">2022-03-08T04:06:03Z</dcterms:modified>
  <cp:category/>
  <cp:version/>
  <cp:contentType/>
  <cp:contentStatus/>
</cp:coreProperties>
</file>