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12225" tabRatio="601" activeTab="0"/>
  </bookViews>
  <sheets>
    <sheet name="49(1)(2)" sheetId="1" r:id="rId1"/>
    <sheet name="49(3)(4)" sheetId="2" r:id="rId2"/>
  </sheets>
  <definedNames>
    <definedName name="_xlnm.Print_Area" localSheetId="0">'49(1)(2)'!$B$1:$BF$50</definedName>
    <definedName name="_xlnm.Print_Area" localSheetId="1">'49(3)(4)'!$A$1:$W$48</definedName>
  </definedNames>
  <calcPr fullCalcOnLoad="1"/>
</workbook>
</file>

<file path=xl/sharedStrings.xml><?xml version="1.0" encoding="utf-8"?>
<sst xmlns="http://schemas.openxmlformats.org/spreadsheetml/2006/main" count="563" uniqueCount="85">
  <si>
    <t>単位　便</t>
  </si>
  <si>
    <t>（1）　運　航　</t>
  </si>
  <si>
    <t>予定便数</t>
  </si>
  <si>
    <t>到　着</t>
  </si>
  <si>
    <t>総　　　　　　　　　数</t>
  </si>
  <si>
    <t>乗　客</t>
  </si>
  <si>
    <t>降　客</t>
  </si>
  <si>
    <t>単位　人</t>
  </si>
  <si>
    <t>注1　片道を1便とする。</t>
  </si>
  <si>
    <t>-</t>
  </si>
  <si>
    <t>　 2　その他は，不定期便（臨時便，ダイバート便，チャーター便）の合計である。</t>
  </si>
  <si>
    <t>そ　　　の　　　他</t>
  </si>
  <si>
    <t>ソ　　ウ　　ル　　線</t>
  </si>
  <si>
    <t>東　　　　京　　　　線</t>
  </si>
  <si>
    <t>そ　　　の　　　他</t>
  </si>
  <si>
    <t xml:space="preserve"> 　　(　航　空　郵　便　）</t>
  </si>
  <si>
    <t>運航便数</t>
  </si>
  <si>
    <t>国   内   総   数</t>
  </si>
  <si>
    <t xml:space="preserve"> 名　　古　　屋　　線</t>
  </si>
  <si>
    <t>発　送</t>
  </si>
  <si>
    <t>台　　　北　　　線</t>
  </si>
  <si>
    <t>名　　古　　屋　　線</t>
  </si>
  <si>
    <t>注　その他は，不定期便（臨時便，ダイバート便，チャーター便）の合計である。</t>
  </si>
  <si>
    <t>国     内     総     数</t>
  </si>
  <si>
    <t>資料　地域振興部</t>
  </si>
  <si>
    <t>資料　地域振興部</t>
  </si>
  <si>
    <t>名　古　屋　線　</t>
  </si>
  <si>
    <t>東　　　京　　　線</t>
  </si>
  <si>
    <t>単位　kg</t>
  </si>
  <si>
    <t>年度及び月次</t>
  </si>
  <si>
    <t>総　　　　　　 数</t>
  </si>
  <si>
    <t xml:space="preserve"> 　　(　航　空　貨　物　）</t>
  </si>
  <si>
    <t>（3）　貨　物　輸　送　状　況　</t>
  </si>
  <si>
    <t>（4）　貨　物　輸　送　状　況　</t>
  </si>
  <si>
    <t>(2018)</t>
  </si>
  <si>
    <t>総　　　　数</t>
  </si>
  <si>
    <t>小　計</t>
  </si>
  <si>
    <t>(2019)</t>
  </si>
  <si>
    <t>定期便（国際線）</t>
  </si>
  <si>
    <t>注1　定期便(国際線)は，国際線の全就航路線の乗降客人員の合計である。</t>
  </si>
  <si>
    <t>令和元年度</t>
  </si>
  <si>
    <t>平成30年度</t>
  </si>
  <si>
    <r>
      <rPr>
        <b/>
        <sz val="9.5"/>
        <color indexed="9"/>
        <rFont val="ＭＳ Ｐ明朝"/>
        <family val="1"/>
      </rPr>
      <t>令和0</t>
    </r>
    <r>
      <rPr>
        <b/>
        <sz val="9.5"/>
        <rFont val="ＭＳ Ｐ明朝"/>
        <family val="1"/>
      </rPr>
      <t>2</t>
    </r>
    <r>
      <rPr>
        <b/>
        <sz val="9.5"/>
        <color indexed="9"/>
        <rFont val="ＭＳ Ｐ明朝"/>
        <family val="1"/>
      </rPr>
      <t>年度</t>
    </r>
  </si>
  <si>
    <t>(2020)</t>
  </si>
  <si>
    <t>10</t>
  </si>
  <si>
    <t>11</t>
  </si>
  <si>
    <t>12</t>
  </si>
  <si>
    <r>
      <rPr>
        <sz val="9.5"/>
        <color indexed="9"/>
        <rFont val="ＭＳ Ｐ明朝"/>
        <family val="1"/>
      </rPr>
      <t>0</t>
    </r>
    <r>
      <rPr>
        <sz val="9.5"/>
        <rFont val="ＭＳ Ｐ明朝"/>
        <family val="1"/>
      </rPr>
      <t>4月</t>
    </r>
  </si>
  <si>
    <r>
      <rPr>
        <sz val="9.5"/>
        <color indexed="9"/>
        <rFont val="ＭＳ Ｐ明朝"/>
        <family val="1"/>
      </rPr>
      <t>0</t>
    </r>
    <r>
      <rPr>
        <sz val="9.5"/>
        <rFont val="ＭＳ Ｐ明朝"/>
        <family val="1"/>
      </rPr>
      <t>5</t>
    </r>
  </si>
  <si>
    <r>
      <rPr>
        <sz val="9.5"/>
        <color indexed="9"/>
        <rFont val="ＭＳ Ｐ明朝"/>
        <family val="1"/>
      </rPr>
      <t>0</t>
    </r>
    <r>
      <rPr>
        <sz val="9.5"/>
        <rFont val="ＭＳ Ｐ明朝"/>
        <family val="1"/>
      </rPr>
      <t>6</t>
    </r>
  </si>
  <si>
    <r>
      <rPr>
        <sz val="9.5"/>
        <color indexed="9"/>
        <rFont val="ＭＳ Ｐ明朝"/>
        <family val="1"/>
      </rPr>
      <t>0</t>
    </r>
    <r>
      <rPr>
        <sz val="9.5"/>
        <rFont val="ＭＳ Ｐ明朝"/>
        <family val="1"/>
      </rPr>
      <t>7</t>
    </r>
  </si>
  <si>
    <r>
      <rPr>
        <sz val="9.5"/>
        <color indexed="9"/>
        <rFont val="ＭＳ Ｐ明朝"/>
        <family val="1"/>
      </rPr>
      <t>0</t>
    </r>
    <r>
      <rPr>
        <sz val="9.5"/>
        <rFont val="ＭＳ Ｐ明朝"/>
        <family val="1"/>
      </rPr>
      <t>8</t>
    </r>
  </si>
  <si>
    <r>
      <rPr>
        <sz val="9.5"/>
        <color indexed="9"/>
        <rFont val="ＭＳ Ｐ明朝"/>
        <family val="1"/>
      </rPr>
      <t>0</t>
    </r>
    <r>
      <rPr>
        <sz val="9.5"/>
        <rFont val="ＭＳ Ｐ明朝"/>
        <family val="1"/>
      </rPr>
      <t>9</t>
    </r>
  </si>
  <si>
    <r>
      <rPr>
        <sz val="9.5"/>
        <color indexed="9"/>
        <rFont val="ＭＳ Ｐ明朝"/>
        <family val="1"/>
      </rPr>
      <t>0</t>
    </r>
    <r>
      <rPr>
        <sz val="9.5"/>
        <rFont val="ＭＳ Ｐ明朝"/>
        <family val="1"/>
      </rPr>
      <t>1月</t>
    </r>
  </si>
  <si>
    <r>
      <rPr>
        <sz val="9.5"/>
        <color indexed="9"/>
        <rFont val="ＭＳ Ｐ明朝"/>
        <family val="1"/>
      </rPr>
      <t>0</t>
    </r>
    <r>
      <rPr>
        <sz val="9.5"/>
        <rFont val="ＭＳ Ｐ明朝"/>
        <family val="1"/>
      </rPr>
      <t>2</t>
    </r>
  </si>
  <si>
    <r>
      <rPr>
        <sz val="9.5"/>
        <color indexed="9"/>
        <rFont val="ＭＳ Ｐ明朝"/>
        <family val="1"/>
      </rPr>
      <t>0</t>
    </r>
    <r>
      <rPr>
        <sz val="9.5"/>
        <rFont val="ＭＳ Ｐ明朝"/>
        <family val="1"/>
      </rPr>
      <t>3</t>
    </r>
  </si>
  <si>
    <t>-</t>
  </si>
  <si>
    <t>定　　期　　便　　(　　国　　際　　線　　）</t>
  </si>
  <si>
    <t>運航便数</t>
  </si>
  <si>
    <r>
      <rPr>
        <b/>
        <sz val="10"/>
        <color indexed="9"/>
        <rFont val="ＭＳ Ｐ明朝"/>
        <family val="1"/>
      </rPr>
      <t>令和0</t>
    </r>
    <r>
      <rPr>
        <b/>
        <sz val="10"/>
        <rFont val="ＭＳ Ｐ明朝"/>
        <family val="1"/>
      </rPr>
      <t>2</t>
    </r>
    <r>
      <rPr>
        <b/>
        <sz val="10"/>
        <color indexed="9"/>
        <rFont val="ＭＳ Ｐ明朝"/>
        <family val="1"/>
      </rPr>
      <t>年度</t>
    </r>
  </si>
  <si>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4月</t>
    </r>
  </si>
  <si>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5</t>
    </r>
  </si>
  <si>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6</t>
    </r>
  </si>
  <si>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7</t>
    </r>
  </si>
  <si>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8</t>
    </r>
  </si>
  <si>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9</t>
    </r>
  </si>
  <si>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1月</t>
    </r>
  </si>
  <si>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2</t>
    </r>
  </si>
  <si>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3</t>
    </r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</si>
  <si>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2　その他は，不定期便（臨時便，ダイバート便，チャーター便）の合計である。</t>
    </r>
  </si>
  <si>
    <t>状  況</t>
  </si>
  <si>
    <t>（2）　乗　降　客</t>
  </si>
  <si>
    <t xml:space="preserve"> 人  員</t>
  </si>
  <si>
    <t>大　　阪　　線</t>
  </si>
  <si>
    <t>内　　　　　線　　　　　）</t>
  </si>
  <si>
    <t>　定　　　　期　　　　便　　　　（　　　　国</t>
  </si>
  <si>
    <t>　定　　　　期　　　　便　　　　（　　　　国</t>
  </si>
  <si>
    <t>定　　　　　　期　　　　　　　</t>
  </si>
  <si>
    <t>　　　　　　　便　　　　　　（　　　　　　国　　　　　　内　　　　　　線　　　　　　）</t>
  </si>
  <si>
    <r>
      <t>令和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2年</t>
    </r>
    <r>
      <rPr>
        <sz val="10"/>
        <color indexed="9"/>
        <rFont val="ＭＳ Ｐ明朝"/>
        <family val="1"/>
      </rPr>
      <t>度</t>
    </r>
  </si>
  <si>
    <r>
      <t>令和</t>
    </r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3年</t>
    </r>
    <r>
      <rPr>
        <sz val="10"/>
        <color indexed="9"/>
        <rFont val="ＭＳ Ｐ明朝"/>
        <family val="1"/>
      </rPr>
      <t>度</t>
    </r>
  </si>
  <si>
    <t>そ　の　他</t>
  </si>
  <si>
    <t xml:space="preserve">49 　旭　川　空　港 </t>
  </si>
  <si>
    <t>利　用　状　況</t>
  </si>
  <si>
    <t>内　　　　　線　　　　　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</si>
</sst>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&quot;¥&quot;#,##0_);[Red]\(&quot;¥&quot;#,##0\)"/>
    <numFmt numFmtId="179" formatCode="#,##0_ "/>
  </numFmts>
  <fonts count="60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9.5"/>
      <name val="ＭＳ Ｐ明朝"/>
      <family val="1"/>
    </font>
    <font>
      <b/>
      <sz val="9.5"/>
      <name val="ＭＳ Ｐ明朝"/>
      <family val="1"/>
    </font>
    <font>
      <b/>
      <sz val="14"/>
      <name val="ＭＳ Ｐ明朝"/>
      <family val="1"/>
    </font>
    <font>
      <b/>
      <sz val="9.5"/>
      <color indexed="9"/>
      <name val="ＭＳ Ｐ明朝"/>
      <family val="1"/>
    </font>
    <font>
      <sz val="9.5"/>
      <color indexed="9"/>
      <name val="ＭＳ Ｐ明朝"/>
      <family val="1"/>
    </font>
    <font>
      <b/>
      <sz val="10"/>
      <name val="ＭＳ Ｐ明朝"/>
      <family val="1"/>
    </font>
    <font>
      <b/>
      <sz val="10"/>
      <color indexed="9"/>
      <name val="ＭＳ Ｐ明朝"/>
      <family val="1"/>
    </font>
    <font>
      <sz val="10"/>
      <color indexed="9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17"/>
      <name val="ＭＳ Ｐゴシック"/>
      <family val="3"/>
    </font>
    <font>
      <strike/>
      <sz val="9"/>
      <color indexed="10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0"/>
      <color rgb="FF006100"/>
      <name val="Calibri"/>
      <family val="3"/>
    </font>
    <font>
      <strike/>
      <sz val="9"/>
      <color rgb="FFFF0000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/>
      <right style="thin">
        <color indexed="9"/>
      </right>
      <top/>
      <bottom/>
    </border>
    <border>
      <left style="thin"/>
      <right style="thin">
        <color theme="0"/>
      </right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/>
    </border>
    <border>
      <left>
        <color indexed="63"/>
      </left>
      <right style="thin">
        <color theme="0"/>
      </right>
      <top style="thin">
        <color theme="0"/>
      </top>
      <bottom/>
    </border>
    <border>
      <left style="thin"/>
      <right style="thin"/>
      <top/>
      <bottom style="thin"/>
    </border>
    <border>
      <left>
        <color indexed="63"/>
      </left>
      <right style="thin">
        <color theme="0"/>
      </right>
      <top>
        <color indexed="63"/>
      </top>
      <bottom style="thin"/>
    </border>
    <border>
      <left style="thin"/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indent="15"/>
    </xf>
    <xf numFmtId="177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57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0" fontId="58" fillId="0" borderId="0" xfId="0" applyFont="1" applyFill="1" applyAlignment="1">
      <alignment horizontal="left" vertical="center"/>
    </xf>
    <xf numFmtId="0" fontId="59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indent="15"/>
    </xf>
    <xf numFmtId="176" fontId="5" fillId="0" borderId="15" xfId="0" applyNumberFormat="1" applyFont="1" applyFill="1" applyBorder="1" applyAlignment="1">
      <alignment horizontal="right" vertical="center" shrinkToFit="1"/>
    </xf>
    <xf numFmtId="176" fontId="5" fillId="0" borderId="16" xfId="0" applyNumberFormat="1" applyFont="1" applyFill="1" applyBorder="1" applyAlignment="1">
      <alignment horizontal="right" vertical="center" shrinkToFit="1"/>
    </xf>
    <xf numFmtId="176" fontId="6" fillId="0" borderId="16" xfId="0" applyNumberFormat="1" applyFont="1" applyFill="1" applyBorder="1" applyAlignment="1">
      <alignment horizontal="right" vertical="center" shrinkToFit="1"/>
    </xf>
    <xf numFmtId="176" fontId="5" fillId="0" borderId="17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177" fontId="5" fillId="0" borderId="17" xfId="0" applyNumberFormat="1" applyFont="1" applyFill="1" applyBorder="1" applyAlignment="1">
      <alignment horizontal="right" vertical="center" shrinkToFit="1"/>
    </xf>
    <xf numFmtId="177" fontId="5" fillId="0" borderId="18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horizontal="right" vertical="center" shrinkToFit="1"/>
    </xf>
    <xf numFmtId="176" fontId="5" fillId="0" borderId="18" xfId="0" applyNumberFormat="1" applyFont="1" applyFill="1" applyBorder="1" applyAlignment="1">
      <alignment horizontal="right" vertical="center" shrinkToFit="1"/>
    </xf>
    <xf numFmtId="176" fontId="5" fillId="0" borderId="19" xfId="0" applyNumberFormat="1" applyFont="1" applyFill="1" applyBorder="1" applyAlignment="1">
      <alignment horizontal="right" vertical="center" shrinkToFit="1"/>
    </xf>
    <xf numFmtId="176" fontId="6" fillId="0" borderId="19" xfId="0" applyNumberFormat="1" applyFont="1" applyFill="1" applyBorder="1" applyAlignment="1">
      <alignment horizontal="right" vertical="center" shrinkToFit="1"/>
    </xf>
    <xf numFmtId="177" fontId="5" fillId="0" borderId="20" xfId="0" applyNumberFormat="1" applyFont="1" applyFill="1" applyBorder="1" applyAlignment="1">
      <alignment horizontal="right" vertical="center" shrinkToFit="1"/>
    </xf>
    <xf numFmtId="177" fontId="5" fillId="0" borderId="21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right" vertical="center" shrinkToFit="1"/>
    </xf>
    <xf numFmtId="176" fontId="5" fillId="0" borderId="21" xfId="0" applyNumberFormat="1" applyFont="1" applyFill="1" applyBorder="1" applyAlignment="1">
      <alignment horizontal="right" vertical="center" shrinkToFit="1"/>
    </xf>
    <xf numFmtId="0" fontId="5" fillId="0" borderId="22" xfId="0" applyFont="1" applyFill="1" applyBorder="1" applyAlignment="1">
      <alignment vertical="center"/>
    </xf>
    <xf numFmtId="177" fontId="6" fillId="0" borderId="0" xfId="0" applyNumberFormat="1" applyFont="1" applyFill="1" applyAlignment="1">
      <alignment horizontal="center" vertical="center"/>
    </xf>
    <xf numFmtId="176" fontId="6" fillId="0" borderId="16" xfId="0" applyNumberFormat="1" applyFont="1" applyFill="1" applyBorder="1" applyAlignment="1">
      <alignment horizontal="right" vertical="center" shrinkToFit="1"/>
    </xf>
    <xf numFmtId="176" fontId="6" fillId="0" borderId="23" xfId="0" applyNumberFormat="1" applyFont="1" applyFill="1" applyBorder="1" applyAlignment="1">
      <alignment vertical="center" shrinkToFit="1"/>
    </xf>
    <xf numFmtId="49" fontId="8" fillId="0" borderId="24" xfId="0" applyNumberFormat="1" applyFont="1" applyFill="1" applyBorder="1" applyAlignment="1">
      <alignment horizontal="left" vertical="center"/>
    </xf>
    <xf numFmtId="49" fontId="7" fillId="0" borderId="24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right" vertical="center"/>
    </xf>
    <xf numFmtId="0" fontId="7" fillId="0" borderId="24" xfId="0" applyFont="1" applyFill="1" applyBorder="1" applyAlignment="1" quotePrefix="1">
      <alignment horizontal="left" vertical="center"/>
    </xf>
    <xf numFmtId="0" fontId="7" fillId="0" borderId="24" xfId="0" applyFont="1" applyFill="1" applyBorder="1" applyAlignment="1" quotePrefix="1">
      <alignment horizontal="left" vertical="center"/>
    </xf>
    <xf numFmtId="0" fontId="7" fillId="0" borderId="25" xfId="0" applyFont="1" applyFill="1" applyBorder="1" applyAlignment="1" quotePrefix="1">
      <alignment horizontal="left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left" vertical="center"/>
    </xf>
    <xf numFmtId="3" fontId="3" fillId="0" borderId="0" xfId="49" applyNumberFormat="1" applyFont="1" applyFill="1" applyBorder="1" applyAlignment="1">
      <alignment horizontal="right" vertical="center" indent="1" shrinkToFit="1"/>
    </xf>
    <xf numFmtId="0" fontId="12" fillId="0" borderId="0" xfId="0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left" vertical="center"/>
    </xf>
    <xf numFmtId="3" fontId="12" fillId="0" borderId="0" xfId="49" applyNumberFormat="1" applyFont="1" applyFill="1" applyBorder="1" applyAlignment="1">
      <alignment horizontal="right" vertical="center" indent="1" shrinkToFit="1"/>
    </xf>
    <xf numFmtId="0" fontId="12" fillId="0" borderId="0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right" vertical="center" indent="1"/>
    </xf>
    <xf numFmtId="3" fontId="12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right" vertical="center"/>
    </xf>
    <xf numFmtId="0" fontId="3" fillId="0" borderId="24" xfId="0" applyFont="1" applyFill="1" applyBorder="1" applyAlignment="1" quotePrefix="1">
      <alignment horizontal="lef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25" xfId="0" applyFont="1" applyFill="1" applyBorder="1" applyAlignment="1" quotePrefix="1">
      <alignment horizontal="left" vertical="center"/>
    </xf>
    <xf numFmtId="177" fontId="3" fillId="0" borderId="0" xfId="0" applyNumberFormat="1" applyFont="1" applyFill="1" applyAlignment="1">
      <alignment horizontal="right" vertical="center"/>
    </xf>
    <xf numFmtId="41" fontId="3" fillId="0" borderId="26" xfId="49" applyNumberFormat="1" applyFont="1" applyFill="1" applyBorder="1" applyAlignment="1">
      <alignment horizontal="right" vertical="center" shrinkToFit="1"/>
    </xf>
    <xf numFmtId="41" fontId="3" fillId="0" borderId="0" xfId="49" applyNumberFormat="1" applyFont="1" applyFill="1" applyBorder="1" applyAlignment="1">
      <alignment horizontal="right" vertical="center" shrinkToFit="1"/>
    </xf>
    <xf numFmtId="41" fontId="12" fillId="0" borderId="26" xfId="49" applyNumberFormat="1" applyFont="1" applyFill="1" applyBorder="1" applyAlignment="1">
      <alignment horizontal="right" vertical="center" shrinkToFit="1"/>
    </xf>
    <xf numFmtId="0" fontId="12" fillId="0" borderId="0" xfId="0" applyFont="1" applyFill="1" applyAlignment="1">
      <alignment vertical="center"/>
    </xf>
    <xf numFmtId="41" fontId="12" fillId="0" borderId="0" xfId="0" applyNumberFormat="1" applyFont="1" applyFill="1" applyAlignment="1">
      <alignment horizontal="right" vertical="center"/>
    </xf>
    <xf numFmtId="0" fontId="15" fillId="0" borderId="0" xfId="0" applyFont="1" applyFill="1" applyAlignment="1">
      <alignment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1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horizontal="left" vertical="center"/>
    </xf>
    <xf numFmtId="41" fontId="12" fillId="0" borderId="23" xfId="49" applyNumberFormat="1" applyFont="1" applyFill="1" applyBorder="1" applyAlignment="1">
      <alignment horizontal="right" vertical="center"/>
    </xf>
    <xf numFmtId="41" fontId="12" fillId="0" borderId="27" xfId="49" applyNumberFormat="1" applyFont="1" applyFill="1" applyBorder="1" applyAlignment="1">
      <alignment horizontal="right" vertical="center"/>
    </xf>
    <xf numFmtId="41" fontId="12" fillId="0" borderId="26" xfId="49" applyNumberFormat="1" applyFont="1" applyFill="1" applyBorder="1" applyAlignment="1">
      <alignment horizontal="right" vertical="center"/>
    </xf>
    <xf numFmtId="3" fontId="3" fillId="0" borderId="0" xfId="49" applyNumberFormat="1" applyFont="1" applyFill="1" applyBorder="1" applyAlignment="1">
      <alignment horizontal="right" vertical="center" indent="1"/>
    </xf>
    <xf numFmtId="41" fontId="12" fillId="0" borderId="28" xfId="49" applyNumberFormat="1" applyFont="1" applyFill="1" applyBorder="1" applyAlignment="1">
      <alignment horizontal="right" vertical="center" shrinkToFit="1"/>
    </xf>
    <xf numFmtId="41" fontId="12" fillId="0" borderId="0" xfId="49" applyNumberFormat="1" applyFont="1" applyFill="1" applyBorder="1" applyAlignment="1">
      <alignment horizontal="right" vertical="center" shrinkToFit="1"/>
    </xf>
    <xf numFmtId="0" fontId="12" fillId="0" borderId="0" xfId="0" applyFont="1" applyFill="1" applyAlignment="1">
      <alignment horizontal="right" vertical="center" indent="1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177" fontId="16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3" fontId="5" fillId="0" borderId="16" xfId="42" applyNumberFormat="1" applyFont="1" applyFill="1" applyBorder="1" applyAlignment="1">
      <alignment horizontal="right" vertical="center" shrinkToFit="1"/>
    </xf>
    <xf numFmtId="3" fontId="6" fillId="0" borderId="18" xfId="42" applyNumberFormat="1" applyFont="1" applyFill="1" applyBorder="1" applyAlignment="1">
      <alignment horizontal="right" vertical="center" shrinkToFit="1"/>
    </xf>
    <xf numFmtId="3" fontId="6" fillId="0" borderId="18" xfId="42" applyNumberFormat="1" applyFont="1" applyFill="1" applyBorder="1" applyAlignment="1">
      <alignment vertical="center" shrinkToFit="1"/>
    </xf>
    <xf numFmtId="3" fontId="5" fillId="0" borderId="0" xfId="42" applyNumberFormat="1" applyFont="1" applyFill="1" applyBorder="1" applyAlignment="1">
      <alignment horizontal="right" vertical="center" shrinkToFit="1"/>
    </xf>
    <xf numFmtId="3" fontId="5" fillId="0" borderId="10" xfId="42" applyNumberFormat="1" applyFont="1" applyFill="1" applyBorder="1" applyAlignment="1">
      <alignment horizontal="right" vertical="center" shrinkToFit="1"/>
    </xf>
    <xf numFmtId="3" fontId="5" fillId="0" borderId="17" xfId="49" applyNumberFormat="1" applyFont="1" applyFill="1" applyBorder="1" applyAlignment="1">
      <alignment horizontal="right" vertical="center" shrinkToFit="1"/>
    </xf>
    <xf numFmtId="3" fontId="5" fillId="0" borderId="16" xfId="0" applyNumberFormat="1" applyFont="1" applyFill="1" applyBorder="1" applyAlignment="1">
      <alignment horizontal="right" vertical="center" shrinkToFit="1"/>
    </xf>
    <xf numFmtId="3" fontId="6" fillId="0" borderId="17" xfId="49" applyNumberFormat="1" applyFont="1" applyFill="1" applyBorder="1" applyAlignment="1">
      <alignment horizontal="right" vertical="center" shrinkToFit="1"/>
    </xf>
    <xf numFmtId="3" fontId="6" fillId="0" borderId="18" xfId="0" applyNumberFormat="1" applyFont="1" applyFill="1" applyBorder="1" applyAlignment="1">
      <alignment horizontal="right" vertical="center" shrinkToFit="1"/>
    </xf>
    <xf numFmtId="3" fontId="8" fillId="0" borderId="17" xfId="49" applyNumberFormat="1" applyFont="1" applyFill="1" applyBorder="1" applyAlignment="1">
      <alignment horizontal="right" vertical="center" shrinkToFit="1"/>
    </xf>
    <xf numFmtId="3" fontId="6" fillId="0" borderId="18" xfId="0" applyNumberFormat="1" applyFont="1" applyFill="1" applyBorder="1" applyAlignment="1">
      <alignment vertical="center" shrinkToFit="1"/>
    </xf>
    <xf numFmtId="3" fontId="7" fillId="0" borderId="18" xfId="49" applyNumberFormat="1" applyFont="1" applyFill="1" applyBorder="1" applyAlignment="1">
      <alignment horizontal="right" vertical="center" shrinkToFit="1"/>
    </xf>
    <xf numFmtId="3" fontId="5" fillId="0" borderId="0" xfId="0" applyNumberFormat="1" applyFont="1" applyFill="1" applyBorder="1" applyAlignment="1">
      <alignment horizontal="right" vertical="center" shrinkToFit="1"/>
    </xf>
    <xf numFmtId="3" fontId="7" fillId="0" borderId="0" xfId="49" applyNumberFormat="1" applyFont="1" applyFill="1" applyBorder="1" applyAlignment="1">
      <alignment horizontal="right" vertical="center" shrinkToFit="1"/>
    </xf>
    <xf numFmtId="3" fontId="5" fillId="0" borderId="0" xfId="49" applyNumberFormat="1" applyFont="1" applyFill="1" applyBorder="1" applyAlignment="1">
      <alignment horizontal="right" vertical="center" shrinkToFit="1"/>
    </xf>
    <xf numFmtId="3" fontId="5" fillId="0" borderId="10" xfId="0" applyNumberFormat="1" applyFont="1" applyFill="1" applyBorder="1" applyAlignment="1">
      <alignment horizontal="right" vertical="center" shrinkToFit="1"/>
    </xf>
    <xf numFmtId="3" fontId="7" fillId="0" borderId="10" xfId="49" applyNumberFormat="1" applyFont="1" applyFill="1" applyBorder="1" applyAlignment="1">
      <alignment horizontal="right" vertical="center" shrinkToFit="1"/>
    </xf>
    <xf numFmtId="3" fontId="7" fillId="0" borderId="17" xfId="49" applyNumberFormat="1" applyFont="1" applyFill="1" applyBorder="1" applyAlignment="1">
      <alignment horizontal="right" vertical="center" shrinkToFit="1"/>
    </xf>
    <xf numFmtId="3" fontId="6" fillId="0" borderId="26" xfId="0" applyNumberFormat="1" applyFont="1" applyFill="1" applyBorder="1" applyAlignment="1">
      <alignment horizontal="right"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176" fontId="3" fillId="0" borderId="0" xfId="0" applyNumberFormat="1" applyFont="1" applyFill="1" applyBorder="1" applyAlignment="1">
      <alignment horizontal="center" vertical="center" shrinkToFit="1"/>
    </xf>
    <xf numFmtId="3" fontId="8" fillId="0" borderId="17" xfId="49" applyNumberFormat="1" applyFont="1" applyFill="1" applyBorder="1" applyAlignment="1">
      <alignment horizontal="right" vertical="center" shrinkToFi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176" fontId="3" fillId="0" borderId="33" xfId="0" applyNumberFormat="1" applyFont="1" applyFill="1" applyBorder="1" applyAlignment="1">
      <alignment horizontal="right" vertical="center" indent="5"/>
    </xf>
    <xf numFmtId="176" fontId="3" fillId="0" borderId="34" xfId="0" applyNumberFormat="1" applyFont="1" applyFill="1" applyBorder="1" applyAlignment="1">
      <alignment horizontal="right" vertical="center" indent="5"/>
    </xf>
    <xf numFmtId="176" fontId="3" fillId="0" borderId="14" xfId="0" applyNumberFormat="1" applyFont="1" applyFill="1" applyBorder="1" applyAlignment="1">
      <alignment horizontal="center" vertical="center" shrinkToFit="1"/>
    </xf>
    <xf numFmtId="176" fontId="3" fillId="0" borderId="35" xfId="0" applyNumberFormat="1" applyFont="1" applyFill="1" applyBorder="1" applyAlignment="1">
      <alignment horizontal="center" vertical="center" shrinkToFit="1"/>
    </xf>
    <xf numFmtId="176" fontId="3" fillId="0" borderId="12" xfId="0" applyNumberFormat="1" applyFont="1" applyFill="1" applyBorder="1" applyAlignment="1">
      <alignment horizontal="center" vertical="center" shrinkToFit="1"/>
    </xf>
    <xf numFmtId="176" fontId="12" fillId="0" borderId="14" xfId="0" applyNumberFormat="1" applyFont="1" applyFill="1" applyBorder="1" applyAlignment="1">
      <alignment horizontal="center" vertical="center" shrinkToFit="1"/>
    </xf>
    <xf numFmtId="176" fontId="12" fillId="0" borderId="35" xfId="0" applyNumberFormat="1" applyFont="1" applyFill="1" applyBorder="1" applyAlignment="1">
      <alignment horizontal="center" vertical="center" shrinkToFit="1"/>
    </xf>
    <xf numFmtId="176" fontId="12" fillId="0" borderId="12" xfId="0" applyNumberFormat="1" applyFont="1" applyFill="1" applyBorder="1" applyAlignment="1">
      <alignment horizontal="center" vertical="center" shrinkToFit="1"/>
    </xf>
    <xf numFmtId="177" fontId="3" fillId="0" borderId="14" xfId="0" applyNumberFormat="1" applyFont="1" applyFill="1" applyBorder="1" applyAlignment="1">
      <alignment horizontal="center" vertical="center" shrinkToFit="1"/>
    </xf>
    <xf numFmtId="177" fontId="3" fillId="0" borderId="35" xfId="0" applyNumberFormat="1" applyFont="1" applyFill="1" applyBorder="1" applyAlignment="1">
      <alignment horizontal="center" vertical="center" shrinkToFit="1"/>
    </xf>
    <xf numFmtId="177" fontId="3" fillId="0" borderId="12" xfId="0" applyNumberFormat="1" applyFont="1" applyFill="1" applyBorder="1" applyAlignment="1">
      <alignment horizontal="center" vertical="center" shrinkToFit="1"/>
    </xf>
    <xf numFmtId="176" fontId="3" fillId="0" borderId="11" xfId="0" applyNumberFormat="1" applyFont="1" applyFill="1" applyBorder="1" applyAlignment="1">
      <alignment horizontal="center" vertical="center" shrinkToFit="1"/>
    </xf>
    <xf numFmtId="3" fontId="3" fillId="0" borderId="36" xfId="49" applyNumberFormat="1" applyFont="1" applyFill="1" applyBorder="1" applyAlignment="1">
      <alignment horizontal="right" vertical="center" indent="1" shrinkToFit="1"/>
    </xf>
    <xf numFmtId="3" fontId="3" fillId="0" borderId="37" xfId="49" applyNumberFormat="1" applyFont="1" applyFill="1" applyBorder="1" applyAlignment="1">
      <alignment horizontal="right" vertical="center" indent="1" shrinkToFit="1"/>
    </xf>
    <xf numFmtId="3" fontId="3" fillId="0" borderId="13" xfId="49" applyNumberFormat="1" applyFont="1" applyFill="1" applyBorder="1" applyAlignment="1">
      <alignment horizontal="right" vertical="center" indent="1" shrinkToFit="1"/>
    </xf>
    <xf numFmtId="3" fontId="3" fillId="0" borderId="0" xfId="49" applyNumberFormat="1" applyFont="1" applyFill="1" applyBorder="1" applyAlignment="1">
      <alignment horizontal="right" vertical="center" indent="1" shrinkToFit="1"/>
    </xf>
    <xf numFmtId="3" fontId="12" fillId="0" borderId="13" xfId="49" applyNumberFormat="1" applyFont="1" applyFill="1" applyBorder="1" applyAlignment="1">
      <alignment horizontal="right" vertical="center" indent="1" shrinkToFit="1"/>
    </xf>
    <xf numFmtId="3" fontId="12" fillId="0" borderId="0" xfId="49" applyNumberFormat="1" applyFont="1" applyFill="1" applyBorder="1" applyAlignment="1">
      <alignment horizontal="right" vertical="center" indent="1" shrinkToFit="1"/>
    </xf>
    <xf numFmtId="3" fontId="3" fillId="0" borderId="13" xfId="49" applyNumberFormat="1" applyFont="1" applyFill="1" applyBorder="1" applyAlignment="1">
      <alignment horizontal="right" vertical="center" indent="1"/>
    </xf>
    <xf numFmtId="3" fontId="3" fillId="0" borderId="0" xfId="49" applyNumberFormat="1" applyFont="1" applyFill="1" applyBorder="1" applyAlignment="1">
      <alignment horizontal="right" vertical="center" indent="1"/>
    </xf>
    <xf numFmtId="3" fontId="3" fillId="0" borderId="32" xfId="49" applyNumberFormat="1" applyFont="1" applyFill="1" applyBorder="1" applyAlignment="1">
      <alignment horizontal="right" vertical="center" indent="1" shrinkToFit="1"/>
    </xf>
    <xf numFmtId="3" fontId="3" fillId="0" borderId="10" xfId="49" applyNumberFormat="1" applyFont="1" applyFill="1" applyBorder="1" applyAlignment="1">
      <alignment horizontal="right" vertical="center" indent="1" shrinkToFi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176" fontId="3" fillId="0" borderId="38" xfId="0" applyNumberFormat="1" applyFont="1" applyFill="1" applyBorder="1" applyAlignment="1">
      <alignment horizontal="right" vertical="center" indent="5"/>
    </xf>
    <xf numFmtId="176" fontId="3" fillId="0" borderId="39" xfId="0" applyNumberFormat="1" applyFont="1" applyFill="1" applyBorder="1" applyAlignment="1">
      <alignment horizontal="left" vertical="center" indent="5"/>
    </xf>
    <xf numFmtId="176" fontId="3" fillId="0" borderId="38" xfId="0" applyNumberFormat="1" applyFont="1" applyFill="1" applyBorder="1" applyAlignment="1">
      <alignment horizontal="left" vertical="center" indent="5"/>
    </xf>
    <xf numFmtId="176" fontId="3" fillId="0" borderId="31" xfId="0" applyNumberFormat="1" applyFont="1" applyFill="1" applyBorder="1" applyAlignment="1">
      <alignment horizontal="distributed" vertical="center" indent="1"/>
    </xf>
    <xf numFmtId="176" fontId="3" fillId="0" borderId="29" xfId="0" applyNumberFormat="1" applyFont="1" applyFill="1" applyBorder="1" applyAlignment="1">
      <alignment horizontal="distributed" vertical="center" indent="1"/>
    </xf>
    <xf numFmtId="176" fontId="3" fillId="0" borderId="30" xfId="0" applyNumberFormat="1" applyFont="1" applyFill="1" applyBorder="1" applyAlignment="1">
      <alignment horizontal="distributed" vertical="center" indent="1"/>
    </xf>
    <xf numFmtId="176" fontId="3" fillId="0" borderId="32" xfId="0" applyNumberFormat="1" applyFont="1" applyFill="1" applyBorder="1" applyAlignment="1">
      <alignment horizontal="distributed" vertical="center" indent="1"/>
    </xf>
    <xf numFmtId="176" fontId="3" fillId="0" borderId="10" xfId="0" applyNumberFormat="1" applyFont="1" applyFill="1" applyBorder="1" applyAlignment="1">
      <alignment horizontal="distributed" vertical="center" indent="1"/>
    </xf>
    <xf numFmtId="176" fontId="3" fillId="0" borderId="25" xfId="0" applyNumberFormat="1" applyFont="1" applyFill="1" applyBorder="1" applyAlignment="1">
      <alignment horizontal="distributed" vertical="center" inden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  <xf numFmtId="177" fontId="3" fillId="0" borderId="35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41" fontId="3" fillId="0" borderId="40" xfId="49" applyNumberFormat="1" applyFont="1" applyFill="1" applyBorder="1" applyAlignment="1">
      <alignment horizontal="right" vertical="center" shrinkToFit="1"/>
    </xf>
    <xf numFmtId="41" fontId="3" fillId="0" borderId="41" xfId="49" applyNumberFormat="1" applyFont="1" applyFill="1" applyBorder="1" applyAlignment="1">
      <alignment horizontal="right" vertical="center" shrinkToFit="1"/>
    </xf>
    <xf numFmtId="41" fontId="3" fillId="0" borderId="42" xfId="49" applyNumberFormat="1" applyFont="1" applyFill="1" applyBorder="1" applyAlignment="1">
      <alignment horizontal="right" vertical="center" shrinkToFit="1"/>
    </xf>
    <xf numFmtId="41" fontId="3" fillId="0" borderId="43" xfId="49" applyNumberFormat="1" applyFont="1" applyFill="1" applyBorder="1" applyAlignment="1">
      <alignment horizontal="right" vertical="center" shrinkToFit="1"/>
    </xf>
    <xf numFmtId="41" fontId="3" fillId="0" borderId="37" xfId="49" applyNumberFormat="1" applyFont="1" applyFill="1" applyBorder="1" applyAlignment="1">
      <alignment horizontal="right" vertical="center" shrinkToFit="1"/>
    </xf>
    <xf numFmtId="41" fontId="3" fillId="0" borderId="44" xfId="49" applyNumberFormat="1" applyFont="1" applyFill="1" applyBorder="1" applyAlignment="1">
      <alignment horizontal="right" vertical="center" shrinkToFit="1"/>
    </xf>
    <xf numFmtId="41" fontId="3" fillId="0" borderId="20" xfId="49" applyNumberFormat="1" applyFont="1" applyFill="1" applyBorder="1" applyAlignment="1">
      <alignment horizontal="right" vertical="center" shrinkToFit="1"/>
    </xf>
    <xf numFmtId="41" fontId="3" fillId="0" borderId="45" xfId="49" applyNumberFormat="1" applyFont="1" applyFill="1" applyBorder="1" applyAlignment="1">
      <alignment horizontal="right" vertical="center" shrinkToFit="1"/>
    </xf>
    <xf numFmtId="41" fontId="3" fillId="0" borderId="46" xfId="49" applyNumberFormat="1" applyFont="1" applyFill="1" applyBorder="1" applyAlignment="1">
      <alignment horizontal="right" vertical="center" shrinkToFit="1"/>
    </xf>
    <xf numFmtId="41" fontId="3" fillId="0" borderId="28" xfId="49" applyNumberFormat="1" applyFont="1" applyFill="1" applyBorder="1" applyAlignment="1">
      <alignment horizontal="right" vertical="center" shrinkToFit="1"/>
    </xf>
    <xf numFmtId="41" fontId="3" fillId="0" borderId="0" xfId="49" applyNumberFormat="1" applyFont="1" applyFill="1" applyBorder="1" applyAlignment="1">
      <alignment horizontal="right" vertical="center" shrinkToFit="1"/>
    </xf>
    <xf numFmtId="41" fontId="3" fillId="0" borderId="27" xfId="49" applyNumberFormat="1" applyFont="1" applyFill="1" applyBorder="1" applyAlignment="1">
      <alignment horizontal="right" vertical="center" shrinkToFit="1"/>
    </xf>
    <xf numFmtId="41" fontId="12" fillId="0" borderId="20" xfId="49" applyNumberFormat="1" applyFont="1" applyFill="1" applyBorder="1" applyAlignment="1">
      <alignment horizontal="right" vertical="center" shrinkToFit="1"/>
    </xf>
    <xf numFmtId="41" fontId="12" fillId="0" borderId="45" xfId="49" applyNumberFormat="1" applyFont="1" applyFill="1" applyBorder="1" applyAlignment="1">
      <alignment horizontal="right" vertical="center" shrinkToFit="1"/>
    </xf>
    <xf numFmtId="41" fontId="12" fillId="0" borderId="46" xfId="49" applyNumberFormat="1" applyFont="1" applyFill="1" applyBorder="1" applyAlignment="1">
      <alignment horizontal="right" vertical="center" shrinkToFit="1"/>
    </xf>
    <xf numFmtId="41" fontId="12" fillId="0" borderId="21" xfId="49" applyNumberFormat="1" applyFont="1" applyFill="1" applyBorder="1" applyAlignment="1">
      <alignment horizontal="right" vertical="center" shrinkToFit="1"/>
    </xf>
    <xf numFmtId="41" fontId="12" fillId="0" borderId="47" xfId="49" applyNumberFormat="1" applyFont="1" applyFill="1" applyBorder="1" applyAlignment="1">
      <alignment horizontal="right" vertical="center" shrinkToFit="1"/>
    </xf>
    <xf numFmtId="41" fontId="12" fillId="0" borderId="48" xfId="49" applyNumberFormat="1" applyFont="1" applyFill="1" applyBorder="1" applyAlignment="1">
      <alignment horizontal="right" vertical="center" shrinkToFit="1"/>
    </xf>
    <xf numFmtId="41" fontId="12" fillId="0" borderId="28" xfId="49" applyNumberFormat="1" applyFont="1" applyFill="1" applyBorder="1" applyAlignment="1">
      <alignment horizontal="right" vertical="center" shrinkToFit="1"/>
    </xf>
    <xf numFmtId="41" fontId="12" fillId="0" borderId="0" xfId="49" applyNumberFormat="1" applyFont="1" applyFill="1" applyBorder="1" applyAlignment="1">
      <alignment horizontal="right" vertical="center" shrinkToFit="1"/>
    </xf>
    <xf numFmtId="41" fontId="12" fillId="0" borderId="27" xfId="49" applyNumberFormat="1" applyFont="1" applyFill="1" applyBorder="1" applyAlignment="1">
      <alignment horizontal="right" vertical="center" shrinkToFit="1"/>
    </xf>
    <xf numFmtId="3" fontId="3" fillId="0" borderId="13" xfId="49" applyNumberFormat="1" applyFont="1" applyFill="1" applyBorder="1" applyAlignment="1">
      <alignment horizontal="right" vertical="center"/>
    </xf>
    <xf numFmtId="3" fontId="3" fillId="0" borderId="0" xfId="49" applyNumberFormat="1" applyFont="1" applyFill="1" applyBorder="1" applyAlignment="1">
      <alignment horizontal="right" vertical="center"/>
    </xf>
    <xf numFmtId="3" fontId="3" fillId="0" borderId="32" xfId="49" applyNumberFormat="1" applyFont="1" applyFill="1" applyBorder="1" applyAlignment="1">
      <alignment horizontal="right" vertical="center"/>
    </xf>
    <xf numFmtId="3" fontId="3" fillId="0" borderId="10" xfId="49" applyNumberFormat="1" applyFont="1" applyFill="1" applyBorder="1" applyAlignment="1">
      <alignment horizontal="right" vertical="center"/>
    </xf>
    <xf numFmtId="41" fontId="3" fillId="0" borderId="10" xfId="49" applyNumberFormat="1" applyFont="1" applyFill="1" applyBorder="1" applyAlignment="1">
      <alignment horizontal="right" vertical="center" shrinkToFit="1"/>
    </xf>
    <xf numFmtId="177" fontId="3" fillId="0" borderId="33" xfId="0" applyNumberFormat="1" applyFont="1" applyFill="1" applyBorder="1" applyAlignment="1">
      <alignment horizontal="center" vertical="center" wrapText="1"/>
    </xf>
    <xf numFmtId="177" fontId="3" fillId="0" borderId="34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7" fontId="3" fillId="0" borderId="35" xfId="0" applyNumberFormat="1" applyFont="1" applyFill="1" applyBorder="1" applyAlignment="1">
      <alignment horizontal="center" vertical="center" wrapText="1"/>
    </xf>
    <xf numFmtId="176" fontId="3" fillId="0" borderId="34" xfId="0" applyNumberFormat="1" applyFont="1" applyFill="1" applyBorder="1" applyAlignment="1">
      <alignment horizontal="center" vertical="center" wrapText="1"/>
    </xf>
    <xf numFmtId="176" fontId="3" fillId="0" borderId="34" xfId="0" applyNumberFormat="1" applyFont="1" applyFill="1" applyBorder="1" applyAlignment="1">
      <alignment horizontal="left" vertical="center" indent="5"/>
    </xf>
    <xf numFmtId="0" fontId="6" fillId="0" borderId="31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33" xfId="0" applyNumberFormat="1" applyFont="1" applyFill="1" applyBorder="1" applyAlignment="1">
      <alignment horizontal="right" vertical="center"/>
    </xf>
    <xf numFmtId="176" fontId="5" fillId="0" borderId="34" xfId="0" applyNumberFormat="1" applyFont="1" applyFill="1" applyBorder="1" applyAlignment="1">
      <alignment horizontal="right" vertical="center"/>
    </xf>
    <xf numFmtId="176" fontId="5" fillId="0" borderId="34" xfId="0" applyNumberFormat="1" applyFont="1" applyFill="1" applyBorder="1" applyAlignment="1">
      <alignment horizontal="left" vertical="center"/>
    </xf>
    <xf numFmtId="176" fontId="5" fillId="0" borderId="39" xfId="0" applyNumberFormat="1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3" fillId="0" borderId="36" xfId="49" applyNumberFormat="1" applyFont="1" applyFill="1" applyBorder="1" applyAlignment="1">
      <alignment horizontal="right" vertical="center"/>
    </xf>
    <xf numFmtId="3" fontId="3" fillId="0" borderId="44" xfId="49" applyNumberFormat="1" applyFont="1" applyFill="1" applyBorder="1" applyAlignment="1">
      <alignment horizontal="right" vertical="center"/>
    </xf>
    <xf numFmtId="3" fontId="3" fillId="0" borderId="43" xfId="49" applyNumberFormat="1" applyFont="1" applyFill="1" applyBorder="1" applyAlignment="1">
      <alignment horizontal="right" vertical="center"/>
    </xf>
    <xf numFmtId="3" fontId="3" fillId="0" borderId="27" xfId="49" applyNumberFormat="1" applyFont="1" applyFill="1" applyBorder="1" applyAlignment="1">
      <alignment horizontal="right" vertical="center"/>
    </xf>
    <xf numFmtId="3" fontId="3" fillId="0" borderId="28" xfId="49" applyNumberFormat="1" applyFont="1" applyFill="1" applyBorder="1" applyAlignment="1">
      <alignment horizontal="right" vertical="center"/>
    </xf>
    <xf numFmtId="3" fontId="12" fillId="0" borderId="13" xfId="49" applyNumberFormat="1" applyFont="1" applyFill="1" applyBorder="1" applyAlignment="1">
      <alignment horizontal="right" vertical="center"/>
    </xf>
    <xf numFmtId="3" fontId="12" fillId="0" borderId="27" xfId="49" applyNumberFormat="1" applyFont="1" applyFill="1" applyBorder="1" applyAlignment="1">
      <alignment horizontal="right" vertical="center"/>
    </xf>
    <xf numFmtId="3" fontId="12" fillId="0" borderId="28" xfId="49" applyNumberFormat="1" applyFont="1" applyFill="1" applyBorder="1" applyAlignment="1">
      <alignment horizontal="right" vertical="center"/>
    </xf>
    <xf numFmtId="176" fontId="5" fillId="0" borderId="36" xfId="0" applyNumberFormat="1" applyFont="1" applyFill="1" applyBorder="1" applyAlignment="1">
      <alignment horizontal="right" vertical="center" shrinkToFit="1"/>
    </xf>
    <xf numFmtId="176" fontId="5" fillId="0" borderId="37" xfId="0" applyNumberFormat="1" applyFont="1" applyFill="1" applyBorder="1" applyAlignment="1">
      <alignment horizontal="right" vertical="center" shrinkToFit="1"/>
    </xf>
    <xf numFmtId="176" fontId="5" fillId="0" borderId="44" xfId="0" applyNumberFormat="1" applyFont="1" applyFill="1" applyBorder="1" applyAlignment="1">
      <alignment horizontal="right" vertical="center" shrinkToFit="1"/>
    </xf>
    <xf numFmtId="176" fontId="5" fillId="0" borderId="13" xfId="0" applyNumberFormat="1" applyFont="1" applyFill="1" applyBorder="1" applyAlignment="1">
      <alignment horizontal="right" vertical="center" shrinkToFit="1"/>
    </xf>
    <xf numFmtId="176" fontId="5" fillId="0" borderId="27" xfId="0" applyNumberFormat="1" applyFont="1" applyFill="1" applyBorder="1" applyAlignment="1">
      <alignment horizontal="right" vertical="center" shrinkToFit="1"/>
    </xf>
    <xf numFmtId="176" fontId="6" fillId="0" borderId="13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Fill="1" applyBorder="1" applyAlignment="1">
      <alignment horizontal="right" vertical="center" shrinkToFit="1"/>
    </xf>
    <xf numFmtId="176" fontId="6" fillId="0" borderId="13" xfId="0" applyNumberFormat="1" applyFont="1" applyFill="1" applyBorder="1" applyAlignment="1">
      <alignment vertical="center" shrinkToFit="1"/>
    </xf>
    <xf numFmtId="176" fontId="6" fillId="0" borderId="0" xfId="0" applyNumberFormat="1" applyFont="1" applyFill="1" applyBorder="1" applyAlignment="1">
      <alignment vertical="center" shrinkToFit="1"/>
    </xf>
    <xf numFmtId="176" fontId="6" fillId="0" borderId="27" xfId="0" applyNumberFormat="1" applyFont="1" applyFill="1" applyBorder="1" applyAlignment="1">
      <alignment vertical="center" shrinkToFit="1"/>
    </xf>
    <xf numFmtId="176" fontId="5" fillId="0" borderId="32" xfId="0" applyNumberFormat="1" applyFont="1" applyFill="1" applyBorder="1" applyAlignment="1">
      <alignment horizontal="right" vertical="center" shrinkToFit="1"/>
    </xf>
    <xf numFmtId="176" fontId="5" fillId="0" borderId="10" xfId="0" applyNumberFormat="1" applyFont="1" applyFill="1" applyBorder="1" applyAlignment="1">
      <alignment horizontal="right" vertical="center" shrinkToFit="1"/>
    </xf>
    <xf numFmtId="176" fontId="5" fillId="0" borderId="50" xfId="0" applyNumberFormat="1" applyFont="1" applyFill="1" applyBorder="1" applyAlignment="1">
      <alignment horizontal="right" vertical="center" shrinkToFit="1"/>
    </xf>
    <xf numFmtId="176" fontId="5" fillId="0" borderId="51" xfId="0" applyNumberFormat="1" applyFont="1" applyFill="1" applyBorder="1" applyAlignment="1">
      <alignment horizontal="right" vertical="center" shrinkToFit="1"/>
    </xf>
    <xf numFmtId="176" fontId="5" fillId="0" borderId="52" xfId="0" applyNumberFormat="1" applyFont="1" applyFill="1" applyBorder="1" applyAlignment="1">
      <alignment horizontal="right" vertical="center" shrinkToFit="1"/>
    </xf>
    <xf numFmtId="176" fontId="5" fillId="0" borderId="23" xfId="0" applyNumberFormat="1" applyFont="1" applyFill="1" applyBorder="1" applyAlignment="1">
      <alignment horizontal="right" vertical="center" shrinkToFit="1"/>
    </xf>
    <xf numFmtId="176" fontId="5" fillId="0" borderId="26" xfId="0" applyNumberFormat="1" applyFont="1" applyFill="1" applyBorder="1" applyAlignment="1">
      <alignment horizontal="right" vertical="center" shrinkToFit="1"/>
    </xf>
    <xf numFmtId="176" fontId="6" fillId="0" borderId="26" xfId="0" applyNumberFormat="1" applyFont="1" applyFill="1" applyBorder="1" applyAlignment="1">
      <alignment vertical="center" shrinkToFit="1"/>
    </xf>
    <xf numFmtId="176" fontId="6" fillId="0" borderId="23" xfId="0" applyNumberFormat="1" applyFont="1" applyFill="1" applyBorder="1" applyAlignment="1">
      <alignment horizontal="right" vertical="center" shrinkToFit="1"/>
    </xf>
    <xf numFmtId="176" fontId="6" fillId="0" borderId="26" xfId="0" applyNumberFormat="1" applyFont="1" applyFill="1" applyBorder="1" applyAlignment="1">
      <alignment horizontal="right" vertical="center" shrinkToFit="1"/>
    </xf>
    <xf numFmtId="176" fontId="5" fillId="0" borderId="53" xfId="0" applyNumberFormat="1" applyFont="1" applyFill="1" applyBorder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Q54"/>
  <sheetViews>
    <sheetView showGridLines="0" tabSelected="1" view="pageBreakPreview" zoomScaleSheetLayoutView="100" zoomScalePageLayoutView="0" workbookViewId="0" topLeftCell="A1">
      <selection activeCell="B35" sqref="B35"/>
    </sheetView>
  </sheetViews>
  <sheetFormatPr defaultColWidth="9.75390625" defaultRowHeight="14.25" customHeight="1"/>
  <cols>
    <col min="1" max="1" width="1.4921875" style="1" customWidth="1"/>
    <col min="2" max="2" width="12.375" style="2" customWidth="1"/>
    <col min="3" max="3" width="7.125" style="3" customWidth="1"/>
    <col min="4" max="4" width="4.375" style="1" customWidth="1"/>
    <col min="5" max="9" width="4.125" style="1" customWidth="1"/>
    <col min="10" max="10" width="4.375" style="1" customWidth="1"/>
    <col min="11" max="15" width="4.125" style="1" customWidth="1"/>
    <col min="16" max="16" width="4.375" style="1" customWidth="1"/>
    <col min="17" max="21" width="4.125" style="1" customWidth="1"/>
    <col min="22" max="22" width="5.625" style="64" customWidth="1"/>
    <col min="23" max="58" width="2.625" style="1" customWidth="1"/>
    <col min="59" max="59" width="8.75390625" style="4" customWidth="1"/>
    <col min="60" max="60" width="5.875" style="1" customWidth="1"/>
    <col min="61" max="61" width="6.50390625" style="1" customWidth="1"/>
    <col min="62" max="67" width="5.875" style="1" customWidth="1"/>
    <col min="68" max="69" width="5.875" style="4" customWidth="1"/>
    <col min="70" max="16384" width="9.75390625" style="1" customWidth="1"/>
  </cols>
  <sheetData>
    <row r="1" spans="21:69" s="5" customFormat="1" ht="18" customHeight="1">
      <c r="U1" s="12" t="s">
        <v>82</v>
      </c>
      <c r="V1" s="63"/>
      <c r="W1" s="15" t="s">
        <v>83</v>
      </c>
      <c r="X1" s="15"/>
      <c r="Y1" s="12"/>
      <c r="Z1" s="12"/>
      <c r="AA1" s="12"/>
      <c r="AB1" s="12"/>
      <c r="AC1" s="12"/>
      <c r="AD1" s="12"/>
      <c r="AE1" s="12"/>
      <c r="AF1" s="15"/>
      <c r="AG1" s="15"/>
      <c r="AH1" s="15"/>
      <c r="AI1" s="15"/>
      <c r="AJ1" s="15"/>
      <c r="AO1" s="17"/>
      <c r="AP1" s="17"/>
      <c r="AQ1" s="17"/>
      <c r="AR1" s="17"/>
      <c r="AS1" s="17"/>
      <c r="AT1" s="17"/>
      <c r="AU1" s="17"/>
      <c r="AV1" s="17"/>
      <c r="AW1" s="17"/>
      <c r="BG1" s="19"/>
      <c r="BP1" s="19"/>
      <c r="BQ1" s="19"/>
    </row>
    <row r="2" spans="21:69" s="6" customFormat="1" ht="15" customHeight="1">
      <c r="U2" s="20"/>
      <c r="V2" s="14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BG2" s="18"/>
      <c r="BP2" s="18"/>
      <c r="BQ2" s="18"/>
    </row>
    <row r="3" spans="21:69" s="99" customFormat="1" ht="15" customHeight="1">
      <c r="U3" s="100" t="s">
        <v>1</v>
      </c>
      <c r="V3" s="101"/>
      <c r="W3" s="99" t="s">
        <v>70</v>
      </c>
      <c r="Y3" s="100"/>
      <c r="Z3" s="100"/>
      <c r="AA3" s="100"/>
      <c r="AB3" s="100"/>
      <c r="AC3" s="100"/>
      <c r="AD3" s="100"/>
      <c r="AE3" s="100"/>
      <c r="BG3" s="102"/>
      <c r="BP3" s="102"/>
      <c r="BQ3" s="102"/>
    </row>
    <row r="4" spans="2:59" ht="15" customHeight="1" thickBot="1">
      <c r="B4" s="2" t="s">
        <v>0</v>
      </c>
      <c r="C4" s="1"/>
      <c r="BG4" s="1"/>
    </row>
    <row r="5" spans="2:69" ht="18" customHeight="1" thickTop="1">
      <c r="B5" s="126" t="s">
        <v>29</v>
      </c>
      <c r="C5" s="127"/>
      <c r="D5" s="132" t="s">
        <v>35</v>
      </c>
      <c r="E5" s="133"/>
      <c r="F5" s="133"/>
      <c r="G5" s="133"/>
      <c r="H5" s="133"/>
      <c r="I5" s="134"/>
      <c r="J5" s="138" t="s">
        <v>75</v>
      </c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66"/>
      <c r="W5" s="224" t="s">
        <v>74</v>
      </c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167"/>
      <c r="AM5" s="223" t="s">
        <v>57</v>
      </c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19" t="s">
        <v>81</v>
      </c>
      <c r="BD5" s="220"/>
      <c r="BE5" s="220"/>
      <c r="BF5" s="220"/>
      <c r="BG5" s="1"/>
      <c r="BI5" s="88"/>
      <c r="BJ5" s="88"/>
      <c r="BP5" s="1"/>
      <c r="BQ5" s="1"/>
    </row>
    <row r="6" spans="2:69" ht="18" customHeight="1">
      <c r="B6" s="128"/>
      <c r="C6" s="129"/>
      <c r="D6" s="135"/>
      <c r="E6" s="136"/>
      <c r="F6" s="136"/>
      <c r="G6" s="136"/>
      <c r="H6" s="136"/>
      <c r="I6" s="137"/>
      <c r="J6" s="140" t="s">
        <v>23</v>
      </c>
      <c r="K6" s="141"/>
      <c r="L6" s="141"/>
      <c r="M6" s="141"/>
      <c r="N6" s="141"/>
      <c r="O6" s="142"/>
      <c r="P6" s="140" t="s">
        <v>27</v>
      </c>
      <c r="Q6" s="141"/>
      <c r="R6" s="141"/>
      <c r="S6" s="141"/>
      <c r="T6" s="141"/>
      <c r="U6" s="142"/>
      <c r="V6" s="123"/>
      <c r="W6" s="142" t="s">
        <v>73</v>
      </c>
      <c r="X6" s="149"/>
      <c r="Y6" s="149"/>
      <c r="Z6" s="149"/>
      <c r="AA6" s="149"/>
      <c r="AB6" s="149"/>
      <c r="AC6" s="149"/>
      <c r="AD6" s="149"/>
      <c r="AE6" s="140" t="s">
        <v>26</v>
      </c>
      <c r="AF6" s="141"/>
      <c r="AG6" s="141"/>
      <c r="AH6" s="141"/>
      <c r="AI6" s="141"/>
      <c r="AJ6" s="141"/>
      <c r="AK6" s="141"/>
      <c r="AL6" s="142"/>
      <c r="AM6" s="146" t="s">
        <v>12</v>
      </c>
      <c r="AN6" s="147"/>
      <c r="AO6" s="147"/>
      <c r="AP6" s="147"/>
      <c r="AQ6" s="147"/>
      <c r="AR6" s="147"/>
      <c r="AS6" s="147"/>
      <c r="AT6" s="148"/>
      <c r="AU6" s="140" t="s">
        <v>20</v>
      </c>
      <c r="AV6" s="141"/>
      <c r="AW6" s="141"/>
      <c r="AX6" s="141"/>
      <c r="AY6" s="141"/>
      <c r="AZ6" s="141"/>
      <c r="BA6" s="141"/>
      <c r="BB6" s="141"/>
      <c r="BC6" s="221"/>
      <c r="BD6" s="222"/>
      <c r="BE6" s="222"/>
      <c r="BF6" s="222"/>
      <c r="BG6" s="1"/>
      <c r="BH6" s="88"/>
      <c r="BI6" s="88"/>
      <c r="BP6" s="1"/>
      <c r="BQ6" s="1"/>
    </row>
    <row r="7" spans="2:58" s="89" customFormat="1" ht="18" customHeight="1">
      <c r="B7" s="130"/>
      <c r="C7" s="131"/>
      <c r="D7" s="143" t="s">
        <v>2</v>
      </c>
      <c r="E7" s="144"/>
      <c r="F7" s="145"/>
      <c r="G7" s="143" t="s">
        <v>16</v>
      </c>
      <c r="H7" s="144"/>
      <c r="I7" s="145"/>
      <c r="J7" s="140" t="s">
        <v>2</v>
      </c>
      <c r="K7" s="141"/>
      <c r="L7" s="142"/>
      <c r="M7" s="140" t="s">
        <v>16</v>
      </c>
      <c r="N7" s="141"/>
      <c r="O7" s="142"/>
      <c r="P7" s="140" t="s">
        <v>2</v>
      </c>
      <c r="Q7" s="141"/>
      <c r="R7" s="142"/>
      <c r="S7" s="140" t="s">
        <v>16</v>
      </c>
      <c r="T7" s="141"/>
      <c r="U7" s="142"/>
      <c r="V7" s="124"/>
      <c r="W7" s="142" t="s">
        <v>2</v>
      </c>
      <c r="X7" s="149"/>
      <c r="Y7" s="149"/>
      <c r="Z7" s="149"/>
      <c r="AA7" s="149" t="s">
        <v>16</v>
      </c>
      <c r="AB7" s="149"/>
      <c r="AC7" s="149"/>
      <c r="AD7" s="149"/>
      <c r="AE7" s="140" t="s">
        <v>2</v>
      </c>
      <c r="AF7" s="141"/>
      <c r="AG7" s="141"/>
      <c r="AH7" s="142"/>
      <c r="AI7" s="140" t="s">
        <v>16</v>
      </c>
      <c r="AJ7" s="141"/>
      <c r="AK7" s="141"/>
      <c r="AL7" s="142"/>
      <c r="AM7" s="146" t="s">
        <v>2</v>
      </c>
      <c r="AN7" s="147"/>
      <c r="AO7" s="147"/>
      <c r="AP7" s="148"/>
      <c r="AQ7" s="146" t="s">
        <v>16</v>
      </c>
      <c r="AR7" s="147"/>
      <c r="AS7" s="147"/>
      <c r="AT7" s="148"/>
      <c r="AU7" s="140" t="s">
        <v>2</v>
      </c>
      <c r="AV7" s="141"/>
      <c r="AW7" s="141"/>
      <c r="AX7" s="142"/>
      <c r="AY7" s="140" t="s">
        <v>16</v>
      </c>
      <c r="AZ7" s="141"/>
      <c r="BA7" s="141"/>
      <c r="BB7" s="141"/>
      <c r="BC7" s="146" t="s">
        <v>58</v>
      </c>
      <c r="BD7" s="147"/>
      <c r="BE7" s="147"/>
      <c r="BF7" s="147"/>
    </row>
    <row r="8" spans="2:69" ht="18" customHeight="1">
      <c r="B8" s="67" t="s">
        <v>41</v>
      </c>
      <c r="C8" s="68" t="s">
        <v>34</v>
      </c>
      <c r="D8" s="150">
        <v>6072</v>
      </c>
      <c r="E8" s="151"/>
      <c r="F8" s="151"/>
      <c r="G8" s="151">
        <v>6228</v>
      </c>
      <c r="H8" s="151"/>
      <c r="I8" s="151"/>
      <c r="J8" s="151">
        <v>5846</v>
      </c>
      <c r="K8" s="151"/>
      <c r="L8" s="151"/>
      <c r="M8" s="151">
        <v>5825</v>
      </c>
      <c r="N8" s="151"/>
      <c r="O8" s="151"/>
      <c r="P8" s="151">
        <v>5110</v>
      </c>
      <c r="Q8" s="151"/>
      <c r="R8" s="151"/>
      <c r="S8" s="151">
        <v>5093</v>
      </c>
      <c r="T8" s="151"/>
      <c r="U8" s="151"/>
      <c r="V8" s="69"/>
      <c r="W8" s="151">
        <v>56</v>
      </c>
      <c r="X8" s="151"/>
      <c r="Y8" s="151"/>
      <c r="Z8" s="151"/>
      <c r="AA8" s="151">
        <v>56</v>
      </c>
      <c r="AB8" s="151"/>
      <c r="AC8" s="151"/>
      <c r="AD8" s="151"/>
      <c r="AE8" s="151">
        <v>680</v>
      </c>
      <c r="AF8" s="151"/>
      <c r="AG8" s="151"/>
      <c r="AH8" s="151"/>
      <c r="AI8" s="151">
        <v>676</v>
      </c>
      <c r="AJ8" s="151"/>
      <c r="AK8" s="151"/>
      <c r="AL8" s="151"/>
      <c r="AM8" s="151" t="s">
        <v>9</v>
      </c>
      <c r="AN8" s="151"/>
      <c r="AO8" s="151"/>
      <c r="AP8" s="151"/>
      <c r="AQ8" s="151" t="s">
        <v>9</v>
      </c>
      <c r="AR8" s="151"/>
      <c r="AS8" s="151"/>
      <c r="AT8" s="151"/>
      <c r="AU8" s="151">
        <v>226</v>
      </c>
      <c r="AV8" s="151"/>
      <c r="AW8" s="151"/>
      <c r="AX8" s="151"/>
      <c r="AY8" s="151">
        <v>226</v>
      </c>
      <c r="AZ8" s="151"/>
      <c r="BA8" s="151"/>
      <c r="BB8" s="151"/>
      <c r="BC8" s="151">
        <v>177</v>
      </c>
      <c r="BD8" s="151"/>
      <c r="BE8" s="151"/>
      <c r="BF8" s="151"/>
      <c r="BG8" s="1"/>
      <c r="BH8" s="4"/>
      <c r="BI8" s="4"/>
      <c r="BP8" s="1"/>
      <c r="BQ8" s="1"/>
    </row>
    <row r="9" spans="2:69" ht="18" customHeight="1">
      <c r="B9" s="67" t="s">
        <v>40</v>
      </c>
      <c r="C9" s="68" t="s">
        <v>37</v>
      </c>
      <c r="D9" s="152">
        <v>6196</v>
      </c>
      <c r="E9" s="153"/>
      <c r="F9" s="153"/>
      <c r="G9" s="153">
        <v>6179</v>
      </c>
      <c r="H9" s="153"/>
      <c r="I9" s="153"/>
      <c r="J9" s="153">
        <v>5814</v>
      </c>
      <c r="K9" s="153"/>
      <c r="L9" s="153"/>
      <c r="M9" s="153">
        <v>5779</v>
      </c>
      <c r="N9" s="153"/>
      <c r="O9" s="153"/>
      <c r="P9" s="153">
        <v>5060</v>
      </c>
      <c r="Q9" s="153"/>
      <c r="R9" s="153"/>
      <c r="S9" s="153">
        <v>5031</v>
      </c>
      <c r="T9" s="153"/>
      <c r="U9" s="153"/>
      <c r="V9" s="69"/>
      <c r="W9" s="153">
        <v>56</v>
      </c>
      <c r="X9" s="153"/>
      <c r="Y9" s="153"/>
      <c r="Z9" s="153"/>
      <c r="AA9" s="153">
        <v>56</v>
      </c>
      <c r="AB9" s="153"/>
      <c r="AC9" s="153"/>
      <c r="AD9" s="153"/>
      <c r="AE9" s="153">
        <v>698</v>
      </c>
      <c r="AF9" s="153"/>
      <c r="AG9" s="153"/>
      <c r="AH9" s="153"/>
      <c r="AI9" s="153">
        <v>692</v>
      </c>
      <c r="AJ9" s="153"/>
      <c r="AK9" s="153"/>
      <c r="AL9" s="153"/>
      <c r="AM9" s="153">
        <v>172</v>
      </c>
      <c r="AN9" s="153"/>
      <c r="AO9" s="153"/>
      <c r="AP9" s="153"/>
      <c r="AQ9" s="153">
        <v>170</v>
      </c>
      <c r="AR9" s="153"/>
      <c r="AS9" s="153"/>
      <c r="AT9" s="153"/>
      <c r="AU9" s="153">
        <v>210</v>
      </c>
      <c r="AV9" s="153"/>
      <c r="AW9" s="153"/>
      <c r="AX9" s="153"/>
      <c r="AY9" s="153">
        <v>210</v>
      </c>
      <c r="AZ9" s="153"/>
      <c r="BA9" s="153"/>
      <c r="BB9" s="153"/>
      <c r="BC9" s="153">
        <v>20</v>
      </c>
      <c r="BD9" s="153"/>
      <c r="BE9" s="153"/>
      <c r="BF9" s="153"/>
      <c r="BG9" s="1"/>
      <c r="BH9" s="4"/>
      <c r="BI9" s="4"/>
      <c r="BP9" s="1"/>
      <c r="BQ9" s="1"/>
    </row>
    <row r="10" spans="2:61" s="85" customFormat="1" ht="18" customHeight="1">
      <c r="B10" s="70" t="s">
        <v>59</v>
      </c>
      <c r="C10" s="71" t="s">
        <v>43</v>
      </c>
      <c r="D10" s="154">
        <f>SUM(J10,AM10,AU10)</f>
        <v>3078</v>
      </c>
      <c r="E10" s="155"/>
      <c r="F10" s="155"/>
      <c r="G10" s="155">
        <f>SUM(M10,AQ10,AY10,BC10)</f>
        <v>3068</v>
      </c>
      <c r="H10" s="155"/>
      <c r="I10" s="155"/>
      <c r="J10" s="155">
        <f>SUM(P10,W10,AE10)</f>
        <v>3078</v>
      </c>
      <c r="K10" s="155"/>
      <c r="L10" s="155"/>
      <c r="M10" s="155">
        <f>SUM(S10,AA10,AI10)</f>
        <v>3062</v>
      </c>
      <c r="N10" s="155"/>
      <c r="O10" s="155"/>
      <c r="P10" s="155">
        <f>SUM(P12:P23)</f>
        <v>2992</v>
      </c>
      <c r="Q10" s="155"/>
      <c r="R10" s="155"/>
      <c r="S10" s="155">
        <f>SUM(S12:S23)</f>
        <v>2976</v>
      </c>
      <c r="T10" s="155"/>
      <c r="U10" s="155"/>
      <c r="V10" s="72"/>
      <c r="W10" s="155">
        <f>SUM(W12:W23)</f>
        <v>62</v>
      </c>
      <c r="X10" s="155"/>
      <c r="Y10" s="155"/>
      <c r="Z10" s="155"/>
      <c r="AA10" s="155">
        <f>SUM(AA12:AA23)</f>
        <v>62</v>
      </c>
      <c r="AB10" s="155"/>
      <c r="AC10" s="155"/>
      <c r="AD10" s="155"/>
      <c r="AE10" s="155">
        <f>SUM(AE12:AE23)</f>
        <v>24</v>
      </c>
      <c r="AF10" s="155"/>
      <c r="AG10" s="155"/>
      <c r="AH10" s="155"/>
      <c r="AI10" s="155">
        <f>SUM(AI12:AI23)</f>
        <v>24</v>
      </c>
      <c r="AJ10" s="155"/>
      <c r="AK10" s="155"/>
      <c r="AL10" s="155"/>
      <c r="AM10" s="155" t="s">
        <v>56</v>
      </c>
      <c r="AN10" s="155"/>
      <c r="AO10" s="155"/>
      <c r="AP10" s="155"/>
      <c r="AQ10" s="155" t="s">
        <v>56</v>
      </c>
      <c r="AR10" s="155"/>
      <c r="AS10" s="155"/>
      <c r="AT10" s="155"/>
      <c r="AU10" s="155" t="s">
        <v>56</v>
      </c>
      <c r="AV10" s="155"/>
      <c r="AW10" s="155"/>
      <c r="AX10" s="155"/>
      <c r="AY10" s="155" t="s">
        <v>56</v>
      </c>
      <c r="AZ10" s="155"/>
      <c r="BA10" s="155"/>
      <c r="BB10" s="155"/>
      <c r="BC10" s="155">
        <f>SUM(BC12:BC23)</f>
        <v>6</v>
      </c>
      <c r="BD10" s="155"/>
      <c r="BE10" s="155"/>
      <c r="BF10" s="155"/>
      <c r="BH10" s="90"/>
      <c r="BI10" s="90"/>
    </row>
    <row r="11" spans="2:61" s="85" customFormat="1" ht="9" customHeight="1">
      <c r="B11" s="73"/>
      <c r="C11" s="74"/>
      <c r="D11" s="75"/>
      <c r="E11" s="76"/>
      <c r="F11" s="76"/>
      <c r="G11" s="76"/>
      <c r="H11" s="76"/>
      <c r="I11" s="76"/>
      <c r="J11" s="72"/>
      <c r="K11" s="72"/>
      <c r="L11" s="72"/>
      <c r="M11" s="72"/>
      <c r="N11" s="72"/>
      <c r="O11" s="72"/>
      <c r="P11" s="72"/>
      <c r="Q11" s="72"/>
      <c r="R11" s="72"/>
      <c r="S11" s="69"/>
      <c r="T11" s="69"/>
      <c r="U11" s="69"/>
      <c r="V11" s="69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98"/>
      <c r="BE11" s="98"/>
      <c r="BF11" s="98"/>
      <c r="BH11" s="90"/>
      <c r="BI11" s="90"/>
    </row>
    <row r="12" spans="2:69" ht="18" customHeight="1">
      <c r="B12" s="67" t="s">
        <v>79</v>
      </c>
      <c r="C12" s="68" t="s">
        <v>60</v>
      </c>
      <c r="D12" s="152">
        <f aca="true" t="shared" si="0" ref="D12:D23">SUM(J12,AM12,AU12,)</f>
        <v>212</v>
      </c>
      <c r="E12" s="153"/>
      <c r="F12" s="153"/>
      <c r="G12" s="153">
        <f aca="true" t="shared" si="1" ref="G12:G23">SUM(M12,AQ12,AY12,,BC12)</f>
        <v>210</v>
      </c>
      <c r="H12" s="153"/>
      <c r="I12" s="153"/>
      <c r="J12" s="153">
        <f aca="true" t="shared" si="2" ref="J12:J23">SUM(P12,W12,AE12)</f>
        <v>212</v>
      </c>
      <c r="K12" s="153"/>
      <c r="L12" s="153"/>
      <c r="M12" s="153">
        <f aca="true" t="shared" si="3" ref="M12:M23">SUM(S12,AA12,AI12)</f>
        <v>210</v>
      </c>
      <c r="N12" s="153"/>
      <c r="O12" s="153"/>
      <c r="P12" s="153">
        <v>212</v>
      </c>
      <c r="Q12" s="153"/>
      <c r="R12" s="153"/>
      <c r="S12" s="153">
        <v>210</v>
      </c>
      <c r="T12" s="153"/>
      <c r="U12" s="153"/>
      <c r="V12" s="69"/>
      <c r="W12" s="153" t="s">
        <v>56</v>
      </c>
      <c r="X12" s="153"/>
      <c r="Y12" s="153"/>
      <c r="Z12" s="153"/>
      <c r="AA12" s="153" t="s">
        <v>9</v>
      </c>
      <c r="AB12" s="153"/>
      <c r="AC12" s="153"/>
      <c r="AD12" s="153"/>
      <c r="AE12" s="153" t="s">
        <v>9</v>
      </c>
      <c r="AF12" s="153"/>
      <c r="AG12" s="153"/>
      <c r="AH12" s="153"/>
      <c r="AI12" s="153" t="s">
        <v>9</v>
      </c>
      <c r="AJ12" s="153"/>
      <c r="AK12" s="153"/>
      <c r="AL12" s="153"/>
      <c r="AM12" s="153" t="s">
        <v>9</v>
      </c>
      <c r="AN12" s="153"/>
      <c r="AO12" s="153"/>
      <c r="AP12" s="153"/>
      <c r="AQ12" s="153" t="s">
        <v>9</v>
      </c>
      <c r="AR12" s="153"/>
      <c r="AS12" s="153"/>
      <c r="AT12" s="153"/>
      <c r="AU12" s="153" t="s">
        <v>9</v>
      </c>
      <c r="AV12" s="153"/>
      <c r="AW12" s="153"/>
      <c r="AX12" s="153"/>
      <c r="AY12" s="153" t="s">
        <v>9</v>
      </c>
      <c r="AZ12" s="153"/>
      <c r="BA12" s="153"/>
      <c r="BB12" s="153"/>
      <c r="BC12" s="153" t="s">
        <v>9</v>
      </c>
      <c r="BD12" s="153"/>
      <c r="BE12" s="153"/>
      <c r="BF12" s="153"/>
      <c r="BG12" s="1"/>
      <c r="BH12" s="4"/>
      <c r="BI12" s="4"/>
      <c r="BP12" s="1"/>
      <c r="BQ12" s="1"/>
    </row>
    <row r="13" spans="2:69" ht="18" customHeight="1">
      <c r="B13" s="77"/>
      <c r="C13" s="78" t="s">
        <v>61</v>
      </c>
      <c r="D13" s="152">
        <f t="shared" si="0"/>
        <v>124</v>
      </c>
      <c r="E13" s="153"/>
      <c r="F13" s="153"/>
      <c r="G13" s="153">
        <f t="shared" si="1"/>
        <v>124</v>
      </c>
      <c r="H13" s="153"/>
      <c r="I13" s="153"/>
      <c r="J13" s="153">
        <f t="shared" si="2"/>
        <v>124</v>
      </c>
      <c r="K13" s="153"/>
      <c r="L13" s="153"/>
      <c r="M13" s="153">
        <f t="shared" si="3"/>
        <v>124</v>
      </c>
      <c r="N13" s="153"/>
      <c r="O13" s="153"/>
      <c r="P13" s="153">
        <v>124</v>
      </c>
      <c r="Q13" s="153"/>
      <c r="R13" s="153"/>
      <c r="S13" s="153">
        <v>124</v>
      </c>
      <c r="T13" s="153"/>
      <c r="U13" s="153"/>
      <c r="V13" s="69"/>
      <c r="W13" s="153" t="s">
        <v>56</v>
      </c>
      <c r="X13" s="153"/>
      <c r="Y13" s="153"/>
      <c r="Z13" s="153"/>
      <c r="AA13" s="153" t="s">
        <v>9</v>
      </c>
      <c r="AB13" s="153"/>
      <c r="AC13" s="153"/>
      <c r="AD13" s="153"/>
      <c r="AE13" s="153" t="s">
        <v>9</v>
      </c>
      <c r="AF13" s="153"/>
      <c r="AG13" s="153"/>
      <c r="AH13" s="153"/>
      <c r="AI13" s="153" t="s">
        <v>9</v>
      </c>
      <c r="AJ13" s="153"/>
      <c r="AK13" s="153"/>
      <c r="AL13" s="153"/>
      <c r="AM13" s="153" t="s">
        <v>9</v>
      </c>
      <c r="AN13" s="153"/>
      <c r="AO13" s="153"/>
      <c r="AP13" s="153"/>
      <c r="AQ13" s="153" t="s">
        <v>9</v>
      </c>
      <c r="AR13" s="153"/>
      <c r="AS13" s="153"/>
      <c r="AT13" s="153"/>
      <c r="AU13" s="153" t="s">
        <v>9</v>
      </c>
      <c r="AV13" s="153"/>
      <c r="AW13" s="153"/>
      <c r="AX13" s="153"/>
      <c r="AY13" s="153" t="s">
        <v>9</v>
      </c>
      <c r="AZ13" s="153"/>
      <c r="BA13" s="153"/>
      <c r="BB13" s="153"/>
      <c r="BC13" s="153" t="s">
        <v>9</v>
      </c>
      <c r="BD13" s="153"/>
      <c r="BE13" s="153"/>
      <c r="BF13" s="153"/>
      <c r="BG13" s="1"/>
      <c r="BH13" s="4"/>
      <c r="BI13" s="4"/>
      <c r="BP13" s="1"/>
      <c r="BQ13" s="1"/>
    </row>
    <row r="14" spans="2:69" ht="18" customHeight="1">
      <c r="B14" s="77"/>
      <c r="C14" s="78" t="s">
        <v>62</v>
      </c>
      <c r="D14" s="152">
        <f t="shared" si="0"/>
        <v>150</v>
      </c>
      <c r="E14" s="153"/>
      <c r="F14" s="153"/>
      <c r="G14" s="153">
        <f t="shared" si="1"/>
        <v>150</v>
      </c>
      <c r="H14" s="153"/>
      <c r="I14" s="153"/>
      <c r="J14" s="153">
        <f t="shared" si="2"/>
        <v>150</v>
      </c>
      <c r="K14" s="153"/>
      <c r="L14" s="153"/>
      <c r="M14" s="153">
        <f t="shared" si="3"/>
        <v>150</v>
      </c>
      <c r="N14" s="153"/>
      <c r="O14" s="153"/>
      <c r="P14" s="153">
        <v>150</v>
      </c>
      <c r="Q14" s="153"/>
      <c r="R14" s="153"/>
      <c r="S14" s="153">
        <v>150</v>
      </c>
      <c r="T14" s="153"/>
      <c r="U14" s="153"/>
      <c r="V14" s="69"/>
      <c r="W14" s="153" t="s">
        <v>56</v>
      </c>
      <c r="X14" s="153"/>
      <c r="Y14" s="153"/>
      <c r="Z14" s="153"/>
      <c r="AA14" s="153" t="s">
        <v>9</v>
      </c>
      <c r="AB14" s="153"/>
      <c r="AC14" s="153"/>
      <c r="AD14" s="153"/>
      <c r="AE14" s="153" t="s">
        <v>9</v>
      </c>
      <c r="AF14" s="153"/>
      <c r="AG14" s="153"/>
      <c r="AH14" s="153"/>
      <c r="AI14" s="153" t="s">
        <v>9</v>
      </c>
      <c r="AJ14" s="153"/>
      <c r="AK14" s="153"/>
      <c r="AL14" s="153"/>
      <c r="AM14" s="153" t="s">
        <v>9</v>
      </c>
      <c r="AN14" s="153"/>
      <c r="AO14" s="153"/>
      <c r="AP14" s="153"/>
      <c r="AQ14" s="153" t="s">
        <v>9</v>
      </c>
      <c r="AR14" s="153"/>
      <c r="AS14" s="153"/>
      <c r="AT14" s="153"/>
      <c r="AU14" s="153" t="s">
        <v>9</v>
      </c>
      <c r="AV14" s="153"/>
      <c r="AW14" s="153"/>
      <c r="AX14" s="153"/>
      <c r="AY14" s="153" t="s">
        <v>9</v>
      </c>
      <c r="AZ14" s="153"/>
      <c r="BA14" s="153"/>
      <c r="BB14" s="153"/>
      <c r="BC14" s="153" t="s">
        <v>9</v>
      </c>
      <c r="BD14" s="153"/>
      <c r="BE14" s="153"/>
      <c r="BF14" s="153"/>
      <c r="BG14" s="1"/>
      <c r="BH14" s="4"/>
      <c r="BI14" s="4"/>
      <c r="BP14" s="1"/>
      <c r="BQ14" s="1"/>
    </row>
    <row r="15" spans="2:69" ht="18" customHeight="1">
      <c r="B15" s="77"/>
      <c r="C15" s="78" t="s">
        <v>63</v>
      </c>
      <c r="D15" s="156">
        <f t="shared" si="0"/>
        <v>306</v>
      </c>
      <c r="E15" s="157"/>
      <c r="F15" s="157"/>
      <c r="G15" s="157">
        <f t="shared" si="1"/>
        <v>308</v>
      </c>
      <c r="H15" s="157"/>
      <c r="I15" s="157"/>
      <c r="J15" s="157">
        <f t="shared" si="2"/>
        <v>306</v>
      </c>
      <c r="K15" s="157"/>
      <c r="L15" s="157"/>
      <c r="M15" s="157">
        <f t="shared" si="3"/>
        <v>306</v>
      </c>
      <c r="N15" s="157"/>
      <c r="O15" s="157"/>
      <c r="P15" s="157">
        <v>306</v>
      </c>
      <c r="Q15" s="157"/>
      <c r="R15" s="157"/>
      <c r="S15" s="157">
        <v>306</v>
      </c>
      <c r="T15" s="157"/>
      <c r="U15" s="157"/>
      <c r="V15" s="95"/>
      <c r="W15" s="153" t="s">
        <v>56</v>
      </c>
      <c r="X15" s="153"/>
      <c r="Y15" s="153"/>
      <c r="Z15" s="153"/>
      <c r="AA15" s="153" t="s">
        <v>9</v>
      </c>
      <c r="AB15" s="153"/>
      <c r="AC15" s="153"/>
      <c r="AD15" s="153"/>
      <c r="AE15" s="153" t="s">
        <v>9</v>
      </c>
      <c r="AF15" s="153"/>
      <c r="AG15" s="153"/>
      <c r="AH15" s="153"/>
      <c r="AI15" s="153" t="s">
        <v>9</v>
      </c>
      <c r="AJ15" s="153"/>
      <c r="AK15" s="153"/>
      <c r="AL15" s="153"/>
      <c r="AM15" s="153" t="s">
        <v>9</v>
      </c>
      <c r="AN15" s="153"/>
      <c r="AO15" s="153"/>
      <c r="AP15" s="153"/>
      <c r="AQ15" s="153" t="s">
        <v>9</v>
      </c>
      <c r="AR15" s="153"/>
      <c r="AS15" s="153"/>
      <c r="AT15" s="153"/>
      <c r="AU15" s="153" t="s">
        <v>9</v>
      </c>
      <c r="AV15" s="153"/>
      <c r="AW15" s="153"/>
      <c r="AX15" s="153"/>
      <c r="AY15" s="153" t="s">
        <v>9</v>
      </c>
      <c r="AZ15" s="153"/>
      <c r="BA15" s="153"/>
      <c r="BB15" s="153"/>
      <c r="BC15" s="153">
        <v>2</v>
      </c>
      <c r="BD15" s="153"/>
      <c r="BE15" s="153"/>
      <c r="BF15" s="153"/>
      <c r="BG15" s="1"/>
      <c r="BH15" s="4"/>
      <c r="BI15" s="4"/>
      <c r="BP15" s="1"/>
      <c r="BQ15" s="1"/>
    </row>
    <row r="16" spans="2:69" ht="18" customHeight="1">
      <c r="B16" s="77"/>
      <c r="C16" s="78" t="s">
        <v>64</v>
      </c>
      <c r="D16" s="152">
        <f t="shared" si="0"/>
        <v>484</v>
      </c>
      <c r="E16" s="153"/>
      <c r="F16" s="153"/>
      <c r="G16" s="153">
        <f t="shared" si="1"/>
        <v>484</v>
      </c>
      <c r="H16" s="153"/>
      <c r="I16" s="153"/>
      <c r="J16" s="153">
        <f t="shared" si="2"/>
        <v>484</v>
      </c>
      <c r="K16" s="153"/>
      <c r="L16" s="153"/>
      <c r="M16" s="153">
        <f t="shared" si="3"/>
        <v>484</v>
      </c>
      <c r="N16" s="153"/>
      <c r="O16" s="153"/>
      <c r="P16" s="153">
        <v>400</v>
      </c>
      <c r="Q16" s="153"/>
      <c r="R16" s="153"/>
      <c r="S16" s="153">
        <v>400</v>
      </c>
      <c r="T16" s="153"/>
      <c r="U16" s="153"/>
      <c r="V16" s="69"/>
      <c r="W16" s="153">
        <v>62</v>
      </c>
      <c r="X16" s="153"/>
      <c r="Y16" s="153"/>
      <c r="Z16" s="153"/>
      <c r="AA16" s="153">
        <v>62</v>
      </c>
      <c r="AB16" s="153"/>
      <c r="AC16" s="153"/>
      <c r="AD16" s="153"/>
      <c r="AE16" s="153">
        <v>22</v>
      </c>
      <c r="AF16" s="153"/>
      <c r="AG16" s="153"/>
      <c r="AH16" s="153"/>
      <c r="AI16" s="153">
        <v>22</v>
      </c>
      <c r="AJ16" s="153"/>
      <c r="AK16" s="153"/>
      <c r="AL16" s="153"/>
      <c r="AM16" s="153" t="s">
        <v>9</v>
      </c>
      <c r="AN16" s="153"/>
      <c r="AO16" s="153"/>
      <c r="AP16" s="153"/>
      <c r="AQ16" s="153" t="s">
        <v>9</v>
      </c>
      <c r="AR16" s="153"/>
      <c r="AS16" s="153"/>
      <c r="AT16" s="153"/>
      <c r="AU16" s="153" t="s">
        <v>9</v>
      </c>
      <c r="AV16" s="153"/>
      <c r="AW16" s="153"/>
      <c r="AX16" s="153"/>
      <c r="AY16" s="153" t="s">
        <v>9</v>
      </c>
      <c r="AZ16" s="153"/>
      <c r="BA16" s="153"/>
      <c r="BB16" s="153"/>
      <c r="BC16" s="153" t="s">
        <v>9</v>
      </c>
      <c r="BD16" s="153"/>
      <c r="BE16" s="153"/>
      <c r="BF16" s="153"/>
      <c r="BG16" s="1"/>
      <c r="BH16" s="4"/>
      <c r="BI16" s="4"/>
      <c r="BP16" s="1"/>
      <c r="BQ16" s="1"/>
    </row>
    <row r="17" spans="2:69" ht="18" customHeight="1">
      <c r="B17" s="77"/>
      <c r="C17" s="78" t="s">
        <v>65</v>
      </c>
      <c r="D17" s="152">
        <f t="shared" si="0"/>
        <v>298</v>
      </c>
      <c r="E17" s="153"/>
      <c r="F17" s="153"/>
      <c r="G17" s="153">
        <f t="shared" si="1"/>
        <v>300</v>
      </c>
      <c r="H17" s="153"/>
      <c r="I17" s="153"/>
      <c r="J17" s="153">
        <f t="shared" si="2"/>
        <v>298</v>
      </c>
      <c r="K17" s="153"/>
      <c r="L17" s="153"/>
      <c r="M17" s="153">
        <f t="shared" si="3"/>
        <v>298</v>
      </c>
      <c r="N17" s="153"/>
      <c r="O17" s="153"/>
      <c r="P17" s="153">
        <v>298</v>
      </c>
      <c r="Q17" s="153"/>
      <c r="R17" s="153"/>
      <c r="S17" s="153">
        <v>298</v>
      </c>
      <c r="T17" s="153"/>
      <c r="U17" s="153"/>
      <c r="V17" s="69"/>
      <c r="W17" s="153" t="s">
        <v>9</v>
      </c>
      <c r="X17" s="153"/>
      <c r="Y17" s="153"/>
      <c r="Z17" s="153"/>
      <c r="AA17" s="153" t="s">
        <v>9</v>
      </c>
      <c r="AB17" s="153"/>
      <c r="AC17" s="153"/>
      <c r="AD17" s="153"/>
      <c r="AE17" s="153" t="s">
        <v>9</v>
      </c>
      <c r="AF17" s="153"/>
      <c r="AG17" s="153"/>
      <c r="AH17" s="153"/>
      <c r="AI17" s="153" t="s">
        <v>9</v>
      </c>
      <c r="AJ17" s="153"/>
      <c r="AK17" s="153"/>
      <c r="AL17" s="153"/>
      <c r="AM17" s="153" t="s">
        <v>9</v>
      </c>
      <c r="AN17" s="153"/>
      <c r="AO17" s="153"/>
      <c r="AP17" s="153"/>
      <c r="AQ17" s="153" t="s">
        <v>9</v>
      </c>
      <c r="AR17" s="153"/>
      <c r="AS17" s="153"/>
      <c r="AT17" s="153"/>
      <c r="AU17" s="153" t="s">
        <v>9</v>
      </c>
      <c r="AV17" s="153"/>
      <c r="AW17" s="153"/>
      <c r="AX17" s="153"/>
      <c r="AY17" s="153" t="s">
        <v>9</v>
      </c>
      <c r="AZ17" s="153"/>
      <c r="BA17" s="153"/>
      <c r="BB17" s="153"/>
      <c r="BC17" s="153">
        <v>2</v>
      </c>
      <c r="BD17" s="153"/>
      <c r="BE17" s="153"/>
      <c r="BF17" s="153"/>
      <c r="BG17" s="1"/>
      <c r="BH17" s="4"/>
      <c r="BI17" s="4"/>
      <c r="BP17" s="1"/>
      <c r="BQ17" s="1"/>
    </row>
    <row r="18" spans="2:69" ht="18" customHeight="1">
      <c r="B18" s="77"/>
      <c r="C18" s="78" t="s">
        <v>44</v>
      </c>
      <c r="D18" s="152">
        <f t="shared" si="0"/>
        <v>316</v>
      </c>
      <c r="E18" s="153"/>
      <c r="F18" s="153"/>
      <c r="G18" s="153">
        <f t="shared" si="1"/>
        <v>316</v>
      </c>
      <c r="H18" s="153"/>
      <c r="I18" s="153"/>
      <c r="J18" s="153">
        <f t="shared" si="2"/>
        <v>316</v>
      </c>
      <c r="K18" s="153"/>
      <c r="L18" s="153"/>
      <c r="M18" s="153">
        <f t="shared" si="3"/>
        <v>316</v>
      </c>
      <c r="N18" s="153"/>
      <c r="O18" s="153"/>
      <c r="P18" s="153">
        <v>314</v>
      </c>
      <c r="Q18" s="153"/>
      <c r="R18" s="153"/>
      <c r="S18" s="153">
        <v>314</v>
      </c>
      <c r="T18" s="153"/>
      <c r="U18" s="153"/>
      <c r="V18" s="69"/>
      <c r="W18" s="153" t="s">
        <v>9</v>
      </c>
      <c r="X18" s="153"/>
      <c r="Y18" s="153"/>
      <c r="Z18" s="153"/>
      <c r="AA18" s="153" t="s">
        <v>9</v>
      </c>
      <c r="AB18" s="153"/>
      <c r="AC18" s="153"/>
      <c r="AD18" s="153"/>
      <c r="AE18" s="153">
        <v>2</v>
      </c>
      <c r="AF18" s="153"/>
      <c r="AG18" s="153"/>
      <c r="AH18" s="153"/>
      <c r="AI18" s="153">
        <v>2</v>
      </c>
      <c r="AJ18" s="153"/>
      <c r="AK18" s="153"/>
      <c r="AL18" s="153"/>
      <c r="AM18" s="153" t="s">
        <v>9</v>
      </c>
      <c r="AN18" s="153"/>
      <c r="AO18" s="153"/>
      <c r="AP18" s="153"/>
      <c r="AQ18" s="153" t="s">
        <v>9</v>
      </c>
      <c r="AR18" s="153"/>
      <c r="AS18" s="153"/>
      <c r="AT18" s="153"/>
      <c r="AU18" s="153" t="s">
        <v>9</v>
      </c>
      <c r="AV18" s="153"/>
      <c r="AW18" s="153"/>
      <c r="AX18" s="153"/>
      <c r="AY18" s="153" t="s">
        <v>9</v>
      </c>
      <c r="AZ18" s="153"/>
      <c r="BA18" s="153"/>
      <c r="BB18" s="153"/>
      <c r="BC18" s="153" t="s">
        <v>9</v>
      </c>
      <c r="BD18" s="153"/>
      <c r="BE18" s="153"/>
      <c r="BF18" s="153"/>
      <c r="BG18" s="1"/>
      <c r="BH18" s="4"/>
      <c r="BI18" s="4"/>
      <c r="BP18" s="1"/>
      <c r="BQ18" s="1"/>
    </row>
    <row r="19" spans="2:69" ht="18" customHeight="1">
      <c r="B19" s="77"/>
      <c r="C19" s="78" t="s">
        <v>45</v>
      </c>
      <c r="D19" s="152">
        <f t="shared" si="0"/>
        <v>320</v>
      </c>
      <c r="E19" s="153"/>
      <c r="F19" s="153"/>
      <c r="G19" s="153">
        <f t="shared" si="1"/>
        <v>322</v>
      </c>
      <c r="H19" s="153"/>
      <c r="I19" s="153"/>
      <c r="J19" s="153">
        <f t="shared" si="2"/>
        <v>320</v>
      </c>
      <c r="K19" s="153"/>
      <c r="L19" s="153"/>
      <c r="M19" s="153">
        <f t="shared" si="3"/>
        <v>320</v>
      </c>
      <c r="N19" s="153"/>
      <c r="O19" s="153"/>
      <c r="P19" s="153">
        <v>320</v>
      </c>
      <c r="Q19" s="153"/>
      <c r="R19" s="153"/>
      <c r="S19" s="153">
        <v>320</v>
      </c>
      <c r="T19" s="153"/>
      <c r="U19" s="153"/>
      <c r="V19" s="69"/>
      <c r="W19" s="153" t="s">
        <v>9</v>
      </c>
      <c r="X19" s="153"/>
      <c r="Y19" s="153"/>
      <c r="Z19" s="153"/>
      <c r="AA19" s="153" t="s">
        <v>9</v>
      </c>
      <c r="AB19" s="153"/>
      <c r="AC19" s="153"/>
      <c r="AD19" s="153"/>
      <c r="AE19" s="153" t="s">
        <v>9</v>
      </c>
      <c r="AF19" s="153"/>
      <c r="AG19" s="153"/>
      <c r="AH19" s="153"/>
      <c r="AI19" s="153" t="s">
        <v>9</v>
      </c>
      <c r="AJ19" s="153"/>
      <c r="AK19" s="153"/>
      <c r="AL19" s="153"/>
      <c r="AM19" s="153" t="s">
        <v>9</v>
      </c>
      <c r="AN19" s="153"/>
      <c r="AO19" s="153"/>
      <c r="AP19" s="153"/>
      <c r="AQ19" s="153" t="s">
        <v>9</v>
      </c>
      <c r="AR19" s="153"/>
      <c r="AS19" s="153"/>
      <c r="AT19" s="153"/>
      <c r="AU19" s="153" t="s">
        <v>9</v>
      </c>
      <c r="AV19" s="153"/>
      <c r="AW19" s="153"/>
      <c r="AX19" s="153"/>
      <c r="AY19" s="153" t="s">
        <v>9</v>
      </c>
      <c r="AZ19" s="153"/>
      <c r="BA19" s="153"/>
      <c r="BB19" s="153"/>
      <c r="BC19" s="153">
        <v>2</v>
      </c>
      <c r="BD19" s="153"/>
      <c r="BE19" s="153"/>
      <c r="BF19" s="153"/>
      <c r="BG19" s="1"/>
      <c r="BH19" s="4"/>
      <c r="BI19" s="4"/>
      <c r="BP19" s="1"/>
      <c r="BQ19" s="1"/>
    </row>
    <row r="20" spans="2:69" ht="18" customHeight="1">
      <c r="B20" s="77"/>
      <c r="C20" s="78" t="s">
        <v>46</v>
      </c>
      <c r="D20" s="152">
        <f t="shared" si="0"/>
        <v>308</v>
      </c>
      <c r="E20" s="153"/>
      <c r="F20" s="153"/>
      <c r="G20" s="153">
        <f t="shared" si="1"/>
        <v>304</v>
      </c>
      <c r="H20" s="153"/>
      <c r="I20" s="153"/>
      <c r="J20" s="153">
        <f t="shared" si="2"/>
        <v>308</v>
      </c>
      <c r="K20" s="153"/>
      <c r="L20" s="153"/>
      <c r="M20" s="153">
        <f t="shared" si="3"/>
        <v>304</v>
      </c>
      <c r="N20" s="153"/>
      <c r="O20" s="153"/>
      <c r="P20" s="153">
        <v>308</v>
      </c>
      <c r="Q20" s="153"/>
      <c r="R20" s="153"/>
      <c r="S20" s="153">
        <v>304</v>
      </c>
      <c r="T20" s="153"/>
      <c r="U20" s="153"/>
      <c r="V20" s="69"/>
      <c r="W20" s="153" t="s">
        <v>9</v>
      </c>
      <c r="X20" s="153"/>
      <c r="Y20" s="153"/>
      <c r="Z20" s="153"/>
      <c r="AA20" s="153" t="s">
        <v>9</v>
      </c>
      <c r="AB20" s="153"/>
      <c r="AC20" s="153"/>
      <c r="AD20" s="153"/>
      <c r="AE20" s="153" t="s">
        <v>9</v>
      </c>
      <c r="AF20" s="153"/>
      <c r="AG20" s="153"/>
      <c r="AH20" s="153"/>
      <c r="AI20" s="153" t="s">
        <v>9</v>
      </c>
      <c r="AJ20" s="153"/>
      <c r="AK20" s="153"/>
      <c r="AL20" s="153"/>
      <c r="AM20" s="153" t="s">
        <v>9</v>
      </c>
      <c r="AN20" s="153"/>
      <c r="AO20" s="153"/>
      <c r="AP20" s="153"/>
      <c r="AQ20" s="153" t="s">
        <v>9</v>
      </c>
      <c r="AR20" s="153"/>
      <c r="AS20" s="153"/>
      <c r="AT20" s="153"/>
      <c r="AU20" s="153" t="s">
        <v>9</v>
      </c>
      <c r="AV20" s="153"/>
      <c r="AW20" s="153"/>
      <c r="AX20" s="153"/>
      <c r="AY20" s="153" t="s">
        <v>9</v>
      </c>
      <c r="AZ20" s="153"/>
      <c r="BA20" s="153"/>
      <c r="BB20" s="153"/>
      <c r="BC20" s="153" t="s">
        <v>9</v>
      </c>
      <c r="BD20" s="153"/>
      <c r="BE20" s="153"/>
      <c r="BF20" s="153"/>
      <c r="BG20" s="1"/>
      <c r="BH20" s="4"/>
      <c r="BI20" s="4"/>
      <c r="BP20" s="1"/>
      <c r="BQ20" s="1"/>
    </row>
    <row r="21" spans="2:69" ht="18" customHeight="1">
      <c r="B21" s="67" t="s">
        <v>80</v>
      </c>
      <c r="C21" s="78" t="s">
        <v>66</v>
      </c>
      <c r="D21" s="152">
        <f t="shared" si="0"/>
        <v>234</v>
      </c>
      <c r="E21" s="153"/>
      <c r="F21" s="153"/>
      <c r="G21" s="153">
        <f t="shared" si="1"/>
        <v>232</v>
      </c>
      <c r="H21" s="153"/>
      <c r="I21" s="153"/>
      <c r="J21" s="153">
        <f t="shared" si="2"/>
        <v>234</v>
      </c>
      <c r="K21" s="153"/>
      <c r="L21" s="153"/>
      <c r="M21" s="153">
        <f t="shared" si="3"/>
        <v>232</v>
      </c>
      <c r="N21" s="153"/>
      <c r="O21" s="153"/>
      <c r="P21" s="153">
        <v>234</v>
      </c>
      <c r="Q21" s="153"/>
      <c r="R21" s="153"/>
      <c r="S21" s="153">
        <v>232</v>
      </c>
      <c r="T21" s="153"/>
      <c r="U21" s="153"/>
      <c r="V21" s="69"/>
      <c r="W21" s="153" t="s">
        <v>9</v>
      </c>
      <c r="X21" s="153"/>
      <c r="Y21" s="153"/>
      <c r="Z21" s="153"/>
      <c r="AA21" s="153" t="s">
        <v>9</v>
      </c>
      <c r="AB21" s="153"/>
      <c r="AC21" s="153"/>
      <c r="AD21" s="153"/>
      <c r="AE21" s="153" t="s">
        <v>9</v>
      </c>
      <c r="AF21" s="153"/>
      <c r="AG21" s="153"/>
      <c r="AH21" s="153"/>
      <c r="AI21" s="153" t="s">
        <v>9</v>
      </c>
      <c r="AJ21" s="153"/>
      <c r="AK21" s="153"/>
      <c r="AL21" s="153"/>
      <c r="AM21" s="153" t="s">
        <v>9</v>
      </c>
      <c r="AN21" s="153"/>
      <c r="AO21" s="153"/>
      <c r="AP21" s="153"/>
      <c r="AQ21" s="153" t="s">
        <v>9</v>
      </c>
      <c r="AR21" s="153"/>
      <c r="AS21" s="153"/>
      <c r="AT21" s="153"/>
      <c r="AU21" s="153" t="s">
        <v>9</v>
      </c>
      <c r="AV21" s="153"/>
      <c r="AW21" s="153"/>
      <c r="AX21" s="153"/>
      <c r="AY21" s="153" t="s">
        <v>9</v>
      </c>
      <c r="AZ21" s="153"/>
      <c r="BA21" s="153"/>
      <c r="BB21" s="153"/>
      <c r="BC21" s="153" t="s">
        <v>9</v>
      </c>
      <c r="BD21" s="153"/>
      <c r="BE21" s="153"/>
      <c r="BF21" s="153"/>
      <c r="BG21" s="1"/>
      <c r="BH21" s="4"/>
      <c r="BI21" s="4"/>
      <c r="BP21" s="1"/>
      <c r="BQ21" s="1"/>
    </row>
    <row r="22" spans="2:69" ht="18" customHeight="1">
      <c r="B22" s="64"/>
      <c r="C22" s="78" t="s">
        <v>67</v>
      </c>
      <c r="D22" s="152">
        <f t="shared" si="0"/>
        <v>138</v>
      </c>
      <c r="E22" s="153"/>
      <c r="F22" s="153"/>
      <c r="G22" s="153">
        <f t="shared" si="1"/>
        <v>134</v>
      </c>
      <c r="H22" s="153"/>
      <c r="I22" s="153"/>
      <c r="J22" s="153">
        <f t="shared" si="2"/>
        <v>138</v>
      </c>
      <c r="K22" s="153"/>
      <c r="L22" s="153"/>
      <c r="M22" s="153">
        <f t="shared" si="3"/>
        <v>134</v>
      </c>
      <c r="N22" s="153"/>
      <c r="O22" s="153"/>
      <c r="P22" s="153">
        <v>138</v>
      </c>
      <c r="Q22" s="153"/>
      <c r="R22" s="153"/>
      <c r="S22" s="153">
        <v>134</v>
      </c>
      <c r="T22" s="153"/>
      <c r="U22" s="153"/>
      <c r="V22" s="69"/>
      <c r="W22" s="153" t="s">
        <v>9</v>
      </c>
      <c r="X22" s="153"/>
      <c r="Y22" s="153"/>
      <c r="Z22" s="153"/>
      <c r="AA22" s="153" t="s">
        <v>9</v>
      </c>
      <c r="AB22" s="153"/>
      <c r="AC22" s="153"/>
      <c r="AD22" s="153"/>
      <c r="AE22" s="153" t="s">
        <v>9</v>
      </c>
      <c r="AF22" s="153"/>
      <c r="AG22" s="153"/>
      <c r="AH22" s="153"/>
      <c r="AI22" s="153" t="s">
        <v>9</v>
      </c>
      <c r="AJ22" s="153"/>
      <c r="AK22" s="153"/>
      <c r="AL22" s="153"/>
      <c r="AM22" s="153" t="s">
        <v>9</v>
      </c>
      <c r="AN22" s="153"/>
      <c r="AO22" s="153"/>
      <c r="AP22" s="153"/>
      <c r="AQ22" s="153" t="s">
        <v>9</v>
      </c>
      <c r="AR22" s="153"/>
      <c r="AS22" s="153"/>
      <c r="AT22" s="153"/>
      <c r="AU22" s="153" t="s">
        <v>9</v>
      </c>
      <c r="AV22" s="153"/>
      <c r="AW22" s="153"/>
      <c r="AX22" s="153"/>
      <c r="AY22" s="153" t="s">
        <v>9</v>
      </c>
      <c r="AZ22" s="153"/>
      <c r="BA22" s="153"/>
      <c r="BB22" s="153"/>
      <c r="BC22" s="153" t="s">
        <v>9</v>
      </c>
      <c r="BD22" s="153"/>
      <c r="BE22" s="153"/>
      <c r="BF22" s="153"/>
      <c r="BG22" s="1"/>
      <c r="BH22" s="4"/>
      <c r="BI22" s="4"/>
      <c r="BP22" s="1"/>
      <c r="BQ22" s="1"/>
    </row>
    <row r="23" spans="2:69" ht="18" customHeight="1">
      <c r="B23" s="79"/>
      <c r="C23" s="80" t="s">
        <v>68</v>
      </c>
      <c r="D23" s="158">
        <f t="shared" si="0"/>
        <v>188</v>
      </c>
      <c r="E23" s="159"/>
      <c r="F23" s="159"/>
      <c r="G23" s="159">
        <f t="shared" si="1"/>
        <v>184</v>
      </c>
      <c r="H23" s="159"/>
      <c r="I23" s="159"/>
      <c r="J23" s="159">
        <f t="shared" si="2"/>
        <v>188</v>
      </c>
      <c r="K23" s="159"/>
      <c r="L23" s="159"/>
      <c r="M23" s="159">
        <f t="shared" si="3"/>
        <v>184</v>
      </c>
      <c r="N23" s="159"/>
      <c r="O23" s="159"/>
      <c r="P23" s="159">
        <v>188</v>
      </c>
      <c r="Q23" s="159"/>
      <c r="R23" s="159"/>
      <c r="S23" s="159">
        <v>184</v>
      </c>
      <c r="T23" s="159"/>
      <c r="U23" s="159"/>
      <c r="V23" s="69"/>
      <c r="W23" s="159" t="s">
        <v>9</v>
      </c>
      <c r="X23" s="159"/>
      <c r="Y23" s="159"/>
      <c r="Z23" s="159"/>
      <c r="AA23" s="159" t="s">
        <v>9</v>
      </c>
      <c r="AB23" s="159"/>
      <c r="AC23" s="159"/>
      <c r="AD23" s="159"/>
      <c r="AE23" s="159" t="s">
        <v>9</v>
      </c>
      <c r="AF23" s="159"/>
      <c r="AG23" s="159"/>
      <c r="AH23" s="159"/>
      <c r="AI23" s="159" t="s">
        <v>9</v>
      </c>
      <c r="AJ23" s="159"/>
      <c r="AK23" s="159"/>
      <c r="AL23" s="159"/>
      <c r="AM23" s="159" t="s">
        <v>9</v>
      </c>
      <c r="AN23" s="159"/>
      <c r="AO23" s="159"/>
      <c r="AP23" s="159"/>
      <c r="AQ23" s="159" t="s">
        <v>9</v>
      </c>
      <c r="AR23" s="159"/>
      <c r="AS23" s="159"/>
      <c r="AT23" s="159"/>
      <c r="AU23" s="159" t="s">
        <v>9</v>
      </c>
      <c r="AV23" s="159"/>
      <c r="AW23" s="159"/>
      <c r="AX23" s="159"/>
      <c r="AY23" s="159" t="s">
        <v>9</v>
      </c>
      <c r="AZ23" s="159"/>
      <c r="BA23" s="159"/>
      <c r="BB23" s="159"/>
      <c r="BC23" s="159" t="s">
        <v>9</v>
      </c>
      <c r="BD23" s="159"/>
      <c r="BE23" s="159"/>
      <c r="BF23" s="159"/>
      <c r="BG23" s="1"/>
      <c r="BH23" s="4"/>
      <c r="BI23" s="4"/>
      <c r="BP23" s="1"/>
      <c r="BQ23" s="1"/>
    </row>
    <row r="24" spans="2:69" ht="15.75" customHeight="1">
      <c r="B24" s="2" t="s">
        <v>8</v>
      </c>
      <c r="C24" s="1"/>
      <c r="AU24" s="4"/>
      <c r="AV24" s="4"/>
      <c r="AW24" s="4"/>
      <c r="AX24" s="4"/>
      <c r="AY24" s="4"/>
      <c r="AZ24" s="4"/>
      <c r="BA24" s="4"/>
      <c r="BB24" s="4"/>
      <c r="BC24" s="81"/>
      <c r="BD24" s="91"/>
      <c r="BE24" s="81"/>
      <c r="BF24" s="81" t="s">
        <v>25</v>
      </c>
      <c r="BG24" s="1"/>
      <c r="BJ24" s="4"/>
      <c r="BK24" s="4"/>
      <c r="BP24" s="1"/>
      <c r="BQ24" s="1"/>
    </row>
    <row r="25" spans="2:69" ht="15.75" customHeight="1">
      <c r="B25" s="2" t="s">
        <v>10</v>
      </c>
      <c r="C25" s="1"/>
      <c r="AW25" s="4"/>
      <c r="AX25" s="4"/>
      <c r="AY25" s="4"/>
      <c r="AZ25" s="4"/>
      <c r="BA25" s="4"/>
      <c r="BB25" s="4"/>
      <c r="BC25" s="4"/>
      <c r="BD25" s="4"/>
      <c r="BG25" s="1"/>
      <c r="BL25" s="4"/>
      <c r="BM25" s="4"/>
      <c r="BP25" s="1"/>
      <c r="BQ25" s="1"/>
    </row>
    <row r="28" spans="18:61" s="99" customFormat="1" ht="15" customHeight="1">
      <c r="R28" s="100"/>
      <c r="S28" s="100"/>
      <c r="T28" s="100"/>
      <c r="U28" s="100" t="s">
        <v>71</v>
      </c>
      <c r="V28" s="103"/>
      <c r="W28" s="99" t="s">
        <v>72</v>
      </c>
      <c r="BH28" s="102"/>
      <c r="BI28" s="102"/>
    </row>
    <row r="29" spans="2:61" s="6" customFormat="1" ht="15" customHeight="1" thickBot="1">
      <c r="B29" s="2" t="s">
        <v>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64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8"/>
      <c r="BI29" s="18"/>
    </row>
    <row r="30" spans="2:59" s="6" customFormat="1" ht="18.75" customHeight="1" thickTop="1">
      <c r="B30" s="126" t="s">
        <v>29</v>
      </c>
      <c r="C30" s="127"/>
      <c r="D30" s="160" t="s">
        <v>30</v>
      </c>
      <c r="E30" s="161"/>
      <c r="F30" s="161"/>
      <c r="G30" s="161"/>
      <c r="H30" s="161"/>
      <c r="I30" s="162"/>
      <c r="J30" s="166" t="s">
        <v>76</v>
      </c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38"/>
      <c r="V30" s="66"/>
      <c r="W30" s="167" t="s">
        <v>84</v>
      </c>
      <c r="X30" s="167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9" t="s">
        <v>38</v>
      </c>
      <c r="AP30" s="170"/>
      <c r="AQ30" s="170"/>
      <c r="AR30" s="170"/>
      <c r="AS30" s="170"/>
      <c r="AT30" s="170"/>
      <c r="AU30" s="170"/>
      <c r="AV30" s="170"/>
      <c r="AW30" s="171"/>
      <c r="AX30" s="175" t="s">
        <v>14</v>
      </c>
      <c r="AY30" s="175"/>
      <c r="AZ30" s="175"/>
      <c r="BA30" s="175"/>
      <c r="BB30" s="175"/>
      <c r="BC30" s="175"/>
      <c r="BD30" s="175"/>
      <c r="BE30" s="176"/>
      <c r="BF30" s="176"/>
      <c r="BG30" s="1"/>
    </row>
    <row r="31" spans="2:59" s="6" customFormat="1" ht="18.75" customHeight="1">
      <c r="B31" s="128"/>
      <c r="C31" s="129"/>
      <c r="D31" s="163"/>
      <c r="E31" s="164"/>
      <c r="F31" s="164"/>
      <c r="G31" s="164"/>
      <c r="H31" s="164"/>
      <c r="I31" s="165"/>
      <c r="J31" s="177" t="s">
        <v>17</v>
      </c>
      <c r="K31" s="177"/>
      <c r="L31" s="177"/>
      <c r="M31" s="177"/>
      <c r="N31" s="177"/>
      <c r="O31" s="177"/>
      <c r="P31" s="177" t="s">
        <v>13</v>
      </c>
      <c r="Q31" s="177"/>
      <c r="R31" s="177"/>
      <c r="S31" s="177"/>
      <c r="T31" s="177"/>
      <c r="U31" s="177"/>
      <c r="V31" s="65"/>
      <c r="W31" s="179" t="s">
        <v>73</v>
      </c>
      <c r="X31" s="179"/>
      <c r="Y31" s="180"/>
      <c r="Z31" s="180"/>
      <c r="AA31" s="180"/>
      <c r="AB31" s="180"/>
      <c r="AC31" s="180"/>
      <c r="AD31" s="180"/>
      <c r="AE31" s="180"/>
      <c r="AF31" s="181" t="s">
        <v>21</v>
      </c>
      <c r="AG31" s="181"/>
      <c r="AH31" s="177"/>
      <c r="AI31" s="177"/>
      <c r="AJ31" s="177"/>
      <c r="AK31" s="177"/>
      <c r="AL31" s="177"/>
      <c r="AM31" s="177"/>
      <c r="AN31" s="177"/>
      <c r="AO31" s="172"/>
      <c r="AP31" s="173"/>
      <c r="AQ31" s="173"/>
      <c r="AR31" s="173"/>
      <c r="AS31" s="173"/>
      <c r="AT31" s="173"/>
      <c r="AU31" s="173"/>
      <c r="AV31" s="173"/>
      <c r="AW31" s="174"/>
      <c r="AX31" s="177"/>
      <c r="AY31" s="177"/>
      <c r="AZ31" s="177"/>
      <c r="BA31" s="177"/>
      <c r="BB31" s="177"/>
      <c r="BC31" s="177"/>
      <c r="BD31" s="177"/>
      <c r="BE31" s="178"/>
      <c r="BF31" s="178"/>
      <c r="BG31" s="1"/>
    </row>
    <row r="32" spans="2:59" s="6" customFormat="1" ht="18.75" customHeight="1">
      <c r="B32" s="130"/>
      <c r="C32" s="131"/>
      <c r="D32" s="182" t="s">
        <v>36</v>
      </c>
      <c r="E32" s="183"/>
      <c r="F32" s="184" t="s">
        <v>5</v>
      </c>
      <c r="G32" s="185"/>
      <c r="H32" s="184" t="s">
        <v>6</v>
      </c>
      <c r="I32" s="185"/>
      <c r="J32" s="186" t="s">
        <v>36</v>
      </c>
      <c r="K32" s="186"/>
      <c r="L32" s="186" t="s">
        <v>5</v>
      </c>
      <c r="M32" s="186"/>
      <c r="N32" s="186" t="s">
        <v>6</v>
      </c>
      <c r="O32" s="186"/>
      <c r="P32" s="186" t="s">
        <v>36</v>
      </c>
      <c r="Q32" s="186"/>
      <c r="R32" s="186" t="s">
        <v>5</v>
      </c>
      <c r="S32" s="186"/>
      <c r="T32" s="186" t="s">
        <v>6</v>
      </c>
      <c r="U32" s="186"/>
      <c r="V32" s="67"/>
      <c r="W32" s="187" t="s">
        <v>36</v>
      </c>
      <c r="X32" s="187"/>
      <c r="Y32" s="188"/>
      <c r="Z32" s="189" t="s">
        <v>5</v>
      </c>
      <c r="AA32" s="187"/>
      <c r="AB32" s="188"/>
      <c r="AC32" s="189" t="s">
        <v>6</v>
      </c>
      <c r="AD32" s="187"/>
      <c r="AE32" s="188"/>
      <c r="AF32" s="187" t="s">
        <v>36</v>
      </c>
      <c r="AG32" s="187"/>
      <c r="AH32" s="188"/>
      <c r="AI32" s="189" t="s">
        <v>5</v>
      </c>
      <c r="AJ32" s="187"/>
      <c r="AK32" s="188"/>
      <c r="AL32" s="189" t="s">
        <v>6</v>
      </c>
      <c r="AM32" s="187"/>
      <c r="AN32" s="188"/>
      <c r="AO32" s="190" t="s">
        <v>36</v>
      </c>
      <c r="AP32" s="191"/>
      <c r="AQ32" s="192"/>
      <c r="AR32" s="189" t="s">
        <v>5</v>
      </c>
      <c r="AS32" s="187"/>
      <c r="AT32" s="188"/>
      <c r="AU32" s="189" t="s">
        <v>6</v>
      </c>
      <c r="AV32" s="187"/>
      <c r="AW32" s="188"/>
      <c r="AX32" s="189" t="s">
        <v>36</v>
      </c>
      <c r="AY32" s="187"/>
      <c r="AZ32" s="188"/>
      <c r="BA32" s="190" t="s">
        <v>5</v>
      </c>
      <c r="BB32" s="191"/>
      <c r="BC32" s="192"/>
      <c r="BD32" s="190" t="s">
        <v>6</v>
      </c>
      <c r="BE32" s="191"/>
      <c r="BF32" s="191"/>
      <c r="BG32" s="1"/>
    </row>
    <row r="33" spans="2:59" s="6" customFormat="1" ht="18" customHeight="1">
      <c r="B33" s="67" t="s">
        <v>41</v>
      </c>
      <c r="C33" s="68" t="s">
        <v>34</v>
      </c>
      <c r="D33" s="246">
        <v>1135514</v>
      </c>
      <c r="E33" s="247"/>
      <c r="F33" s="248">
        <v>557431</v>
      </c>
      <c r="G33" s="247"/>
      <c r="H33" s="248">
        <v>578083</v>
      </c>
      <c r="I33" s="247"/>
      <c r="J33" s="248">
        <v>1077088</v>
      </c>
      <c r="K33" s="247"/>
      <c r="L33" s="248">
        <v>528162</v>
      </c>
      <c r="M33" s="247"/>
      <c r="N33" s="248">
        <v>548926</v>
      </c>
      <c r="O33" s="247"/>
      <c r="P33" s="248">
        <v>1011105</v>
      </c>
      <c r="Q33" s="247"/>
      <c r="R33" s="248">
        <v>494643</v>
      </c>
      <c r="S33" s="247"/>
      <c r="T33" s="248">
        <v>516462</v>
      </c>
      <c r="U33" s="247"/>
      <c r="V33" s="82"/>
      <c r="W33" s="193">
        <v>8046</v>
      </c>
      <c r="X33" s="194"/>
      <c r="Y33" s="195"/>
      <c r="Z33" s="193">
        <v>3765</v>
      </c>
      <c r="AA33" s="194"/>
      <c r="AB33" s="195"/>
      <c r="AC33" s="193">
        <v>4281</v>
      </c>
      <c r="AD33" s="194"/>
      <c r="AE33" s="195"/>
      <c r="AF33" s="193">
        <v>57937</v>
      </c>
      <c r="AG33" s="194"/>
      <c r="AH33" s="195"/>
      <c r="AI33" s="193">
        <v>29754</v>
      </c>
      <c r="AJ33" s="194"/>
      <c r="AK33" s="195"/>
      <c r="AL33" s="193">
        <v>28183</v>
      </c>
      <c r="AM33" s="194"/>
      <c r="AN33" s="195"/>
      <c r="AO33" s="193">
        <v>30894</v>
      </c>
      <c r="AP33" s="194"/>
      <c r="AQ33" s="195"/>
      <c r="AR33" s="193">
        <v>15217</v>
      </c>
      <c r="AS33" s="194"/>
      <c r="AT33" s="195"/>
      <c r="AU33" s="193">
        <v>15677</v>
      </c>
      <c r="AV33" s="194"/>
      <c r="AW33" s="195"/>
      <c r="AX33" s="196">
        <v>27532</v>
      </c>
      <c r="AY33" s="197"/>
      <c r="AZ33" s="198"/>
      <c r="BA33" s="196">
        <v>14052</v>
      </c>
      <c r="BB33" s="197"/>
      <c r="BC33" s="198"/>
      <c r="BD33" s="196">
        <v>13480</v>
      </c>
      <c r="BE33" s="197"/>
      <c r="BF33" s="197"/>
      <c r="BG33" s="1"/>
    </row>
    <row r="34" spans="2:59" s="6" customFormat="1" ht="18" customHeight="1">
      <c r="B34" s="67" t="s">
        <v>40</v>
      </c>
      <c r="C34" s="68" t="s">
        <v>37</v>
      </c>
      <c r="D34" s="214">
        <v>1079076</v>
      </c>
      <c r="E34" s="249"/>
      <c r="F34" s="250">
        <v>525684</v>
      </c>
      <c r="G34" s="249"/>
      <c r="H34" s="250">
        <v>553392</v>
      </c>
      <c r="I34" s="249"/>
      <c r="J34" s="250">
        <v>1034278</v>
      </c>
      <c r="K34" s="249"/>
      <c r="L34" s="250">
        <v>503695</v>
      </c>
      <c r="M34" s="249"/>
      <c r="N34" s="250">
        <v>530583</v>
      </c>
      <c r="O34" s="249"/>
      <c r="P34" s="250">
        <v>968763</v>
      </c>
      <c r="Q34" s="249"/>
      <c r="R34" s="250">
        <v>470614</v>
      </c>
      <c r="S34" s="249"/>
      <c r="T34" s="250">
        <v>498149</v>
      </c>
      <c r="U34" s="249"/>
      <c r="V34" s="82"/>
      <c r="W34" s="199">
        <v>8338</v>
      </c>
      <c r="X34" s="200"/>
      <c r="Y34" s="201"/>
      <c r="Z34" s="199">
        <v>4078</v>
      </c>
      <c r="AA34" s="200"/>
      <c r="AB34" s="201"/>
      <c r="AC34" s="199">
        <v>4260</v>
      </c>
      <c r="AD34" s="200"/>
      <c r="AE34" s="201"/>
      <c r="AF34" s="199">
        <v>57177</v>
      </c>
      <c r="AG34" s="200"/>
      <c r="AH34" s="201"/>
      <c r="AI34" s="199">
        <v>29003</v>
      </c>
      <c r="AJ34" s="200"/>
      <c r="AK34" s="201"/>
      <c r="AL34" s="199">
        <v>28174</v>
      </c>
      <c r="AM34" s="200"/>
      <c r="AN34" s="201"/>
      <c r="AO34" s="199">
        <v>42524</v>
      </c>
      <c r="AP34" s="200"/>
      <c r="AQ34" s="201"/>
      <c r="AR34" s="199">
        <v>20852</v>
      </c>
      <c r="AS34" s="200"/>
      <c r="AT34" s="201"/>
      <c r="AU34" s="199">
        <v>21672</v>
      </c>
      <c r="AV34" s="200"/>
      <c r="AW34" s="201"/>
      <c r="AX34" s="202">
        <v>2274</v>
      </c>
      <c r="AY34" s="203"/>
      <c r="AZ34" s="204"/>
      <c r="BA34" s="202">
        <v>1137</v>
      </c>
      <c r="BB34" s="203"/>
      <c r="BC34" s="204"/>
      <c r="BD34" s="202">
        <v>1137</v>
      </c>
      <c r="BE34" s="203"/>
      <c r="BF34" s="203"/>
      <c r="BG34" s="1"/>
    </row>
    <row r="35" spans="2:59" s="7" customFormat="1" ht="18" customHeight="1">
      <c r="B35" s="70" t="s">
        <v>59</v>
      </c>
      <c r="C35" s="71" t="s">
        <v>43</v>
      </c>
      <c r="D35" s="251">
        <f>SUM(F35:H35)</f>
        <v>289418</v>
      </c>
      <c r="E35" s="252"/>
      <c r="F35" s="253">
        <f>SUM(F37:F48)</f>
        <v>139728</v>
      </c>
      <c r="G35" s="252"/>
      <c r="H35" s="253">
        <f>SUM(H37:H48)</f>
        <v>149690</v>
      </c>
      <c r="I35" s="252"/>
      <c r="J35" s="253">
        <f>SUM(L35:N35)</f>
        <v>289190</v>
      </c>
      <c r="K35" s="252"/>
      <c r="L35" s="253">
        <f>SUM(L37:L48)</f>
        <v>139712</v>
      </c>
      <c r="M35" s="252"/>
      <c r="N35" s="253">
        <f>SUM(N37:N48)</f>
        <v>149478</v>
      </c>
      <c r="O35" s="252"/>
      <c r="P35" s="253">
        <f>SUM(R35:T35)</f>
        <v>284224</v>
      </c>
      <c r="Q35" s="252"/>
      <c r="R35" s="253">
        <f>SUM(R37:R48)</f>
        <v>137518</v>
      </c>
      <c r="S35" s="252"/>
      <c r="T35" s="253">
        <f>SUM(T37:T48)</f>
        <v>146706</v>
      </c>
      <c r="U35" s="252"/>
      <c r="V35" s="84"/>
      <c r="W35" s="205">
        <f>SUM(Z35:AC35)</f>
        <v>3703</v>
      </c>
      <c r="X35" s="206"/>
      <c r="Y35" s="207"/>
      <c r="Z35" s="205">
        <f>SUM(Z37:Z48)</f>
        <v>1521</v>
      </c>
      <c r="AA35" s="206"/>
      <c r="AB35" s="207"/>
      <c r="AC35" s="208">
        <f>SUM(AC37:AC48)</f>
        <v>2182</v>
      </c>
      <c r="AD35" s="209"/>
      <c r="AE35" s="210"/>
      <c r="AF35" s="208">
        <f>SUM(AI35:AL35)</f>
        <v>1263</v>
      </c>
      <c r="AG35" s="209"/>
      <c r="AH35" s="210"/>
      <c r="AI35" s="208">
        <f>SUM(AI37:AI48)</f>
        <v>673</v>
      </c>
      <c r="AJ35" s="209"/>
      <c r="AK35" s="210"/>
      <c r="AL35" s="208">
        <f>SUM(AL37:AL48)</f>
        <v>590</v>
      </c>
      <c r="AM35" s="209"/>
      <c r="AN35" s="210"/>
      <c r="AO35" s="208">
        <f>SUM(AR35:AU35)</f>
        <v>0</v>
      </c>
      <c r="AP35" s="209"/>
      <c r="AQ35" s="210"/>
      <c r="AR35" s="208">
        <f>SUM(AR37:AR48)</f>
        <v>0</v>
      </c>
      <c r="AS35" s="209"/>
      <c r="AT35" s="210"/>
      <c r="AU35" s="208">
        <f>SUM(AU37:AU48)</f>
        <v>0</v>
      </c>
      <c r="AV35" s="209"/>
      <c r="AW35" s="210"/>
      <c r="AX35" s="211">
        <f>SUM(BA35:BD35)</f>
        <v>228</v>
      </c>
      <c r="AY35" s="212"/>
      <c r="AZ35" s="213"/>
      <c r="BA35" s="211">
        <f>SUM(BA37:BA48)</f>
        <v>16</v>
      </c>
      <c r="BB35" s="212"/>
      <c r="BC35" s="213"/>
      <c r="BD35" s="211">
        <f>SUM(BD37:BD48)</f>
        <v>212</v>
      </c>
      <c r="BE35" s="212"/>
      <c r="BF35" s="212"/>
      <c r="BG35" s="85"/>
    </row>
    <row r="36" spans="2:59" s="7" customFormat="1" ht="9" customHeight="1">
      <c r="B36" s="73"/>
      <c r="C36" s="74"/>
      <c r="D36" s="92"/>
      <c r="E36" s="93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97"/>
      <c r="AZ36" s="86"/>
      <c r="BA36" s="84"/>
      <c r="BB36" s="97"/>
      <c r="BC36" s="86"/>
      <c r="BD36" s="96"/>
      <c r="BE36" s="97"/>
      <c r="BF36" s="86"/>
      <c r="BG36" s="85"/>
    </row>
    <row r="37" spans="2:59" s="6" customFormat="1" ht="18" customHeight="1">
      <c r="B37" s="67" t="s">
        <v>79</v>
      </c>
      <c r="C37" s="68" t="s">
        <v>60</v>
      </c>
      <c r="D37" s="214">
        <f>SUM(F37:H37)</f>
        <v>7877</v>
      </c>
      <c r="E37" s="215"/>
      <c r="F37" s="215">
        <f aca="true" t="shared" si="4" ref="F37:F48">SUM(L37,AR37,BA37)</f>
        <v>3382</v>
      </c>
      <c r="G37" s="215"/>
      <c r="H37" s="215">
        <f aca="true" t="shared" si="5" ref="H37:H48">SUM(N37,AU37,BD37)</f>
        <v>4495</v>
      </c>
      <c r="I37" s="215"/>
      <c r="J37" s="215">
        <f aca="true" t="shared" si="6" ref="J37:J48">SUM(L37:N37)</f>
        <v>7877</v>
      </c>
      <c r="K37" s="215"/>
      <c r="L37" s="215">
        <f aca="true" t="shared" si="7" ref="L37:L48">SUM(R37,Z37,AI37)</f>
        <v>3382</v>
      </c>
      <c r="M37" s="215"/>
      <c r="N37" s="215">
        <f aca="true" t="shared" si="8" ref="N37:N48">SUM(T37,AC37,AL37)</f>
        <v>4495</v>
      </c>
      <c r="O37" s="215"/>
      <c r="P37" s="215">
        <f aca="true" t="shared" si="9" ref="P37:P48">SUM(R37:T37)</f>
        <v>7877</v>
      </c>
      <c r="Q37" s="215"/>
      <c r="R37" s="215">
        <v>3382</v>
      </c>
      <c r="S37" s="215"/>
      <c r="T37" s="215">
        <v>4495</v>
      </c>
      <c r="U37" s="215"/>
      <c r="V37" s="83"/>
      <c r="W37" s="203">
        <f aca="true" t="shared" si="10" ref="W37:W48">SUM(Z37:AC37)</f>
        <v>0</v>
      </c>
      <c r="X37" s="203"/>
      <c r="Y37" s="203"/>
      <c r="Z37" s="203">
        <v>0</v>
      </c>
      <c r="AA37" s="203"/>
      <c r="AB37" s="203"/>
      <c r="AC37" s="203">
        <v>0</v>
      </c>
      <c r="AD37" s="203"/>
      <c r="AE37" s="203"/>
      <c r="AF37" s="203">
        <f aca="true" t="shared" si="11" ref="AF37:AF48">SUM(AI37:AL37)</f>
        <v>0</v>
      </c>
      <c r="AG37" s="203"/>
      <c r="AH37" s="203"/>
      <c r="AI37" s="203">
        <v>0</v>
      </c>
      <c r="AJ37" s="203"/>
      <c r="AK37" s="203"/>
      <c r="AL37" s="203">
        <v>0</v>
      </c>
      <c r="AM37" s="203"/>
      <c r="AN37" s="203"/>
      <c r="AO37" s="203">
        <f aca="true" t="shared" si="12" ref="AO37:AO48">SUM(AR37:AU37)</f>
        <v>0</v>
      </c>
      <c r="AP37" s="203"/>
      <c r="AQ37" s="203"/>
      <c r="AR37" s="203">
        <v>0</v>
      </c>
      <c r="AS37" s="203"/>
      <c r="AT37" s="203"/>
      <c r="AU37" s="203">
        <v>0</v>
      </c>
      <c r="AV37" s="203"/>
      <c r="AW37" s="203"/>
      <c r="AX37" s="203">
        <f aca="true" t="shared" si="13" ref="AX37:AX48">SUM(BA37:BD37)</f>
        <v>0</v>
      </c>
      <c r="AY37" s="203"/>
      <c r="AZ37" s="203"/>
      <c r="BA37" s="203">
        <v>0</v>
      </c>
      <c r="BB37" s="203"/>
      <c r="BC37" s="203"/>
      <c r="BD37" s="203">
        <v>0</v>
      </c>
      <c r="BE37" s="203"/>
      <c r="BF37" s="203"/>
      <c r="BG37" s="1"/>
    </row>
    <row r="38" spans="2:59" s="6" customFormat="1" ht="18" customHeight="1">
      <c r="B38" s="77"/>
      <c r="C38" s="78" t="s">
        <v>61</v>
      </c>
      <c r="D38" s="214">
        <f aca="true" t="shared" si="14" ref="D38:D48">SUM(F38:H38)</f>
        <v>4622</v>
      </c>
      <c r="E38" s="215"/>
      <c r="F38" s="215">
        <f t="shared" si="4"/>
        <v>2435</v>
      </c>
      <c r="G38" s="215"/>
      <c r="H38" s="215">
        <f t="shared" si="5"/>
        <v>2187</v>
      </c>
      <c r="I38" s="215"/>
      <c r="J38" s="215">
        <f t="shared" si="6"/>
        <v>4622</v>
      </c>
      <c r="K38" s="215"/>
      <c r="L38" s="215">
        <f t="shared" si="7"/>
        <v>2435</v>
      </c>
      <c r="M38" s="215"/>
      <c r="N38" s="215">
        <f t="shared" si="8"/>
        <v>2187</v>
      </c>
      <c r="O38" s="215"/>
      <c r="P38" s="215">
        <f t="shared" si="9"/>
        <v>4622</v>
      </c>
      <c r="Q38" s="215"/>
      <c r="R38" s="215">
        <v>2435</v>
      </c>
      <c r="S38" s="215"/>
      <c r="T38" s="215">
        <v>2187</v>
      </c>
      <c r="U38" s="215"/>
      <c r="V38" s="83"/>
      <c r="W38" s="203">
        <f t="shared" si="10"/>
        <v>0</v>
      </c>
      <c r="X38" s="203"/>
      <c r="Y38" s="203"/>
      <c r="Z38" s="203">
        <v>0</v>
      </c>
      <c r="AA38" s="203"/>
      <c r="AB38" s="203"/>
      <c r="AC38" s="203">
        <v>0</v>
      </c>
      <c r="AD38" s="203"/>
      <c r="AE38" s="203"/>
      <c r="AF38" s="203">
        <f t="shared" si="11"/>
        <v>0</v>
      </c>
      <c r="AG38" s="203"/>
      <c r="AH38" s="203"/>
      <c r="AI38" s="203">
        <v>0</v>
      </c>
      <c r="AJ38" s="203"/>
      <c r="AK38" s="203"/>
      <c r="AL38" s="203">
        <v>0</v>
      </c>
      <c r="AM38" s="203"/>
      <c r="AN38" s="203"/>
      <c r="AO38" s="203">
        <f t="shared" si="12"/>
        <v>0</v>
      </c>
      <c r="AP38" s="203"/>
      <c r="AQ38" s="203"/>
      <c r="AR38" s="203">
        <v>0</v>
      </c>
      <c r="AS38" s="203"/>
      <c r="AT38" s="203"/>
      <c r="AU38" s="203">
        <v>0</v>
      </c>
      <c r="AV38" s="203"/>
      <c r="AW38" s="203"/>
      <c r="AX38" s="203">
        <f t="shared" si="13"/>
        <v>0</v>
      </c>
      <c r="AY38" s="203"/>
      <c r="AZ38" s="203"/>
      <c r="BA38" s="203">
        <v>0</v>
      </c>
      <c r="BB38" s="203"/>
      <c r="BC38" s="203"/>
      <c r="BD38" s="203">
        <v>0</v>
      </c>
      <c r="BE38" s="203"/>
      <c r="BF38" s="203"/>
      <c r="BG38" s="1"/>
    </row>
    <row r="39" spans="2:59" s="6" customFormat="1" ht="18" customHeight="1">
      <c r="B39" s="77"/>
      <c r="C39" s="78" t="s">
        <v>62</v>
      </c>
      <c r="D39" s="214">
        <f t="shared" si="14"/>
        <v>13098</v>
      </c>
      <c r="E39" s="215"/>
      <c r="F39" s="215">
        <f t="shared" si="4"/>
        <v>6327</v>
      </c>
      <c r="G39" s="215"/>
      <c r="H39" s="215">
        <f t="shared" si="5"/>
        <v>6771</v>
      </c>
      <c r="I39" s="215"/>
      <c r="J39" s="215">
        <f t="shared" si="6"/>
        <v>13098</v>
      </c>
      <c r="K39" s="215"/>
      <c r="L39" s="215">
        <f t="shared" si="7"/>
        <v>6327</v>
      </c>
      <c r="M39" s="215"/>
      <c r="N39" s="215">
        <f t="shared" si="8"/>
        <v>6771</v>
      </c>
      <c r="O39" s="215"/>
      <c r="P39" s="215">
        <f t="shared" si="9"/>
        <v>13098</v>
      </c>
      <c r="Q39" s="215"/>
      <c r="R39" s="215">
        <v>6327</v>
      </c>
      <c r="S39" s="215"/>
      <c r="T39" s="215">
        <v>6771</v>
      </c>
      <c r="U39" s="215"/>
      <c r="V39" s="83"/>
      <c r="W39" s="203">
        <f t="shared" si="10"/>
        <v>0</v>
      </c>
      <c r="X39" s="203"/>
      <c r="Y39" s="203"/>
      <c r="Z39" s="203">
        <v>0</v>
      </c>
      <c r="AA39" s="203"/>
      <c r="AB39" s="203"/>
      <c r="AC39" s="203">
        <v>0</v>
      </c>
      <c r="AD39" s="203"/>
      <c r="AE39" s="203"/>
      <c r="AF39" s="203">
        <f t="shared" si="11"/>
        <v>0</v>
      </c>
      <c r="AG39" s="203"/>
      <c r="AH39" s="203"/>
      <c r="AI39" s="203">
        <v>0</v>
      </c>
      <c r="AJ39" s="203"/>
      <c r="AK39" s="203"/>
      <c r="AL39" s="203">
        <v>0</v>
      </c>
      <c r="AM39" s="203"/>
      <c r="AN39" s="203"/>
      <c r="AO39" s="203">
        <f t="shared" si="12"/>
        <v>0</v>
      </c>
      <c r="AP39" s="203"/>
      <c r="AQ39" s="203"/>
      <c r="AR39" s="203">
        <v>0</v>
      </c>
      <c r="AS39" s="203"/>
      <c r="AT39" s="203"/>
      <c r="AU39" s="203">
        <v>0</v>
      </c>
      <c r="AV39" s="203"/>
      <c r="AW39" s="203"/>
      <c r="AX39" s="203">
        <f t="shared" si="13"/>
        <v>0</v>
      </c>
      <c r="AY39" s="203"/>
      <c r="AZ39" s="203"/>
      <c r="BA39" s="203">
        <v>0</v>
      </c>
      <c r="BB39" s="203"/>
      <c r="BC39" s="203"/>
      <c r="BD39" s="203">
        <v>0</v>
      </c>
      <c r="BE39" s="203"/>
      <c r="BF39" s="203"/>
      <c r="BG39" s="1"/>
    </row>
    <row r="40" spans="2:59" s="6" customFormat="1" ht="18" customHeight="1">
      <c r="B40" s="77"/>
      <c r="C40" s="78" t="s">
        <v>63</v>
      </c>
      <c r="D40" s="214">
        <f t="shared" si="14"/>
        <v>28471</v>
      </c>
      <c r="E40" s="215"/>
      <c r="F40" s="215">
        <f t="shared" si="4"/>
        <v>13741</v>
      </c>
      <c r="G40" s="215"/>
      <c r="H40" s="215">
        <f t="shared" si="5"/>
        <v>14730</v>
      </c>
      <c r="I40" s="215"/>
      <c r="J40" s="215">
        <f t="shared" si="6"/>
        <v>28318</v>
      </c>
      <c r="K40" s="215"/>
      <c r="L40" s="215">
        <f t="shared" si="7"/>
        <v>13733</v>
      </c>
      <c r="M40" s="215"/>
      <c r="N40" s="215">
        <f t="shared" si="8"/>
        <v>14585</v>
      </c>
      <c r="O40" s="215"/>
      <c r="P40" s="215">
        <f t="shared" si="9"/>
        <v>28318</v>
      </c>
      <c r="Q40" s="215"/>
      <c r="R40" s="215">
        <v>13733</v>
      </c>
      <c r="S40" s="215"/>
      <c r="T40" s="215">
        <v>14585</v>
      </c>
      <c r="U40" s="215"/>
      <c r="V40" s="83"/>
      <c r="W40" s="203">
        <f t="shared" si="10"/>
        <v>0</v>
      </c>
      <c r="X40" s="203"/>
      <c r="Y40" s="203"/>
      <c r="Z40" s="203">
        <v>0</v>
      </c>
      <c r="AA40" s="203"/>
      <c r="AB40" s="203"/>
      <c r="AC40" s="203">
        <v>0</v>
      </c>
      <c r="AD40" s="203"/>
      <c r="AE40" s="203"/>
      <c r="AF40" s="203">
        <f t="shared" si="11"/>
        <v>0</v>
      </c>
      <c r="AG40" s="203"/>
      <c r="AH40" s="203"/>
      <c r="AI40" s="203">
        <v>0</v>
      </c>
      <c r="AJ40" s="203"/>
      <c r="AK40" s="203"/>
      <c r="AL40" s="203">
        <v>0</v>
      </c>
      <c r="AM40" s="203"/>
      <c r="AN40" s="203"/>
      <c r="AO40" s="203">
        <f t="shared" si="12"/>
        <v>0</v>
      </c>
      <c r="AP40" s="203"/>
      <c r="AQ40" s="203"/>
      <c r="AR40" s="203">
        <v>0</v>
      </c>
      <c r="AS40" s="203"/>
      <c r="AT40" s="203"/>
      <c r="AU40" s="203">
        <v>0</v>
      </c>
      <c r="AV40" s="203"/>
      <c r="AW40" s="203"/>
      <c r="AX40" s="203">
        <f t="shared" si="13"/>
        <v>153</v>
      </c>
      <c r="AY40" s="203"/>
      <c r="AZ40" s="203"/>
      <c r="BA40" s="203">
        <v>8</v>
      </c>
      <c r="BB40" s="203"/>
      <c r="BC40" s="203"/>
      <c r="BD40" s="203">
        <v>145</v>
      </c>
      <c r="BE40" s="203"/>
      <c r="BF40" s="203"/>
      <c r="BG40" s="1"/>
    </row>
    <row r="41" spans="2:59" s="6" customFormat="1" ht="18" customHeight="1">
      <c r="B41" s="77"/>
      <c r="C41" s="78" t="s">
        <v>64</v>
      </c>
      <c r="D41" s="214">
        <f t="shared" si="14"/>
        <v>34580</v>
      </c>
      <c r="E41" s="215"/>
      <c r="F41" s="215">
        <f t="shared" si="4"/>
        <v>16423</v>
      </c>
      <c r="G41" s="215"/>
      <c r="H41" s="215">
        <f t="shared" si="5"/>
        <v>18157</v>
      </c>
      <c r="I41" s="215"/>
      <c r="J41" s="215">
        <f t="shared" si="6"/>
        <v>34580</v>
      </c>
      <c r="K41" s="215"/>
      <c r="L41" s="215">
        <f t="shared" si="7"/>
        <v>16423</v>
      </c>
      <c r="M41" s="215"/>
      <c r="N41" s="215">
        <f t="shared" si="8"/>
        <v>18157</v>
      </c>
      <c r="O41" s="215"/>
      <c r="P41" s="215">
        <f t="shared" si="9"/>
        <v>29794</v>
      </c>
      <c r="Q41" s="215"/>
      <c r="R41" s="215">
        <v>14337</v>
      </c>
      <c r="S41" s="215"/>
      <c r="T41" s="215">
        <v>15457</v>
      </c>
      <c r="U41" s="215"/>
      <c r="V41" s="83"/>
      <c r="W41" s="203">
        <f t="shared" si="10"/>
        <v>3703</v>
      </c>
      <c r="X41" s="203"/>
      <c r="Y41" s="203"/>
      <c r="Z41" s="203">
        <v>1521</v>
      </c>
      <c r="AA41" s="203"/>
      <c r="AB41" s="203"/>
      <c r="AC41" s="203">
        <v>2182</v>
      </c>
      <c r="AD41" s="203"/>
      <c r="AE41" s="203"/>
      <c r="AF41" s="203">
        <f t="shared" si="11"/>
        <v>1083</v>
      </c>
      <c r="AG41" s="203"/>
      <c r="AH41" s="203"/>
      <c r="AI41" s="203">
        <v>565</v>
      </c>
      <c r="AJ41" s="203"/>
      <c r="AK41" s="203"/>
      <c r="AL41" s="203">
        <v>518</v>
      </c>
      <c r="AM41" s="203"/>
      <c r="AN41" s="203"/>
      <c r="AO41" s="203">
        <f t="shared" si="12"/>
        <v>0</v>
      </c>
      <c r="AP41" s="203"/>
      <c r="AQ41" s="203"/>
      <c r="AR41" s="203">
        <v>0</v>
      </c>
      <c r="AS41" s="203"/>
      <c r="AT41" s="203"/>
      <c r="AU41" s="203">
        <v>0</v>
      </c>
      <c r="AV41" s="203"/>
      <c r="AW41" s="203"/>
      <c r="AX41" s="203">
        <f t="shared" si="13"/>
        <v>0</v>
      </c>
      <c r="AY41" s="203"/>
      <c r="AZ41" s="203"/>
      <c r="BA41" s="203">
        <v>0</v>
      </c>
      <c r="BB41" s="203"/>
      <c r="BC41" s="203"/>
      <c r="BD41" s="203">
        <v>0</v>
      </c>
      <c r="BE41" s="203"/>
      <c r="BF41" s="203"/>
      <c r="BG41" s="1"/>
    </row>
    <row r="42" spans="2:59" s="6" customFormat="1" ht="18" customHeight="1">
      <c r="B42" s="77"/>
      <c r="C42" s="78" t="s">
        <v>65</v>
      </c>
      <c r="D42" s="214">
        <f t="shared" si="14"/>
        <v>37120</v>
      </c>
      <c r="E42" s="215"/>
      <c r="F42" s="215">
        <f t="shared" si="4"/>
        <v>18162</v>
      </c>
      <c r="G42" s="215"/>
      <c r="H42" s="215">
        <f t="shared" si="5"/>
        <v>18958</v>
      </c>
      <c r="I42" s="215"/>
      <c r="J42" s="215">
        <f t="shared" si="6"/>
        <v>37120</v>
      </c>
      <c r="K42" s="215"/>
      <c r="L42" s="215">
        <f t="shared" si="7"/>
        <v>18162</v>
      </c>
      <c r="M42" s="215"/>
      <c r="N42" s="215">
        <f t="shared" si="8"/>
        <v>18958</v>
      </c>
      <c r="O42" s="215"/>
      <c r="P42" s="215">
        <f t="shared" si="9"/>
        <v>37120</v>
      </c>
      <c r="Q42" s="215"/>
      <c r="R42" s="215">
        <v>18162</v>
      </c>
      <c r="S42" s="215"/>
      <c r="T42" s="215">
        <v>18958</v>
      </c>
      <c r="U42" s="215"/>
      <c r="V42" s="83"/>
      <c r="W42" s="203">
        <f t="shared" si="10"/>
        <v>0</v>
      </c>
      <c r="X42" s="203"/>
      <c r="Y42" s="203"/>
      <c r="Z42" s="203">
        <v>0</v>
      </c>
      <c r="AA42" s="203"/>
      <c r="AB42" s="203"/>
      <c r="AC42" s="203">
        <v>0</v>
      </c>
      <c r="AD42" s="203"/>
      <c r="AE42" s="203"/>
      <c r="AF42" s="203">
        <f t="shared" si="11"/>
        <v>0</v>
      </c>
      <c r="AG42" s="203"/>
      <c r="AH42" s="203"/>
      <c r="AI42" s="203">
        <v>0</v>
      </c>
      <c r="AJ42" s="203"/>
      <c r="AK42" s="203"/>
      <c r="AL42" s="203">
        <v>0</v>
      </c>
      <c r="AM42" s="203"/>
      <c r="AN42" s="203"/>
      <c r="AO42" s="203">
        <f t="shared" si="12"/>
        <v>0</v>
      </c>
      <c r="AP42" s="203"/>
      <c r="AQ42" s="203"/>
      <c r="AR42" s="203">
        <v>0</v>
      </c>
      <c r="AS42" s="203"/>
      <c r="AT42" s="203"/>
      <c r="AU42" s="203">
        <v>0</v>
      </c>
      <c r="AV42" s="203"/>
      <c r="AW42" s="203"/>
      <c r="AX42" s="203">
        <f t="shared" si="13"/>
        <v>0</v>
      </c>
      <c r="AY42" s="203"/>
      <c r="AZ42" s="203"/>
      <c r="BA42" s="203">
        <v>0</v>
      </c>
      <c r="BB42" s="203"/>
      <c r="BC42" s="203"/>
      <c r="BD42" s="203">
        <v>0</v>
      </c>
      <c r="BE42" s="203"/>
      <c r="BF42" s="203"/>
      <c r="BG42" s="1"/>
    </row>
    <row r="43" spans="2:59" s="6" customFormat="1" ht="18" customHeight="1">
      <c r="B43" s="77"/>
      <c r="C43" s="78" t="s">
        <v>44</v>
      </c>
      <c r="D43" s="214">
        <f t="shared" si="14"/>
        <v>42339</v>
      </c>
      <c r="E43" s="215"/>
      <c r="F43" s="215">
        <f t="shared" si="4"/>
        <v>19764</v>
      </c>
      <c r="G43" s="215"/>
      <c r="H43" s="215">
        <f t="shared" si="5"/>
        <v>22575</v>
      </c>
      <c r="I43" s="215"/>
      <c r="J43" s="215">
        <f t="shared" si="6"/>
        <v>42339</v>
      </c>
      <c r="K43" s="215"/>
      <c r="L43" s="215">
        <f t="shared" si="7"/>
        <v>19764</v>
      </c>
      <c r="M43" s="215"/>
      <c r="N43" s="215">
        <f t="shared" si="8"/>
        <v>22575</v>
      </c>
      <c r="O43" s="215"/>
      <c r="P43" s="215">
        <f t="shared" si="9"/>
        <v>42159</v>
      </c>
      <c r="Q43" s="215"/>
      <c r="R43" s="215">
        <v>19656</v>
      </c>
      <c r="S43" s="215"/>
      <c r="T43" s="215">
        <v>22503</v>
      </c>
      <c r="U43" s="215"/>
      <c r="V43" s="83"/>
      <c r="W43" s="203">
        <f t="shared" si="10"/>
        <v>0</v>
      </c>
      <c r="X43" s="203"/>
      <c r="Y43" s="203"/>
      <c r="Z43" s="203">
        <v>0</v>
      </c>
      <c r="AA43" s="203"/>
      <c r="AB43" s="203"/>
      <c r="AC43" s="203">
        <v>0</v>
      </c>
      <c r="AD43" s="203"/>
      <c r="AE43" s="203"/>
      <c r="AF43" s="203">
        <f t="shared" si="11"/>
        <v>180</v>
      </c>
      <c r="AG43" s="203"/>
      <c r="AH43" s="203"/>
      <c r="AI43" s="203">
        <v>108</v>
      </c>
      <c r="AJ43" s="203"/>
      <c r="AK43" s="203"/>
      <c r="AL43" s="203">
        <v>72</v>
      </c>
      <c r="AM43" s="203"/>
      <c r="AN43" s="203"/>
      <c r="AO43" s="203">
        <f t="shared" si="12"/>
        <v>0</v>
      </c>
      <c r="AP43" s="203"/>
      <c r="AQ43" s="203"/>
      <c r="AR43" s="203">
        <v>0</v>
      </c>
      <c r="AS43" s="203"/>
      <c r="AT43" s="203"/>
      <c r="AU43" s="203">
        <v>0</v>
      </c>
      <c r="AV43" s="203"/>
      <c r="AW43" s="203"/>
      <c r="AX43" s="203">
        <f t="shared" si="13"/>
        <v>0</v>
      </c>
      <c r="AY43" s="203"/>
      <c r="AZ43" s="203"/>
      <c r="BA43" s="203">
        <v>0</v>
      </c>
      <c r="BB43" s="203"/>
      <c r="BC43" s="203"/>
      <c r="BD43" s="203">
        <v>0</v>
      </c>
      <c r="BE43" s="203"/>
      <c r="BF43" s="203"/>
      <c r="BG43" s="1"/>
    </row>
    <row r="44" spans="2:59" s="6" customFormat="1" ht="18" customHeight="1">
      <c r="B44" s="77"/>
      <c r="C44" s="78" t="s">
        <v>45</v>
      </c>
      <c r="D44" s="214">
        <f t="shared" si="14"/>
        <v>36010</v>
      </c>
      <c r="E44" s="215"/>
      <c r="F44" s="215">
        <f t="shared" si="4"/>
        <v>17229</v>
      </c>
      <c r="G44" s="215"/>
      <c r="H44" s="215">
        <f t="shared" si="5"/>
        <v>18781</v>
      </c>
      <c r="I44" s="215"/>
      <c r="J44" s="215">
        <f t="shared" si="6"/>
        <v>35935</v>
      </c>
      <c r="K44" s="215"/>
      <c r="L44" s="215">
        <f t="shared" si="7"/>
        <v>17221</v>
      </c>
      <c r="M44" s="215"/>
      <c r="N44" s="215">
        <f t="shared" si="8"/>
        <v>18714</v>
      </c>
      <c r="O44" s="215"/>
      <c r="P44" s="215">
        <f t="shared" si="9"/>
        <v>35935</v>
      </c>
      <c r="Q44" s="215"/>
      <c r="R44" s="215">
        <v>17221</v>
      </c>
      <c r="S44" s="215"/>
      <c r="T44" s="215">
        <v>18714</v>
      </c>
      <c r="U44" s="215"/>
      <c r="V44" s="83"/>
      <c r="W44" s="203">
        <f t="shared" si="10"/>
        <v>0</v>
      </c>
      <c r="X44" s="203"/>
      <c r="Y44" s="203"/>
      <c r="Z44" s="203">
        <v>0</v>
      </c>
      <c r="AA44" s="203"/>
      <c r="AB44" s="203"/>
      <c r="AC44" s="203">
        <v>0</v>
      </c>
      <c r="AD44" s="203"/>
      <c r="AE44" s="203"/>
      <c r="AF44" s="203">
        <f t="shared" si="11"/>
        <v>0</v>
      </c>
      <c r="AG44" s="203"/>
      <c r="AH44" s="203"/>
      <c r="AI44" s="203">
        <v>0</v>
      </c>
      <c r="AJ44" s="203"/>
      <c r="AK44" s="203"/>
      <c r="AL44" s="203">
        <v>0</v>
      </c>
      <c r="AM44" s="203"/>
      <c r="AN44" s="203"/>
      <c r="AO44" s="203">
        <f t="shared" si="12"/>
        <v>0</v>
      </c>
      <c r="AP44" s="203"/>
      <c r="AQ44" s="203"/>
      <c r="AR44" s="203">
        <v>0</v>
      </c>
      <c r="AS44" s="203"/>
      <c r="AT44" s="203"/>
      <c r="AU44" s="203">
        <v>0</v>
      </c>
      <c r="AV44" s="203"/>
      <c r="AW44" s="203"/>
      <c r="AX44" s="203">
        <f t="shared" si="13"/>
        <v>75</v>
      </c>
      <c r="AY44" s="203"/>
      <c r="AZ44" s="203"/>
      <c r="BA44" s="203">
        <v>8</v>
      </c>
      <c r="BB44" s="203"/>
      <c r="BC44" s="203"/>
      <c r="BD44" s="203">
        <v>67</v>
      </c>
      <c r="BE44" s="203"/>
      <c r="BF44" s="203"/>
      <c r="BG44" s="1"/>
    </row>
    <row r="45" spans="2:59" s="6" customFormat="1" ht="18" customHeight="1">
      <c r="B45" s="77"/>
      <c r="C45" s="78" t="s">
        <v>46</v>
      </c>
      <c r="D45" s="214">
        <f t="shared" si="14"/>
        <v>25421</v>
      </c>
      <c r="E45" s="215"/>
      <c r="F45" s="215">
        <f t="shared" si="4"/>
        <v>11213</v>
      </c>
      <c r="G45" s="215"/>
      <c r="H45" s="215">
        <f t="shared" si="5"/>
        <v>14208</v>
      </c>
      <c r="I45" s="215"/>
      <c r="J45" s="215">
        <f t="shared" si="6"/>
        <v>25421</v>
      </c>
      <c r="K45" s="215"/>
      <c r="L45" s="215">
        <f t="shared" si="7"/>
        <v>11213</v>
      </c>
      <c r="M45" s="215"/>
      <c r="N45" s="215">
        <f t="shared" si="8"/>
        <v>14208</v>
      </c>
      <c r="O45" s="215"/>
      <c r="P45" s="215">
        <f t="shared" si="9"/>
        <v>25421</v>
      </c>
      <c r="Q45" s="215"/>
      <c r="R45" s="215">
        <v>11213</v>
      </c>
      <c r="S45" s="215"/>
      <c r="T45" s="215">
        <v>14208</v>
      </c>
      <c r="U45" s="215"/>
      <c r="V45" s="83"/>
      <c r="W45" s="203">
        <f t="shared" si="10"/>
        <v>0</v>
      </c>
      <c r="X45" s="203"/>
      <c r="Y45" s="203"/>
      <c r="Z45" s="203">
        <v>0</v>
      </c>
      <c r="AA45" s="203"/>
      <c r="AB45" s="203"/>
      <c r="AC45" s="203">
        <v>0</v>
      </c>
      <c r="AD45" s="203"/>
      <c r="AE45" s="203"/>
      <c r="AF45" s="203">
        <f t="shared" si="11"/>
        <v>0</v>
      </c>
      <c r="AG45" s="203"/>
      <c r="AH45" s="203"/>
      <c r="AI45" s="203">
        <v>0</v>
      </c>
      <c r="AJ45" s="203"/>
      <c r="AK45" s="203"/>
      <c r="AL45" s="203">
        <v>0</v>
      </c>
      <c r="AM45" s="203"/>
      <c r="AN45" s="203"/>
      <c r="AO45" s="203">
        <f t="shared" si="12"/>
        <v>0</v>
      </c>
      <c r="AP45" s="203"/>
      <c r="AQ45" s="203"/>
      <c r="AR45" s="203">
        <v>0</v>
      </c>
      <c r="AS45" s="203"/>
      <c r="AT45" s="203"/>
      <c r="AU45" s="203">
        <v>0</v>
      </c>
      <c r="AV45" s="203"/>
      <c r="AW45" s="203"/>
      <c r="AX45" s="203">
        <f t="shared" si="13"/>
        <v>0</v>
      </c>
      <c r="AY45" s="203"/>
      <c r="AZ45" s="203"/>
      <c r="BA45" s="203">
        <v>0</v>
      </c>
      <c r="BB45" s="203"/>
      <c r="BC45" s="203"/>
      <c r="BD45" s="203">
        <v>0</v>
      </c>
      <c r="BE45" s="203"/>
      <c r="BF45" s="203"/>
      <c r="BG45" s="1"/>
    </row>
    <row r="46" spans="2:59" s="6" customFormat="1" ht="18" customHeight="1">
      <c r="B46" s="67" t="s">
        <v>80</v>
      </c>
      <c r="C46" s="78" t="s">
        <v>66</v>
      </c>
      <c r="D46" s="214">
        <f t="shared" si="14"/>
        <v>18400</v>
      </c>
      <c r="E46" s="215"/>
      <c r="F46" s="215">
        <f t="shared" si="4"/>
        <v>10281</v>
      </c>
      <c r="G46" s="215"/>
      <c r="H46" s="215">
        <f t="shared" si="5"/>
        <v>8119</v>
      </c>
      <c r="I46" s="215"/>
      <c r="J46" s="215">
        <f t="shared" si="6"/>
        <v>18400</v>
      </c>
      <c r="K46" s="215"/>
      <c r="L46" s="215">
        <f t="shared" si="7"/>
        <v>10281</v>
      </c>
      <c r="M46" s="215"/>
      <c r="N46" s="215">
        <f t="shared" si="8"/>
        <v>8119</v>
      </c>
      <c r="O46" s="215"/>
      <c r="P46" s="215">
        <f t="shared" si="9"/>
        <v>18400</v>
      </c>
      <c r="Q46" s="215"/>
      <c r="R46" s="215">
        <v>10281</v>
      </c>
      <c r="S46" s="215"/>
      <c r="T46" s="215">
        <v>8119</v>
      </c>
      <c r="U46" s="215"/>
      <c r="V46" s="83"/>
      <c r="W46" s="203">
        <f t="shared" si="10"/>
        <v>0</v>
      </c>
      <c r="X46" s="203"/>
      <c r="Y46" s="203"/>
      <c r="Z46" s="203">
        <v>0</v>
      </c>
      <c r="AA46" s="203"/>
      <c r="AB46" s="203"/>
      <c r="AC46" s="203">
        <v>0</v>
      </c>
      <c r="AD46" s="203"/>
      <c r="AE46" s="203"/>
      <c r="AF46" s="203">
        <f t="shared" si="11"/>
        <v>0</v>
      </c>
      <c r="AG46" s="203"/>
      <c r="AH46" s="203"/>
      <c r="AI46" s="203">
        <v>0</v>
      </c>
      <c r="AJ46" s="203"/>
      <c r="AK46" s="203"/>
      <c r="AL46" s="203">
        <v>0</v>
      </c>
      <c r="AM46" s="203"/>
      <c r="AN46" s="203"/>
      <c r="AO46" s="203">
        <f t="shared" si="12"/>
        <v>0</v>
      </c>
      <c r="AP46" s="203"/>
      <c r="AQ46" s="203"/>
      <c r="AR46" s="203">
        <v>0</v>
      </c>
      <c r="AS46" s="203"/>
      <c r="AT46" s="203"/>
      <c r="AU46" s="203">
        <v>0</v>
      </c>
      <c r="AV46" s="203"/>
      <c r="AW46" s="203"/>
      <c r="AX46" s="203">
        <f t="shared" si="13"/>
        <v>0</v>
      </c>
      <c r="AY46" s="203"/>
      <c r="AZ46" s="203"/>
      <c r="BA46" s="203">
        <v>0</v>
      </c>
      <c r="BB46" s="203"/>
      <c r="BC46" s="203"/>
      <c r="BD46" s="203">
        <v>0</v>
      </c>
      <c r="BE46" s="203"/>
      <c r="BF46" s="203"/>
      <c r="BG46" s="1"/>
    </row>
    <row r="47" spans="2:59" s="6" customFormat="1" ht="18" customHeight="1">
      <c r="B47" s="64"/>
      <c r="C47" s="78" t="s">
        <v>67</v>
      </c>
      <c r="D47" s="214">
        <f t="shared" si="14"/>
        <v>16300</v>
      </c>
      <c r="E47" s="215"/>
      <c r="F47" s="215">
        <f t="shared" si="4"/>
        <v>8002</v>
      </c>
      <c r="G47" s="215"/>
      <c r="H47" s="215">
        <f t="shared" si="5"/>
        <v>8298</v>
      </c>
      <c r="I47" s="215"/>
      <c r="J47" s="215">
        <f t="shared" si="6"/>
        <v>16300</v>
      </c>
      <c r="K47" s="215"/>
      <c r="L47" s="215">
        <f t="shared" si="7"/>
        <v>8002</v>
      </c>
      <c r="M47" s="215"/>
      <c r="N47" s="215">
        <f t="shared" si="8"/>
        <v>8298</v>
      </c>
      <c r="O47" s="215"/>
      <c r="P47" s="215">
        <f t="shared" si="9"/>
        <v>16300</v>
      </c>
      <c r="Q47" s="215"/>
      <c r="R47" s="215">
        <v>8002</v>
      </c>
      <c r="S47" s="215"/>
      <c r="T47" s="215">
        <v>8298</v>
      </c>
      <c r="U47" s="215"/>
      <c r="V47" s="83"/>
      <c r="W47" s="203">
        <f t="shared" si="10"/>
        <v>0</v>
      </c>
      <c r="X47" s="203"/>
      <c r="Y47" s="203"/>
      <c r="Z47" s="203">
        <v>0</v>
      </c>
      <c r="AA47" s="203"/>
      <c r="AB47" s="203"/>
      <c r="AC47" s="203">
        <v>0</v>
      </c>
      <c r="AD47" s="203"/>
      <c r="AE47" s="203"/>
      <c r="AF47" s="203">
        <f t="shared" si="11"/>
        <v>0</v>
      </c>
      <c r="AG47" s="203"/>
      <c r="AH47" s="203"/>
      <c r="AI47" s="203">
        <v>0</v>
      </c>
      <c r="AJ47" s="203"/>
      <c r="AK47" s="203"/>
      <c r="AL47" s="203">
        <v>0</v>
      </c>
      <c r="AM47" s="203"/>
      <c r="AN47" s="203"/>
      <c r="AO47" s="203">
        <f t="shared" si="12"/>
        <v>0</v>
      </c>
      <c r="AP47" s="203"/>
      <c r="AQ47" s="203"/>
      <c r="AR47" s="203">
        <v>0</v>
      </c>
      <c r="AS47" s="203"/>
      <c r="AT47" s="203"/>
      <c r="AU47" s="203">
        <v>0</v>
      </c>
      <c r="AV47" s="203"/>
      <c r="AW47" s="203"/>
      <c r="AX47" s="203">
        <f t="shared" si="13"/>
        <v>0</v>
      </c>
      <c r="AY47" s="203"/>
      <c r="AZ47" s="203"/>
      <c r="BA47" s="203">
        <v>0</v>
      </c>
      <c r="BB47" s="203"/>
      <c r="BC47" s="203"/>
      <c r="BD47" s="203">
        <v>0</v>
      </c>
      <c r="BE47" s="203"/>
      <c r="BF47" s="203"/>
      <c r="BG47" s="1"/>
    </row>
    <row r="48" spans="2:59" s="6" customFormat="1" ht="18" customHeight="1">
      <c r="B48" s="79"/>
      <c r="C48" s="80" t="s">
        <v>68</v>
      </c>
      <c r="D48" s="216">
        <f t="shared" si="14"/>
        <v>25180</v>
      </c>
      <c r="E48" s="217"/>
      <c r="F48" s="217">
        <f t="shared" si="4"/>
        <v>12769</v>
      </c>
      <c r="G48" s="217"/>
      <c r="H48" s="217">
        <f t="shared" si="5"/>
        <v>12411</v>
      </c>
      <c r="I48" s="217"/>
      <c r="J48" s="217">
        <f t="shared" si="6"/>
        <v>25180</v>
      </c>
      <c r="K48" s="217"/>
      <c r="L48" s="217">
        <f t="shared" si="7"/>
        <v>12769</v>
      </c>
      <c r="M48" s="217"/>
      <c r="N48" s="217">
        <f t="shared" si="8"/>
        <v>12411</v>
      </c>
      <c r="O48" s="217"/>
      <c r="P48" s="217">
        <f t="shared" si="9"/>
        <v>25180</v>
      </c>
      <c r="Q48" s="217"/>
      <c r="R48" s="217">
        <v>12769</v>
      </c>
      <c r="S48" s="217"/>
      <c r="T48" s="217">
        <v>12411</v>
      </c>
      <c r="U48" s="217"/>
      <c r="V48" s="83"/>
      <c r="W48" s="218">
        <f t="shared" si="10"/>
        <v>0</v>
      </c>
      <c r="X48" s="218"/>
      <c r="Y48" s="218"/>
      <c r="Z48" s="218">
        <v>0</v>
      </c>
      <c r="AA48" s="218"/>
      <c r="AB48" s="218"/>
      <c r="AC48" s="218">
        <v>0</v>
      </c>
      <c r="AD48" s="218"/>
      <c r="AE48" s="218"/>
      <c r="AF48" s="218">
        <f t="shared" si="11"/>
        <v>0</v>
      </c>
      <c r="AG48" s="218"/>
      <c r="AH48" s="218"/>
      <c r="AI48" s="218">
        <v>0</v>
      </c>
      <c r="AJ48" s="218"/>
      <c r="AK48" s="218"/>
      <c r="AL48" s="218">
        <v>0</v>
      </c>
      <c r="AM48" s="218"/>
      <c r="AN48" s="218"/>
      <c r="AO48" s="218">
        <f t="shared" si="12"/>
        <v>0</v>
      </c>
      <c r="AP48" s="218"/>
      <c r="AQ48" s="218"/>
      <c r="AR48" s="218">
        <v>0</v>
      </c>
      <c r="AS48" s="218"/>
      <c r="AT48" s="218"/>
      <c r="AU48" s="218">
        <v>0</v>
      </c>
      <c r="AV48" s="218"/>
      <c r="AW48" s="218"/>
      <c r="AX48" s="218">
        <f t="shared" si="13"/>
        <v>0</v>
      </c>
      <c r="AY48" s="218"/>
      <c r="AZ48" s="218"/>
      <c r="BA48" s="218">
        <v>0</v>
      </c>
      <c r="BB48" s="218"/>
      <c r="BC48" s="218"/>
      <c r="BD48" s="218">
        <v>0</v>
      </c>
      <c r="BE48" s="218"/>
      <c r="BF48" s="218"/>
      <c r="BG48" s="1"/>
    </row>
    <row r="49" spans="2:59" s="6" customFormat="1" ht="15.75" customHeight="1">
      <c r="B49" s="2" t="s">
        <v>39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64"/>
      <c r="W49" s="1"/>
      <c r="X49" s="1"/>
      <c r="Y49" s="1"/>
      <c r="Z49" s="1"/>
      <c r="AA49" s="1"/>
      <c r="AB49" s="1"/>
      <c r="AC49" s="1"/>
      <c r="AD49" s="1"/>
      <c r="AE49" s="1"/>
      <c r="AF49" s="87"/>
      <c r="AG49" s="87"/>
      <c r="AH49" s="87"/>
      <c r="AI49" s="87"/>
      <c r="AJ49" s="87"/>
      <c r="AK49" s="87"/>
      <c r="AL49" s="87"/>
      <c r="AM49" s="87"/>
      <c r="AN49" s="87"/>
      <c r="AO49" s="1"/>
      <c r="AP49" s="1"/>
      <c r="AQ49" s="1"/>
      <c r="AR49" s="1"/>
      <c r="AS49" s="1"/>
      <c r="AT49" s="1"/>
      <c r="AU49" s="4"/>
      <c r="AV49" s="4"/>
      <c r="AW49" s="4"/>
      <c r="AX49" s="4"/>
      <c r="AY49" s="4"/>
      <c r="AZ49" s="4"/>
      <c r="BA49" s="81"/>
      <c r="BB49" s="81"/>
      <c r="BC49" s="1"/>
      <c r="BD49" s="4"/>
      <c r="BE49" s="4"/>
      <c r="BF49" s="81" t="s">
        <v>25</v>
      </c>
      <c r="BG49" s="1"/>
    </row>
    <row r="50" spans="2:59" s="6" customFormat="1" ht="15.75" customHeight="1">
      <c r="B50" s="2" t="s">
        <v>69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64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4"/>
      <c r="BE50" s="4"/>
      <c r="BF50" s="4"/>
      <c r="BG50" s="1"/>
    </row>
    <row r="51" spans="2:69" ht="14.25" customHeight="1">
      <c r="B51" s="11"/>
      <c r="C51" s="11"/>
      <c r="D51" s="23"/>
      <c r="E51" s="23"/>
      <c r="AU51" s="4"/>
      <c r="AV51" s="4"/>
      <c r="AW51" s="4"/>
      <c r="BD51" s="4"/>
      <c r="BE51" s="4"/>
      <c r="BF51" s="4"/>
      <c r="BG51" s="1"/>
      <c r="BP51" s="1"/>
      <c r="BQ51" s="1"/>
    </row>
    <row r="52" spans="2:69" ht="14.25" customHeight="1">
      <c r="B52" s="1"/>
      <c r="C52" s="1"/>
      <c r="BG52" s="1"/>
      <c r="BH52" s="4"/>
      <c r="BI52" s="4"/>
      <c r="BP52" s="1"/>
      <c r="BQ52" s="1"/>
    </row>
    <row r="53" spans="3:69" ht="14.25" customHeight="1">
      <c r="C53" s="2"/>
      <c r="BG53" s="1"/>
      <c r="BH53" s="4"/>
      <c r="BI53" s="4"/>
      <c r="BP53" s="1"/>
      <c r="BQ53" s="1"/>
    </row>
    <row r="54" spans="2:69" ht="14.25" customHeight="1">
      <c r="B54" s="1"/>
      <c r="C54" s="2"/>
      <c r="BG54" s="1"/>
      <c r="BH54" s="4"/>
      <c r="BI54" s="4"/>
      <c r="BP54" s="1"/>
      <c r="BQ54" s="1"/>
    </row>
  </sheetData>
  <sheetProtection/>
  <mergeCells count="598">
    <mergeCell ref="BC20:BF20"/>
    <mergeCell ref="BC21:BF21"/>
    <mergeCell ref="BC22:BF22"/>
    <mergeCell ref="BC23:BF23"/>
    <mergeCell ref="BC14:BF14"/>
    <mergeCell ref="BC15:BF15"/>
    <mergeCell ref="BC16:BF16"/>
    <mergeCell ref="BC17:BF17"/>
    <mergeCell ref="BC18:BF18"/>
    <mergeCell ref="BC19:BF19"/>
    <mergeCell ref="BC7:BF7"/>
    <mergeCell ref="BC8:BF8"/>
    <mergeCell ref="BC9:BF9"/>
    <mergeCell ref="BC10:BF10"/>
    <mergeCell ref="BC12:BF12"/>
    <mergeCell ref="BC13:BF13"/>
    <mergeCell ref="W6:AD6"/>
    <mergeCell ref="AE6:AL6"/>
    <mergeCell ref="AM6:AT6"/>
    <mergeCell ref="AM5:BB5"/>
    <mergeCell ref="W5:AL5"/>
    <mergeCell ref="AU6:BB6"/>
    <mergeCell ref="BC5:BF6"/>
    <mergeCell ref="BA48:BC48"/>
    <mergeCell ref="BD48:BF48"/>
    <mergeCell ref="AI48:AK48"/>
    <mergeCell ref="AL48:AN48"/>
    <mergeCell ref="AO48:AQ48"/>
    <mergeCell ref="AR48:AT48"/>
    <mergeCell ref="AU48:AW48"/>
    <mergeCell ref="AX48:AZ48"/>
    <mergeCell ref="AX47:AZ47"/>
    <mergeCell ref="R48:S48"/>
    <mergeCell ref="T48:U48"/>
    <mergeCell ref="W48:Y48"/>
    <mergeCell ref="Z48:AB48"/>
    <mergeCell ref="AC48:AE48"/>
    <mergeCell ref="AF48:AH48"/>
    <mergeCell ref="BA47:BC47"/>
    <mergeCell ref="BD47:BF47"/>
    <mergeCell ref="D48:E48"/>
    <mergeCell ref="F48:G48"/>
    <mergeCell ref="H48:I48"/>
    <mergeCell ref="J48:K48"/>
    <mergeCell ref="L48:M48"/>
    <mergeCell ref="N48:O48"/>
    <mergeCell ref="P48:Q48"/>
    <mergeCell ref="AF47:AH47"/>
    <mergeCell ref="AO47:AQ47"/>
    <mergeCell ref="AR47:AT47"/>
    <mergeCell ref="AU47:AW47"/>
    <mergeCell ref="P47:Q47"/>
    <mergeCell ref="R47:S47"/>
    <mergeCell ref="T47:U47"/>
    <mergeCell ref="W47:Y47"/>
    <mergeCell ref="Z47:AB47"/>
    <mergeCell ref="BD46:BF46"/>
    <mergeCell ref="AC47:AE47"/>
    <mergeCell ref="D47:E47"/>
    <mergeCell ref="F47:G47"/>
    <mergeCell ref="H47:I47"/>
    <mergeCell ref="J47:K47"/>
    <mergeCell ref="L47:M47"/>
    <mergeCell ref="N47:O47"/>
    <mergeCell ref="AI47:AK47"/>
    <mergeCell ref="AL47:AN47"/>
    <mergeCell ref="AL46:AN46"/>
    <mergeCell ref="AO46:AQ46"/>
    <mergeCell ref="AR46:AT46"/>
    <mergeCell ref="AU46:AW46"/>
    <mergeCell ref="AX46:AZ46"/>
    <mergeCell ref="BA46:BC46"/>
    <mergeCell ref="T46:U46"/>
    <mergeCell ref="W46:Y46"/>
    <mergeCell ref="Z46:AB46"/>
    <mergeCell ref="AC46:AE46"/>
    <mergeCell ref="AF46:AH46"/>
    <mergeCell ref="AI46:AK46"/>
    <mergeCell ref="BA45:BC45"/>
    <mergeCell ref="BD45:BF45"/>
    <mergeCell ref="D46:E46"/>
    <mergeCell ref="F46:G46"/>
    <mergeCell ref="H46:I46"/>
    <mergeCell ref="J46:K46"/>
    <mergeCell ref="L46:M46"/>
    <mergeCell ref="N46:O46"/>
    <mergeCell ref="P46:Q46"/>
    <mergeCell ref="R46:S46"/>
    <mergeCell ref="AI45:AK45"/>
    <mergeCell ref="AL45:AN45"/>
    <mergeCell ref="AO45:AQ45"/>
    <mergeCell ref="AR45:AT45"/>
    <mergeCell ref="AU45:AW45"/>
    <mergeCell ref="AX45:AZ45"/>
    <mergeCell ref="R45:S45"/>
    <mergeCell ref="T45:U45"/>
    <mergeCell ref="W45:Y45"/>
    <mergeCell ref="Z45:AB45"/>
    <mergeCell ref="AC45:AE45"/>
    <mergeCell ref="AF45:AH45"/>
    <mergeCell ref="AX44:AZ44"/>
    <mergeCell ref="BA44:BC44"/>
    <mergeCell ref="BD44:BF44"/>
    <mergeCell ref="D45:E45"/>
    <mergeCell ref="F45:G45"/>
    <mergeCell ref="H45:I45"/>
    <mergeCell ref="J45:K45"/>
    <mergeCell ref="L45:M45"/>
    <mergeCell ref="N45:O45"/>
    <mergeCell ref="P45:Q45"/>
    <mergeCell ref="AF44:AH44"/>
    <mergeCell ref="AI44:AK44"/>
    <mergeCell ref="AL44:AN44"/>
    <mergeCell ref="AO44:AQ44"/>
    <mergeCell ref="AR44:AT44"/>
    <mergeCell ref="AU44:AW44"/>
    <mergeCell ref="P44:Q44"/>
    <mergeCell ref="R44:S44"/>
    <mergeCell ref="T44:U44"/>
    <mergeCell ref="W44:Y44"/>
    <mergeCell ref="Z44:AB44"/>
    <mergeCell ref="AC44:AE44"/>
    <mergeCell ref="D44:E44"/>
    <mergeCell ref="F44:G44"/>
    <mergeCell ref="H44:I44"/>
    <mergeCell ref="J44:K44"/>
    <mergeCell ref="L44:M44"/>
    <mergeCell ref="N44:O44"/>
    <mergeCell ref="AO43:AQ43"/>
    <mergeCell ref="AR43:AT43"/>
    <mergeCell ref="AU43:AW43"/>
    <mergeCell ref="AX43:AZ43"/>
    <mergeCell ref="BA43:BC43"/>
    <mergeCell ref="BD43:BF43"/>
    <mergeCell ref="W43:Y43"/>
    <mergeCell ref="Z43:AB43"/>
    <mergeCell ref="AC43:AE43"/>
    <mergeCell ref="AF43:AH43"/>
    <mergeCell ref="AI43:AK43"/>
    <mergeCell ref="AL43:AN43"/>
    <mergeCell ref="BD42:BF42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AL42:AN42"/>
    <mergeCell ref="AO42:AQ42"/>
    <mergeCell ref="AR42:AT42"/>
    <mergeCell ref="AU42:AW42"/>
    <mergeCell ref="AX42:AZ42"/>
    <mergeCell ref="BA42:BC42"/>
    <mergeCell ref="T42:U42"/>
    <mergeCell ref="W42:Y42"/>
    <mergeCell ref="Z42:AB42"/>
    <mergeCell ref="AC42:AE42"/>
    <mergeCell ref="AF42:AH42"/>
    <mergeCell ref="AI42:AK42"/>
    <mergeCell ref="BA41:BC41"/>
    <mergeCell ref="BD41:BF41"/>
    <mergeCell ref="D42:E42"/>
    <mergeCell ref="F42:G42"/>
    <mergeCell ref="H42:I42"/>
    <mergeCell ref="J42:K42"/>
    <mergeCell ref="L42:M42"/>
    <mergeCell ref="N42:O42"/>
    <mergeCell ref="P42:Q42"/>
    <mergeCell ref="R42:S42"/>
    <mergeCell ref="AI41:AK41"/>
    <mergeCell ref="AL41:AN41"/>
    <mergeCell ref="AO41:AQ41"/>
    <mergeCell ref="AR41:AT41"/>
    <mergeCell ref="AU41:AW41"/>
    <mergeCell ref="AX41:AZ41"/>
    <mergeCell ref="R41:S41"/>
    <mergeCell ref="T41:U41"/>
    <mergeCell ref="W41:Y41"/>
    <mergeCell ref="Z41:AB41"/>
    <mergeCell ref="AC41:AE41"/>
    <mergeCell ref="AF41:AH41"/>
    <mergeCell ref="AX40:AZ40"/>
    <mergeCell ref="BA40:BC40"/>
    <mergeCell ref="BD40:BF40"/>
    <mergeCell ref="D41:E41"/>
    <mergeCell ref="F41:G41"/>
    <mergeCell ref="H41:I41"/>
    <mergeCell ref="J41:K41"/>
    <mergeCell ref="L41:M41"/>
    <mergeCell ref="N41:O41"/>
    <mergeCell ref="P41:Q41"/>
    <mergeCell ref="AF40:AH40"/>
    <mergeCell ref="AI40:AK40"/>
    <mergeCell ref="AL40:AN40"/>
    <mergeCell ref="AO40:AQ40"/>
    <mergeCell ref="AR40:AT40"/>
    <mergeCell ref="AU40:AW40"/>
    <mergeCell ref="P40:Q40"/>
    <mergeCell ref="R40:S40"/>
    <mergeCell ref="T40:U40"/>
    <mergeCell ref="W40:Y40"/>
    <mergeCell ref="Z40:AB40"/>
    <mergeCell ref="AC40:AE40"/>
    <mergeCell ref="D40:E40"/>
    <mergeCell ref="F40:G40"/>
    <mergeCell ref="H40:I40"/>
    <mergeCell ref="J40:K40"/>
    <mergeCell ref="L40:M40"/>
    <mergeCell ref="N40:O40"/>
    <mergeCell ref="AO39:AQ39"/>
    <mergeCell ref="AR39:AT39"/>
    <mergeCell ref="AU39:AW39"/>
    <mergeCell ref="AX39:AZ39"/>
    <mergeCell ref="BA39:BC39"/>
    <mergeCell ref="BD39:BF39"/>
    <mergeCell ref="W39:Y39"/>
    <mergeCell ref="Z39:AB39"/>
    <mergeCell ref="AC39:AE39"/>
    <mergeCell ref="AF39:AH39"/>
    <mergeCell ref="AI39:AK39"/>
    <mergeCell ref="AL39:AN39"/>
    <mergeCell ref="BD38:BF38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AL38:AN38"/>
    <mergeCell ref="AO38:AQ38"/>
    <mergeCell ref="AR38:AT38"/>
    <mergeCell ref="AU38:AW38"/>
    <mergeCell ref="AX38:AZ38"/>
    <mergeCell ref="BA38:BC38"/>
    <mergeCell ref="T38:U38"/>
    <mergeCell ref="W38:Y38"/>
    <mergeCell ref="Z38:AB38"/>
    <mergeCell ref="AC38:AE38"/>
    <mergeCell ref="AF38:AH38"/>
    <mergeCell ref="AI38:AK38"/>
    <mergeCell ref="BA37:BC37"/>
    <mergeCell ref="BD37:BF37"/>
    <mergeCell ref="D38:E38"/>
    <mergeCell ref="F38:G38"/>
    <mergeCell ref="H38:I38"/>
    <mergeCell ref="J38:K38"/>
    <mergeCell ref="L38:M38"/>
    <mergeCell ref="N38:O38"/>
    <mergeCell ref="P38:Q38"/>
    <mergeCell ref="R38:S38"/>
    <mergeCell ref="AI37:AK37"/>
    <mergeCell ref="AL37:AN37"/>
    <mergeCell ref="AO37:AQ37"/>
    <mergeCell ref="AR37:AT37"/>
    <mergeCell ref="AU37:AW37"/>
    <mergeCell ref="AX37:AZ37"/>
    <mergeCell ref="R37:S37"/>
    <mergeCell ref="T37:U37"/>
    <mergeCell ref="W37:Y37"/>
    <mergeCell ref="Z37:AB37"/>
    <mergeCell ref="AC37:AE37"/>
    <mergeCell ref="AF37:AH37"/>
    <mergeCell ref="AX35:AZ35"/>
    <mergeCell ref="BA35:BC35"/>
    <mergeCell ref="BD35:BF35"/>
    <mergeCell ref="D37:E37"/>
    <mergeCell ref="F37:G37"/>
    <mergeCell ref="H37:I37"/>
    <mergeCell ref="J37:K37"/>
    <mergeCell ref="L37:M37"/>
    <mergeCell ref="N37:O37"/>
    <mergeCell ref="P37:Q37"/>
    <mergeCell ref="AF35:AH35"/>
    <mergeCell ref="AI35:AK35"/>
    <mergeCell ref="AL35:AN35"/>
    <mergeCell ref="AO35:AQ35"/>
    <mergeCell ref="AR35:AT35"/>
    <mergeCell ref="AU35:AW35"/>
    <mergeCell ref="P35:Q35"/>
    <mergeCell ref="R35:S35"/>
    <mergeCell ref="T35:U35"/>
    <mergeCell ref="W35:Y35"/>
    <mergeCell ref="Z35:AB35"/>
    <mergeCell ref="AC35:AE35"/>
    <mergeCell ref="D35:E35"/>
    <mergeCell ref="F35:G35"/>
    <mergeCell ref="H35:I35"/>
    <mergeCell ref="J35:K35"/>
    <mergeCell ref="L35:M35"/>
    <mergeCell ref="N35:O35"/>
    <mergeCell ref="AO34:AQ34"/>
    <mergeCell ref="AR34:AT34"/>
    <mergeCell ref="AU34:AW34"/>
    <mergeCell ref="AX34:AZ34"/>
    <mergeCell ref="BA34:BC34"/>
    <mergeCell ref="BD34:BF34"/>
    <mergeCell ref="W34:Y34"/>
    <mergeCell ref="Z34:AB34"/>
    <mergeCell ref="AC34:AE34"/>
    <mergeCell ref="AF34:AH34"/>
    <mergeCell ref="AI34:AK34"/>
    <mergeCell ref="AL34:AN34"/>
    <mergeCell ref="BD33:BF33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AL33:AN33"/>
    <mergeCell ref="AO33:AQ33"/>
    <mergeCell ref="AR33:AT33"/>
    <mergeCell ref="AU33:AW33"/>
    <mergeCell ref="AX33:AZ33"/>
    <mergeCell ref="BA33:BC33"/>
    <mergeCell ref="T33:U33"/>
    <mergeCell ref="W33:Y33"/>
    <mergeCell ref="Z33:AB33"/>
    <mergeCell ref="AC33:AE33"/>
    <mergeCell ref="AF33:AH33"/>
    <mergeCell ref="AI33:AK33"/>
    <mergeCell ref="BA32:BC32"/>
    <mergeCell ref="BD32:BF32"/>
    <mergeCell ref="D33:E33"/>
    <mergeCell ref="F33:G33"/>
    <mergeCell ref="H33:I33"/>
    <mergeCell ref="J33:K33"/>
    <mergeCell ref="L33:M33"/>
    <mergeCell ref="N33:O33"/>
    <mergeCell ref="P33:Q33"/>
    <mergeCell ref="R33:S33"/>
    <mergeCell ref="AI32:AK32"/>
    <mergeCell ref="AL32:AN32"/>
    <mergeCell ref="AO32:AQ32"/>
    <mergeCell ref="AR32:AT32"/>
    <mergeCell ref="AU32:AW32"/>
    <mergeCell ref="AX32:AZ32"/>
    <mergeCell ref="R32:S32"/>
    <mergeCell ref="T32:U32"/>
    <mergeCell ref="W32:Y32"/>
    <mergeCell ref="Z32:AB32"/>
    <mergeCell ref="AC32:AE32"/>
    <mergeCell ref="AF32:AH32"/>
    <mergeCell ref="P31:U31"/>
    <mergeCell ref="W31:AE31"/>
    <mergeCell ref="AF31:AN31"/>
    <mergeCell ref="D32:E32"/>
    <mergeCell ref="F32:G32"/>
    <mergeCell ref="H32:I32"/>
    <mergeCell ref="J32:K32"/>
    <mergeCell ref="L32:M32"/>
    <mergeCell ref="N32:O32"/>
    <mergeCell ref="P32:Q32"/>
    <mergeCell ref="AQ23:AT23"/>
    <mergeCell ref="AU23:AX23"/>
    <mergeCell ref="AY23:BB23"/>
    <mergeCell ref="B30:C32"/>
    <mergeCell ref="D30:I31"/>
    <mergeCell ref="J30:U30"/>
    <mergeCell ref="W30:AN30"/>
    <mergeCell ref="AO30:AW31"/>
    <mergeCell ref="AX30:BF31"/>
    <mergeCell ref="J31:O31"/>
    <mergeCell ref="S23:U23"/>
    <mergeCell ref="W23:Z23"/>
    <mergeCell ref="AA23:AD23"/>
    <mergeCell ref="AE23:AH23"/>
    <mergeCell ref="AI23:AL23"/>
    <mergeCell ref="AM23:AP23"/>
    <mergeCell ref="AI22:AL22"/>
    <mergeCell ref="AM22:AP22"/>
    <mergeCell ref="AQ22:AT22"/>
    <mergeCell ref="AU22:AX22"/>
    <mergeCell ref="AY22:BB22"/>
    <mergeCell ref="D23:F23"/>
    <mergeCell ref="G23:I23"/>
    <mergeCell ref="J23:L23"/>
    <mergeCell ref="M23:O23"/>
    <mergeCell ref="P23:R23"/>
    <mergeCell ref="AY21:BB21"/>
    <mergeCell ref="D22:F22"/>
    <mergeCell ref="G22:I22"/>
    <mergeCell ref="J22:L22"/>
    <mergeCell ref="M22:O22"/>
    <mergeCell ref="P22:R22"/>
    <mergeCell ref="S22:U22"/>
    <mergeCell ref="W22:Z22"/>
    <mergeCell ref="AA22:AD22"/>
    <mergeCell ref="AE22:AH22"/>
    <mergeCell ref="AA21:AD21"/>
    <mergeCell ref="AE21:AH21"/>
    <mergeCell ref="AI21:AL21"/>
    <mergeCell ref="AM21:AP21"/>
    <mergeCell ref="AQ21:AT21"/>
    <mergeCell ref="AU21:AX21"/>
    <mergeCell ref="AQ20:AT20"/>
    <mergeCell ref="AU20:AX20"/>
    <mergeCell ref="AY20:BB20"/>
    <mergeCell ref="D21:F21"/>
    <mergeCell ref="G21:I21"/>
    <mergeCell ref="J21:L21"/>
    <mergeCell ref="M21:O21"/>
    <mergeCell ref="P21:R21"/>
    <mergeCell ref="S21:U21"/>
    <mergeCell ref="W21:Z21"/>
    <mergeCell ref="S20:U20"/>
    <mergeCell ref="W20:Z20"/>
    <mergeCell ref="AA20:AD20"/>
    <mergeCell ref="AE20:AH20"/>
    <mergeCell ref="AI20:AL20"/>
    <mergeCell ref="AM20:AP20"/>
    <mergeCell ref="AI19:AL19"/>
    <mergeCell ref="AM19:AP19"/>
    <mergeCell ref="AQ19:AT19"/>
    <mergeCell ref="AU19:AX19"/>
    <mergeCell ref="AY19:BB19"/>
    <mergeCell ref="D20:F20"/>
    <mergeCell ref="G20:I20"/>
    <mergeCell ref="J20:L20"/>
    <mergeCell ref="M20:O20"/>
    <mergeCell ref="P20:R20"/>
    <mergeCell ref="AY18:BB18"/>
    <mergeCell ref="D19:F19"/>
    <mergeCell ref="G19:I19"/>
    <mergeCell ref="J19:L19"/>
    <mergeCell ref="M19:O19"/>
    <mergeCell ref="P19:R19"/>
    <mergeCell ref="S19:U19"/>
    <mergeCell ref="W19:Z19"/>
    <mergeCell ref="AA19:AD19"/>
    <mergeCell ref="AE19:AH19"/>
    <mergeCell ref="AA18:AD18"/>
    <mergeCell ref="AE18:AH18"/>
    <mergeCell ref="AI18:AL18"/>
    <mergeCell ref="AM18:AP18"/>
    <mergeCell ref="AQ18:AT18"/>
    <mergeCell ref="AU18:AX18"/>
    <mergeCell ref="AQ17:AT17"/>
    <mergeCell ref="AU17:AX17"/>
    <mergeCell ref="AY17:BB17"/>
    <mergeCell ref="D18:F18"/>
    <mergeCell ref="G18:I18"/>
    <mergeCell ref="J18:L18"/>
    <mergeCell ref="M18:O18"/>
    <mergeCell ref="P18:R18"/>
    <mergeCell ref="S18:U18"/>
    <mergeCell ref="W18:Z18"/>
    <mergeCell ref="S17:U17"/>
    <mergeCell ref="W17:Z17"/>
    <mergeCell ref="AA17:AD17"/>
    <mergeCell ref="AE17:AH17"/>
    <mergeCell ref="AI17:AL17"/>
    <mergeCell ref="AM17:AP17"/>
    <mergeCell ref="AI16:AL16"/>
    <mergeCell ref="AM16:AP16"/>
    <mergeCell ref="AQ16:AT16"/>
    <mergeCell ref="AU16:AX16"/>
    <mergeCell ref="AY16:BB16"/>
    <mergeCell ref="D17:F17"/>
    <mergeCell ref="G17:I17"/>
    <mergeCell ref="J17:L17"/>
    <mergeCell ref="M17:O17"/>
    <mergeCell ref="P17:R17"/>
    <mergeCell ref="AY15:BB15"/>
    <mergeCell ref="D16:F16"/>
    <mergeCell ref="G16:I16"/>
    <mergeCell ref="J16:L16"/>
    <mergeCell ref="M16:O16"/>
    <mergeCell ref="P16:R16"/>
    <mergeCell ref="S16:U16"/>
    <mergeCell ref="W16:Z16"/>
    <mergeCell ref="AA16:AD16"/>
    <mergeCell ref="AE16:AH16"/>
    <mergeCell ref="AA15:AD15"/>
    <mergeCell ref="AE15:AH15"/>
    <mergeCell ref="AI15:AL15"/>
    <mergeCell ref="AM15:AP15"/>
    <mergeCell ref="AQ15:AT15"/>
    <mergeCell ref="AU15:AX15"/>
    <mergeCell ref="AQ14:AT14"/>
    <mergeCell ref="AU14:AX14"/>
    <mergeCell ref="AY14:BB14"/>
    <mergeCell ref="D15:F15"/>
    <mergeCell ref="G15:I15"/>
    <mergeCell ref="J15:L15"/>
    <mergeCell ref="M15:O15"/>
    <mergeCell ref="P15:R15"/>
    <mergeCell ref="S15:U15"/>
    <mergeCell ref="W15:Z15"/>
    <mergeCell ref="S14:U14"/>
    <mergeCell ref="W14:Z14"/>
    <mergeCell ref="AA14:AD14"/>
    <mergeCell ref="AE14:AH14"/>
    <mergeCell ref="AI14:AL14"/>
    <mergeCell ref="AM14:AP14"/>
    <mergeCell ref="AI13:AL13"/>
    <mergeCell ref="AM13:AP13"/>
    <mergeCell ref="AQ13:AT13"/>
    <mergeCell ref="AU13:AX13"/>
    <mergeCell ref="AY13:BB13"/>
    <mergeCell ref="D14:F14"/>
    <mergeCell ref="G14:I14"/>
    <mergeCell ref="J14:L14"/>
    <mergeCell ref="M14:O14"/>
    <mergeCell ref="P14:R14"/>
    <mergeCell ref="AY12:BB12"/>
    <mergeCell ref="D13:F13"/>
    <mergeCell ref="G13:I13"/>
    <mergeCell ref="J13:L13"/>
    <mergeCell ref="M13:O13"/>
    <mergeCell ref="P13:R13"/>
    <mergeCell ref="S13:U13"/>
    <mergeCell ref="W13:Z13"/>
    <mergeCell ref="AA13:AD13"/>
    <mergeCell ref="AE13:AH13"/>
    <mergeCell ref="AA12:AD12"/>
    <mergeCell ref="AE12:AH12"/>
    <mergeCell ref="AI12:AL12"/>
    <mergeCell ref="AM12:AP12"/>
    <mergeCell ref="AQ12:AT12"/>
    <mergeCell ref="AU12:AX12"/>
    <mergeCell ref="AQ10:AT10"/>
    <mergeCell ref="AU10:AX10"/>
    <mergeCell ref="AY10:BB10"/>
    <mergeCell ref="D12:F12"/>
    <mergeCell ref="G12:I12"/>
    <mergeCell ref="J12:L12"/>
    <mergeCell ref="M12:O12"/>
    <mergeCell ref="P12:R12"/>
    <mergeCell ref="S12:U12"/>
    <mergeCell ref="W12:Z12"/>
    <mergeCell ref="S10:U10"/>
    <mergeCell ref="W10:Z10"/>
    <mergeCell ref="AA10:AD10"/>
    <mergeCell ref="AE10:AH10"/>
    <mergeCell ref="AI10:AL10"/>
    <mergeCell ref="AM10:AP10"/>
    <mergeCell ref="AI9:AL9"/>
    <mergeCell ref="AM9:AP9"/>
    <mergeCell ref="AQ9:AT9"/>
    <mergeCell ref="AU9:AX9"/>
    <mergeCell ref="AY9:BB9"/>
    <mergeCell ref="D10:F10"/>
    <mergeCell ref="G10:I10"/>
    <mergeCell ref="J10:L10"/>
    <mergeCell ref="M10:O10"/>
    <mergeCell ref="P10:R10"/>
    <mergeCell ref="AY8:BB8"/>
    <mergeCell ref="D9:F9"/>
    <mergeCell ref="G9:I9"/>
    <mergeCell ref="J9:L9"/>
    <mergeCell ref="M9:O9"/>
    <mergeCell ref="P9:R9"/>
    <mergeCell ref="S9:U9"/>
    <mergeCell ref="W9:Z9"/>
    <mergeCell ref="AA9:AD9"/>
    <mergeCell ref="AE9:AH9"/>
    <mergeCell ref="AA8:AD8"/>
    <mergeCell ref="AE8:AH8"/>
    <mergeCell ref="AI8:AL8"/>
    <mergeCell ref="AM8:AP8"/>
    <mergeCell ref="AQ8:AT8"/>
    <mergeCell ref="AU8:AX8"/>
    <mergeCell ref="AQ7:AT7"/>
    <mergeCell ref="AU7:AX7"/>
    <mergeCell ref="AY7:BB7"/>
    <mergeCell ref="D8:F8"/>
    <mergeCell ref="G8:I8"/>
    <mergeCell ref="J8:L8"/>
    <mergeCell ref="M8:O8"/>
    <mergeCell ref="P8:R8"/>
    <mergeCell ref="S8:U8"/>
    <mergeCell ref="W8:Z8"/>
    <mergeCell ref="S7:U7"/>
    <mergeCell ref="AE7:AH7"/>
    <mergeCell ref="AI7:AL7"/>
    <mergeCell ref="AM7:AP7"/>
    <mergeCell ref="W7:Z7"/>
    <mergeCell ref="AA7:AD7"/>
    <mergeCell ref="B5:C7"/>
    <mergeCell ref="D5:I6"/>
    <mergeCell ref="J5:U5"/>
    <mergeCell ref="J6:O6"/>
    <mergeCell ref="P6:U6"/>
    <mergeCell ref="D7:F7"/>
    <mergeCell ref="G7:I7"/>
    <mergeCell ref="J7:L7"/>
    <mergeCell ref="M7:O7"/>
    <mergeCell ref="P7:R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8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showGridLines="0" view="pageBreakPreview" zoomScaleSheetLayoutView="100" zoomScalePageLayoutView="0" workbookViewId="0" topLeftCell="A1">
      <selection activeCell="G25" sqref="G25"/>
    </sheetView>
  </sheetViews>
  <sheetFormatPr defaultColWidth="9.75390625" defaultRowHeight="14.25" customHeight="1"/>
  <cols>
    <col min="1" max="1" width="2.625" style="13" customWidth="1"/>
    <col min="2" max="2" width="11.25390625" style="2" customWidth="1"/>
    <col min="3" max="3" width="6.25390625" style="3" customWidth="1"/>
    <col min="4" max="5" width="10.625" style="3" customWidth="1"/>
    <col min="6" max="6" width="10.625" style="1" customWidth="1"/>
    <col min="7" max="9" width="10.125" style="1" customWidth="1"/>
    <col min="10" max="10" width="2.125" style="1" customWidth="1"/>
    <col min="11" max="11" width="2.50390625" style="1" customWidth="1"/>
    <col min="12" max="14" width="7.75390625" style="1" customWidth="1"/>
    <col min="15" max="23" width="6.25390625" style="1" customWidth="1"/>
    <col min="24" max="24" width="6.125" style="1" customWidth="1"/>
    <col min="25" max="26" width="6.125" style="4" customWidth="1"/>
    <col min="27" max="28" width="6.125" style="1" customWidth="1"/>
    <col min="29" max="16384" width="9.75390625" style="1" customWidth="1"/>
  </cols>
  <sheetData>
    <row r="1" spans="1:26" s="6" customFormat="1" ht="15" customHeight="1">
      <c r="A1" s="20"/>
      <c r="B1" s="5"/>
      <c r="C1" s="5"/>
      <c r="L1" s="16"/>
      <c r="U1" s="16"/>
      <c r="V1" s="16"/>
      <c r="W1" s="16"/>
      <c r="X1" s="16"/>
      <c r="Y1" s="50"/>
      <c r="Z1" s="18"/>
    </row>
    <row r="2" spans="1:18" s="6" customFormat="1" ht="15" customHeight="1">
      <c r="A2" s="20"/>
      <c r="B2" s="5"/>
      <c r="C2" s="5"/>
      <c r="I2" s="13" t="s">
        <v>32</v>
      </c>
      <c r="J2" s="1"/>
      <c r="K2" s="1"/>
      <c r="L2" s="1" t="s">
        <v>31</v>
      </c>
      <c r="O2" s="1"/>
      <c r="Q2" s="1"/>
      <c r="R2" s="1"/>
    </row>
    <row r="3" spans="1:5" s="6" customFormat="1" ht="15" customHeight="1" thickBot="1">
      <c r="A3" s="8"/>
      <c r="B3" s="8" t="s">
        <v>28</v>
      </c>
      <c r="D3" s="30"/>
      <c r="E3" s="30"/>
    </row>
    <row r="4" spans="2:23" s="6" customFormat="1" ht="18" customHeight="1" thickTop="1">
      <c r="B4" s="126" t="s">
        <v>29</v>
      </c>
      <c r="C4" s="127"/>
      <c r="D4" s="225" t="s">
        <v>4</v>
      </c>
      <c r="E4" s="226"/>
      <c r="F4" s="227"/>
      <c r="G4" s="235" t="s">
        <v>77</v>
      </c>
      <c r="H4" s="236"/>
      <c r="I4" s="236"/>
      <c r="L4" s="237" t="s">
        <v>78</v>
      </c>
      <c r="M4" s="237"/>
      <c r="N4" s="237"/>
      <c r="O4" s="237"/>
      <c r="P4" s="237"/>
      <c r="Q4" s="237"/>
      <c r="R4" s="237"/>
      <c r="S4" s="237"/>
      <c r="T4" s="238"/>
      <c r="U4" s="231" t="s">
        <v>11</v>
      </c>
      <c r="V4" s="232"/>
      <c r="W4" s="232"/>
    </row>
    <row r="5" spans="2:23" s="6" customFormat="1" ht="18" customHeight="1">
      <c r="B5" s="128"/>
      <c r="C5" s="129"/>
      <c r="D5" s="228"/>
      <c r="E5" s="229"/>
      <c r="F5" s="230"/>
      <c r="G5" s="243" t="s">
        <v>4</v>
      </c>
      <c r="H5" s="244"/>
      <c r="I5" s="245"/>
      <c r="J5" s="35"/>
      <c r="K5" s="35"/>
      <c r="L5" s="244" t="s">
        <v>13</v>
      </c>
      <c r="M5" s="244"/>
      <c r="N5" s="245"/>
      <c r="O5" s="241" t="s">
        <v>73</v>
      </c>
      <c r="P5" s="241"/>
      <c r="Q5" s="242"/>
      <c r="R5" s="243" t="s">
        <v>18</v>
      </c>
      <c r="S5" s="244"/>
      <c r="T5" s="245"/>
      <c r="U5" s="233"/>
      <c r="V5" s="234"/>
      <c r="W5" s="234"/>
    </row>
    <row r="6" spans="2:23" s="6" customFormat="1" ht="18" customHeight="1">
      <c r="B6" s="130"/>
      <c r="C6" s="131"/>
      <c r="D6" s="24" t="s">
        <v>36</v>
      </c>
      <c r="E6" s="24" t="s">
        <v>19</v>
      </c>
      <c r="F6" s="24" t="s">
        <v>3</v>
      </c>
      <c r="G6" s="25" t="s">
        <v>36</v>
      </c>
      <c r="H6" s="26" t="s">
        <v>19</v>
      </c>
      <c r="I6" s="26" t="s">
        <v>3</v>
      </c>
      <c r="J6" s="36"/>
      <c r="K6" s="36"/>
      <c r="L6" s="25" t="s">
        <v>36</v>
      </c>
      <c r="M6" s="26" t="s">
        <v>19</v>
      </c>
      <c r="N6" s="26" t="s">
        <v>3</v>
      </c>
      <c r="O6" s="25" t="s">
        <v>36</v>
      </c>
      <c r="P6" s="26" t="s">
        <v>19</v>
      </c>
      <c r="Q6" s="25" t="s">
        <v>3</v>
      </c>
      <c r="R6" s="25" t="s">
        <v>36</v>
      </c>
      <c r="S6" s="26" t="s">
        <v>19</v>
      </c>
      <c r="T6" s="26" t="s">
        <v>3</v>
      </c>
      <c r="U6" s="25" t="s">
        <v>36</v>
      </c>
      <c r="V6" s="28" t="s">
        <v>19</v>
      </c>
      <c r="W6" s="29" t="s">
        <v>3</v>
      </c>
    </row>
    <row r="7" spans="2:23" s="6" customFormat="1" ht="18" customHeight="1">
      <c r="B7" s="55" t="s">
        <v>41</v>
      </c>
      <c r="C7" s="54" t="s">
        <v>34</v>
      </c>
      <c r="D7" s="254">
        <v>5274437</v>
      </c>
      <c r="E7" s="255">
        <v>3489919</v>
      </c>
      <c r="F7" s="255">
        <v>1784518</v>
      </c>
      <c r="G7" s="255">
        <v>5255432</v>
      </c>
      <c r="H7" s="255">
        <v>3489919</v>
      </c>
      <c r="I7" s="256">
        <v>1765513</v>
      </c>
      <c r="J7" s="32"/>
      <c r="K7" s="42"/>
      <c r="L7" s="104">
        <v>5225650</v>
      </c>
      <c r="M7" s="104">
        <v>3465379</v>
      </c>
      <c r="N7" s="104">
        <v>1760271</v>
      </c>
      <c r="O7" s="109">
        <v>2864</v>
      </c>
      <c r="P7" s="109">
        <v>514</v>
      </c>
      <c r="Q7" s="109">
        <v>2350</v>
      </c>
      <c r="R7" s="110">
        <v>26918</v>
      </c>
      <c r="S7" s="110">
        <v>24026</v>
      </c>
      <c r="T7" s="110">
        <v>2892</v>
      </c>
      <c r="U7" s="109">
        <v>19005</v>
      </c>
      <c r="V7" s="109" t="s">
        <v>9</v>
      </c>
      <c r="W7" s="109">
        <v>19005</v>
      </c>
    </row>
    <row r="8" spans="2:23" s="6" customFormat="1" ht="18" customHeight="1">
      <c r="B8" s="57" t="s">
        <v>40</v>
      </c>
      <c r="C8" s="58" t="s">
        <v>37</v>
      </c>
      <c r="D8" s="257">
        <v>5403876</v>
      </c>
      <c r="E8" s="40">
        <v>3572703</v>
      </c>
      <c r="F8" s="40">
        <v>1831173</v>
      </c>
      <c r="G8" s="40">
        <v>5403876</v>
      </c>
      <c r="H8" s="40">
        <v>3572703</v>
      </c>
      <c r="I8" s="258">
        <v>1831173</v>
      </c>
      <c r="J8" s="32"/>
      <c r="K8" s="42"/>
      <c r="L8" s="104">
        <v>5370621</v>
      </c>
      <c r="M8" s="104">
        <v>3543792</v>
      </c>
      <c r="N8" s="104">
        <v>1826829</v>
      </c>
      <c r="O8" s="109">
        <v>5512</v>
      </c>
      <c r="P8" s="109">
        <v>4206</v>
      </c>
      <c r="Q8" s="109">
        <v>1306</v>
      </c>
      <c r="R8" s="110">
        <v>27743</v>
      </c>
      <c r="S8" s="110">
        <v>24705</v>
      </c>
      <c r="T8" s="110">
        <v>3038</v>
      </c>
      <c r="U8" s="109" t="s">
        <v>9</v>
      </c>
      <c r="V8" s="109" t="s">
        <v>9</v>
      </c>
      <c r="W8" s="109" t="s">
        <v>9</v>
      </c>
    </row>
    <row r="9" spans="2:23" s="7" customFormat="1" ht="18" customHeight="1">
      <c r="B9" s="56" t="s">
        <v>42</v>
      </c>
      <c r="C9" s="53" t="s">
        <v>43</v>
      </c>
      <c r="D9" s="259">
        <f>SUM(E9:F9)</f>
        <v>1603824</v>
      </c>
      <c r="E9" s="260">
        <f>SUM(E11:E22)</f>
        <v>987303</v>
      </c>
      <c r="F9" s="260">
        <f>SUM(F11:F22)</f>
        <v>616521</v>
      </c>
      <c r="G9" s="260">
        <f>SUM(H9:I9)</f>
        <v>1603824</v>
      </c>
      <c r="H9" s="260">
        <f>SUM(H11:H22)</f>
        <v>987303</v>
      </c>
      <c r="I9" s="261">
        <f>SUM(I11:I22)</f>
        <v>616521</v>
      </c>
      <c r="J9" s="51"/>
      <c r="K9" s="43"/>
      <c r="L9" s="105">
        <f>SUM(M9:N9)</f>
        <v>1596548</v>
      </c>
      <c r="M9" s="105">
        <f>SUM(M11:M22)</f>
        <v>981307</v>
      </c>
      <c r="N9" s="105">
        <f>SUM(N11:N22)</f>
        <v>615241</v>
      </c>
      <c r="O9" s="111">
        <f>SUM(P9:Q9)</f>
        <v>6561</v>
      </c>
      <c r="P9" s="111">
        <f>SUM(P11:P22)</f>
        <v>5340</v>
      </c>
      <c r="Q9" s="111">
        <f>SUM(Q11:Q22)</f>
        <v>1221</v>
      </c>
      <c r="R9" s="112">
        <f>SUM(S9:T9)</f>
        <v>715</v>
      </c>
      <c r="S9" s="112">
        <f>SUM(S11:S22)</f>
        <v>656</v>
      </c>
      <c r="T9" s="112">
        <f>SUM(T11:T22)</f>
        <v>59</v>
      </c>
      <c r="U9" s="113" t="s">
        <v>9</v>
      </c>
      <c r="V9" s="113" t="s">
        <v>9</v>
      </c>
      <c r="W9" s="113" t="s">
        <v>9</v>
      </c>
    </row>
    <row r="10" spans="2:23" s="7" customFormat="1" ht="9" customHeight="1">
      <c r="B10" s="9"/>
      <c r="C10" s="59"/>
      <c r="D10" s="262"/>
      <c r="E10" s="263"/>
      <c r="F10" s="263"/>
      <c r="G10" s="263"/>
      <c r="H10" s="263"/>
      <c r="I10" s="264"/>
      <c r="J10" s="51"/>
      <c r="K10" s="43"/>
      <c r="L10" s="106"/>
      <c r="M10" s="106"/>
      <c r="N10" s="106"/>
      <c r="O10" s="114"/>
      <c r="P10" s="114"/>
      <c r="Q10" s="114"/>
      <c r="R10" s="114"/>
      <c r="S10" s="114"/>
      <c r="T10" s="114"/>
      <c r="U10" s="115"/>
      <c r="V10" s="115"/>
      <c r="W10" s="115"/>
    </row>
    <row r="11" spans="2:23" s="6" customFormat="1" ht="18" customHeight="1">
      <c r="B11" s="67" t="s">
        <v>79</v>
      </c>
      <c r="C11" s="58" t="s">
        <v>47</v>
      </c>
      <c r="D11" s="257">
        <f aca="true" t="shared" si="0" ref="D11:D22">SUM(E11:F11)</f>
        <v>117017</v>
      </c>
      <c r="E11" s="40">
        <f aca="true" t="shared" si="1" ref="E11:F22">SUM(H11,V11)</f>
        <v>54311</v>
      </c>
      <c r="F11" s="40">
        <f t="shared" si="1"/>
        <v>62706</v>
      </c>
      <c r="G11" s="40">
        <f aca="true" t="shared" si="2" ref="G11:G22">SUM(H11:I11)</f>
        <v>117017</v>
      </c>
      <c r="H11" s="40">
        <f aca="true" t="shared" si="3" ref="H11:H22">SUM(M11,P11,S11)</f>
        <v>54311</v>
      </c>
      <c r="I11" s="258">
        <f aca="true" t="shared" si="4" ref="I11:I22">SUM(N11,T11,Q11)</f>
        <v>62706</v>
      </c>
      <c r="J11" s="37"/>
      <c r="K11" s="44"/>
      <c r="L11" s="107">
        <f aca="true" t="shared" si="5" ref="L11:L22">SUM(M11:N11)</f>
        <v>117017</v>
      </c>
      <c r="M11" s="107">
        <v>54311</v>
      </c>
      <c r="N11" s="107">
        <v>62706</v>
      </c>
      <c r="O11" s="116" t="s">
        <v>9</v>
      </c>
      <c r="P11" s="117" t="s">
        <v>56</v>
      </c>
      <c r="Q11" s="117" t="s">
        <v>9</v>
      </c>
      <c r="R11" s="116" t="s">
        <v>9</v>
      </c>
      <c r="S11" s="116" t="s">
        <v>9</v>
      </c>
      <c r="T11" s="116" t="s">
        <v>9</v>
      </c>
      <c r="U11" s="116" t="s">
        <v>9</v>
      </c>
      <c r="V11" s="116" t="s">
        <v>9</v>
      </c>
      <c r="W11" s="116" t="s">
        <v>9</v>
      </c>
    </row>
    <row r="12" spans="2:23" s="6" customFormat="1" ht="18" customHeight="1">
      <c r="B12" s="77"/>
      <c r="C12" s="61" t="s">
        <v>48</v>
      </c>
      <c r="D12" s="257">
        <f t="shared" si="0"/>
        <v>45374</v>
      </c>
      <c r="E12" s="40">
        <f t="shared" si="1"/>
        <v>26419</v>
      </c>
      <c r="F12" s="40">
        <f t="shared" si="1"/>
        <v>18955</v>
      </c>
      <c r="G12" s="40">
        <f t="shared" si="2"/>
        <v>45374</v>
      </c>
      <c r="H12" s="40">
        <f t="shared" si="3"/>
        <v>26419</v>
      </c>
      <c r="I12" s="258">
        <f t="shared" si="4"/>
        <v>18955</v>
      </c>
      <c r="J12" s="37"/>
      <c r="K12" s="44"/>
      <c r="L12" s="107">
        <f t="shared" si="5"/>
        <v>45374</v>
      </c>
      <c r="M12" s="107">
        <v>26419</v>
      </c>
      <c r="N12" s="107">
        <v>18955</v>
      </c>
      <c r="O12" s="116" t="s">
        <v>9</v>
      </c>
      <c r="P12" s="117" t="s">
        <v>9</v>
      </c>
      <c r="Q12" s="117" t="s">
        <v>9</v>
      </c>
      <c r="R12" s="116" t="s">
        <v>9</v>
      </c>
      <c r="S12" s="116" t="s">
        <v>9</v>
      </c>
      <c r="T12" s="116" t="s">
        <v>9</v>
      </c>
      <c r="U12" s="116" t="s">
        <v>9</v>
      </c>
      <c r="V12" s="116" t="s">
        <v>9</v>
      </c>
      <c r="W12" s="116" t="s">
        <v>9</v>
      </c>
    </row>
    <row r="13" spans="2:23" s="6" customFormat="1" ht="18" customHeight="1">
      <c r="B13" s="77"/>
      <c r="C13" s="61" t="s">
        <v>49</v>
      </c>
      <c r="D13" s="257">
        <f t="shared" si="0"/>
        <v>143909</v>
      </c>
      <c r="E13" s="40">
        <f t="shared" si="1"/>
        <v>110960</v>
      </c>
      <c r="F13" s="40">
        <f t="shared" si="1"/>
        <v>32949</v>
      </c>
      <c r="G13" s="40">
        <f t="shared" si="2"/>
        <v>143909</v>
      </c>
      <c r="H13" s="40">
        <f t="shared" si="3"/>
        <v>110960</v>
      </c>
      <c r="I13" s="258">
        <f t="shared" si="4"/>
        <v>32949</v>
      </c>
      <c r="J13" s="37"/>
      <c r="K13" s="44"/>
      <c r="L13" s="107">
        <f t="shared" si="5"/>
        <v>143909</v>
      </c>
      <c r="M13" s="107">
        <v>110960</v>
      </c>
      <c r="N13" s="107">
        <v>32949</v>
      </c>
      <c r="O13" s="116" t="s">
        <v>9</v>
      </c>
      <c r="P13" s="117" t="s">
        <v>9</v>
      </c>
      <c r="Q13" s="117" t="s">
        <v>9</v>
      </c>
      <c r="R13" s="116" t="s">
        <v>9</v>
      </c>
      <c r="S13" s="116" t="s">
        <v>9</v>
      </c>
      <c r="T13" s="116" t="s">
        <v>9</v>
      </c>
      <c r="U13" s="116" t="s">
        <v>9</v>
      </c>
      <c r="V13" s="116" t="s">
        <v>9</v>
      </c>
      <c r="W13" s="116" t="s">
        <v>9</v>
      </c>
    </row>
    <row r="14" spans="2:23" s="6" customFormat="1" ht="18" customHeight="1">
      <c r="B14" s="77"/>
      <c r="C14" s="61" t="s">
        <v>50</v>
      </c>
      <c r="D14" s="257">
        <f t="shared" si="0"/>
        <v>187306</v>
      </c>
      <c r="E14" s="40">
        <f t="shared" si="1"/>
        <v>141215</v>
      </c>
      <c r="F14" s="40">
        <f t="shared" si="1"/>
        <v>46091</v>
      </c>
      <c r="G14" s="40">
        <f t="shared" si="2"/>
        <v>187306</v>
      </c>
      <c r="H14" s="40">
        <f t="shared" si="3"/>
        <v>141215</v>
      </c>
      <c r="I14" s="258">
        <f t="shared" si="4"/>
        <v>46091</v>
      </c>
      <c r="J14" s="37"/>
      <c r="K14" s="44"/>
      <c r="L14" s="107">
        <f t="shared" si="5"/>
        <v>187306</v>
      </c>
      <c r="M14" s="107">
        <v>141215</v>
      </c>
      <c r="N14" s="107">
        <v>46091</v>
      </c>
      <c r="O14" s="116" t="s">
        <v>9</v>
      </c>
      <c r="P14" s="117" t="s">
        <v>9</v>
      </c>
      <c r="Q14" s="117" t="s">
        <v>9</v>
      </c>
      <c r="R14" s="116" t="s">
        <v>9</v>
      </c>
      <c r="S14" s="116" t="s">
        <v>9</v>
      </c>
      <c r="T14" s="116" t="s">
        <v>9</v>
      </c>
      <c r="U14" s="116" t="s">
        <v>9</v>
      </c>
      <c r="V14" s="116" t="s">
        <v>9</v>
      </c>
      <c r="W14" s="116" t="s">
        <v>9</v>
      </c>
    </row>
    <row r="15" spans="2:23" s="6" customFormat="1" ht="18" customHeight="1">
      <c r="B15" s="77"/>
      <c r="C15" s="61" t="s">
        <v>51</v>
      </c>
      <c r="D15" s="257">
        <f t="shared" si="0"/>
        <v>211788</v>
      </c>
      <c r="E15" s="40">
        <f t="shared" si="1"/>
        <v>147706</v>
      </c>
      <c r="F15" s="40">
        <f t="shared" si="1"/>
        <v>64082</v>
      </c>
      <c r="G15" s="40">
        <f t="shared" si="2"/>
        <v>211788</v>
      </c>
      <c r="H15" s="40">
        <f t="shared" si="3"/>
        <v>147706</v>
      </c>
      <c r="I15" s="258">
        <f t="shared" si="4"/>
        <v>64082</v>
      </c>
      <c r="J15" s="37"/>
      <c r="K15" s="44"/>
      <c r="L15" s="107">
        <f t="shared" si="5"/>
        <v>205150</v>
      </c>
      <c r="M15" s="107">
        <v>142348</v>
      </c>
      <c r="N15" s="107">
        <v>62802</v>
      </c>
      <c r="O15" s="118">
        <f>SUM(P15:Q15)</f>
        <v>6561</v>
      </c>
      <c r="P15" s="118">
        <v>5340</v>
      </c>
      <c r="Q15" s="118">
        <v>1221</v>
      </c>
      <c r="R15" s="116">
        <f>SUM(S15:T15)</f>
        <v>77</v>
      </c>
      <c r="S15" s="116">
        <v>18</v>
      </c>
      <c r="T15" s="116">
        <v>59</v>
      </c>
      <c r="U15" s="116" t="s">
        <v>9</v>
      </c>
      <c r="V15" s="116" t="s">
        <v>9</v>
      </c>
      <c r="W15" s="116" t="s">
        <v>9</v>
      </c>
    </row>
    <row r="16" spans="2:23" s="6" customFormat="1" ht="18" customHeight="1">
      <c r="B16" s="77"/>
      <c r="C16" s="61" t="s">
        <v>52</v>
      </c>
      <c r="D16" s="257">
        <f t="shared" si="0"/>
        <v>134817</v>
      </c>
      <c r="E16" s="40">
        <f t="shared" si="1"/>
        <v>94122</v>
      </c>
      <c r="F16" s="40">
        <f t="shared" si="1"/>
        <v>40695</v>
      </c>
      <c r="G16" s="40">
        <f t="shared" si="2"/>
        <v>134817</v>
      </c>
      <c r="H16" s="40">
        <f t="shared" si="3"/>
        <v>94122</v>
      </c>
      <c r="I16" s="258">
        <f t="shared" si="4"/>
        <v>40695</v>
      </c>
      <c r="J16" s="37"/>
      <c r="K16" s="44"/>
      <c r="L16" s="107">
        <f t="shared" si="5"/>
        <v>134817</v>
      </c>
      <c r="M16" s="107">
        <v>94122</v>
      </c>
      <c r="N16" s="107">
        <v>40695</v>
      </c>
      <c r="O16" s="116" t="s">
        <v>9</v>
      </c>
      <c r="P16" s="117" t="s">
        <v>9</v>
      </c>
      <c r="Q16" s="117" t="s">
        <v>9</v>
      </c>
      <c r="R16" s="116" t="s">
        <v>9</v>
      </c>
      <c r="S16" s="116" t="s">
        <v>9</v>
      </c>
      <c r="T16" s="116" t="s">
        <v>9</v>
      </c>
      <c r="U16" s="116" t="s">
        <v>9</v>
      </c>
      <c r="V16" s="116" t="s">
        <v>9</v>
      </c>
      <c r="W16" s="116" t="s">
        <v>9</v>
      </c>
    </row>
    <row r="17" spans="2:23" s="6" customFormat="1" ht="18" customHeight="1">
      <c r="B17" s="77"/>
      <c r="C17" s="60" t="s">
        <v>44</v>
      </c>
      <c r="D17" s="257">
        <f t="shared" si="0"/>
        <v>171033</v>
      </c>
      <c r="E17" s="40">
        <f t="shared" si="1"/>
        <v>121343</v>
      </c>
      <c r="F17" s="40">
        <f t="shared" si="1"/>
        <v>49690</v>
      </c>
      <c r="G17" s="40">
        <f t="shared" si="2"/>
        <v>171033</v>
      </c>
      <c r="H17" s="40">
        <f t="shared" si="3"/>
        <v>121343</v>
      </c>
      <c r="I17" s="258">
        <f t="shared" si="4"/>
        <v>49690</v>
      </c>
      <c r="J17" s="37"/>
      <c r="K17" s="44"/>
      <c r="L17" s="107">
        <f t="shared" si="5"/>
        <v>170395</v>
      </c>
      <c r="M17" s="107">
        <v>120705</v>
      </c>
      <c r="N17" s="107">
        <v>49690</v>
      </c>
      <c r="O17" s="116" t="s">
        <v>9</v>
      </c>
      <c r="P17" s="117" t="s">
        <v>9</v>
      </c>
      <c r="Q17" s="117" t="s">
        <v>9</v>
      </c>
      <c r="R17" s="116">
        <f>SUM(S17:T17)</f>
        <v>638</v>
      </c>
      <c r="S17" s="116">
        <v>638</v>
      </c>
      <c r="T17" s="116" t="s">
        <v>9</v>
      </c>
      <c r="U17" s="116" t="s">
        <v>9</v>
      </c>
      <c r="V17" s="116" t="s">
        <v>9</v>
      </c>
      <c r="W17" s="116" t="s">
        <v>9</v>
      </c>
    </row>
    <row r="18" spans="2:23" s="6" customFormat="1" ht="18" customHeight="1">
      <c r="B18" s="77"/>
      <c r="C18" s="60" t="s">
        <v>45</v>
      </c>
      <c r="D18" s="257">
        <f t="shared" si="0"/>
        <v>128659</v>
      </c>
      <c r="E18" s="40">
        <f t="shared" si="1"/>
        <v>71777</v>
      </c>
      <c r="F18" s="40">
        <f t="shared" si="1"/>
        <v>56882</v>
      </c>
      <c r="G18" s="40">
        <f t="shared" si="2"/>
        <v>128659</v>
      </c>
      <c r="H18" s="40">
        <f t="shared" si="3"/>
        <v>71777</v>
      </c>
      <c r="I18" s="258">
        <f t="shared" si="4"/>
        <v>56882</v>
      </c>
      <c r="J18" s="37"/>
      <c r="K18" s="44"/>
      <c r="L18" s="107">
        <f t="shared" si="5"/>
        <v>128659</v>
      </c>
      <c r="M18" s="107">
        <v>71777</v>
      </c>
      <c r="N18" s="107">
        <v>56882</v>
      </c>
      <c r="O18" s="116" t="s">
        <v>9</v>
      </c>
      <c r="P18" s="117" t="s">
        <v>9</v>
      </c>
      <c r="Q18" s="117" t="s">
        <v>9</v>
      </c>
      <c r="R18" s="116" t="s">
        <v>9</v>
      </c>
      <c r="S18" s="116" t="s">
        <v>9</v>
      </c>
      <c r="T18" s="116" t="s">
        <v>9</v>
      </c>
      <c r="U18" s="116" t="s">
        <v>9</v>
      </c>
      <c r="V18" s="116" t="s">
        <v>9</v>
      </c>
      <c r="W18" s="116" t="s">
        <v>9</v>
      </c>
    </row>
    <row r="19" spans="2:23" s="6" customFormat="1" ht="18" customHeight="1">
      <c r="B19" s="77"/>
      <c r="C19" s="60" t="s">
        <v>46</v>
      </c>
      <c r="D19" s="257">
        <f t="shared" si="0"/>
        <v>146664</v>
      </c>
      <c r="E19" s="40">
        <f t="shared" si="1"/>
        <v>79527</v>
      </c>
      <c r="F19" s="40">
        <f t="shared" si="1"/>
        <v>67137</v>
      </c>
      <c r="G19" s="40">
        <f t="shared" si="2"/>
        <v>146664</v>
      </c>
      <c r="H19" s="40">
        <f t="shared" si="3"/>
        <v>79527</v>
      </c>
      <c r="I19" s="258">
        <f t="shared" si="4"/>
        <v>67137</v>
      </c>
      <c r="J19" s="37"/>
      <c r="K19" s="44"/>
      <c r="L19" s="107">
        <f t="shared" si="5"/>
        <v>146664</v>
      </c>
      <c r="M19" s="107">
        <v>79527</v>
      </c>
      <c r="N19" s="107">
        <v>67137</v>
      </c>
      <c r="O19" s="116" t="s">
        <v>9</v>
      </c>
      <c r="P19" s="117" t="s">
        <v>9</v>
      </c>
      <c r="Q19" s="117" t="s">
        <v>9</v>
      </c>
      <c r="R19" s="116" t="s">
        <v>9</v>
      </c>
      <c r="S19" s="116" t="s">
        <v>9</v>
      </c>
      <c r="T19" s="116" t="s">
        <v>9</v>
      </c>
      <c r="U19" s="116" t="s">
        <v>9</v>
      </c>
      <c r="V19" s="116" t="s">
        <v>9</v>
      </c>
      <c r="W19" s="116" t="s">
        <v>9</v>
      </c>
    </row>
    <row r="20" spans="2:23" s="6" customFormat="1" ht="18" customHeight="1">
      <c r="B20" s="67" t="s">
        <v>80</v>
      </c>
      <c r="C20" s="61" t="s">
        <v>53</v>
      </c>
      <c r="D20" s="257">
        <f t="shared" si="0"/>
        <v>125836</v>
      </c>
      <c r="E20" s="40">
        <f t="shared" si="1"/>
        <v>67104</v>
      </c>
      <c r="F20" s="40">
        <f t="shared" si="1"/>
        <v>58732</v>
      </c>
      <c r="G20" s="40">
        <f t="shared" si="2"/>
        <v>125836</v>
      </c>
      <c r="H20" s="40">
        <f t="shared" si="3"/>
        <v>67104</v>
      </c>
      <c r="I20" s="258">
        <f t="shared" si="4"/>
        <v>58732</v>
      </c>
      <c r="J20" s="37"/>
      <c r="K20" s="44"/>
      <c r="L20" s="107">
        <f t="shared" si="5"/>
        <v>125836</v>
      </c>
      <c r="M20" s="107">
        <v>67104</v>
      </c>
      <c r="N20" s="107">
        <v>58732</v>
      </c>
      <c r="O20" s="116" t="s">
        <v>9</v>
      </c>
      <c r="P20" s="117" t="s">
        <v>9</v>
      </c>
      <c r="Q20" s="117" t="s">
        <v>9</v>
      </c>
      <c r="R20" s="116" t="s">
        <v>9</v>
      </c>
      <c r="S20" s="116" t="s">
        <v>9</v>
      </c>
      <c r="T20" s="116" t="s">
        <v>9</v>
      </c>
      <c r="U20" s="116" t="s">
        <v>9</v>
      </c>
      <c r="V20" s="116" t="s">
        <v>9</v>
      </c>
      <c r="W20" s="116" t="s">
        <v>9</v>
      </c>
    </row>
    <row r="21" spans="2:23" s="6" customFormat="1" ht="18" customHeight="1">
      <c r="B21" s="14"/>
      <c r="C21" s="61" t="s">
        <v>54</v>
      </c>
      <c r="D21" s="257">
        <f t="shared" si="0"/>
        <v>95102</v>
      </c>
      <c r="E21" s="40">
        <f t="shared" si="1"/>
        <v>46346</v>
      </c>
      <c r="F21" s="40">
        <f t="shared" si="1"/>
        <v>48756</v>
      </c>
      <c r="G21" s="40">
        <f t="shared" si="2"/>
        <v>95102</v>
      </c>
      <c r="H21" s="40">
        <f t="shared" si="3"/>
        <v>46346</v>
      </c>
      <c r="I21" s="258">
        <f t="shared" si="4"/>
        <v>48756</v>
      </c>
      <c r="J21" s="37"/>
      <c r="K21" s="44"/>
      <c r="L21" s="107">
        <f t="shared" si="5"/>
        <v>95102</v>
      </c>
      <c r="M21" s="107">
        <v>46346</v>
      </c>
      <c r="N21" s="107">
        <v>48756</v>
      </c>
      <c r="O21" s="116" t="s">
        <v>9</v>
      </c>
      <c r="P21" s="117" t="s">
        <v>9</v>
      </c>
      <c r="Q21" s="117" t="s">
        <v>9</v>
      </c>
      <c r="R21" s="116" t="s">
        <v>9</v>
      </c>
      <c r="S21" s="116" t="s">
        <v>9</v>
      </c>
      <c r="T21" s="116" t="s">
        <v>9</v>
      </c>
      <c r="U21" s="116" t="s">
        <v>9</v>
      </c>
      <c r="V21" s="116" t="s">
        <v>9</v>
      </c>
      <c r="W21" s="116" t="s">
        <v>9</v>
      </c>
    </row>
    <row r="22" spans="2:23" s="6" customFormat="1" ht="18" customHeight="1">
      <c r="B22" s="10"/>
      <c r="C22" s="62" t="s">
        <v>55</v>
      </c>
      <c r="D22" s="265">
        <f t="shared" si="0"/>
        <v>96319</v>
      </c>
      <c r="E22" s="266">
        <f t="shared" si="1"/>
        <v>26473</v>
      </c>
      <c r="F22" s="266">
        <f t="shared" si="1"/>
        <v>69846</v>
      </c>
      <c r="G22" s="266">
        <f t="shared" si="2"/>
        <v>96319</v>
      </c>
      <c r="H22" s="266">
        <f t="shared" si="3"/>
        <v>26473</v>
      </c>
      <c r="I22" s="267">
        <f t="shared" si="4"/>
        <v>69846</v>
      </c>
      <c r="J22" s="38"/>
      <c r="K22" s="45"/>
      <c r="L22" s="108">
        <f t="shared" si="5"/>
        <v>96319</v>
      </c>
      <c r="M22" s="108">
        <v>26473</v>
      </c>
      <c r="N22" s="108">
        <v>69846</v>
      </c>
      <c r="O22" s="119" t="s">
        <v>9</v>
      </c>
      <c r="P22" s="120" t="s">
        <v>9</v>
      </c>
      <c r="Q22" s="120" t="s">
        <v>9</v>
      </c>
      <c r="R22" s="119" t="s">
        <v>9</v>
      </c>
      <c r="S22" s="119" t="s">
        <v>9</v>
      </c>
      <c r="T22" s="119" t="s">
        <v>9</v>
      </c>
      <c r="U22" s="119" t="s">
        <v>9</v>
      </c>
      <c r="V22" s="119" t="s">
        <v>9</v>
      </c>
      <c r="W22" s="119" t="s">
        <v>9</v>
      </c>
    </row>
    <row r="23" spans="1:23" s="6" customFormat="1" ht="15" customHeight="1">
      <c r="A23" s="8"/>
      <c r="B23" s="8" t="s">
        <v>22</v>
      </c>
      <c r="D23" s="30"/>
      <c r="E23" s="30"/>
      <c r="P23" s="49"/>
      <c r="V23" s="18"/>
      <c r="W23" s="21" t="s">
        <v>24</v>
      </c>
    </row>
    <row r="24" spans="1:23" s="6" customFormat="1" ht="15" customHeight="1">
      <c r="A24" s="8"/>
      <c r="B24" s="22"/>
      <c r="D24" s="30"/>
      <c r="E24" s="30"/>
      <c r="V24" s="18"/>
      <c r="W24" s="18"/>
    </row>
    <row r="25" ht="15" customHeight="1"/>
    <row r="26" spans="9:12" ht="15" customHeight="1">
      <c r="I26" s="13" t="s">
        <v>33</v>
      </c>
      <c r="L26" s="1" t="s">
        <v>15</v>
      </c>
    </row>
    <row r="27" spans="1:26" s="6" customFormat="1" ht="15" customHeight="1" thickBot="1">
      <c r="A27" s="8"/>
      <c r="B27" s="8" t="s">
        <v>28</v>
      </c>
      <c r="D27" s="30"/>
      <c r="E27" s="30"/>
      <c r="Y27" s="18"/>
      <c r="Z27" s="18"/>
    </row>
    <row r="28" spans="2:27" s="6" customFormat="1" ht="18" customHeight="1" thickTop="1">
      <c r="B28" s="126" t="s">
        <v>29</v>
      </c>
      <c r="C28" s="127"/>
      <c r="D28" s="225" t="s">
        <v>4</v>
      </c>
      <c r="E28" s="226"/>
      <c r="F28" s="227"/>
      <c r="G28" s="235" t="s">
        <v>77</v>
      </c>
      <c r="H28" s="236"/>
      <c r="I28" s="236"/>
      <c r="L28" s="237" t="s">
        <v>78</v>
      </c>
      <c r="M28" s="237"/>
      <c r="N28" s="237"/>
      <c r="O28" s="237"/>
      <c r="P28" s="237"/>
      <c r="Q28" s="237"/>
      <c r="R28" s="237"/>
      <c r="S28" s="237"/>
      <c r="T28" s="238"/>
      <c r="U28" s="231" t="s">
        <v>11</v>
      </c>
      <c r="V28" s="232"/>
      <c r="W28" s="232"/>
      <c r="X28" s="36"/>
      <c r="Y28" s="46"/>
      <c r="Z28" s="46"/>
      <c r="AA28" s="46"/>
    </row>
    <row r="29" spans="2:23" s="6" customFormat="1" ht="18" customHeight="1">
      <c r="B29" s="128"/>
      <c r="C29" s="129"/>
      <c r="D29" s="228"/>
      <c r="E29" s="229"/>
      <c r="F29" s="230"/>
      <c r="G29" s="239" t="s">
        <v>4</v>
      </c>
      <c r="H29" s="240"/>
      <c r="I29" s="240"/>
      <c r="J29" s="39"/>
      <c r="K29" s="46"/>
      <c r="L29" s="239" t="s">
        <v>13</v>
      </c>
      <c r="M29" s="240"/>
      <c r="N29" s="240"/>
      <c r="O29" s="241" t="s">
        <v>73</v>
      </c>
      <c r="P29" s="241"/>
      <c r="Q29" s="242"/>
      <c r="R29" s="243" t="s">
        <v>18</v>
      </c>
      <c r="S29" s="244"/>
      <c r="T29" s="245"/>
      <c r="U29" s="233"/>
      <c r="V29" s="234"/>
      <c r="W29" s="234"/>
    </row>
    <row r="30" spans="2:23" s="6" customFormat="1" ht="18" customHeight="1">
      <c r="B30" s="130"/>
      <c r="C30" s="131"/>
      <c r="D30" s="24" t="s">
        <v>36</v>
      </c>
      <c r="E30" s="24" t="s">
        <v>19</v>
      </c>
      <c r="F30" s="24" t="s">
        <v>3</v>
      </c>
      <c r="G30" s="25" t="s">
        <v>36</v>
      </c>
      <c r="H30" s="26" t="s">
        <v>19</v>
      </c>
      <c r="I30" s="26" t="s">
        <v>3</v>
      </c>
      <c r="J30" s="27"/>
      <c r="L30" s="25" t="s">
        <v>36</v>
      </c>
      <c r="M30" s="26" t="s">
        <v>19</v>
      </c>
      <c r="N30" s="26" t="s">
        <v>3</v>
      </c>
      <c r="O30" s="25" t="s">
        <v>36</v>
      </c>
      <c r="P30" s="26" t="s">
        <v>19</v>
      </c>
      <c r="Q30" s="25" t="s">
        <v>3</v>
      </c>
      <c r="R30" s="25" t="s">
        <v>36</v>
      </c>
      <c r="S30" s="26" t="s">
        <v>19</v>
      </c>
      <c r="T30" s="26" t="s">
        <v>3</v>
      </c>
      <c r="U30" s="25" t="s">
        <v>36</v>
      </c>
      <c r="V30" s="28" t="s">
        <v>19</v>
      </c>
      <c r="W30" s="29" t="s">
        <v>3</v>
      </c>
    </row>
    <row r="31" spans="2:23" s="6" customFormat="1" ht="18" customHeight="1">
      <c r="B31" s="55" t="s">
        <v>41</v>
      </c>
      <c r="C31" s="54" t="s">
        <v>34</v>
      </c>
      <c r="D31" s="268">
        <v>1573688</v>
      </c>
      <c r="E31" s="269">
        <v>577992</v>
      </c>
      <c r="F31" s="269">
        <v>995696</v>
      </c>
      <c r="G31" s="269">
        <v>1573688</v>
      </c>
      <c r="H31" s="269">
        <v>577992</v>
      </c>
      <c r="I31" s="269">
        <v>995696</v>
      </c>
      <c r="J31" s="40"/>
      <c r="K31" s="40"/>
      <c r="L31" s="110">
        <v>1573688</v>
      </c>
      <c r="M31" s="110">
        <v>577992</v>
      </c>
      <c r="N31" s="110">
        <v>995696</v>
      </c>
      <c r="O31" s="121" t="s">
        <v>9</v>
      </c>
      <c r="P31" s="121" t="s">
        <v>9</v>
      </c>
      <c r="Q31" s="121" t="s">
        <v>9</v>
      </c>
      <c r="R31" s="121" t="s">
        <v>9</v>
      </c>
      <c r="S31" s="121" t="s">
        <v>9</v>
      </c>
      <c r="T31" s="121" t="s">
        <v>9</v>
      </c>
      <c r="U31" s="121" t="s">
        <v>9</v>
      </c>
      <c r="V31" s="121" t="s">
        <v>9</v>
      </c>
      <c r="W31" s="121" t="s">
        <v>9</v>
      </c>
    </row>
    <row r="32" spans="2:23" s="6" customFormat="1" ht="18" customHeight="1">
      <c r="B32" s="57" t="s">
        <v>40</v>
      </c>
      <c r="C32" s="58" t="s">
        <v>37</v>
      </c>
      <c r="D32" s="270">
        <v>1759594</v>
      </c>
      <c r="E32" s="271">
        <v>592440</v>
      </c>
      <c r="F32" s="271">
        <v>1167154</v>
      </c>
      <c r="G32" s="271">
        <v>1759594</v>
      </c>
      <c r="H32" s="271">
        <v>592440</v>
      </c>
      <c r="I32" s="271">
        <v>1167154</v>
      </c>
      <c r="J32" s="40"/>
      <c r="K32" s="40"/>
      <c r="L32" s="110">
        <v>1759594</v>
      </c>
      <c r="M32" s="110">
        <v>592440</v>
      </c>
      <c r="N32" s="110">
        <v>1167154</v>
      </c>
      <c r="O32" s="121" t="s">
        <v>9</v>
      </c>
      <c r="P32" s="121" t="s">
        <v>9</v>
      </c>
      <c r="Q32" s="121" t="s">
        <v>9</v>
      </c>
      <c r="R32" s="121" t="s">
        <v>9</v>
      </c>
      <c r="S32" s="121" t="s">
        <v>9</v>
      </c>
      <c r="T32" s="121" t="s">
        <v>9</v>
      </c>
      <c r="U32" s="121" t="s">
        <v>9</v>
      </c>
      <c r="V32" s="121" t="s">
        <v>9</v>
      </c>
      <c r="W32" s="121" t="s">
        <v>9</v>
      </c>
    </row>
    <row r="33" spans="2:23" s="7" customFormat="1" ht="18" customHeight="1">
      <c r="B33" s="56" t="s">
        <v>42</v>
      </c>
      <c r="C33" s="53" t="s">
        <v>43</v>
      </c>
      <c r="D33" s="52">
        <f>SUM(E33:F33)</f>
        <v>1241937</v>
      </c>
      <c r="E33" s="272">
        <f>SUM(E35:E46)</f>
        <v>391172</v>
      </c>
      <c r="F33" s="272">
        <f>SUM(F35:F46)</f>
        <v>850765</v>
      </c>
      <c r="G33" s="272">
        <f>SUM(H33:I33)</f>
        <v>1241937</v>
      </c>
      <c r="H33" s="272">
        <f>SUM(H35:H46)</f>
        <v>391172</v>
      </c>
      <c r="I33" s="272">
        <f>SUM(I35:I46)</f>
        <v>850765</v>
      </c>
      <c r="J33" s="40"/>
      <c r="K33" s="40"/>
      <c r="L33" s="114">
        <f>SUM(M33:N33)</f>
        <v>1241937</v>
      </c>
      <c r="M33" s="114">
        <f>SUM(M35:M46)</f>
        <v>391172</v>
      </c>
      <c r="N33" s="114">
        <f>SUM(N35:N46)</f>
        <v>850765</v>
      </c>
      <c r="O33" s="125" t="s">
        <v>56</v>
      </c>
      <c r="P33" s="113" t="s">
        <v>9</v>
      </c>
      <c r="Q33" s="113" t="s">
        <v>9</v>
      </c>
      <c r="R33" s="113" t="s">
        <v>9</v>
      </c>
      <c r="S33" s="113" t="s">
        <v>9</v>
      </c>
      <c r="T33" s="113" t="s">
        <v>9</v>
      </c>
      <c r="U33" s="113" t="s">
        <v>9</v>
      </c>
      <c r="V33" s="113" t="s">
        <v>9</v>
      </c>
      <c r="W33" s="113" t="s">
        <v>9</v>
      </c>
    </row>
    <row r="34" spans="2:23" s="7" customFormat="1" ht="9" customHeight="1">
      <c r="B34" s="9"/>
      <c r="C34" s="59"/>
      <c r="D34" s="273"/>
      <c r="E34" s="274"/>
      <c r="F34" s="274"/>
      <c r="G34" s="274"/>
      <c r="H34" s="274"/>
      <c r="I34" s="274"/>
      <c r="J34" s="33"/>
      <c r="K34" s="43"/>
      <c r="L34" s="122"/>
      <c r="M34" s="122"/>
      <c r="N34" s="122"/>
      <c r="O34" s="115"/>
      <c r="P34" s="115"/>
      <c r="Q34" s="115"/>
      <c r="R34" s="115"/>
      <c r="S34" s="115"/>
      <c r="T34" s="115"/>
      <c r="U34" s="115"/>
      <c r="V34" s="115"/>
      <c r="W34" s="115"/>
    </row>
    <row r="35" spans="2:23" s="6" customFormat="1" ht="18" customHeight="1">
      <c r="B35" s="67" t="s">
        <v>79</v>
      </c>
      <c r="C35" s="58" t="s">
        <v>47</v>
      </c>
      <c r="D35" s="270">
        <f aca="true" t="shared" si="6" ref="D35:D46">SUM(E35:F35)</f>
        <v>98852</v>
      </c>
      <c r="E35" s="271">
        <f aca="true" t="shared" si="7" ref="E35:F46">SUM(H35,V35)</f>
        <v>20641</v>
      </c>
      <c r="F35" s="271">
        <f t="shared" si="7"/>
        <v>78211</v>
      </c>
      <c r="G35" s="271">
        <f aca="true" t="shared" si="8" ref="G35:G46">SUM(H35:I35)</f>
        <v>98852</v>
      </c>
      <c r="H35" s="271">
        <f aca="true" t="shared" si="9" ref="H35:H46">SUM(M35,P35,S35)</f>
        <v>20641</v>
      </c>
      <c r="I35" s="271">
        <f aca="true" t="shared" si="10" ref="I35:I46">SUM(N35,T35,Q35)</f>
        <v>78211</v>
      </c>
      <c r="J35" s="34"/>
      <c r="K35" s="47"/>
      <c r="L35" s="116">
        <f aca="true" t="shared" si="11" ref="L35:L46">SUM(M35:N35)</f>
        <v>98852</v>
      </c>
      <c r="M35" s="116">
        <v>20641</v>
      </c>
      <c r="N35" s="116">
        <v>78211</v>
      </c>
      <c r="O35" s="116" t="s">
        <v>9</v>
      </c>
      <c r="P35" s="117" t="s">
        <v>56</v>
      </c>
      <c r="Q35" s="117" t="s">
        <v>9</v>
      </c>
      <c r="R35" s="116" t="s">
        <v>9</v>
      </c>
      <c r="S35" s="117" t="s">
        <v>9</v>
      </c>
      <c r="T35" s="117" t="s">
        <v>9</v>
      </c>
      <c r="U35" s="116" t="s">
        <v>9</v>
      </c>
      <c r="V35" s="117" t="s">
        <v>9</v>
      </c>
      <c r="W35" s="117" t="s">
        <v>9</v>
      </c>
    </row>
    <row r="36" spans="2:23" s="6" customFormat="1" ht="18" customHeight="1">
      <c r="B36" s="77"/>
      <c r="C36" s="61" t="s">
        <v>48</v>
      </c>
      <c r="D36" s="270">
        <f t="shared" si="6"/>
        <v>55955</v>
      </c>
      <c r="E36" s="271">
        <f t="shared" si="7"/>
        <v>17545</v>
      </c>
      <c r="F36" s="271">
        <f t="shared" si="7"/>
        <v>38410</v>
      </c>
      <c r="G36" s="271">
        <f t="shared" si="8"/>
        <v>55955</v>
      </c>
      <c r="H36" s="271">
        <f t="shared" si="9"/>
        <v>17545</v>
      </c>
      <c r="I36" s="271">
        <f t="shared" si="10"/>
        <v>38410</v>
      </c>
      <c r="J36" s="34"/>
      <c r="K36" s="47"/>
      <c r="L36" s="116">
        <f t="shared" si="11"/>
        <v>55955</v>
      </c>
      <c r="M36" s="116">
        <v>17545</v>
      </c>
      <c r="N36" s="116">
        <v>38410</v>
      </c>
      <c r="O36" s="116" t="s">
        <v>9</v>
      </c>
      <c r="P36" s="117" t="s">
        <v>9</v>
      </c>
      <c r="Q36" s="117" t="s">
        <v>9</v>
      </c>
      <c r="R36" s="116" t="s">
        <v>9</v>
      </c>
      <c r="S36" s="117" t="s">
        <v>9</v>
      </c>
      <c r="T36" s="117" t="s">
        <v>9</v>
      </c>
      <c r="U36" s="116" t="s">
        <v>9</v>
      </c>
      <c r="V36" s="117" t="s">
        <v>9</v>
      </c>
      <c r="W36" s="117" t="s">
        <v>9</v>
      </c>
    </row>
    <row r="37" spans="2:23" s="6" customFormat="1" ht="18" customHeight="1">
      <c r="B37" s="77"/>
      <c r="C37" s="61" t="s">
        <v>49</v>
      </c>
      <c r="D37" s="270">
        <f t="shared" si="6"/>
        <v>76903</v>
      </c>
      <c r="E37" s="271">
        <f t="shared" si="7"/>
        <v>24813</v>
      </c>
      <c r="F37" s="271">
        <f t="shared" si="7"/>
        <v>52090</v>
      </c>
      <c r="G37" s="271">
        <f t="shared" si="8"/>
        <v>76903</v>
      </c>
      <c r="H37" s="271">
        <f t="shared" si="9"/>
        <v>24813</v>
      </c>
      <c r="I37" s="271">
        <f t="shared" si="10"/>
        <v>52090</v>
      </c>
      <c r="J37" s="34"/>
      <c r="K37" s="47"/>
      <c r="L37" s="116">
        <f t="shared" si="11"/>
        <v>76903</v>
      </c>
      <c r="M37" s="116">
        <v>24813</v>
      </c>
      <c r="N37" s="116">
        <v>52090</v>
      </c>
      <c r="O37" s="116" t="s">
        <v>9</v>
      </c>
      <c r="P37" s="117" t="s">
        <v>9</v>
      </c>
      <c r="Q37" s="117" t="s">
        <v>9</v>
      </c>
      <c r="R37" s="116" t="s">
        <v>9</v>
      </c>
      <c r="S37" s="117" t="s">
        <v>9</v>
      </c>
      <c r="T37" s="117" t="s">
        <v>9</v>
      </c>
      <c r="U37" s="116" t="s">
        <v>9</v>
      </c>
      <c r="V37" s="117" t="s">
        <v>9</v>
      </c>
      <c r="W37" s="117" t="s">
        <v>9</v>
      </c>
    </row>
    <row r="38" spans="2:23" s="6" customFormat="1" ht="18" customHeight="1">
      <c r="B38" s="77"/>
      <c r="C38" s="61" t="s">
        <v>50</v>
      </c>
      <c r="D38" s="270">
        <f t="shared" si="6"/>
        <v>114643</v>
      </c>
      <c r="E38" s="271">
        <f t="shared" si="7"/>
        <v>37331</v>
      </c>
      <c r="F38" s="271">
        <f t="shared" si="7"/>
        <v>77312</v>
      </c>
      <c r="G38" s="271">
        <f t="shared" si="8"/>
        <v>114643</v>
      </c>
      <c r="H38" s="271">
        <f t="shared" si="9"/>
        <v>37331</v>
      </c>
      <c r="I38" s="271">
        <f t="shared" si="10"/>
        <v>77312</v>
      </c>
      <c r="J38" s="34"/>
      <c r="K38" s="47"/>
      <c r="L38" s="116">
        <f t="shared" si="11"/>
        <v>114643</v>
      </c>
      <c r="M38" s="116">
        <v>37331</v>
      </c>
      <c r="N38" s="116">
        <v>77312</v>
      </c>
      <c r="O38" s="116" t="s">
        <v>9</v>
      </c>
      <c r="P38" s="117" t="s">
        <v>9</v>
      </c>
      <c r="Q38" s="117" t="s">
        <v>9</v>
      </c>
      <c r="R38" s="116" t="s">
        <v>9</v>
      </c>
      <c r="S38" s="117" t="s">
        <v>9</v>
      </c>
      <c r="T38" s="117" t="s">
        <v>9</v>
      </c>
      <c r="U38" s="116" t="s">
        <v>9</v>
      </c>
      <c r="V38" s="117" t="s">
        <v>9</v>
      </c>
      <c r="W38" s="117" t="s">
        <v>9</v>
      </c>
    </row>
    <row r="39" spans="2:23" s="6" customFormat="1" ht="18" customHeight="1">
      <c r="B39" s="77"/>
      <c r="C39" s="61" t="s">
        <v>51</v>
      </c>
      <c r="D39" s="270">
        <f t="shared" si="6"/>
        <v>113190</v>
      </c>
      <c r="E39" s="271">
        <f t="shared" si="7"/>
        <v>34517</v>
      </c>
      <c r="F39" s="271">
        <f t="shared" si="7"/>
        <v>78673</v>
      </c>
      <c r="G39" s="271">
        <f t="shared" si="8"/>
        <v>113190</v>
      </c>
      <c r="H39" s="271">
        <f t="shared" si="9"/>
        <v>34517</v>
      </c>
      <c r="I39" s="271">
        <f t="shared" si="10"/>
        <v>78673</v>
      </c>
      <c r="J39" s="34"/>
      <c r="K39" s="47"/>
      <c r="L39" s="116">
        <f t="shared" si="11"/>
        <v>113190</v>
      </c>
      <c r="M39" s="116">
        <v>34517</v>
      </c>
      <c r="N39" s="116">
        <v>78673</v>
      </c>
      <c r="O39" s="116" t="s">
        <v>9</v>
      </c>
      <c r="P39" s="117" t="s">
        <v>9</v>
      </c>
      <c r="Q39" s="117" t="s">
        <v>9</v>
      </c>
      <c r="R39" s="116" t="s">
        <v>9</v>
      </c>
      <c r="S39" s="117" t="s">
        <v>9</v>
      </c>
      <c r="T39" s="117" t="s">
        <v>9</v>
      </c>
      <c r="U39" s="116" t="s">
        <v>9</v>
      </c>
      <c r="V39" s="117" t="s">
        <v>9</v>
      </c>
      <c r="W39" s="117" t="s">
        <v>9</v>
      </c>
    </row>
    <row r="40" spans="2:23" s="6" customFormat="1" ht="18" customHeight="1">
      <c r="B40" s="77"/>
      <c r="C40" s="61" t="s">
        <v>52</v>
      </c>
      <c r="D40" s="270">
        <f t="shared" si="6"/>
        <v>112418</v>
      </c>
      <c r="E40" s="271">
        <f t="shared" si="7"/>
        <v>27827</v>
      </c>
      <c r="F40" s="271">
        <f t="shared" si="7"/>
        <v>84591</v>
      </c>
      <c r="G40" s="271">
        <f t="shared" si="8"/>
        <v>112418</v>
      </c>
      <c r="H40" s="271">
        <f t="shared" si="9"/>
        <v>27827</v>
      </c>
      <c r="I40" s="271">
        <f t="shared" si="10"/>
        <v>84591</v>
      </c>
      <c r="J40" s="34"/>
      <c r="K40" s="47"/>
      <c r="L40" s="116">
        <f t="shared" si="11"/>
        <v>112418</v>
      </c>
      <c r="M40" s="116">
        <v>27827</v>
      </c>
      <c r="N40" s="116">
        <v>84591</v>
      </c>
      <c r="O40" s="116" t="s">
        <v>9</v>
      </c>
      <c r="P40" s="117" t="s">
        <v>9</v>
      </c>
      <c r="Q40" s="117" t="s">
        <v>9</v>
      </c>
      <c r="R40" s="116" t="s">
        <v>9</v>
      </c>
      <c r="S40" s="117" t="s">
        <v>9</v>
      </c>
      <c r="T40" s="117" t="s">
        <v>9</v>
      </c>
      <c r="U40" s="116" t="s">
        <v>9</v>
      </c>
      <c r="V40" s="117" t="s">
        <v>9</v>
      </c>
      <c r="W40" s="117" t="s">
        <v>9</v>
      </c>
    </row>
    <row r="41" spans="2:23" s="6" customFormat="1" ht="18" customHeight="1">
      <c r="B41" s="77"/>
      <c r="C41" s="60" t="s">
        <v>44</v>
      </c>
      <c r="D41" s="270">
        <f t="shared" si="6"/>
        <v>134787</v>
      </c>
      <c r="E41" s="271">
        <f t="shared" si="7"/>
        <v>39450</v>
      </c>
      <c r="F41" s="271">
        <f t="shared" si="7"/>
        <v>95337</v>
      </c>
      <c r="G41" s="271">
        <f t="shared" si="8"/>
        <v>134787</v>
      </c>
      <c r="H41" s="271">
        <f t="shared" si="9"/>
        <v>39450</v>
      </c>
      <c r="I41" s="271">
        <f t="shared" si="10"/>
        <v>95337</v>
      </c>
      <c r="J41" s="34"/>
      <c r="K41" s="47"/>
      <c r="L41" s="116">
        <f t="shared" si="11"/>
        <v>134787</v>
      </c>
      <c r="M41" s="116">
        <v>39450</v>
      </c>
      <c r="N41" s="116">
        <v>95337</v>
      </c>
      <c r="O41" s="116" t="s">
        <v>9</v>
      </c>
      <c r="P41" s="117" t="s">
        <v>9</v>
      </c>
      <c r="Q41" s="117" t="s">
        <v>9</v>
      </c>
      <c r="R41" s="116" t="s">
        <v>9</v>
      </c>
      <c r="S41" s="117" t="s">
        <v>9</v>
      </c>
      <c r="T41" s="117" t="s">
        <v>9</v>
      </c>
      <c r="U41" s="116" t="s">
        <v>9</v>
      </c>
      <c r="V41" s="117" t="s">
        <v>9</v>
      </c>
      <c r="W41" s="117" t="s">
        <v>9</v>
      </c>
    </row>
    <row r="42" spans="2:23" s="6" customFormat="1" ht="18" customHeight="1">
      <c r="B42" s="77"/>
      <c r="C42" s="60" t="s">
        <v>45</v>
      </c>
      <c r="D42" s="270">
        <f t="shared" si="6"/>
        <v>136652</v>
      </c>
      <c r="E42" s="271">
        <f t="shared" si="7"/>
        <v>48851</v>
      </c>
      <c r="F42" s="271">
        <f t="shared" si="7"/>
        <v>87801</v>
      </c>
      <c r="G42" s="271">
        <f t="shared" si="8"/>
        <v>136652</v>
      </c>
      <c r="H42" s="271">
        <f t="shared" si="9"/>
        <v>48851</v>
      </c>
      <c r="I42" s="271">
        <f t="shared" si="10"/>
        <v>87801</v>
      </c>
      <c r="J42" s="34"/>
      <c r="K42" s="47"/>
      <c r="L42" s="116">
        <f t="shared" si="11"/>
        <v>136652</v>
      </c>
      <c r="M42" s="116">
        <v>48851</v>
      </c>
      <c r="N42" s="116">
        <v>87801</v>
      </c>
      <c r="O42" s="116" t="s">
        <v>9</v>
      </c>
      <c r="P42" s="117" t="s">
        <v>9</v>
      </c>
      <c r="Q42" s="117" t="s">
        <v>9</v>
      </c>
      <c r="R42" s="116" t="s">
        <v>9</v>
      </c>
      <c r="S42" s="117" t="s">
        <v>9</v>
      </c>
      <c r="T42" s="117" t="s">
        <v>9</v>
      </c>
      <c r="U42" s="116" t="s">
        <v>9</v>
      </c>
      <c r="V42" s="117" t="s">
        <v>9</v>
      </c>
      <c r="W42" s="117" t="s">
        <v>9</v>
      </c>
    </row>
    <row r="43" spans="2:23" s="6" customFormat="1" ht="18" customHeight="1">
      <c r="B43" s="77"/>
      <c r="C43" s="60" t="s">
        <v>46</v>
      </c>
      <c r="D43" s="270">
        <f t="shared" si="6"/>
        <v>151830</v>
      </c>
      <c r="E43" s="271">
        <f t="shared" si="7"/>
        <v>50252</v>
      </c>
      <c r="F43" s="271">
        <f t="shared" si="7"/>
        <v>101578</v>
      </c>
      <c r="G43" s="271">
        <f t="shared" si="8"/>
        <v>151830</v>
      </c>
      <c r="H43" s="271">
        <f t="shared" si="9"/>
        <v>50252</v>
      </c>
      <c r="I43" s="271">
        <f t="shared" si="10"/>
        <v>101578</v>
      </c>
      <c r="J43" s="34"/>
      <c r="K43" s="47"/>
      <c r="L43" s="116">
        <f t="shared" si="11"/>
        <v>151830</v>
      </c>
      <c r="M43" s="116">
        <v>50252</v>
      </c>
      <c r="N43" s="116">
        <v>101578</v>
      </c>
      <c r="O43" s="116" t="s">
        <v>9</v>
      </c>
      <c r="P43" s="117" t="s">
        <v>9</v>
      </c>
      <c r="Q43" s="117" t="s">
        <v>9</v>
      </c>
      <c r="R43" s="116" t="s">
        <v>9</v>
      </c>
      <c r="S43" s="117" t="s">
        <v>9</v>
      </c>
      <c r="T43" s="117" t="s">
        <v>9</v>
      </c>
      <c r="U43" s="116" t="s">
        <v>9</v>
      </c>
      <c r="V43" s="117" t="s">
        <v>9</v>
      </c>
      <c r="W43" s="117" t="s">
        <v>9</v>
      </c>
    </row>
    <row r="44" spans="2:23" s="6" customFormat="1" ht="18" customHeight="1">
      <c r="B44" s="67" t="s">
        <v>80</v>
      </c>
      <c r="C44" s="61" t="s">
        <v>53</v>
      </c>
      <c r="D44" s="270">
        <f t="shared" si="6"/>
        <v>93080</v>
      </c>
      <c r="E44" s="271">
        <f t="shared" si="7"/>
        <v>32080</v>
      </c>
      <c r="F44" s="271">
        <f t="shared" si="7"/>
        <v>61000</v>
      </c>
      <c r="G44" s="271">
        <f t="shared" si="8"/>
        <v>93080</v>
      </c>
      <c r="H44" s="271">
        <f t="shared" si="9"/>
        <v>32080</v>
      </c>
      <c r="I44" s="271">
        <f t="shared" si="10"/>
        <v>61000</v>
      </c>
      <c r="J44" s="34"/>
      <c r="K44" s="47"/>
      <c r="L44" s="116">
        <f t="shared" si="11"/>
        <v>93080</v>
      </c>
      <c r="M44" s="116">
        <v>32080</v>
      </c>
      <c r="N44" s="116">
        <v>61000</v>
      </c>
      <c r="O44" s="116" t="s">
        <v>9</v>
      </c>
      <c r="P44" s="117" t="s">
        <v>9</v>
      </c>
      <c r="Q44" s="117" t="s">
        <v>9</v>
      </c>
      <c r="R44" s="116" t="s">
        <v>9</v>
      </c>
      <c r="S44" s="117" t="s">
        <v>9</v>
      </c>
      <c r="T44" s="117" t="s">
        <v>9</v>
      </c>
      <c r="U44" s="116" t="s">
        <v>9</v>
      </c>
      <c r="V44" s="117" t="s">
        <v>9</v>
      </c>
      <c r="W44" s="117" t="s">
        <v>9</v>
      </c>
    </row>
    <row r="45" spans="2:23" s="6" customFormat="1" ht="18" customHeight="1">
      <c r="B45" s="14"/>
      <c r="C45" s="61" t="s">
        <v>54</v>
      </c>
      <c r="D45" s="270">
        <f t="shared" si="6"/>
        <v>73771</v>
      </c>
      <c r="E45" s="271">
        <f t="shared" si="7"/>
        <v>26445</v>
      </c>
      <c r="F45" s="271">
        <f t="shared" si="7"/>
        <v>47326</v>
      </c>
      <c r="G45" s="271">
        <f t="shared" si="8"/>
        <v>73771</v>
      </c>
      <c r="H45" s="271">
        <f t="shared" si="9"/>
        <v>26445</v>
      </c>
      <c r="I45" s="271">
        <f t="shared" si="10"/>
        <v>47326</v>
      </c>
      <c r="J45" s="34"/>
      <c r="K45" s="47"/>
      <c r="L45" s="116">
        <f t="shared" si="11"/>
        <v>73771</v>
      </c>
      <c r="M45" s="116">
        <v>26445</v>
      </c>
      <c r="N45" s="116">
        <v>47326</v>
      </c>
      <c r="O45" s="116" t="s">
        <v>9</v>
      </c>
      <c r="P45" s="117" t="s">
        <v>9</v>
      </c>
      <c r="Q45" s="117" t="s">
        <v>9</v>
      </c>
      <c r="R45" s="116" t="s">
        <v>9</v>
      </c>
      <c r="S45" s="117" t="s">
        <v>9</v>
      </c>
      <c r="T45" s="117" t="s">
        <v>9</v>
      </c>
      <c r="U45" s="116" t="s">
        <v>9</v>
      </c>
      <c r="V45" s="117" t="s">
        <v>9</v>
      </c>
      <c r="W45" s="117" t="s">
        <v>9</v>
      </c>
    </row>
    <row r="46" spans="2:23" s="6" customFormat="1" ht="18" customHeight="1">
      <c r="B46" s="10"/>
      <c r="C46" s="62" t="s">
        <v>55</v>
      </c>
      <c r="D46" s="31">
        <f t="shared" si="6"/>
        <v>79856</v>
      </c>
      <c r="E46" s="275">
        <f t="shared" si="7"/>
        <v>31420</v>
      </c>
      <c r="F46" s="275">
        <f t="shared" si="7"/>
        <v>48436</v>
      </c>
      <c r="G46" s="275">
        <f t="shared" si="8"/>
        <v>79856</v>
      </c>
      <c r="H46" s="275">
        <f t="shared" si="9"/>
        <v>31420</v>
      </c>
      <c r="I46" s="275">
        <f t="shared" si="10"/>
        <v>48436</v>
      </c>
      <c r="J46" s="41"/>
      <c r="K46" s="48"/>
      <c r="L46" s="119">
        <f t="shared" si="11"/>
        <v>79856</v>
      </c>
      <c r="M46" s="119">
        <v>31420</v>
      </c>
      <c r="N46" s="119">
        <v>48436</v>
      </c>
      <c r="O46" s="119" t="s">
        <v>9</v>
      </c>
      <c r="P46" s="120" t="s">
        <v>9</v>
      </c>
      <c r="Q46" s="120" t="s">
        <v>9</v>
      </c>
      <c r="R46" s="119" t="s">
        <v>9</v>
      </c>
      <c r="S46" s="120" t="s">
        <v>9</v>
      </c>
      <c r="T46" s="120" t="s">
        <v>9</v>
      </c>
      <c r="U46" s="119" t="s">
        <v>9</v>
      </c>
      <c r="V46" s="120" t="s">
        <v>9</v>
      </c>
      <c r="W46" s="120" t="s">
        <v>9</v>
      </c>
    </row>
    <row r="47" spans="1:25" s="6" customFormat="1" ht="15" customHeight="1">
      <c r="A47" s="8"/>
      <c r="B47" s="8" t="s">
        <v>22</v>
      </c>
      <c r="D47" s="30"/>
      <c r="E47" s="30"/>
      <c r="V47" s="18"/>
      <c r="W47" s="21" t="s">
        <v>24</v>
      </c>
      <c r="Y47" s="20"/>
    </row>
    <row r="48" spans="1:23" s="6" customFormat="1" ht="15" customHeight="1">
      <c r="A48" s="8"/>
      <c r="B48" s="2"/>
      <c r="D48" s="30"/>
      <c r="E48" s="30"/>
      <c r="V48" s="18"/>
      <c r="W48" s="18"/>
    </row>
  </sheetData>
  <sheetProtection/>
  <mergeCells count="18">
    <mergeCell ref="B4:C6"/>
    <mergeCell ref="B28:C30"/>
    <mergeCell ref="D4:F5"/>
    <mergeCell ref="U4:W5"/>
    <mergeCell ref="G4:I4"/>
    <mergeCell ref="L4:T4"/>
    <mergeCell ref="G5:I5"/>
    <mergeCell ref="L5:N5"/>
    <mergeCell ref="O5:Q5"/>
    <mergeCell ref="R5:T5"/>
    <mergeCell ref="D28:F29"/>
    <mergeCell ref="U28:W29"/>
    <mergeCell ref="G28:I28"/>
    <mergeCell ref="L28:T28"/>
    <mergeCell ref="G29:I29"/>
    <mergeCell ref="L29:N29"/>
    <mergeCell ref="O29:Q29"/>
    <mergeCell ref="R29:T29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2022-02-22T04:31:51Z</cp:lastPrinted>
  <dcterms:created xsi:type="dcterms:W3CDTF">1999-03-25T07:19:40Z</dcterms:created>
  <dcterms:modified xsi:type="dcterms:W3CDTF">2022-03-14T03:03:18Z</dcterms:modified>
  <cp:category/>
  <cp:version/>
  <cp:contentType/>
  <cp:contentStatus/>
</cp:coreProperties>
</file>