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7650" windowHeight="9105" activeTab="0"/>
  </bookViews>
  <sheets>
    <sheet name="19" sheetId="1" r:id="rId1"/>
  </sheets>
  <definedNames>
    <definedName name="_xlnm.Print_Area" localSheetId="0">'19'!$A$1:$AJ$61</definedName>
  </definedNames>
  <calcPr fullCalcOnLoad="1"/>
</workbook>
</file>

<file path=xl/sharedStrings.xml><?xml version="1.0" encoding="utf-8"?>
<sst xmlns="http://schemas.openxmlformats.org/spreadsheetml/2006/main" count="153" uniqueCount="131">
  <si>
    <t>総数</t>
  </si>
  <si>
    <t>男</t>
  </si>
  <si>
    <t>女</t>
  </si>
  <si>
    <t>夫婦と子供</t>
  </si>
  <si>
    <t>男親と子供</t>
  </si>
  <si>
    <t>女親と子供</t>
  </si>
  <si>
    <t>労働力状態</t>
  </si>
  <si>
    <t>労働力人口</t>
  </si>
  <si>
    <t>非労働力人口</t>
  </si>
  <si>
    <t>高齢夫婦世帯</t>
  </si>
  <si>
    <t>就業者総数</t>
  </si>
  <si>
    <t>自営業主</t>
  </si>
  <si>
    <t>住宅に住む一般世帯</t>
  </si>
  <si>
    <t>家族従業者</t>
  </si>
  <si>
    <t>建て方別一般世帯数</t>
  </si>
  <si>
    <t>一戸建</t>
  </si>
  <si>
    <t>長屋建</t>
  </si>
  <si>
    <t>共同住宅</t>
  </si>
  <si>
    <t>その他</t>
  </si>
  <si>
    <t>母子世帯</t>
  </si>
  <si>
    <t>父子世帯</t>
  </si>
  <si>
    <t>住宅別一般世帯数</t>
  </si>
  <si>
    <t>家族類型別一般世帯数</t>
  </si>
  <si>
    <t>雇用者</t>
  </si>
  <si>
    <t>15歳以上人口</t>
  </si>
  <si>
    <t>高齢単身世帯</t>
  </si>
  <si>
    <t>Ⅰ</t>
  </si>
  <si>
    <t>Ⅱ</t>
  </si>
  <si>
    <t>6階以上</t>
  </si>
  <si>
    <t>3～5階</t>
  </si>
  <si>
    <t>核  家  族  世  帯</t>
  </si>
  <si>
    <t>夫 婦 の み</t>
  </si>
  <si>
    <t>持ち家</t>
  </si>
  <si>
    <t>給与住宅</t>
  </si>
  <si>
    <t>間借り</t>
  </si>
  <si>
    <t>1 , 2階</t>
  </si>
  <si>
    <t>　項　　　　　　　　　　目</t>
  </si>
  <si>
    <t>項　　　　　　　　　　目</t>
  </si>
  <si>
    <t>性比（女＝100）</t>
  </si>
  <si>
    <t>就業者</t>
  </si>
  <si>
    <t>完全失業者</t>
  </si>
  <si>
    <t>製造業</t>
  </si>
  <si>
    <t>漁業</t>
  </si>
  <si>
    <t>建設業</t>
  </si>
  <si>
    <t>人　　　　口</t>
  </si>
  <si>
    <t>単独世帯</t>
  </si>
  <si>
    <t>情報通信業</t>
  </si>
  <si>
    <t>医療，福祉</t>
  </si>
  <si>
    <t>教育，学習支援業</t>
  </si>
  <si>
    <t>複合サービス事業</t>
  </si>
  <si>
    <t>分類不能の産業</t>
  </si>
  <si>
    <t>産　 　業 　　別　 　就 　　業 　　者 　　数　</t>
  </si>
  <si>
    <t>（別　掲）</t>
  </si>
  <si>
    <t>就業上の
地位</t>
  </si>
  <si>
    <t>農業，林業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</si>
  <si>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</si>
  <si>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</si>
  <si>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</si>
  <si>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</si>
  <si>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</si>
  <si>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
サービス業</t>
  </si>
  <si>
    <t xml:space="preserve"> う ち 農 業</t>
  </si>
  <si>
    <t>電気・ガス・熱                  供給・水道業</t>
  </si>
  <si>
    <t>サービス業</t>
  </si>
  <si>
    <t>(他に分類されないもの)</t>
  </si>
  <si>
    <t>生活関連サービス業，娯楽業</t>
  </si>
  <si>
    <t>公 務(他に分類
されるものを除く)</t>
  </si>
  <si>
    <t>親族のみの世帯</t>
  </si>
  <si>
    <t>核家族以外の世帯</t>
  </si>
  <si>
    <t>非親族を含む世帯</t>
  </si>
  <si>
    <t>住宅以外に住む一般世帯</t>
  </si>
  <si>
    <t>住宅に住む一般世帯総数</t>
  </si>
  <si>
    <t>250㎡以上</t>
  </si>
  <si>
    <t>㎡</t>
  </si>
  <si>
    <t>100～149</t>
  </si>
  <si>
    <t>150～199</t>
  </si>
  <si>
    <t>200～249</t>
  </si>
  <si>
    <t xml:space="preserve"> 50   ～    99</t>
  </si>
  <si>
    <t xml:space="preserve"> 0  ～  49</t>
  </si>
  <si>
    <t>鉱業,採石業,砂利採取業</t>
  </si>
  <si>
    <t>65歳以上世帯員がいる世帯</t>
  </si>
  <si>
    <t>公営･機構･公社の借家</t>
  </si>
  <si>
    <t>民営の借家</t>
  </si>
  <si>
    <t>19　各項目別特性（国勢調査）</t>
  </si>
  <si>
    <t>人口密度（人／㎢）</t>
  </si>
  <si>
    <t>平成27年10月1日現在</t>
  </si>
  <si>
    <t>-</t>
  </si>
  <si>
    <t>第1次産業</t>
  </si>
  <si>
    <t>第2次産業</t>
  </si>
  <si>
    <t>第3次産業</t>
  </si>
  <si>
    <r>
      <rPr>
        <sz val="10"/>
        <color indexed="9"/>
        <rFont val="ＭＳ Ｐ明朝"/>
        <family val="1"/>
      </rPr>
      <t>1</t>
    </r>
    <r>
      <rPr>
        <sz val="10"/>
        <rFont val="ＭＳ Ｐ明朝"/>
        <family val="1"/>
      </rPr>
      <t>0　　　～　 　14　　　歳</t>
    </r>
  </si>
  <si>
    <t>15　　　～　　 64　　　歳</t>
  </si>
  <si>
    <t>65      歳      以      上</t>
  </si>
  <si>
    <t xml:space="preserve">- </t>
  </si>
  <si>
    <t xml:space="preserve">- </t>
  </si>
  <si>
    <t>-</t>
  </si>
  <si>
    <t>注1　年齢3区分人口の割合は，年齢「不詳」含めた総数から算出している。</t>
  </si>
  <si>
    <r>
      <rPr>
        <sz val="10"/>
        <color indexed="9"/>
        <rFont val="ＭＳ Ｐ明朝"/>
        <family val="1"/>
      </rPr>
      <t>□</t>
    </r>
    <r>
      <rPr>
        <sz val="10"/>
        <rFont val="ＭＳ Ｐ明朝"/>
        <family val="1"/>
      </rPr>
      <t>2　15歳以上人口には，労働力状態「不詳」の者を含む。</t>
    </r>
  </si>
  <si>
    <r>
      <rPr>
        <sz val="10"/>
        <color indexed="9"/>
        <rFont val="ＭＳ Ｐ明朝"/>
        <family val="1"/>
      </rPr>
      <t>□</t>
    </r>
    <r>
      <rPr>
        <sz val="10"/>
        <rFont val="ＭＳ Ｐ明朝"/>
        <family val="1"/>
      </rPr>
      <t>3　就業者総数には，就業上の地位「不詳」の者を含む。</t>
    </r>
  </si>
  <si>
    <r>
      <rPr>
        <sz val="10"/>
        <color indexed="9"/>
        <rFont val="ＭＳ Ｐ明朝"/>
        <family val="1"/>
      </rPr>
      <t>□</t>
    </r>
    <r>
      <rPr>
        <sz val="10"/>
        <rFont val="ＭＳ Ｐ明朝"/>
        <family val="1"/>
      </rPr>
      <t>4　雇用者には「役員」を，自営業主には「家庭内職者」を含む。</t>
    </r>
  </si>
  <si>
    <r>
      <rPr>
        <sz val="10"/>
        <color indexed="9"/>
        <rFont val="ＭＳ Ｐ明朝"/>
        <family val="1"/>
      </rPr>
      <t>□</t>
    </r>
    <r>
      <rPr>
        <sz val="10"/>
        <rFont val="ＭＳ Ｐ明朝"/>
        <family val="1"/>
      </rPr>
      <t>5　「住宅以外に住む一般世帯」とは，寄宿舎･寮や病院･旅館･工場など居住用でない建物に住む世帯。</t>
    </r>
  </si>
  <si>
    <r>
      <rPr>
        <sz val="10"/>
        <color indexed="9"/>
        <rFont val="ＭＳ Ｐ明朝"/>
        <family val="1"/>
      </rPr>
      <t>□</t>
    </r>
    <r>
      <rPr>
        <sz val="10"/>
        <rFont val="ＭＳ Ｐ明朝"/>
        <family val="1"/>
      </rPr>
      <t>7　「建て方別一般世帯数」の「その他」とは，住宅に住む世帯のうち，工場･事務所などの一部に住宅がある世帯。</t>
    </r>
  </si>
  <si>
    <r>
      <rPr>
        <sz val="10"/>
        <color indexed="9"/>
        <rFont val="ＭＳ Ｐ明朝"/>
        <family val="1"/>
      </rPr>
      <t>□</t>
    </r>
    <r>
      <rPr>
        <sz val="10"/>
        <rFont val="ＭＳ Ｐ明朝"/>
        <family val="1"/>
      </rPr>
      <t>8　平成27年国勢調査では「住宅の床面積」は調査項目でないため，「延べ面積別一般世帯数」は数値がない。</t>
    </r>
  </si>
  <si>
    <r>
      <rPr>
        <sz val="10"/>
        <color indexed="9"/>
        <rFont val="ＭＳ Ｐ明朝"/>
        <family val="1"/>
      </rPr>
      <t>□</t>
    </r>
    <r>
      <rPr>
        <sz val="10"/>
        <rFont val="ＭＳ Ｐ明朝"/>
        <family val="1"/>
      </rPr>
      <t>6　「建て方別一般世帯数」の「住宅に住む一般世帯総数」には，住宅の建て方の「不詳」を含む。</t>
    </r>
  </si>
  <si>
    <t>単位　人･世帯・％</t>
  </si>
  <si>
    <t>割  合</t>
  </si>
  <si>
    <t>実　数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</si>
  <si>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</si>
  <si>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</si>
  <si>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</si>
  <si>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</si>
  <si>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</si>
  <si>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</si>
  <si>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</si>
  <si>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</si>
  <si>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</si>
  <si>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</si>
  <si>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</si>
  <si>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</si>
  <si>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</si>
  <si>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</si>
  <si>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</si>
  <si>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</si>
  <si>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</si>
  <si>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</si>
  <si>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</si>
  <si>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A</t>
  </si>
  <si>
    <t>B</t>
  </si>
  <si>
    <t>資料　国勢調査</t>
  </si>
  <si>
    <t>延べ面積別
一般世帯数</t>
  </si>
  <si>
    <t>-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</si>
</sst>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.0_ "/>
    <numFmt numFmtId="179" formatCode="#,##0_ ;[Red]\-#,##0\ "/>
    <numFmt numFmtId="180" formatCode="#,##0_);\(#,##0\)"/>
    <numFmt numFmtId="181" formatCode="#,##0_);[Red]\(#,##0\)"/>
    <numFmt numFmtId="182" formatCode="0_);[Red]\(0\)"/>
  </numFmts>
  <fonts count="46">
    <font>
      <sz val="1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b/>
      <sz val="10"/>
      <name val="ＭＳ Ｐ明朝"/>
      <family val="1"/>
    </font>
    <font>
      <sz val="14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9.5"/>
      <name val="ＭＳ Ｐ明朝"/>
      <family val="1"/>
    </font>
    <font>
      <sz val="9.5"/>
      <name val="ＭＳ Ｐゴシック"/>
      <family val="3"/>
    </font>
    <font>
      <sz val="10"/>
      <color indexed="9"/>
      <name val="ＭＳ Ｐ明朝"/>
      <family val="1"/>
    </font>
    <font>
      <sz val="10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double"/>
      <bottom/>
    </border>
    <border>
      <left/>
      <right/>
      <top style="double"/>
      <bottom/>
    </border>
    <border>
      <left/>
      <right/>
      <top style="double"/>
      <bottom style="thin"/>
    </border>
    <border>
      <left/>
      <right style="thin"/>
      <top style="double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6" fontId="10" fillId="0" borderId="11" xfId="0" applyNumberFormat="1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7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12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181" fontId="6" fillId="0" borderId="10" xfId="48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181" fontId="4" fillId="0" borderId="0" xfId="0" applyNumberFormat="1" applyFont="1" applyFill="1" applyBorder="1" applyAlignment="1">
      <alignment horizontal="right" vertical="center"/>
    </xf>
    <xf numFmtId="179" fontId="4" fillId="0" borderId="0" xfId="48" applyNumberFormat="1" applyFont="1" applyFill="1" applyBorder="1" applyAlignment="1">
      <alignment vertical="center"/>
    </xf>
    <xf numFmtId="181" fontId="4" fillId="0" borderId="0" xfId="48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horizontal="right" vertical="center"/>
    </xf>
    <xf numFmtId="0" fontId="4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176" fontId="6" fillId="0" borderId="10" xfId="0" applyNumberFormat="1" applyFont="1" applyFill="1" applyBorder="1" applyAlignment="1">
      <alignment vertical="center"/>
    </xf>
    <xf numFmtId="178" fontId="4" fillId="0" borderId="0" xfId="0" applyNumberFormat="1" applyFont="1" applyFill="1" applyBorder="1" applyAlignment="1">
      <alignment horizontal="right" vertical="center"/>
    </xf>
    <xf numFmtId="180" fontId="4" fillId="0" borderId="0" xfId="48" applyNumberFormat="1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right" vertical="center"/>
    </xf>
    <xf numFmtId="176" fontId="4" fillId="0" borderId="13" xfId="0" applyNumberFormat="1" applyFont="1" applyFill="1" applyBorder="1" applyAlignment="1">
      <alignment horizontal="right" vertical="center"/>
    </xf>
    <xf numFmtId="176" fontId="6" fillId="0" borderId="1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distributed" vertical="center"/>
    </xf>
    <xf numFmtId="0" fontId="0" fillId="0" borderId="15" xfId="0" applyFont="1" applyFill="1" applyBorder="1" applyAlignment="1">
      <alignment horizontal="distributed" vertical="center"/>
    </xf>
    <xf numFmtId="0" fontId="0" fillId="0" borderId="0" xfId="0" applyFont="1" applyFill="1" applyAlignment="1">
      <alignment/>
    </xf>
    <xf numFmtId="0" fontId="0" fillId="0" borderId="15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shrinkToFit="1"/>
    </xf>
    <xf numFmtId="0" fontId="11" fillId="0" borderId="1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distributed" vertical="center" shrinkToFit="1"/>
    </xf>
    <xf numFmtId="0" fontId="0" fillId="0" borderId="10" xfId="0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vertical="center"/>
    </xf>
    <xf numFmtId="177" fontId="4" fillId="0" borderId="10" xfId="0" applyNumberFormat="1" applyFont="1" applyFill="1" applyBorder="1" applyAlignment="1">
      <alignment horizontal="right" vertical="center"/>
    </xf>
    <xf numFmtId="42" fontId="4" fillId="0" borderId="0" xfId="0" applyNumberFormat="1" applyFont="1" applyFill="1" applyBorder="1" applyAlignment="1">
      <alignment horizontal="right" vertical="center"/>
    </xf>
    <xf numFmtId="42" fontId="4" fillId="0" borderId="13" xfId="0" applyNumberFormat="1" applyFont="1" applyFill="1" applyBorder="1" applyAlignment="1">
      <alignment horizontal="right" vertical="center"/>
    </xf>
    <xf numFmtId="42" fontId="6" fillId="0" borderId="10" xfId="0" applyNumberFormat="1" applyFont="1" applyFill="1" applyBorder="1" applyAlignment="1" quotePrefix="1">
      <alignment horizontal="right" vertical="center"/>
    </xf>
    <xf numFmtId="178" fontId="4" fillId="0" borderId="13" xfId="0" applyNumberFormat="1" applyFont="1" applyFill="1" applyBorder="1" applyAlignment="1">
      <alignment horizontal="right" vertical="center"/>
    </xf>
    <xf numFmtId="177" fontId="6" fillId="0" borderId="10" xfId="0" applyNumberFormat="1" applyFont="1" applyFill="1" applyBorder="1" applyAlignment="1">
      <alignment horizontal="right" vertical="center"/>
    </xf>
    <xf numFmtId="178" fontId="4" fillId="0" borderId="10" xfId="0" applyNumberFormat="1" applyFont="1" applyFill="1" applyBorder="1" applyAlignment="1">
      <alignment horizontal="right" vertical="center"/>
    </xf>
    <xf numFmtId="177" fontId="6" fillId="0" borderId="10" xfId="0" applyNumberFormat="1" applyFont="1" applyFill="1" applyBorder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center" vertical="center" textRotation="255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41" fontId="4" fillId="0" borderId="0" xfId="0" applyNumberFormat="1" applyFont="1" applyFill="1" applyBorder="1" applyAlignment="1">
      <alignment horizontal="right" vertical="center"/>
    </xf>
    <xf numFmtId="182" fontId="6" fillId="0" borderId="0" xfId="0" applyNumberFormat="1" applyFont="1" applyFill="1" applyBorder="1" applyAlignment="1">
      <alignment horizontal="right" vertical="center"/>
    </xf>
    <xf numFmtId="182" fontId="4" fillId="0" borderId="0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 textRotation="255"/>
    </xf>
    <xf numFmtId="0" fontId="4" fillId="0" borderId="0" xfId="0" applyFont="1" applyFill="1" applyBorder="1" applyAlignment="1">
      <alignment horizontal="center" vertical="center" textRotation="255"/>
    </xf>
    <xf numFmtId="176" fontId="6" fillId="0" borderId="10" xfId="0" applyNumberFormat="1" applyFont="1" applyFill="1" applyBorder="1" applyAlignment="1">
      <alignment horizontal="right" vertical="center"/>
    </xf>
    <xf numFmtId="176" fontId="6" fillId="0" borderId="0" xfId="0" applyNumberFormat="1" applyFont="1" applyFill="1" applyBorder="1" applyAlignment="1">
      <alignment horizontal="right" vertical="center"/>
    </xf>
    <xf numFmtId="177" fontId="6" fillId="0" borderId="10" xfId="0" applyNumberFormat="1" applyFont="1" applyFill="1" applyBorder="1" applyAlignment="1">
      <alignment horizontal="right" vertical="center"/>
    </xf>
    <xf numFmtId="177" fontId="6" fillId="0" borderId="0" xfId="0" applyNumberFormat="1" applyFont="1" applyFill="1" applyBorder="1" applyAlignment="1">
      <alignment horizontal="right" vertical="center"/>
    </xf>
    <xf numFmtId="0" fontId="9" fillId="0" borderId="18" xfId="0" applyFont="1" applyFill="1" applyBorder="1" applyAlignment="1">
      <alignment horizontal="center" vertical="distributed" textRotation="255" wrapText="1"/>
    </xf>
    <xf numFmtId="0" fontId="9" fillId="0" borderId="19" xfId="0" applyFont="1" applyFill="1" applyBorder="1" applyAlignment="1">
      <alignment horizontal="center" vertical="distributed" textRotation="255" wrapText="1"/>
    </xf>
    <xf numFmtId="0" fontId="9" fillId="0" borderId="20" xfId="0" applyFont="1" applyFill="1" applyBorder="1" applyAlignment="1">
      <alignment horizontal="center" vertical="distributed" textRotation="255" wrapText="1"/>
    </xf>
    <xf numFmtId="0" fontId="4" fillId="0" borderId="18" xfId="0" applyFont="1" applyFill="1" applyBorder="1" applyAlignment="1">
      <alignment horizontal="center" vertical="center" textRotation="255"/>
    </xf>
    <xf numFmtId="0" fontId="4" fillId="0" borderId="19" xfId="0" applyFont="1" applyFill="1" applyBorder="1" applyAlignment="1">
      <alignment horizontal="center" vertical="center" textRotation="255"/>
    </xf>
    <xf numFmtId="0" fontId="4" fillId="0" borderId="20" xfId="0" applyFont="1" applyFill="1" applyBorder="1" applyAlignment="1">
      <alignment horizontal="center" vertical="center" textRotation="255"/>
    </xf>
    <xf numFmtId="0" fontId="4" fillId="0" borderId="0" xfId="0" applyFont="1" applyFill="1" applyBorder="1" applyAlignment="1">
      <alignment vertical="top" shrinkToFit="1"/>
    </xf>
    <xf numFmtId="0" fontId="8" fillId="0" borderId="0" xfId="0" applyFont="1" applyFill="1" applyBorder="1" applyAlignment="1">
      <alignment vertical="top" shrinkToFit="1"/>
    </xf>
    <xf numFmtId="0" fontId="8" fillId="0" borderId="15" xfId="0" applyFont="1" applyFill="1" applyBorder="1" applyAlignment="1">
      <alignment vertical="top" shrinkToFit="1"/>
    </xf>
    <xf numFmtId="0" fontId="4" fillId="0" borderId="0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21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distributed" vertical="center"/>
    </xf>
    <xf numFmtId="0" fontId="6" fillId="0" borderId="22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15" xfId="0" applyFont="1" applyFill="1" applyBorder="1" applyAlignment="1">
      <alignment horizontal="distributed" vertical="center"/>
    </xf>
    <xf numFmtId="176" fontId="4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177" fontId="4" fillId="0" borderId="0" xfId="0" applyNumberFormat="1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distributed" vertical="center"/>
    </xf>
    <xf numFmtId="0" fontId="4" fillId="0" borderId="21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 wrapTex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distributed" wrapText="1"/>
    </xf>
    <xf numFmtId="0" fontId="4" fillId="0" borderId="15" xfId="0" applyFont="1" applyFill="1" applyBorder="1" applyAlignment="1">
      <alignment horizontal="distributed" wrapText="1"/>
    </xf>
    <xf numFmtId="38" fontId="4" fillId="0" borderId="0" xfId="48" applyFont="1" applyFill="1" applyBorder="1" applyAlignment="1">
      <alignment horizontal="right" vertical="center"/>
    </xf>
    <xf numFmtId="0" fontId="4" fillId="0" borderId="0" xfId="0" applyFont="1" applyFill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0" fillId="0" borderId="15" xfId="0" applyFill="1" applyBorder="1" applyAlignment="1">
      <alignment horizontal="distributed" vertical="center"/>
    </xf>
    <xf numFmtId="0" fontId="0" fillId="0" borderId="14" xfId="0" applyFill="1" applyBorder="1" applyAlignment="1">
      <alignment horizontal="distributed" vertical="center"/>
    </xf>
    <xf numFmtId="0" fontId="0" fillId="0" borderId="13" xfId="0" applyFill="1" applyBorder="1" applyAlignment="1">
      <alignment horizontal="distributed" vertical="center"/>
    </xf>
    <xf numFmtId="0" fontId="0" fillId="0" borderId="21" xfId="0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distributed" vertical="center" wrapText="1"/>
    </xf>
    <xf numFmtId="0" fontId="4" fillId="0" borderId="0" xfId="0" applyFont="1" applyFill="1" applyBorder="1" applyAlignment="1">
      <alignment horizontal="center" vertical="center"/>
    </xf>
    <xf numFmtId="177" fontId="6" fillId="0" borderId="10" xfId="0" applyNumberFormat="1" applyFont="1" applyFill="1" applyBorder="1" applyAlignment="1">
      <alignment vertical="center"/>
    </xf>
    <xf numFmtId="177" fontId="6" fillId="0" borderId="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distributed" vertical="center"/>
    </xf>
    <xf numFmtId="0" fontId="4" fillId="0" borderId="22" xfId="0" applyFont="1" applyFill="1" applyBorder="1" applyAlignment="1">
      <alignment horizontal="distributed" vertical="center"/>
    </xf>
    <xf numFmtId="0" fontId="4" fillId="0" borderId="18" xfId="0" applyFont="1" applyFill="1" applyBorder="1" applyAlignment="1">
      <alignment vertical="distributed" textRotation="255" wrapText="1"/>
    </xf>
    <xf numFmtId="0" fontId="0" fillId="0" borderId="19" xfId="0" applyFill="1" applyBorder="1" applyAlignment="1">
      <alignment vertical="distributed" textRotation="255" wrapText="1"/>
    </xf>
    <xf numFmtId="0" fontId="0" fillId="0" borderId="20" xfId="0" applyFill="1" applyBorder="1" applyAlignment="1">
      <alignment vertical="distributed" textRotation="255" wrapText="1"/>
    </xf>
    <xf numFmtId="176" fontId="6" fillId="0" borderId="10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0" fontId="6" fillId="0" borderId="12" xfId="0" applyFont="1" applyFill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distributed" vertical="center" shrinkToFit="1"/>
    </xf>
    <xf numFmtId="49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 readingOrder="1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0" fillId="0" borderId="25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 textRotation="255"/>
    </xf>
    <xf numFmtId="0" fontId="6" fillId="0" borderId="11" xfId="0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65"/>
  <sheetViews>
    <sheetView showGridLines="0" tabSelected="1" view="pageBreakPreview" zoomScale="110" zoomScaleSheetLayoutView="110" zoomScalePageLayoutView="0" workbookViewId="0" topLeftCell="A1">
      <selection activeCell="A1" sqref="A1"/>
    </sheetView>
  </sheetViews>
  <sheetFormatPr defaultColWidth="1.625" defaultRowHeight="13.5" customHeight="1"/>
  <cols>
    <col min="1" max="1" width="1.625" style="8" customWidth="1"/>
    <col min="2" max="2" width="4.875" style="8" customWidth="1"/>
    <col min="3" max="16" width="1.625" style="8" customWidth="1"/>
    <col min="17" max="17" width="8.375" style="8" customWidth="1"/>
    <col min="18" max="18" width="8.125" style="8" customWidth="1"/>
    <col min="19" max="19" width="4.875" style="8" customWidth="1"/>
    <col min="20" max="33" width="1.625" style="8" customWidth="1"/>
    <col min="34" max="34" width="8.375" style="8" customWidth="1"/>
    <col min="35" max="35" width="8.125" style="8" customWidth="1"/>
    <col min="36" max="16384" width="1.625" style="8" customWidth="1"/>
  </cols>
  <sheetData>
    <row r="1" spans="2:36" s="7" customFormat="1" ht="18" customHeight="1">
      <c r="B1" s="114" t="s">
        <v>83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  <c r="AJ1" s="6"/>
    </row>
    <row r="2" spans="2:35" ht="13.5" customHeight="1" thickBot="1">
      <c r="B2" s="8" t="s">
        <v>104</v>
      </c>
      <c r="AI2" s="9" t="s">
        <v>85</v>
      </c>
    </row>
    <row r="3" spans="2:36" ht="22.5" customHeight="1" thickTop="1">
      <c r="B3" s="121" t="s">
        <v>36</v>
      </c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3"/>
      <c r="P3" s="116" t="s">
        <v>106</v>
      </c>
      <c r="Q3" s="117"/>
      <c r="R3" s="52" t="s">
        <v>105</v>
      </c>
      <c r="S3" s="118" t="s">
        <v>37</v>
      </c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20"/>
      <c r="AG3" s="117" t="s">
        <v>106</v>
      </c>
      <c r="AH3" s="117"/>
      <c r="AI3" s="48" t="s">
        <v>105</v>
      </c>
      <c r="AJ3" s="1"/>
    </row>
    <row r="4" spans="2:36" ht="14.25" customHeight="1">
      <c r="B4" s="56" t="s">
        <v>44</v>
      </c>
      <c r="C4" s="108" t="s">
        <v>0</v>
      </c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6"/>
      <c r="P4" s="10"/>
      <c r="Q4" s="106">
        <f>SUM(Q6:Q7)</f>
        <v>339605</v>
      </c>
      <c r="R4" s="99">
        <v>100</v>
      </c>
      <c r="S4" s="65" t="s">
        <v>6</v>
      </c>
      <c r="T4" s="75" t="s">
        <v>24</v>
      </c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11"/>
      <c r="AH4" s="12">
        <v>297867</v>
      </c>
      <c r="AI4" s="47">
        <v>100</v>
      </c>
      <c r="AJ4" s="1"/>
    </row>
    <row r="5" spans="2:36" ht="14.25" customHeight="1">
      <c r="B5" s="57"/>
      <c r="C5" s="12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8"/>
      <c r="P5" s="13"/>
      <c r="Q5" s="107"/>
      <c r="R5" s="100"/>
      <c r="S5" s="124"/>
      <c r="T5" s="1"/>
      <c r="U5" s="1"/>
      <c r="V5" s="71" t="s">
        <v>7</v>
      </c>
      <c r="W5" s="71"/>
      <c r="X5" s="71"/>
      <c r="Y5" s="71"/>
      <c r="Z5" s="71"/>
      <c r="AA5" s="71"/>
      <c r="AB5" s="71"/>
      <c r="AC5" s="71"/>
      <c r="AD5" s="71"/>
      <c r="AE5" s="71"/>
      <c r="AF5" s="71"/>
      <c r="AG5" s="13"/>
      <c r="AH5" s="14">
        <f>SUM(AH6:AH7)</f>
        <v>160082</v>
      </c>
      <c r="AI5" s="22">
        <f>AH5/AH4*100</f>
        <v>53.74277781694514</v>
      </c>
      <c r="AJ5" s="1"/>
    </row>
    <row r="6" spans="2:36" ht="14.25" customHeight="1">
      <c r="B6" s="57"/>
      <c r="C6" s="13"/>
      <c r="D6" s="1"/>
      <c r="E6" s="71" t="s">
        <v>1</v>
      </c>
      <c r="F6" s="71"/>
      <c r="G6" s="71"/>
      <c r="H6" s="71"/>
      <c r="I6" s="71"/>
      <c r="J6" s="71"/>
      <c r="K6" s="71"/>
      <c r="L6" s="71"/>
      <c r="M6" s="71"/>
      <c r="N6" s="71"/>
      <c r="O6" s="72"/>
      <c r="P6" s="13"/>
      <c r="Q6" s="15">
        <v>156402</v>
      </c>
      <c r="R6" s="22">
        <f>Q6/Q4*100</f>
        <v>46.05409225423654</v>
      </c>
      <c r="S6" s="124"/>
      <c r="T6" s="1"/>
      <c r="U6" s="1"/>
      <c r="V6" s="1"/>
      <c r="W6" s="71" t="s">
        <v>39</v>
      </c>
      <c r="X6" s="71"/>
      <c r="Y6" s="71"/>
      <c r="Z6" s="71"/>
      <c r="AA6" s="71"/>
      <c r="AB6" s="71"/>
      <c r="AC6" s="71"/>
      <c r="AD6" s="71"/>
      <c r="AE6" s="71"/>
      <c r="AF6" s="71"/>
      <c r="AG6" s="13"/>
      <c r="AH6" s="16">
        <v>152385</v>
      </c>
      <c r="AI6" s="22">
        <f>AH6/AH4*100</f>
        <v>51.158738631671184</v>
      </c>
      <c r="AJ6" s="1"/>
    </row>
    <row r="7" spans="2:36" ht="14.25" customHeight="1">
      <c r="B7" s="57"/>
      <c r="C7" s="13"/>
      <c r="D7" s="1"/>
      <c r="E7" s="71" t="s">
        <v>2</v>
      </c>
      <c r="F7" s="71"/>
      <c r="G7" s="71"/>
      <c r="H7" s="71"/>
      <c r="I7" s="71"/>
      <c r="J7" s="71"/>
      <c r="K7" s="71"/>
      <c r="L7" s="71"/>
      <c r="M7" s="71"/>
      <c r="N7" s="71"/>
      <c r="O7" s="72"/>
      <c r="P7" s="13"/>
      <c r="Q7" s="17">
        <v>183203</v>
      </c>
      <c r="R7" s="22">
        <f>Q7/Q4*100</f>
        <v>53.945907745763456</v>
      </c>
      <c r="S7" s="124"/>
      <c r="T7" s="1"/>
      <c r="U7" s="1"/>
      <c r="V7" s="1"/>
      <c r="W7" s="71" t="s">
        <v>40</v>
      </c>
      <c r="X7" s="71"/>
      <c r="Y7" s="71"/>
      <c r="Z7" s="71"/>
      <c r="AA7" s="71"/>
      <c r="AB7" s="71"/>
      <c r="AC7" s="71"/>
      <c r="AD7" s="71"/>
      <c r="AE7" s="71"/>
      <c r="AF7" s="71"/>
      <c r="AG7" s="13"/>
      <c r="AH7" s="16">
        <v>7697</v>
      </c>
      <c r="AI7" s="22">
        <f>AH7/AH4*100</f>
        <v>2.584039185273965</v>
      </c>
      <c r="AJ7" s="1"/>
    </row>
    <row r="8" spans="2:36" ht="14.25" customHeight="1">
      <c r="B8" s="57"/>
      <c r="C8" s="13"/>
      <c r="D8" s="1"/>
      <c r="E8" s="111" t="s">
        <v>90</v>
      </c>
      <c r="F8" s="111"/>
      <c r="G8" s="111"/>
      <c r="H8" s="111"/>
      <c r="I8" s="111"/>
      <c r="J8" s="111"/>
      <c r="K8" s="111"/>
      <c r="L8" s="111"/>
      <c r="M8" s="111"/>
      <c r="N8" s="111"/>
      <c r="O8" s="112"/>
      <c r="P8" s="13"/>
      <c r="Q8" s="18">
        <v>37173</v>
      </c>
      <c r="R8" s="22">
        <f>Q8/Q4*100</f>
        <v>10.945951914724459</v>
      </c>
      <c r="S8" s="125"/>
      <c r="T8" s="19"/>
      <c r="U8" s="19"/>
      <c r="V8" s="82" t="s">
        <v>8</v>
      </c>
      <c r="W8" s="82"/>
      <c r="X8" s="82"/>
      <c r="Y8" s="82"/>
      <c r="Z8" s="82"/>
      <c r="AA8" s="82"/>
      <c r="AB8" s="82"/>
      <c r="AC8" s="82"/>
      <c r="AD8" s="82"/>
      <c r="AE8" s="82"/>
      <c r="AF8" s="82"/>
      <c r="AG8" s="20"/>
      <c r="AH8" s="16">
        <v>128509</v>
      </c>
      <c r="AI8" s="44">
        <f>AH8/AH4*100</f>
        <v>43.14308063665999</v>
      </c>
      <c r="AJ8" s="1"/>
    </row>
    <row r="9" spans="2:36" ht="14.25" customHeight="1">
      <c r="B9" s="57"/>
      <c r="C9" s="13"/>
      <c r="D9" s="1"/>
      <c r="E9" s="111" t="s">
        <v>91</v>
      </c>
      <c r="F9" s="111"/>
      <c r="G9" s="111"/>
      <c r="H9" s="111"/>
      <c r="I9" s="111"/>
      <c r="J9" s="111"/>
      <c r="K9" s="111"/>
      <c r="L9" s="111"/>
      <c r="M9" s="111"/>
      <c r="N9" s="111"/>
      <c r="O9" s="112"/>
      <c r="P9" s="13"/>
      <c r="Q9" s="18">
        <v>191423</v>
      </c>
      <c r="R9" s="22">
        <f>Q9/Q4*100</f>
        <v>56.3663668084981</v>
      </c>
      <c r="S9" s="103" t="s">
        <v>53</v>
      </c>
      <c r="T9" s="77" t="s">
        <v>10</v>
      </c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11"/>
      <c r="AH9" s="21">
        <v>152385</v>
      </c>
      <c r="AI9" s="47">
        <v>100</v>
      </c>
      <c r="AJ9" s="1"/>
    </row>
    <row r="10" spans="2:36" ht="14.25" customHeight="1">
      <c r="B10" s="57"/>
      <c r="C10" s="13"/>
      <c r="D10" s="1"/>
      <c r="E10" s="111" t="s">
        <v>92</v>
      </c>
      <c r="F10" s="111"/>
      <c r="G10" s="111"/>
      <c r="H10" s="111"/>
      <c r="I10" s="111"/>
      <c r="J10" s="111"/>
      <c r="K10" s="111"/>
      <c r="L10" s="111"/>
      <c r="M10" s="111"/>
      <c r="N10" s="111"/>
      <c r="O10" s="112"/>
      <c r="P10" s="13"/>
      <c r="Q10" s="18">
        <v>106444</v>
      </c>
      <c r="R10" s="22">
        <f>Q10/Q4*100</f>
        <v>31.343472563713725</v>
      </c>
      <c r="S10" s="104"/>
      <c r="T10" s="1"/>
      <c r="U10" s="1"/>
      <c r="V10" s="115" t="s">
        <v>23</v>
      </c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3"/>
      <c r="AH10" s="18">
        <v>132893</v>
      </c>
      <c r="AI10" s="22">
        <f>AH10/AH9*100</f>
        <v>87.20871476851396</v>
      </c>
      <c r="AJ10" s="1"/>
    </row>
    <row r="11" spans="2:36" ht="14.25" customHeight="1">
      <c r="B11" s="57"/>
      <c r="C11" s="84" t="s">
        <v>38</v>
      </c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2"/>
      <c r="P11" s="13"/>
      <c r="Q11" s="22">
        <v>85.4</v>
      </c>
      <c r="R11" s="53" t="s">
        <v>130</v>
      </c>
      <c r="S11" s="104"/>
      <c r="T11" s="1"/>
      <c r="U11" s="1"/>
      <c r="V11" s="115" t="s">
        <v>11</v>
      </c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3"/>
      <c r="AH11" s="18">
        <v>11636</v>
      </c>
      <c r="AI11" s="22">
        <f>AH11/AH9*100</f>
        <v>7.635922170817337</v>
      </c>
      <c r="AJ11" s="1"/>
    </row>
    <row r="12" spans="2:36" ht="14.25" customHeight="1">
      <c r="B12" s="126"/>
      <c r="C12" s="84" t="s">
        <v>84</v>
      </c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2"/>
      <c r="P12" s="13"/>
      <c r="Q12" s="22">
        <v>454.2</v>
      </c>
      <c r="R12" s="53" t="s">
        <v>130</v>
      </c>
      <c r="S12" s="105"/>
      <c r="T12" s="1"/>
      <c r="U12" s="1"/>
      <c r="V12" s="115" t="s">
        <v>13</v>
      </c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3"/>
      <c r="AH12" s="18">
        <v>3478</v>
      </c>
      <c r="AI12" s="22">
        <f>AH12/AH9*100</f>
        <v>2.2823768743642745</v>
      </c>
      <c r="AJ12" s="1"/>
    </row>
    <row r="13" spans="2:36" ht="14.25" customHeight="1">
      <c r="B13" s="56" t="s">
        <v>51</v>
      </c>
      <c r="C13" s="108" t="s">
        <v>0</v>
      </c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6"/>
      <c r="P13" s="10"/>
      <c r="Q13" s="21">
        <f>SUM(Q14,Q18,Q22,Q51)</f>
        <v>152385</v>
      </c>
      <c r="R13" s="47">
        <v>100</v>
      </c>
      <c r="S13" s="65" t="s">
        <v>22</v>
      </c>
      <c r="T13" s="75" t="s">
        <v>0</v>
      </c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6"/>
      <c r="AG13" s="10"/>
      <c r="AH13" s="106">
        <v>155218</v>
      </c>
      <c r="AI13" s="99">
        <v>100</v>
      </c>
      <c r="AJ13" s="1"/>
    </row>
    <row r="14" spans="2:36" ht="14.25" customHeight="1">
      <c r="B14" s="57"/>
      <c r="C14" s="84" t="s">
        <v>87</v>
      </c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2"/>
      <c r="P14" s="13"/>
      <c r="Q14" s="18">
        <v>4069</v>
      </c>
      <c r="R14" s="22">
        <f aca="true" t="shared" si="0" ref="R14:R23">Q14/$Q$13*100</f>
        <v>2.6702103225383076</v>
      </c>
      <c r="S14" s="66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8"/>
      <c r="AG14" s="13"/>
      <c r="AH14" s="107"/>
      <c r="AI14" s="100"/>
      <c r="AJ14" s="1"/>
    </row>
    <row r="15" spans="2:36" ht="14.25" customHeight="1">
      <c r="B15" s="57"/>
      <c r="C15" s="13"/>
      <c r="D15" s="57" t="s">
        <v>107</v>
      </c>
      <c r="E15" s="57"/>
      <c r="F15" s="71" t="s">
        <v>54</v>
      </c>
      <c r="G15" s="71"/>
      <c r="H15" s="71"/>
      <c r="I15" s="71"/>
      <c r="J15" s="71"/>
      <c r="K15" s="71"/>
      <c r="L15" s="71"/>
      <c r="M15" s="71"/>
      <c r="N15" s="71"/>
      <c r="O15" s="72"/>
      <c r="P15" s="13"/>
      <c r="Q15" s="18">
        <v>4067</v>
      </c>
      <c r="R15" s="22">
        <f t="shared" si="0"/>
        <v>2.6688978574006628</v>
      </c>
      <c r="S15" s="66"/>
      <c r="T15" s="1"/>
      <c r="U15" s="98" t="s">
        <v>126</v>
      </c>
      <c r="V15" s="98"/>
      <c r="W15" s="71" t="s">
        <v>67</v>
      </c>
      <c r="X15" s="92"/>
      <c r="Y15" s="92"/>
      <c r="Z15" s="92"/>
      <c r="AA15" s="92"/>
      <c r="AB15" s="92"/>
      <c r="AC15" s="92"/>
      <c r="AD15" s="92"/>
      <c r="AE15" s="92"/>
      <c r="AF15" s="93"/>
      <c r="AG15" s="1"/>
      <c r="AH15" s="18">
        <f>SUM(AH16,AH21)</f>
        <v>96178</v>
      </c>
      <c r="AI15" s="22">
        <f>AH15/AH13*100</f>
        <v>61.9631743741061</v>
      </c>
      <c r="AJ15" s="1"/>
    </row>
    <row r="16" spans="2:36" ht="14.25" customHeight="1">
      <c r="B16" s="57"/>
      <c r="C16" s="13"/>
      <c r="D16" s="57"/>
      <c r="E16" s="57"/>
      <c r="F16" s="71" t="s">
        <v>61</v>
      </c>
      <c r="G16" s="71"/>
      <c r="H16" s="71"/>
      <c r="I16" s="71"/>
      <c r="J16" s="71"/>
      <c r="K16" s="71"/>
      <c r="L16" s="71"/>
      <c r="M16" s="71"/>
      <c r="N16" s="71"/>
      <c r="O16" s="72"/>
      <c r="P16" s="13"/>
      <c r="Q16" s="23">
        <v>3802</v>
      </c>
      <c r="R16" s="22">
        <f t="shared" si="0"/>
        <v>2.494996226662729</v>
      </c>
      <c r="S16" s="66"/>
      <c r="T16" s="1"/>
      <c r="U16" s="1"/>
      <c r="V16" s="98" t="s">
        <v>26</v>
      </c>
      <c r="W16" s="98"/>
      <c r="X16" s="71" t="s">
        <v>30</v>
      </c>
      <c r="Y16" s="92"/>
      <c r="Z16" s="92"/>
      <c r="AA16" s="92"/>
      <c r="AB16" s="92"/>
      <c r="AC16" s="92"/>
      <c r="AD16" s="92"/>
      <c r="AE16" s="92"/>
      <c r="AF16" s="93"/>
      <c r="AG16" s="1"/>
      <c r="AH16" s="18">
        <f>SUM(AH17:AH20)</f>
        <v>88393</v>
      </c>
      <c r="AI16" s="22">
        <f>AH16/AH13*100</f>
        <v>56.94764782435027</v>
      </c>
      <c r="AJ16" s="1"/>
    </row>
    <row r="17" spans="2:36" ht="14.25" customHeight="1">
      <c r="B17" s="57"/>
      <c r="C17" s="13"/>
      <c r="D17" s="98" t="s">
        <v>108</v>
      </c>
      <c r="E17" s="98"/>
      <c r="F17" s="71" t="s">
        <v>42</v>
      </c>
      <c r="G17" s="71"/>
      <c r="H17" s="71"/>
      <c r="I17" s="71"/>
      <c r="J17" s="71"/>
      <c r="K17" s="71"/>
      <c r="L17" s="71"/>
      <c r="M17" s="71"/>
      <c r="N17" s="71"/>
      <c r="O17" s="72"/>
      <c r="P17" s="13"/>
      <c r="Q17" s="18">
        <v>2</v>
      </c>
      <c r="R17" s="22">
        <f t="shared" si="0"/>
        <v>0.0013124651376447813</v>
      </c>
      <c r="S17" s="66"/>
      <c r="T17" s="1"/>
      <c r="U17" s="1"/>
      <c r="V17" s="1"/>
      <c r="W17" s="1"/>
      <c r="X17" s="1"/>
      <c r="Y17" s="71" t="s">
        <v>31</v>
      </c>
      <c r="Z17" s="71"/>
      <c r="AA17" s="71"/>
      <c r="AB17" s="71"/>
      <c r="AC17" s="71"/>
      <c r="AD17" s="71"/>
      <c r="AE17" s="71"/>
      <c r="AF17" s="93"/>
      <c r="AG17" s="1"/>
      <c r="AH17" s="18">
        <v>39057</v>
      </c>
      <c r="AI17" s="22">
        <f>AH17/AH13*100</f>
        <v>25.162674432089062</v>
      </c>
      <c r="AJ17" s="1"/>
    </row>
    <row r="18" spans="2:36" ht="14.25" customHeight="1">
      <c r="B18" s="57"/>
      <c r="C18" s="84" t="s">
        <v>88</v>
      </c>
      <c r="D18" s="71"/>
      <c r="E18" s="71"/>
      <c r="F18" s="71"/>
      <c r="G18" s="71"/>
      <c r="H18" s="71"/>
      <c r="I18" s="71"/>
      <c r="J18" s="92"/>
      <c r="K18" s="92"/>
      <c r="L18" s="109"/>
      <c r="M18" s="109"/>
      <c r="N18" s="109"/>
      <c r="O18" s="110"/>
      <c r="P18" s="13"/>
      <c r="Q18" s="18">
        <f>SUM(Q19:Q21)</f>
        <v>26028</v>
      </c>
      <c r="R18" s="22">
        <f t="shared" si="0"/>
        <v>17.080421301309183</v>
      </c>
      <c r="S18" s="66"/>
      <c r="T18" s="1"/>
      <c r="U18" s="1"/>
      <c r="V18" s="1"/>
      <c r="W18" s="1"/>
      <c r="X18" s="1"/>
      <c r="Y18" s="71" t="s">
        <v>3</v>
      </c>
      <c r="Z18" s="71"/>
      <c r="AA18" s="71"/>
      <c r="AB18" s="71"/>
      <c r="AC18" s="71"/>
      <c r="AD18" s="71"/>
      <c r="AE18" s="71"/>
      <c r="AF18" s="93"/>
      <c r="AG18" s="1"/>
      <c r="AH18" s="18">
        <v>34414</v>
      </c>
      <c r="AI18" s="22">
        <f>AH18/AH13*100</f>
        <v>22.171397647180093</v>
      </c>
      <c r="AJ18" s="1"/>
    </row>
    <row r="19" spans="2:36" ht="14.25" customHeight="1">
      <c r="B19" s="57"/>
      <c r="C19" s="13"/>
      <c r="D19" s="57" t="s">
        <v>109</v>
      </c>
      <c r="E19" s="57"/>
      <c r="F19" s="86" t="s">
        <v>79</v>
      </c>
      <c r="G19" s="86"/>
      <c r="H19" s="86"/>
      <c r="I19" s="86"/>
      <c r="J19" s="86"/>
      <c r="K19" s="86"/>
      <c r="L19" s="86"/>
      <c r="M19" s="86"/>
      <c r="N19" s="86"/>
      <c r="O19" s="87"/>
      <c r="P19" s="13"/>
      <c r="Q19" s="18">
        <v>38</v>
      </c>
      <c r="R19" s="22">
        <f t="shared" si="0"/>
        <v>0.024936837615250847</v>
      </c>
      <c r="S19" s="66"/>
      <c r="T19" s="1"/>
      <c r="U19" s="1"/>
      <c r="V19" s="1"/>
      <c r="W19" s="1"/>
      <c r="X19" s="1"/>
      <c r="Y19" s="71" t="s">
        <v>4</v>
      </c>
      <c r="Z19" s="71"/>
      <c r="AA19" s="71"/>
      <c r="AB19" s="71"/>
      <c r="AC19" s="71"/>
      <c r="AD19" s="71"/>
      <c r="AE19" s="71"/>
      <c r="AF19" s="93"/>
      <c r="AG19" s="1"/>
      <c r="AH19" s="18">
        <v>1697</v>
      </c>
      <c r="AI19" s="22">
        <f>AH19/AH13*100</f>
        <v>1.0933010346738137</v>
      </c>
      <c r="AJ19" s="1"/>
    </row>
    <row r="20" spans="2:36" ht="14.25" customHeight="1">
      <c r="B20" s="57"/>
      <c r="C20" s="13"/>
      <c r="D20" s="57" t="s">
        <v>110</v>
      </c>
      <c r="E20" s="57"/>
      <c r="F20" s="71" t="s">
        <v>43</v>
      </c>
      <c r="G20" s="71"/>
      <c r="H20" s="71"/>
      <c r="I20" s="71"/>
      <c r="J20" s="71"/>
      <c r="K20" s="71"/>
      <c r="L20" s="71"/>
      <c r="M20" s="71"/>
      <c r="N20" s="71"/>
      <c r="O20" s="72"/>
      <c r="P20" s="13"/>
      <c r="Q20" s="18">
        <v>13941</v>
      </c>
      <c r="R20" s="22">
        <f t="shared" si="0"/>
        <v>9.148538241952949</v>
      </c>
      <c r="S20" s="66"/>
      <c r="T20" s="1"/>
      <c r="U20" s="1"/>
      <c r="V20" s="1"/>
      <c r="W20" s="1"/>
      <c r="X20" s="1"/>
      <c r="Y20" s="71" t="s">
        <v>5</v>
      </c>
      <c r="Z20" s="71"/>
      <c r="AA20" s="71"/>
      <c r="AB20" s="71"/>
      <c r="AC20" s="71"/>
      <c r="AD20" s="71"/>
      <c r="AE20" s="71"/>
      <c r="AF20" s="93"/>
      <c r="AG20" s="1"/>
      <c r="AH20" s="18">
        <v>13225</v>
      </c>
      <c r="AI20" s="22">
        <f>AH20/AH13*100</f>
        <v>8.520274710407298</v>
      </c>
      <c r="AJ20" s="1"/>
    </row>
    <row r="21" spans="2:36" ht="14.25" customHeight="1">
      <c r="B21" s="57"/>
      <c r="C21" s="13"/>
      <c r="D21" s="57" t="s">
        <v>111</v>
      </c>
      <c r="E21" s="57"/>
      <c r="F21" s="71" t="s">
        <v>41</v>
      </c>
      <c r="G21" s="71"/>
      <c r="H21" s="71"/>
      <c r="I21" s="71"/>
      <c r="J21" s="71"/>
      <c r="K21" s="71"/>
      <c r="L21" s="71"/>
      <c r="M21" s="71"/>
      <c r="N21" s="71"/>
      <c r="O21" s="72"/>
      <c r="P21" s="13"/>
      <c r="Q21" s="18">
        <v>12049</v>
      </c>
      <c r="R21" s="22">
        <f t="shared" si="0"/>
        <v>7.906946221740984</v>
      </c>
      <c r="S21" s="66"/>
      <c r="T21" s="1"/>
      <c r="U21" s="1"/>
      <c r="V21" s="98" t="s">
        <v>27</v>
      </c>
      <c r="W21" s="98"/>
      <c r="X21" s="86" t="s">
        <v>68</v>
      </c>
      <c r="Y21" s="86"/>
      <c r="Z21" s="86"/>
      <c r="AA21" s="86"/>
      <c r="AB21" s="86"/>
      <c r="AC21" s="86"/>
      <c r="AD21" s="86"/>
      <c r="AE21" s="86"/>
      <c r="AF21" s="87"/>
      <c r="AG21" s="1"/>
      <c r="AH21" s="18">
        <v>7785</v>
      </c>
      <c r="AI21" s="22">
        <f>AH21/AH13*100</f>
        <v>5.015526549755827</v>
      </c>
      <c r="AJ21" s="1"/>
    </row>
    <row r="22" spans="2:36" ht="14.25" customHeight="1">
      <c r="B22" s="57"/>
      <c r="C22" s="84" t="s">
        <v>89</v>
      </c>
      <c r="D22" s="71"/>
      <c r="E22" s="71"/>
      <c r="F22" s="71"/>
      <c r="G22" s="71"/>
      <c r="H22" s="71"/>
      <c r="I22" s="71"/>
      <c r="J22" s="92"/>
      <c r="K22" s="92"/>
      <c r="L22" s="109"/>
      <c r="M22" s="109"/>
      <c r="N22" s="109"/>
      <c r="O22" s="110"/>
      <c r="P22" s="13"/>
      <c r="Q22" s="18">
        <f>SUM(Q23:Q50)</f>
        <v>116152</v>
      </c>
      <c r="R22" s="22">
        <f t="shared" si="0"/>
        <v>76.22272533385832</v>
      </c>
      <c r="S22" s="66"/>
      <c r="T22" s="1"/>
      <c r="U22" s="98" t="s">
        <v>127</v>
      </c>
      <c r="V22" s="98"/>
      <c r="W22" s="71" t="s">
        <v>69</v>
      </c>
      <c r="X22" s="92"/>
      <c r="Y22" s="92"/>
      <c r="Z22" s="92"/>
      <c r="AA22" s="92"/>
      <c r="AB22" s="92"/>
      <c r="AC22" s="92"/>
      <c r="AD22" s="92"/>
      <c r="AE22" s="92"/>
      <c r="AF22" s="93"/>
      <c r="AG22" s="1"/>
      <c r="AH22" s="18">
        <v>1078</v>
      </c>
      <c r="AI22" s="22">
        <f>AH22/AH13*100</f>
        <v>0.6945070803643907</v>
      </c>
      <c r="AJ22" s="1"/>
    </row>
    <row r="23" spans="2:36" ht="14.25" customHeight="1">
      <c r="B23" s="57"/>
      <c r="C23" s="13"/>
      <c r="D23" s="57" t="s">
        <v>112</v>
      </c>
      <c r="E23" s="57"/>
      <c r="F23" s="88" t="s">
        <v>62</v>
      </c>
      <c r="G23" s="88"/>
      <c r="H23" s="88"/>
      <c r="I23" s="88"/>
      <c r="J23" s="88"/>
      <c r="K23" s="88"/>
      <c r="L23" s="88"/>
      <c r="M23" s="88"/>
      <c r="N23" s="88"/>
      <c r="O23" s="89"/>
      <c r="P23" s="24"/>
      <c r="Q23" s="79">
        <v>779</v>
      </c>
      <c r="R23" s="81">
        <f t="shared" si="0"/>
        <v>0.5112051711126423</v>
      </c>
      <c r="S23" s="66"/>
      <c r="T23" s="1"/>
      <c r="U23" s="98" t="s">
        <v>109</v>
      </c>
      <c r="V23" s="98"/>
      <c r="W23" s="71" t="s">
        <v>45</v>
      </c>
      <c r="X23" s="92"/>
      <c r="Y23" s="92"/>
      <c r="Z23" s="92"/>
      <c r="AA23" s="92"/>
      <c r="AB23" s="92"/>
      <c r="AC23" s="92"/>
      <c r="AD23" s="92"/>
      <c r="AE23" s="92"/>
      <c r="AF23" s="93"/>
      <c r="AG23" s="1"/>
      <c r="AH23" s="18">
        <v>57488</v>
      </c>
      <c r="AI23" s="22">
        <f>AH23/AH13*100</f>
        <v>37.03694159182569</v>
      </c>
      <c r="AJ23" s="1"/>
    </row>
    <row r="24" spans="2:36" ht="14.25" customHeight="1">
      <c r="B24" s="57"/>
      <c r="C24" s="50"/>
      <c r="D24" s="57"/>
      <c r="E24" s="57"/>
      <c r="F24" s="88"/>
      <c r="G24" s="88"/>
      <c r="H24" s="88"/>
      <c r="I24" s="88"/>
      <c r="J24" s="88"/>
      <c r="K24" s="88"/>
      <c r="L24" s="88"/>
      <c r="M24" s="88"/>
      <c r="N24" s="88"/>
      <c r="O24" s="89"/>
      <c r="P24" s="24"/>
      <c r="Q24" s="79"/>
      <c r="R24" s="81"/>
      <c r="S24" s="65" t="s">
        <v>52</v>
      </c>
      <c r="T24" s="101" t="s">
        <v>19</v>
      </c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2"/>
      <c r="AG24" s="2"/>
      <c r="AH24" s="25">
        <v>3489</v>
      </c>
      <c r="AI24" s="46">
        <f>AH24/AH13*100</f>
        <v>2.24780631112371</v>
      </c>
      <c r="AJ24" s="1"/>
    </row>
    <row r="25" spans="2:36" ht="14.25" customHeight="1">
      <c r="B25" s="57"/>
      <c r="C25" s="13"/>
      <c r="D25" s="57" t="s">
        <v>113</v>
      </c>
      <c r="E25" s="57"/>
      <c r="F25" s="71" t="s">
        <v>46</v>
      </c>
      <c r="G25" s="71"/>
      <c r="H25" s="71"/>
      <c r="I25" s="71"/>
      <c r="J25" s="71"/>
      <c r="K25" s="71"/>
      <c r="L25" s="71"/>
      <c r="M25" s="71"/>
      <c r="N25" s="71"/>
      <c r="O25" s="72"/>
      <c r="P25" s="24"/>
      <c r="Q25" s="79">
        <v>1365</v>
      </c>
      <c r="R25" s="81">
        <f>Q25/$Q$13*100</f>
        <v>0.8957574564425632</v>
      </c>
      <c r="S25" s="66"/>
      <c r="T25" s="71" t="s">
        <v>20</v>
      </c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2"/>
      <c r="AG25" s="1"/>
      <c r="AH25" s="18">
        <v>283</v>
      </c>
      <c r="AI25" s="22">
        <f>AH25/AH13*100</f>
        <v>0.18232421497506734</v>
      </c>
      <c r="AJ25" s="1"/>
    </row>
    <row r="26" spans="2:36" ht="14.25" customHeight="1">
      <c r="B26" s="57"/>
      <c r="C26" s="13"/>
      <c r="D26" s="57"/>
      <c r="E26" s="57"/>
      <c r="F26" s="71"/>
      <c r="G26" s="71"/>
      <c r="H26" s="71"/>
      <c r="I26" s="71"/>
      <c r="J26" s="71"/>
      <c r="K26" s="71"/>
      <c r="L26" s="71"/>
      <c r="M26" s="71"/>
      <c r="N26" s="71"/>
      <c r="O26" s="72"/>
      <c r="P26" s="24"/>
      <c r="Q26" s="79"/>
      <c r="R26" s="81"/>
      <c r="S26" s="66"/>
      <c r="T26" s="71" t="s">
        <v>25</v>
      </c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2"/>
      <c r="AG26" s="1"/>
      <c r="AH26" s="18">
        <v>22400</v>
      </c>
      <c r="AI26" s="22">
        <f>AH26/AH13*100</f>
        <v>14.431315955623703</v>
      </c>
      <c r="AJ26" s="1"/>
    </row>
    <row r="27" spans="2:36" ht="14.25" customHeight="1">
      <c r="B27" s="57"/>
      <c r="C27" s="13"/>
      <c r="D27" s="57" t="s">
        <v>114</v>
      </c>
      <c r="E27" s="57"/>
      <c r="F27" s="71" t="s">
        <v>55</v>
      </c>
      <c r="G27" s="71"/>
      <c r="H27" s="71"/>
      <c r="I27" s="71"/>
      <c r="J27" s="71"/>
      <c r="K27" s="71"/>
      <c r="L27" s="71"/>
      <c r="M27" s="71"/>
      <c r="N27" s="71"/>
      <c r="O27" s="72"/>
      <c r="P27" s="24"/>
      <c r="Q27" s="79">
        <v>7969</v>
      </c>
      <c r="R27" s="81">
        <f>Q27/$Q$13*100</f>
        <v>5.229517340945631</v>
      </c>
      <c r="S27" s="66"/>
      <c r="T27" s="71" t="s">
        <v>9</v>
      </c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93"/>
      <c r="AG27" s="1"/>
      <c r="AH27" s="18">
        <v>23089</v>
      </c>
      <c r="AI27" s="22">
        <f>AH27/AH13*100</f>
        <v>14.875207772294448</v>
      </c>
      <c r="AJ27" s="1"/>
    </row>
    <row r="28" spans="2:36" ht="14.25" customHeight="1">
      <c r="B28" s="57"/>
      <c r="C28" s="13"/>
      <c r="D28" s="57"/>
      <c r="E28" s="57"/>
      <c r="F28" s="71"/>
      <c r="G28" s="71"/>
      <c r="H28" s="71"/>
      <c r="I28" s="71"/>
      <c r="J28" s="71"/>
      <c r="K28" s="71"/>
      <c r="L28" s="71"/>
      <c r="M28" s="71"/>
      <c r="N28" s="71"/>
      <c r="O28" s="72"/>
      <c r="P28" s="24"/>
      <c r="Q28" s="79"/>
      <c r="R28" s="81"/>
      <c r="S28" s="67"/>
      <c r="T28" s="73" t="s">
        <v>80</v>
      </c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4"/>
      <c r="AG28" s="19"/>
      <c r="AH28" s="26">
        <v>67265</v>
      </c>
      <c r="AI28" s="44">
        <f>AH28/AH13*100</f>
        <v>43.33582445334948</v>
      </c>
      <c r="AJ28" s="1"/>
    </row>
    <row r="29" spans="2:36" ht="14.25" customHeight="1">
      <c r="B29" s="57"/>
      <c r="C29" s="13"/>
      <c r="D29" s="57" t="s">
        <v>115</v>
      </c>
      <c r="E29" s="57"/>
      <c r="F29" s="71" t="s">
        <v>56</v>
      </c>
      <c r="G29" s="71"/>
      <c r="H29" s="71"/>
      <c r="I29" s="71"/>
      <c r="J29" s="71"/>
      <c r="K29" s="71"/>
      <c r="L29" s="71"/>
      <c r="M29" s="71"/>
      <c r="N29" s="71"/>
      <c r="O29" s="72"/>
      <c r="P29" s="24"/>
      <c r="Q29" s="79">
        <v>27489</v>
      </c>
      <c r="R29" s="81">
        <f>Q29/$Q$13*100</f>
        <v>18.039177084358695</v>
      </c>
      <c r="S29" s="65" t="s">
        <v>21</v>
      </c>
      <c r="T29" s="75" t="s">
        <v>0</v>
      </c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6"/>
      <c r="AG29" s="2"/>
      <c r="AH29" s="58">
        <v>155218</v>
      </c>
      <c r="AI29" s="60">
        <v>100</v>
      </c>
      <c r="AJ29" s="1"/>
    </row>
    <row r="30" spans="2:36" ht="14.25" customHeight="1">
      <c r="B30" s="57"/>
      <c r="C30" s="13"/>
      <c r="D30" s="57"/>
      <c r="E30" s="57"/>
      <c r="F30" s="71"/>
      <c r="G30" s="71"/>
      <c r="H30" s="71"/>
      <c r="I30" s="71"/>
      <c r="J30" s="71"/>
      <c r="K30" s="71"/>
      <c r="L30" s="71"/>
      <c r="M30" s="71"/>
      <c r="N30" s="71"/>
      <c r="O30" s="72"/>
      <c r="P30" s="24"/>
      <c r="Q30" s="79"/>
      <c r="R30" s="81"/>
      <c r="S30" s="66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8"/>
      <c r="AH30" s="59"/>
      <c r="AI30" s="61"/>
      <c r="AJ30" s="1"/>
    </row>
    <row r="31" spans="2:36" ht="14.25" customHeight="1">
      <c r="B31" s="57"/>
      <c r="C31" s="13"/>
      <c r="D31" s="57" t="s">
        <v>116</v>
      </c>
      <c r="E31" s="57"/>
      <c r="F31" s="71" t="s">
        <v>57</v>
      </c>
      <c r="G31" s="71"/>
      <c r="H31" s="71"/>
      <c r="I31" s="71"/>
      <c r="J31" s="71"/>
      <c r="K31" s="71"/>
      <c r="L31" s="71"/>
      <c r="M31" s="71"/>
      <c r="N31" s="71"/>
      <c r="O31" s="72"/>
      <c r="P31" s="24"/>
      <c r="Q31" s="79">
        <v>3479</v>
      </c>
      <c r="R31" s="81">
        <f>Q31/$Q$13*100</f>
        <v>2.283033106933097</v>
      </c>
      <c r="S31" s="66"/>
      <c r="T31" s="1"/>
      <c r="U31" s="71" t="s">
        <v>12</v>
      </c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2"/>
      <c r="AG31" s="13"/>
      <c r="AH31" s="18">
        <f>SUM(AH32:AH36)</f>
        <v>153647</v>
      </c>
      <c r="AI31" s="22">
        <f>AH31/AH29*100</f>
        <v>98.98787511757658</v>
      </c>
      <c r="AJ31" s="1"/>
    </row>
    <row r="32" spans="2:36" ht="14.25" customHeight="1">
      <c r="B32" s="57"/>
      <c r="C32" s="13"/>
      <c r="D32" s="57"/>
      <c r="E32" s="57"/>
      <c r="F32" s="71"/>
      <c r="G32" s="71"/>
      <c r="H32" s="71"/>
      <c r="I32" s="71"/>
      <c r="J32" s="71"/>
      <c r="K32" s="71"/>
      <c r="L32" s="71"/>
      <c r="M32" s="71"/>
      <c r="N32" s="71"/>
      <c r="O32" s="72"/>
      <c r="P32" s="24"/>
      <c r="Q32" s="79"/>
      <c r="R32" s="81"/>
      <c r="S32" s="66"/>
      <c r="T32" s="1"/>
      <c r="U32" s="1"/>
      <c r="V32" s="1"/>
      <c r="W32" s="71" t="s">
        <v>32</v>
      </c>
      <c r="X32" s="71"/>
      <c r="Y32" s="71"/>
      <c r="Z32" s="71"/>
      <c r="AA32" s="71"/>
      <c r="AB32" s="71"/>
      <c r="AC32" s="71"/>
      <c r="AD32" s="71"/>
      <c r="AE32" s="71"/>
      <c r="AF32" s="72"/>
      <c r="AG32" s="1"/>
      <c r="AH32" s="18">
        <v>90099</v>
      </c>
      <c r="AI32" s="22">
        <f>AH32/AH29*100</f>
        <v>58.046747155613396</v>
      </c>
      <c r="AJ32" s="1"/>
    </row>
    <row r="33" spans="2:36" ht="14.25" customHeight="1">
      <c r="B33" s="57"/>
      <c r="C33" s="13"/>
      <c r="D33" s="57" t="s">
        <v>117</v>
      </c>
      <c r="E33" s="57"/>
      <c r="F33" s="86" t="s">
        <v>58</v>
      </c>
      <c r="G33" s="86"/>
      <c r="H33" s="86"/>
      <c r="I33" s="86"/>
      <c r="J33" s="86"/>
      <c r="K33" s="86"/>
      <c r="L33" s="86"/>
      <c r="M33" s="86"/>
      <c r="N33" s="86"/>
      <c r="O33" s="87"/>
      <c r="P33" s="24"/>
      <c r="Q33" s="79">
        <v>2792</v>
      </c>
      <c r="R33" s="81">
        <f>Q33/$Q$13*100</f>
        <v>1.832201332152115</v>
      </c>
      <c r="S33" s="66"/>
      <c r="T33" s="1"/>
      <c r="U33" s="1"/>
      <c r="V33" s="1"/>
      <c r="W33" s="86" t="s">
        <v>81</v>
      </c>
      <c r="X33" s="86"/>
      <c r="Y33" s="86"/>
      <c r="Z33" s="86"/>
      <c r="AA33" s="86"/>
      <c r="AB33" s="86"/>
      <c r="AC33" s="86"/>
      <c r="AD33" s="86"/>
      <c r="AE33" s="86"/>
      <c r="AF33" s="87"/>
      <c r="AG33" s="1"/>
      <c r="AH33" s="18">
        <v>5574</v>
      </c>
      <c r="AI33" s="22">
        <f>AH33/AH29*100</f>
        <v>3.591078354314577</v>
      </c>
      <c r="AJ33" s="1"/>
    </row>
    <row r="34" spans="2:36" ht="14.25" customHeight="1">
      <c r="B34" s="57"/>
      <c r="C34" s="13"/>
      <c r="D34" s="57"/>
      <c r="E34" s="57"/>
      <c r="F34" s="86"/>
      <c r="G34" s="86"/>
      <c r="H34" s="86"/>
      <c r="I34" s="86"/>
      <c r="J34" s="86"/>
      <c r="K34" s="86"/>
      <c r="L34" s="86"/>
      <c r="M34" s="86"/>
      <c r="N34" s="86"/>
      <c r="O34" s="87"/>
      <c r="P34" s="24"/>
      <c r="Q34" s="79"/>
      <c r="R34" s="81"/>
      <c r="S34" s="66"/>
      <c r="T34" s="1"/>
      <c r="U34" s="1"/>
      <c r="V34" s="1"/>
      <c r="W34" s="71" t="s">
        <v>82</v>
      </c>
      <c r="X34" s="71"/>
      <c r="Y34" s="71"/>
      <c r="Z34" s="71"/>
      <c r="AA34" s="71"/>
      <c r="AB34" s="71"/>
      <c r="AC34" s="71"/>
      <c r="AD34" s="71"/>
      <c r="AE34" s="71"/>
      <c r="AF34" s="72"/>
      <c r="AG34" s="1"/>
      <c r="AH34" s="18">
        <v>52041</v>
      </c>
      <c r="AI34" s="22">
        <f>AH34/AH29*100</f>
        <v>33.52768364493809</v>
      </c>
      <c r="AJ34" s="1"/>
    </row>
    <row r="35" spans="2:36" ht="14.25" customHeight="1">
      <c r="B35" s="57"/>
      <c r="C35" s="13"/>
      <c r="D35" s="57" t="s">
        <v>118</v>
      </c>
      <c r="E35" s="57"/>
      <c r="F35" s="71" t="s">
        <v>59</v>
      </c>
      <c r="G35" s="71"/>
      <c r="H35" s="71"/>
      <c r="I35" s="71"/>
      <c r="J35" s="71"/>
      <c r="K35" s="71"/>
      <c r="L35" s="71"/>
      <c r="M35" s="71"/>
      <c r="N35" s="71"/>
      <c r="O35" s="72"/>
      <c r="P35" s="24"/>
      <c r="Q35" s="79">
        <v>3671</v>
      </c>
      <c r="R35" s="81">
        <f>Q35/$Q$13*100</f>
        <v>2.409029760146996</v>
      </c>
      <c r="S35" s="66"/>
      <c r="T35" s="1"/>
      <c r="U35" s="1"/>
      <c r="V35" s="1"/>
      <c r="W35" s="71" t="s">
        <v>33</v>
      </c>
      <c r="X35" s="71"/>
      <c r="Y35" s="71"/>
      <c r="Z35" s="71"/>
      <c r="AA35" s="71"/>
      <c r="AB35" s="71"/>
      <c r="AC35" s="71"/>
      <c r="AD35" s="71"/>
      <c r="AE35" s="71"/>
      <c r="AF35" s="72"/>
      <c r="AG35" s="1"/>
      <c r="AH35" s="18">
        <v>3684</v>
      </c>
      <c r="AI35" s="22">
        <f>AH35/AH29*100</f>
        <v>2.3734360705588267</v>
      </c>
      <c r="AJ35" s="1"/>
    </row>
    <row r="36" spans="2:36" ht="14.25" customHeight="1">
      <c r="B36" s="57"/>
      <c r="C36" s="13"/>
      <c r="D36" s="57"/>
      <c r="E36" s="57"/>
      <c r="F36" s="71"/>
      <c r="G36" s="71"/>
      <c r="H36" s="71"/>
      <c r="I36" s="71"/>
      <c r="J36" s="71"/>
      <c r="K36" s="71"/>
      <c r="L36" s="71"/>
      <c r="M36" s="71"/>
      <c r="N36" s="71"/>
      <c r="O36" s="72"/>
      <c r="P36" s="24"/>
      <c r="Q36" s="79"/>
      <c r="R36" s="81"/>
      <c r="S36" s="66"/>
      <c r="W36" s="71" t="s">
        <v>34</v>
      </c>
      <c r="X36" s="71"/>
      <c r="Y36" s="71"/>
      <c r="Z36" s="71"/>
      <c r="AA36" s="71"/>
      <c r="AB36" s="71"/>
      <c r="AC36" s="71"/>
      <c r="AD36" s="71"/>
      <c r="AE36" s="71"/>
      <c r="AF36" s="72"/>
      <c r="AG36" s="1"/>
      <c r="AH36" s="18">
        <v>2249</v>
      </c>
      <c r="AI36" s="22">
        <f>AH36/AH29*100</f>
        <v>1.4489298921516836</v>
      </c>
      <c r="AJ36" s="1"/>
    </row>
    <row r="37" spans="2:35" ht="14.25" customHeight="1">
      <c r="B37" s="57"/>
      <c r="C37" s="13"/>
      <c r="D37" s="57" t="s">
        <v>119</v>
      </c>
      <c r="E37" s="57"/>
      <c r="F37" s="85" t="s">
        <v>60</v>
      </c>
      <c r="G37" s="71"/>
      <c r="H37" s="71"/>
      <c r="I37" s="71"/>
      <c r="J37" s="71"/>
      <c r="K37" s="71"/>
      <c r="L37" s="71"/>
      <c r="M37" s="71"/>
      <c r="N37" s="71"/>
      <c r="O37" s="72"/>
      <c r="P37" s="24"/>
      <c r="Q37" s="79">
        <v>8607</v>
      </c>
      <c r="R37" s="81">
        <f>Q37/$Q$13*100</f>
        <v>5.648193719854317</v>
      </c>
      <c r="S37" s="67"/>
      <c r="T37" s="19"/>
      <c r="U37" s="73" t="s">
        <v>70</v>
      </c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4"/>
      <c r="AG37" s="19"/>
      <c r="AH37" s="26">
        <v>1569</v>
      </c>
      <c r="AI37" s="44">
        <f>AH37/AH29*100</f>
        <v>1.0108363720702496</v>
      </c>
    </row>
    <row r="38" spans="2:36" ht="14.25" customHeight="1">
      <c r="B38" s="57"/>
      <c r="C38" s="13"/>
      <c r="D38" s="57"/>
      <c r="E38" s="57"/>
      <c r="F38" s="71"/>
      <c r="G38" s="71"/>
      <c r="H38" s="71"/>
      <c r="I38" s="71"/>
      <c r="J38" s="71"/>
      <c r="K38" s="71"/>
      <c r="L38" s="71"/>
      <c r="M38" s="71"/>
      <c r="N38" s="71"/>
      <c r="O38" s="72"/>
      <c r="P38" s="24"/>
      <c r="Q38" s="79"/>
      <c r="R38" s="81"/>
      <c r="S38" s="65" t="s">
        <v>14</v>
      </c>
      <c r="T38" s="75" t="s">
        <v>71</v>
      </c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6"/>
      <c r="AG38" s="1"/>
      <c r="AH38" s="27">
        <v>153647</v>
      </c>
      <c r="AI38" s="45">
        <v>100</v>
      </c>
      <c r="AJ38" s="1"/>
    </row>
    <row r="39" spans="2:36" ht="14.25" customHeight="1">
      <c r="B39" s="57"/>
      <c r="C39" s="13"/>
      <c r="D39" s="57" t="s">
        <v>120</v>
      </c>
      <c r="E39" s="57"/>
      <c r="F39" s="85" t="s">
        <v>65</v>
      </c>
      <c r="G39" s="71"/>
      <c r="H39" s="71"/>
      <c r="I39" s="71"/>
      <c r="J39" s="71"/>
      <c r="K39" s="71"/>
      <c r="L39" s="71"/>
      <c r="M39" s="71"/>
      <c r="N39" s="71"/>
      <c r="O39" s="72"/>
      <c r="P39" s="24"/>
      <c r="Q39" s="79">
        <v>5977</v>
      </c>
      <c r="R39" s="81">
        <f>Q39/$Q$13*100</f>
        <v>3.9223020638514288</v>
      </c>
      <c r="S39" s="66"/>
      <c r="U39" s="71" t="s">
        <v>15</v>
      </c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2"/>
      <c r="AG39" s="13"/>
      <c r="AH39" s="18">
        <v>92574</v>
      </c>
      <c r="AI39" s="22">
        <f>AH39/AH38*100</f>
        <v>60.251095042532555</v>
      </c>
      <c r="AJ39" s="1"/>
    </row>
    <row r="40" spans="2:36" ht="14.25" customHeight="1">
      <c r="B40" s="57"/>
      <c r="C40" s="13"/>
      <c r="D40" s="57"/>
      <c r="E40" s="57"/>
      <c r="F40" s="71"/>
      <c r="G40" s="71"/>
      <c r="H40" s="71"/>
      <c r="I40" s="71"/>
      <c r="J40" s="71"/>
      <c r="K40" s="71"/>
      <c r="L40" s="71"/>
      <c r="M40" s="71"/>
      <c r="N40" s="71"/>
      <c r="O40" s="72"/>
      <c r="P40" s="24"/>
      <c r="Q40" s="79"/>
      <c r="R40" s="81"/>
      <c r="S40" s="66"/>
      <c r="U40" s="71" t="s">
        <v>16</v>
      </c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2"/>
      <c r="AG40" s="1"/>
      <c r="AH40" s="18">
        <v>2186</v>
      </c>
      <c r="AI40" s="22">
        <f>AH40/AH38*100</f>
        <v>1.4227417391813701</v>
      </c>
      <c r="AJ40" s="1"/>
    </row>
    <row r="41" spans="2:36" ht="14.25" customHeight="1">
      <c r="B41" s="57"/>
      <c r="C41" s="13"/>
      <c r="D41" s="57" t="s">
        <v>121</v>
      </c>
      <c r="E41" s="57"/>
      <c r="F41" s="71" t="s">
        <v>48</v>
      </c>
      <c r="G41" s="71"/>
      <c r="H41" s="71"/>
      <c r="I41" s="71"/>
      <c r="J41" s="71"/>
      <c r="K41" s="71"/>
      <c r="L41" s="71"/>
      <c r="M41" s="71"/>
      <c r="N41" s="71"/>
      <c r="O41" s="72"/>
      <c r="P41" s="24"/>
      <c r="Q41" s="79">
        <v>6929</v>
      </c>
      <c r="R41" s="81">
        <f>Q41/$Q$13*100</f>
        <v>4.5470354693703445</v>
      </c>
      <c r="S41" s="66"/>
      <c r="T41" s="1"/>
      <c r="U41" s="71" t="s">
        <v>17</v>
      </c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2"/>
      <c r="AG41" s="1"/>
      <c r="AH41" s="18">
        <f>SUM(AH42:AH44)</f>
        <v>58589</v>
      </c>
      <c r="AI41" s="22">
        <f>AH41/AH38*100</f>
        <v>38.1322121486264</v>
      </c>
      <c r="AJ41" s="1"/>
    </row>
    <row r="42" spans="2:36" ht="14.25" customHeight="1">
      <c r="B42" s="57"/>
      <c r="C42" s="13"/>
      <c r="D42" s="57"/>
      <c r="E42" s="57"/>
      <c r="F42" s="71"/>
      <c r="G42" s="71"/>
      <c r="H42" s="71"/>
      <c r="I42" s="71"/>
      <c r="J42" s="71"/>
      <c r="K42" s="71"/>
      <c r="L42" s="71"/>
      <c r="M42" s="71"/>
      <c r="N42" s="71"/>
      <c r="O42" s="72"/>
      <c r="P42" s="24"/>
      <c r="Q42" s="79"/>
      <c r="R42" s="81"/>
      <c r="S42" s="66"/>
      <c r="T42" s="1"/>
      <c r="Z42" s="71" t="s">
        <v>35</v>
      </c>
      <c r="AA42" s="71"/>
      <c r="AB42" s="71"/>
      <c r="AC42" s="71"/>
      <c r="AD42" s="71"/>
      <c r="AE42" s="71"/>
      <c r="AF42" s="72"/>
      <c r="AG42" s="1"/>
      <c r="AH42" s="18">
        <v>37289</v>
      </c>
      <c r="AI42" s="22">
        <f>AH42/AH38*100</f>
        <v>24.26926656556913</v>
      </c>
      <c r="AJ42" s="1"/>
    </row>
    <row r="43" spans="2:36" ht="14.25" customHeight="1">
      <c r="B43" s="57"/>
      <c r="C43" s="13"/>
      <c r="D43" s="57" t="s">
        <v>122</v>
      </c>
      <c r="E43" s="57"/>
      <c r="F43" s="85" t="s">
        <v>47</v>
      </c>
      <c r="G43" s="85"/>
      <c r="H43" s="85"/>
      <c r="I43" s="85"/>
      <c r="J43" s="85"/>
      <c r="K43" s="85"/>
      <c r="L43" s="85"/>
      <c r="M43" s="85"/>
      <c r="N43" s="85"/>
      <c r="O43" s="97"/>
      <c r="P43" s="24"/>
      <c r="Q43" s="79">
        <v>26931</v>
      </c>
      <c r="R43" s="81">
        <f>Q43/$Q$13*100</f>
        <v>17.672999310955802</v>
      </c>
      <c r="S43" s="66"/>
      <c r="T43" s="1"/>
      <c r="Z43" s="71" t="s">
        <v>29</v>
      </c>
      <c r="AA43" s="71"/>
      <c r="AB43" s="71"/>
      <c r="AC43" s="71"/>
      <c r="AD43" s="71"/>
      <c r="AE43" s="71"/>
      <c r="AF43" s="72"/>
      <c r="AG43" s="1"/>
      <c r="AH43" s="18">
        <v>13159</v>
      </c>
      <c r="AI43" s="22">
        <f>AH43/AH38*100</f>
        <v>8.564436663260592</v>
      </c>
      <c r="AJ43" s="1"/>
    </row>
    <row r="44" spans="2:36" ht="14.25" customHeight="1">
      <c r="B44" s="57"/>
      <c r="C44" s="13"/>
      <c r="D44" s="57"/>
      <c r="E44" s="57"/>
      <c r="F44" s="85"/>
      <c r="G44" s="85"/>
      <c r="H44" s="85"/>
      <c r="I44" s="85"/>
      <c r="J44" s="85"/>
      <c r="K44" s="85"/>
      <c r="L44" s="85"/>
      <c r="M44" s="85"/>
      <c r="N44" s="85"/>
      <c r="O44" s="97"/>
      <c r="P44" s="24"/>
      <c r="Q44" s="79"/>
      <c r="R44" s="81"/>
      <c r="S44" s="66"/>
      <c r="T44" s="1"/>
      <c r="Z44" s="71" t="s">
        <v>28</v>
      </c>
      <c r="AA44" s="71"/>
      <c r="AB44" s="71"/>
      <c r="AC44" s="71"/>
      <c r="AD44" s="71"/>
      <c r="AE44" s="71"/>
      <c r="AF44" s="72"/>
      <c r="AG44" s="1"/>
      <c r="AH44" s="18">
        <v>8141</v>
      </c>
      <c r="AI44" s="22">
        <f>AH44/AH38*100</f>
        <v>5.298508919796677</v>
      </c>
      <c r="AJ44" s="1"/>
    </row>
    <row r="45" spans="2:35" ht="14.25" customHeight="1">
      <c r="B45" s="57"/>
      <c r="C45" s="13"/>
      <c r="D45" s="57" t="s">
        <v>123</v>
      </c>
      <c r="E45" s="57"/>
      <c r="F45" s="85" t="s">
        <v>49</v>
      </c>
      <c r="G45" s="85"/>
      <c r="H45" s="85"/>
      <c r="I45" s="85"/>
      <c r="J45" s="85"/>
      <c r="K45" s="85"/>
      <c r="L45" s="85"/>
      <c r="M45" s="85"/>
      <c r="N45" s="85"/>
      <c r="O45" s="97"/>
      <c r="P45" s="24"/>
      <c r="Q45" s="79">
        <v>1652</v>
      </c>
      <c r="R45" s="81">
        <f>Q45/$Q$13*100</f>
        <v>1.0840962036945894</v>
      </c>
      <c r="S45" s="67"/>
      <c r="U45" s="82" t="s">
        <v>18</v>
      </c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3"/>
      <c r="AG45" s="1"/>
      <c r="AH45" s="26">
        <v>298</v>
      </c>
      <c r="AI45" s="44">
        <f>AH45/AH38*100</f>
        <v>0.19395106965967446</v>
      </c>
    </row>
    <row r="46" spans="2:36" ht="14.25" customHeight="1">
      <c r="B46" s="57"/>
      <c r="C46" s="13"/>
      <c r="D46" s="57"/>
      <c r="E46" s="57"/>
      <c r="F46" s="85"/>
      <c r="G46" s="85"/>
      <c r="H46" s="85"/>
      <c r="I46" s="85"/>
      <c r="J46" s="85"/>
      <c r="K46" s="85"/>
      <c r="L46" s="85"/>
      <c r="M46" s="85"/>
      <c r="N46" s="85"/>
      <c r="O46" s="97"/>
      <c r="P46" s="24"/>
      <c r="Q46" s="79"/>
      <c r="R46" s="81"/>
      <c r="S46" s="62" t="s">
        <v>129</v>
      </c>
      <c r="T46" s="75" t="s">
        <v>71</v>
      </c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6"/>
      <c r="AG46" s="10"/>
      <c r="AH46" s="54" t="s">
        <v>94</v>
      </c>
      <c r="AI46" s="43" t="s">
        <v>95</v>
      </c>
      <c r="AJ46" s="1"/>
    </row>
    <row r="47" spans="2:35" ht="14.25" customHeight="1">
      <c r="B47" s="57"/>
      <c r="C47" s="49"/>
      <c r="D47" s="98" t="s">
        <v>124</v>
      </c>
      <c r="E47" s="98"/>
      <c r="F47" s="88" t="s">
        <v>63</v>
      </c>
      <c r="G47" s="88"/>
      <c r="H47" s="88"/>
      <c r="I47" s="88"/>
      <c r="J47" s="88"/>
      <c r="K47" s="88"/>
      <c r="L47" s="88"/>
      <c r="M47" s="88"/>
      <c r="N47" s="88"/>
      <c r="O47" s="89"/>
      <c r="P47" s="24"/>
      <c r="Q47" s="79">
        <v>10376</v>
      </c>
      <c r="R47" s="81">
        <f>Q47/$Q$13*100</f>
        <v>6.809069134101126</v>
      </c>
      <c r="S47" s="63"/>
      <c r="V47" s="91" t="s">
        <v>78</v>
      </c>
      <c r="W47" s="91"/>
      <c r="X47" s="91"/>
      <c r="Y47" s="91"/>
      <c r="Z47" s="91"/>
      <c r="AA47" s="91"/>
      <c r="AB47" s="91"/>
      <c r="AC47" s="8" t="s">
        <v>73</v>
      </c>
      <c r="AD47" s="28"/>
      <c r="AE47" s="28"/>
      <c r="AF47" s="29"/>
      <c r="AG47" s="13"/>
      <c r="AH47" s="55" t="s">
        <v>93</v>
      </c>
      <c r="AI47" s="41" t="s">
        <v>86</v>
      </c>
    </row>
    <row r="48" spans="2:36" ht="14.25" customHeight="1">
      <c r="B48" s="57"/>
      <c r="C48" s="49"/>
      <c r="D48" s="98"/>
      <c r="E48" s="98"/>
      <c r="F48" s="68" t="s">
        <v>64</v>
      </c>
      <c r="G48" s="69"/>
      <c r="H48" s="69"/>
      <c r="I48" s="69"/>
      <c r="J48" s="69"/>
      <c r="K48" s="69"/>
      <c r="L48" s="69"/>
      <c r="M48" s="69"/>
      <c r="N48" s="69"/>
      <c r="O48" s="70"/>
      <c r="P48" s="24"/>
      <c r="Q48" s="79"/>
      <c r="R48" s="81"/>
      <c r="S48" s="63"/>
      <c r="T48" s="51"/>
      <c r="U48" s="30"/>
      <c r="V48" s="71" t="s">
        <v>77</v>
      </c>
      <c r="W48" s="71"/>
      <c r="X48" s="71"/>
      <c r="Y48" s="71"/>
      <c r="Z48" s="71"/>
      <c r="AA48" s="71"/>
      <c r="AB48" s="71"/>
      <c r="AC48" s="8" t="s">
        <v>73</v>
      </c>
      <c r="AD48" s="3"/>
      <c r="AE48" s="3"/>
      <c r="AF48" s="4"/>
      <c r="AG48" s="5"/>
      <c r="AH48" s="55" t="s">
        <v>93</v>
      </c>
      <c r="AI48" s="41" t="s">
        <v>86</v>
      </c>
      <c r="AJ48" s="1"/>
    </row>
    <row r="49" spans="2:36" ht="14.25" customHeight="1">
      <c r="B49" s="57"/>
      <c r="C49" s="49"/>
      <c r="D49" s="98" t="s">
        <v>125</v>
      </c>
      <c r="E49" s="98"/>
      <c r="F49" s="85" t="s">
        <v>66</v>
      </c>
      <c r="G49" s="71"/>
      <c r="H49" s="71"/>
      <c r="I49" s="71"/>
      <c r="J49" s="71"/>
      <c r="K49" s="71"/>
      <c r="L49" s="71"/>
      <c r="M49" s="71"/>
      <c r="N49" s="71"/>
      <c r="O49" s="72"/>
      <c r="P49" s="24"/>
      <c r="Q49" s="79">
        <v>8136</v>
      </c>
      <c r="R49" s="81">
        <f>Q49/$Q$13*100</f>
        <v>5.339108179938971</v>
      </c>
      <c r="S49" s="63"/>
      <c r="T49" s="3"/>
      <c r="U49" s="3"/>
      <c r="V49" s="71" t="s">
        <v>74</v>
      </c>
      <c r="W49" s="71"/>
      <c r="X49" s="71"/>
      <c r="Y49" s="71"/>
      <c r="Z49" s="71"/>
      <c r="AA49" s="71"/>
      <c r="AB49" s="71"/>
      <c r="AC49" s="8" t="s">
        <v>73</v>
      </c>
      <c r="AD49" s="3"/>
      <c r="AE49" s="3"/>
      <c r="AF49" s="31"/>
      <c r="AG49" s="13"/>
      <c r="AH49" s="55" t="s">
        <v>93</v>
      </c>
      <c r="AI49" s="41" t="s">
        <v>86</v>
      </c>
      <c r="AJ49" s="1"/>
    </row>
    <row r="50" spans="2:36" ht="14.25" customHeight="1">
      <c r="B50" s="57"/>
      <c r="C50" s="49"/>
      <c r="D50" s="98"/>
      <c r="E50" s="98"/>
      <c r="F50" s="71"/>
      <c r="G50" s="71"/>
      <c r="H50" s="71"/>
      <c r="I50" s="71"/>
      <c r="J50" s="71"/>
      <c r="K50" s="71"/>
      <c r="L50" s="71"/>
      <c r="M50" s="71"/>
      <c r="N50" s="71"/>
      <c r="O50" s="72"/>
      <c r="P50" s="24"/>
      <c r="Q50" s="79"/>
      <c r="R50" s="81"/>
      <c r="S50" s="63"/>
      <c r="T50" s="3"/>
      <c r="U50" s="3"/>
      <c r="V50" s="113" t="s">
        <v>75</v>
      </c>
      <c r="W50" s="113"/>
      <c r="X50" s="113"/>
      <c r="Y50" s="113"/>
      <c r="Z50" s="113"/>
      <c r="AA50" s="113"/>
      <c r="AB50" s="113"/>
      <c r="AC50" s="8" t="s">
        <v>73</v>
      </c>
      <c r="AD50" s="32"/>
      <c r="AE50" s="32"/>
      <c r="AF50" s="33"/>
      <c r="AG50" s="13"/>
      <c r="AH50" s="55" t="s">
        <v>93</v>
      </c>
      <c r="AI50" s="41" t="s">
        <v>86</v>
      </c>
      <c r="AJ50" s="1"/>
    </row>
    <row r="51" spans="2:36" ht="14.25" customHeight="1">
      <c r="B51" s="57"/>
      <c r="C51" s="84" t="s">
        <v>50</v>
      </c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3"/>
      <c r="P51" s="24"/>
      <c r="Q51" s="79">
        <v>6136</v>
      </c>
      <c r="R51" s="81">
        <f>Q51/$Q$13*100</f>
        <v>4.026643042294189</v>
      </c>
      <c r="S51" s="63"/>
      <c r="T51" s="32"/>
      <c r="U51" s="32"/>
      <c r="V51" s="113" t="s">
        <v>76</v>
      </c>
      <c r="W51" s="113"/>
      <c r="X51" s="113"/>
      <c r="Y51" s="113"/>
      <c r="Z51" s="113"/>
      <c r="AA51" s="113"/>
      <c r="AB51" s="113"/>
      <c r="AC51" s="8" t="s">
        <v>73</v>
      </c>
      <c r="AD51" s="34"/>
      <c r="AE51" s="34"/>
      <c r="AF51" s="31"/>
      <c r="AG51" s="1"/>
      <c r="AH51" s="55" t="s">
        <v>93</v>
      </c>
      <c r="AI51" s="41" t="s">
        <v>86</v>
      </c>
      <c r="AJ51" s="1"/>
    </row>
    <row r="52" spans="2:36" ht="14.25" customHeight="1">
      <c r="B52" s="57"/>
      <c r="C52" s="94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6"/>
      <c r="P52" s="24"/>
      <c r="Q52" s="80"/>
      <c r="R52" s="80"/>
      <c r="S52" s="64"/>
      <c r="T52" s="34"/>
      <c r="U52" s="34"/>
      <c r="V52" s="82" t="s">
        <v>72</v>
      </c>
      <c r="W52" s="82"/>
      <c r="X52" s="82"/>
      <c r="Y52" s="82"/>
      <c r="Z52" s="82"/>
      <c r="AA52" s="82"/>
      <c r="AB52" s="82"/>
      <c r="AC52" s="1"/>
      <c r="AD52" s="1"/>
      <c r="AE52" s="1"/>
      <c r="AF52" s="35"/>
      <c r="AG52" s="1"/>
      <c r="AH52" s="55" t="s">
        <v>93</v>
      </c>
      <c r="AI52" s="42" t="s">
        <v>86</v>
      </c>
      <c r="AJ52" s="1"/>
    </row>
    <row r="53" spans="1:37" ht="13.5" customHeight="1">
      <c r="A53" s="1"/>
      <c r="B53" s="2" t="s">
        <v>96</v>
      </c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36"/>
      <c r="U53" s="36"/>
      <c r="V53" s="37"/>
      <c r="W53" s="37"/>
      <c r="X53" s="37"/>
      <c r="Y53" s="37"/>
      <c r="Z53" s="37"/>
      <c r="AA53" s="37"/>
      <c r="AB53" s="37"/>
      <c r="AC53" s="37"/>
      <c r="AD53" s="36"/>
      <c r="AE53" s="36"/>
      <c r="AF53" s="38"/>
      <c r="AG53" s="2"/>
      <c r="AH53" s="39"/>
      <c r="AI53" s="40" t="s">
        <v>128</v>
      </c>
      <c r="AJ53" s="1"/>
      <c r="AK53" s="1"/>
    </row>
    <row r="54" spans="2:37" ht="13.5" customHeight="1">
      <c r="B54" s="8" t="s">
        <v>97</v>
      </c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</row>
    <row r="55" spans="2:3" ht="13.5" customHeight="1">
      <c r="B55" s="8" t="s">
        <v>98</v>
      </c>
      <c r="C55" s="1"/>
    </row>
    <row r="56" ht="13.5" customHeight="1">
      <c r="B56" s="8" t="s">
        <v>99</v>
      </c>
    </row>
    <row r="57" spans="2:3" ht="13.5" customHeight="1">
      <c r="B57" s="8" t="s">
        <v>100</v>
      </c>
      <c r="C57" s="1"/>
    </row>
    <row r="58" spans="2:3" ht="13.5" customHeight="1">
      <c r="B58" s="8" t="s">
        <v>103</v>
      </c>
      <c r="C58" s="1"/>
    </row>
    <row r="59" spans="2:3" ht="13.5" customHeight="1">
      <c r="B59" s="8" t="s">
        <v>101</v>
      </c>
      <c r="C59" s="1"/>
    </row>
    <row r="60" ht="13.5" customHeight="1">
      <c r="B60" s="8" t="s">
        <v>102</v>
      </c>
    </row>
    <row r="62" spans="21:27" ht="13.5" customHeight="1">
      <c r="U62" s="1"/>
      <c r="V62" s="1"/>
      <c r="W62" s="1"/>
      <c r="X62" s="1"/>
      <c r="Y62" s="1"/>
      <c r="Z62" s="1"/>
      <c r="AA62" s="1"/>
    </row>
    <row r="63" spans="21:27" ht="13.5" customHeight="1">
      <c r="U63" s="1"/>
      <c r="V63" s="1"/>
      <c r="W63" s="1"/>
      <c r="X63" s="1"/>
      <c r="Y63" s="1"/>
      <c r="Z63" s="1"/>
      <c r="AA63" s="1"/>
    </row>
    <row r="64" spans="21:27" ht="13.5" customHeight="1">
      <c r="U64" s="1"/>
      <c r="V64" s="1"/>
      <c r="W64" s="90"/>
      <c r="X64" s="90"/>
      <c r="Y64" s="90"/>
      <c r="Z64" s="90"/>
      <c r="AA64" s="90"/>
    </row>
    <row r="65" spans="21:27" ht="13.5" customHeight="1">
      <c r="U65" s="1"/>
      <c r="V65" s="1"/>
      <c r="W65" s="1"/>
      <c r="X65" s="1"/>
      <c r="Y65" s="1"/>
      <c r="Z65" s="1"/>
      <c r="AA65" s="1"/>
    </row>
  </sheetData>
  <sheetProtection/>
  <mergeCells count="157">
    <mergeCell ref="P3:Q3"/>
    <mergeCell ref="AG3:AH3"/>
    <mergeCell ref="S3:AF3"/>
    <mergeCell ref="B3:O3"/>
    <mergeCell ref="S4:S8"/>
    <mergeCell ref="B4:B12"/>
    <mergeCell ref="C4:O5"/>
    <mergeCell ref="R4:R5"/>
    <mergeCell ref="V11:AF11"/>
    <mergeCell ref="E10:O10"/>
    <mergeCell ref="C11:O11"/>
    <mergeCell ref="E9:O9"/>
    <mergeCell ref="C12:O12"/>
    <mergeCell ref="V12:AF12"/>
    <mergeCell ref="V49:AB49"/>
    <mergeCell ref="V50:AB50"/>
    <mergeCell ref="D16:E16"/>
    <mergeCell ref="C18:O18"/>
    <mergeCell ref="Y18:AF18"/>
    <mergeCell ref="Y19:AF19"/>
    <mergeCell ref="V51:AB51"/>
    <mergeCell ref="V52:AB52"/>
    <mergeCell ref="B1:AI1"/>
    <mergeCell ref="U41:AF41"/>
    <mergeCell ref="W33:AF33"/>
    <mergeCell ref="V10:AF10"/>
    <mergeCell ref="T9:AF9"/>
    <mergeCell ref="W7:AF7"/>
    <mergeCell ref="D21:E21"/>
    <mergeCell ref="D15:E15"/>
    <mergeCell ref="F16:O16"/>
    <mergeCell ref="D17:E17"/>
    <mergeCell ref="F15:O15"/>
    <mergeCell ref="D20:E20"/>
    <mergeCell ref="F17:O17"/>
    <mergeCell ref="F19:O19"/>
    <mergeCell ref="F20:O20"/>
    <mergeCell ref="E7:O7"/>
    <mergeCell ref="E8:O8"/>
    <mergeCell ref="V8:AF8"/>
    <mergeCell ref="T4:AF4"/>
    <mergeCell ref="V5:AF5"/>
    <mergeCell ref="W6:AF6"/>
    <mergeCell ref="E6:O6"/>
    <mergeCell ref="Q4:Q5"/>
    <mergeCell ref="F23:O24"/>
    <mergeCell ref="R23:R24"/>
    <mergeCell ref="S13:S23"/>
    <mergeCell ref="S24:S28"/>
    <mergeCell ref="R25:R26"/>
    <mergeCell ref="Q25:Q26"/>
    <mergeCell ref="C22:O22"/>
    <mergeCell ref="D23:E24"/>
    <mergeCell ref="F21:O21"/>
    <mergeCell ref="D19:E19"/>
    <mergeCell ref="D27:E28"/>
    <mergeCell ref="F27:O28"/>
    <mergeCell ref="F29:O30"/>
    <mergeCell ref="R27:R28"/>
    <mergeCell ref="T13:AF14"/>
    <mergeCell ref="AH13:AH14"/>
    <mergeCell ref="D29:E30"/>
    <mergeCell ref="C13:O13"/>
    <mergeCell ref="D25:E26"/>
    <mergeCell ref="F25:O26"/>
    <mergeCell ref="U22:V22"/>
    <mergeCell ref="W23:AF23"/>
    <mergeCell ref="Q27:Q28"/>
    <mergeCell ref="R31:R32"/>
    <mergeCell ref="X21:AF21"/>
    <mergeCell ref="S9:S12"/>
    <mergeCell ref="T27:AF27"/>
    <mergeCell ref="X16:AF16"/>
    <mergeCell ref="Y17:AF17"/>
    <mergeCell ref="U23:V23"/>
    <mergeCell ref="R29:R30"/>
    <mergeCell ref="V16:W16"/>
    <mergeCell ref="W15:AF15"/>
    <mergeCell ref="Y20:AF20"/>
    <mergeCell ref="U15:V15"/>
    <mergeCell ref="T28:AF28"/>
    <mergeCell ref="V21:W21"/>
    <mergeCell ref="W22:AF22"/>
    <mergeCell ref="T24:AF24"/>
    <mergeCell ref="T26:AF26"/>
    <mergeCell ref="R33:R34"/>
    <mergeCell ref="Q35:Q36"/>
    <mergeCell ref="Q23:Q24"/>
    <mergeCell ref="AI13:AI14"/>
    <mergeCell ref="T38:AF38"/>
    <mergeCell ref="W34:AF34"/>
    <mergeCell ref="W35:AF35"/>
    <mergeCell ref="T25:AF25"/>
    <mergeCell ref="Q29:Q30"/>
    <mergeCell ref="Q31:Q32"/>
    <mergeCell ref="D37:E38"/>
    <mergeCell ref="R43:R44"/>
    <mergeCell ref="Q45:Q46"/>
    <mergeCell ref="R45:R46"/>
    <mergeCell ref="R39:R40"/>
    <mergeCell ref="R41:R42"/>
    <mergeCell ref="T46:AF46"/>
    <mergeCell ref="Z44:AF44"/>
    <mergeCell ref="R37:R38"/>
    <mergeCell ref="F37:O38"/>
    <mergeCell ref="F35:O36"/>
    <mergeCell ref="R35:R36"/>
    <mergeCell ref="Q37:Q38"/>
    <mergeCell ref="Z43:AF43"/>
    <mergeCell ref="U40:AF40"/>
    <mergeCell ref="U39:AF39"/>
    <mergeCell ref="D43:E44"/>
    <mergeCell ref="Q43:Q44"/>
    <mergeCell ref="F45:O46"/>
    <mergeCell ref="F43:O44"/>
    <mergeCell ref="D47:E48"/>
    <mergeCell ref="D49:E50"/>
    <mergeCell ref="F31:O32"/>
    <mergeCell ref="F39:O40"/>
    <mergeCell ref="F47:O47"/>
    <mergeCell ref="W64:AA64"/>
    <mergeCell ref="Q47:Q48"/>
    <mergeCell ref="R47:R48"/>
    <mergeCell ref="V47:AB47"/>
    <mergeCell ref="V48:AB48"/>
    <mergeCell ref="C51:O52"/>
    <mergeCell ref="Q39:Q40"/>
    <mergeCell ref="C14:O14"/>
    <mergeCell ref="F49:O50"/>
    <mergeCell ref="D31:E32"/>
    <mergeCell ref="F41:O42"/>
    <mergeCell ref="F33:O34"/>
    <mergeCell ref="D45:E46"/>
    <mergeCell ref="D41:E42"/>
    <mergeCell ref="D39:E40"/>
    <mergeCell ref="D33:E34"/>
    <mergeCell ref="D35:E36"/>
    <mergeCell ref="T29:AF30"/>
    <mergeCell ref="Q49:Q50"/>
    <mergeCell ref="Q51:Q52"/>
    <mergeCell ref="R49:R50"/>
    <mergeCell ref="R51:R52"/>
    <mergeCell ref="Q33:Q34"/>
    <mergeCell ref="Q41:Q42"/>
    <mergeCell ref="U45:AF45"/>
    <mergeCell ref="Z42:AF42"/>
    <mergeCell ref="U31:AF31"/>
    <mergeCell ref="B13:B52"/>
    <mergeCell ref="AH29:AH30"/>
    <mergeCell ref="AI29:AI30"/>
    <mergeCell ref="S46:S52"/>
    <mergeCell ref="S38:S45"/>
    <mergeCell ref="S29:S37"/>
    <mergeCell ref="F48:O48"/>
    <mergeCell ref="W36:AF36"/>
    <mergeCell ref="W32:AF32"/>
    <mergeCell ref="U37:AF37"/>
  </mergeCells>
  <printOptions horizontalCentered="1"/>
  <pageMargins left="0.5905511811023623" right="0.5905511811023623" top="0.5905511811023623" bottom="0.5905511811023623" header="0.5118110236220472" footer="0.5118110236220472"/>
  <pageSetup fitToWidth="0" fitToHeight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soumu063</cp:lastModifiedBy>
  <cp:lastPrinted>2021-06-17T07:49:00Z</cp:lastPrinted>
  <dcterms:created xsi:type="dcterms:W3CDTF">2000-03-28T03:00:45Z</dcterms:created>
  <dcterms:modified xsi:type="dcterms:W3CDTF">2022-03-08T04:05:39Z</dcterms:modified>
  <cp:category/>
  <cp:version/>
  <cp:contentType/>
  <cp:contentStatus/>
</cp:coreProperties>
</file>