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-15" windowWidth="10320" windowHeight="7830"/>
  </bookViews>
  <sheets>
    <sheet name="146" sheetId="4" r:id="rId1"/>
  </sheets>
  <definedNames>
    <definedName name="_xlnm.Print_Area" localSheetId="0">'146'!$A$1:$S$19</definedName>
  </definedNames>
  <calcPr calcId="152511"/>
  <customWorkbookViews>
    <customWorkbookView name="統計係 - 個人用ビュー" guid="{616C8FA1-6A20-11D5-AAAB-C747573C5E72}" mergeInterval="0" personalView="1" maximized="1" windowWidth="1020" windowHeight="584" activeSheetId="1" showComments="commIndAndComment"/>
    <customWorkbookView name="あああ - 個人用ﾋﾞｭｰ" guid="{BC02EAF6-DD22-11D2-B2EE-DF51EDA6BC4B}" mergeInterval="0" personalView="1" maximized="1" windowWidth="796" windowHeight="443" activeSheetId="1"/>
    <customWorkbookView name="旭川市 - 個人用ﾋﾞｭｰ" guid="{048C5F88-4B33-11D3-AA22-00004CF57B4B}" mergeInterval="0" personalView="1" maximized="1" windowWidth="796" windowHeight="469" activeSheetId="1" showComments="commNone"/>
  </customWorkbookViews>
</workbook>
</file>

<file path=xl/calcChain.xml><?xml version="1.0" encoding="utf-8"?>
<calcChain xmlns="http://schemas.openxmlformats.org/spreadsheetml/2006/main">
  <c r="Q6" i="4" l="1"/>
  <c r="R5" i="4" l="1"/>
  <c r="P5" i="4"/>
  <c r="Q5" i="4"/>
  <c r="R6" i="4"/>
  <c r="R18" i="4"/>
  <c r="R17" i="4"/>
  <c r="R16" i="4"/>
  <c r="R15" i="4"/>
  <c r="R14" i="4"/>
  <c r="R13" i="4"/>
  <c r="R12" i="4"/>
  <c r="R11" i="4"/>
  <c r="R10" i="4"/>
  <c r="R9" i="4"/>
  <c r="R8" i="4"/>
  <c r="R7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O6" i="4"/>
  <c r="Q10" i="4"/>
  <c r="O10" i="4"/>
  <c r="Q7" i="4"/>
  <c r="O7" i="4"/>
  <c r="O5" i="4" l="1"/>
</calcChain>
</file>

<file path=xl/sharedStrings.xml><?xml version="1.0" encoding="utf-8"?>
<sst xmlns="http://schemas.openxmlformats.org/spreadsheetml/2006/main" count="40" uniqueCount="29">
  <si>
    <t>単位　千円・％</t>
    <rPh sb="0" eb="2">
      <t>タンイ</t>
    </rPh>
    <rPh sb="3" eb="5">
      <t>センエン</t>
    </rPh>
    <phoneticPr fontId="2"/>
  </si>
  <si>
    <t>対前年度比</t>
    <rPh sb="0" eb="1">
      <t>タイ</t>
    </rPh>
    <rPh sb="1" eb="5">
      <t>ゼンネンドヒ</t>
    </rPh>
    <phoneticPr fontId="2"/>
  </si>
  <si>
    <t>総額</t>
    <rPh sb="0" eb="2">
      <t>ソウガク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</si>
  <si>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</si>
  <si>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</si>
  <si>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</si>
  <si>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市たばこ税</t>
    <rPh sb="0" eb="1">
      <t>シ</t>
    </rPh>
    <rPh sb="4" eb="5">
      <t>ゼイ</t>
    </rPh>
    <phoneticPr fontId="2"/>
  </si>
  <si>
    <t>入湯税</t>
    <rPh sb="0" eb="3">
      <t>ニュウトウゼイ</t>
    </rPh>
    <phoneticPr fontId="2"/>
  </si>
  <si>
    <t>事業所税</t>
    <rPh sb="0" eb="3">
      <t>ジギョウショ</t>
    </rPh>
    <rPh sb="3" eb="4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</si>
  <si>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</si>
  <si>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現年度計</t>
    <rPh sb="0" eb="1">
      <t>ゲン</t>
    </rPh>
    <rPh sb="1" eb="3">
      <t>ネンド</t>
    </rPh>
    <rPh sb="3" eb="4">
      <t>ケイ</t>
    </rPh>
    <phoneticPr fontId="2"/>
  </si>
  <si>
    <t>滞納繰越分</t>
    <rPh sb="0" eb="2">
      <t>タイノウ</t>
    </rPh>
    <rPh sb="2" eb="4">
      <t>クリコ</t>
    </rPh>
    <rPh sb="4" eb="5">
      <t>ブン</t>
    </rPh>
    <phoneticPr fontId="2"/>
  </si>
  <si>
    <t>決  算  額</t>
    <rPh sb="0" eb="1">
      <t>ケツ</t>
    </rPh>
    <rPh sb="3" eb="4">
      <t>サン</t>
    </rPh>
    <rPh sb="6" eb="7">
      <t>ガク</t>
    </rPh>
    <phoneticPr fontId="2"/>
  </si>
  <si>
    <t>税　　　　目</t>
    <rPh sb="0" eb="1">
      <t>ゼイ</t>
    </rPh>
    <rPh sb="5" eb="6">
      <t>メ</t>
    </rPh>
    <phoneticPr fontId="2"/>
  </si>
  <si>
    <t>対前年度比</t>
  </si>
  <si>
    <t xml:space="preserve">              資料　税務部</t>
    <rPh sb="14" eb="16">
      <t>シリョウ</t>
    </rPh>
    <rPh sb="17" eb="19">
      <t>ゼイム</t>
    </rPh>
    <rPh sb="19" eb="20">
      <t>ブ</t>
    </rPh>
    <phoneticPr fontId="2"/>
  </si>
  <si>
    <t xml:space="preserve">  市  税  決  算  額</t>
    <rPh sb="2" eb="3">
      <t>シ</t>
    </rPh>
    <rPh sb="5" eb="6">
      <t>ゼイ</t>
    </rPh>
    <rPh sb="8" eb="9">
      <t>ケツ</t>
    </rPh>
    <rPh sb="11" eb="12">
      <t>サン</t>
    </rPh>
    <rPh sb="14" eb="15">
      <t>ガク</t>
    </rPh>
    <phoneticPr fontId="2"/>
  </si>
  <si>
    <t>平成23年度(2011)</t>
    <rPh sb="0" eb="2">
      <t>ヘイセイ</t>
    </rPh>
    <rPh sb="4" eb="6">
      <t>ネンド</t>
    </rPh>
    <phoneticPr fontId="2"/>
  </si>
  <si>
    <t>平成24年度(2012)</t>
    <rPh sb="0" eb="2">
      <t>ヘイセイ</t>
    </rPh>
    <rPh sb="4" eb="6">
      <t>ネンド</t>
    </rPh>
    <phoneticPr fontId="2"/>
  </si>
  <si>
    <t>平成25年度(2013)</t>
    <rPh sb="0" eb="2">
      <t>ヘイセイ</t>
    </rPh>
    <rPh sb="4" eb="6">
      <t>ネンド</t>
    </rPh>
    <phoneticPr fontId="2"/>
  </si>
  <si>
    <t>平成26年度(2014)</t>
    <rPh sb="0" eb="2">
      <t>ヘイセイ</t>
    </rPh>
    <rPh sb="4" eb="6">
      <t>ネンド</t>
    </rPh>
    <phoneticPr fontId="2"/>
  </si>
  <si>
    <t>平成27年度(2015)</t>
    <rPh sb="0" eb="2">
      <t>ヘイセイ</t>
    </rPh>
    <rPh sb="4" eb="6">
      <t>ネンド</t>
    </rPh>
    <phoneticPr fontId="2"/>
  </si>
  <si>
    <t>平成28年度(2016)</t>
    <rPh sb="0" eb="2">
      <t>ヘイセイ</t>
    </rPh>
    <rPh sb="4" eb="6">
      <t>ネンド</t>
    </rPh>
    <phoneticPr fontId="2"/>
  </si>
  <si>
    <t>平成29年度(2017)</t>
    <rPh sb="0" eb="2">
      <t>ヘイセイ</t>
    </rPh>
    <rPh sb="4" eb="6">
      <t>ネンド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</si>
  <si>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</si>
  <si>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</si>
  <si>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純固定資産税</t>
    <rPh sb="0" eb="1">
      <t>ジュン</t>
    </rPh>
    <rPh sb="1" eb="3">
      <t>コテイ</t>
    </rPh>
    <rPh sb="3" eb="6">
      <t>シサンゼイ</t>
    </rPh>
    <phoneticPr fontId="2"/>
  </si>
  <si>
    <t>交付金・納付金</t>
    <rPh sb="0" eb="3">
      <t>コウフキン</t>
    </rPh>
    <rPh sb="4" eb="7">
      <t>ノウフキン</t>
    </rPh>
    <phoneticPr fontId="2"/>
  </si>
  <si>
    <t xml:space="preserve">146  年  度  別  </t>
    <rPh sb="5" eb="6">
      <t>トシ</t>
    </rPh>
    <rPh sb="8" eb="9">
      <t>タビ</t>
    </rPh>
    <rPh sb="11" eb="12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</si>
</sst>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_ "/>
    <numFmt numFmtId="178" formatCode="#,##0.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b/>
      <sz val="8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1">
    <xf numFmtId="0" fontId="0" fillId="0" borderId="0" xfId="0"/>
    <xf numFmtId="178" fontId="8" fillId="0" borderId="0" xfId="1" applyNumberFormat="1" applyFont="1" applyFill="1" applyBorder="1" applyAlignment="1">
      <alignment horizontal="right" vertical="center"/>
    </xf>
    <xf numFmtId="178" fontId="8" fillId="0" borderId="0" xfId="0" applyNumberFormat="1" applyFont="1" applyFill="1" applyAlignment="1">
      <alignment vertical="center"/>
    </xf>
    <xf numFmtId="178" fontId="7" fillId="0" borderId="0" xfId="1" applyNumberFormat="1" applyFont="1" applyFill="1" applyBorder="1" applyAlignment="1">
      <alignment horizontal="right" vertical="center"/>
    </xf>
    <xf numFmtId="178" fontId="7" fillId="0" borderId="0" xfId="0" applyNumberFormat="1" applyFont="1" applyFill="1" applyAlignment="1">
      <alignment vertical="center"/>
    </xf>
    <xf numFmtId="178" fontId="7" fillId="0" borderId="1" xfId="0" applyNumberFormat="1" applyFont="1" applyFill="1" applyBorder="1" applyAlignment="1">
      <alignment vertical="center"/>
    </xf>
    <xf numFmtId="177" fontId="7" fillId="0" borderId="0" xfId="0" applyNumberFormat="1" applyFont="1" applyFill="1" applyAlignment="1">
      <alignment vertical="center"/>
    </xf>
    <xf numFmtId="177" fontId="8" fillId="0" borderId="2" xfId="0" applyNumberFormat="1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5" xfId="0" applyFont="1" applyFill="1" applyBorder="1" applyAlignment="1">
      <alignment horizontal="distributed" vertical="center"/>
    </xf>
    <xf numFmtId="0" fontId="7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176" fontId="4" fillId="0" borderId="0" xfId="1" applyNumberFormat="1" applyFont="1" applyFill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177" fontId="7" fillId="0" borderId="0" xfId="0" applyNumberFormat="1" applyFont="1" applyFill="1" applyAlignment="1">
      <alignment horizontal="right" vertical="center"/>
    </xf>
    <xf numFmtId="178" fontId="7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8" fillId="0" borderId="2" xfId="0" applyNumberFormat="1" applyFont="1" applyFill="1" applyBorder="1" applyAlignment="1">
      <alignment horizontal="right" vertical="center"/>
    </xf>
    <xf numFmtId="178" fontId="8" fillId="0" borderId="14" xfId="0" applyNumberFormat="1" applyFont="1" applyFill="1" applyBorder="1" applyAlignment="1">
      <alignment vertical="center"/>
    </xf>
    <xf numFmtId="178" fontId="8" fillId="0" borderId="15" xfId="0" applyNumberFormat="1" applyFont="1" applyFill="1" applyBorder="1" applyAlignment="1">
      <alignment vertical="center"/>
    </xf>
    <xf numFmtId="178" fontId="8" fillId="0" borderId="16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vertical="center"/>
    </xf>
    <xf numFmtId="177" fontId="8" fillId="0" borderId="17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177" fontId="8" fillId="0" borderId="18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177" fontId="7" fillId="0" borderId="17" xfId="0" applyNumberFormat="1" applyFont="1" applyFill="1" applyBorder="1" applyAlignment="1">
      <alignment vertical="center"/>
    </xf>
    <xf numFmtId="178" fontId="7" fillId="0" borderId="15" xfId="0" applyNumberFormat="1" applyFont="1" applyFill="1" applyBorder="1" applyAlignment="1">
      <alignment vertical="center"/>
    </xf>
    <xf numFmtId="177" fontId="7" fillId="0" borderId="19" xfId="0" applyNumberFormat="1" applyFont="1" applyFill="1" applyBorder="1" applyAlignment="1">
      <alignment vertical="center"/>
    </xf>
    <xf numFmtId="178" fontId="7" fillId="0" borderId="16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 indent="1"/>
    </xf>
    <xf numFmtId="177" fontId="8" fillId="0" borderId="19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distributed" vertical="center" indent="2"/>
    </xf>
    <xf numFmtId="0" fontId="9" fillId="0" borderId="6" xfId="0" applyFont="1" applyFill="1" applyBorder="1" applyAlignment="1">
      <alignment horizontal="distributed" vertical="center" indent="2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5"/>
  <sheetViews>
    <sheetView showGridLines="0" tabSelected="1" view="pageBreakPreview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3.5" customHeight="1"/>
  <cols>
    <col min="1" max="1" width="1.625" style="13" customWidth="1"/>
    <col min="2" max="2" width="18.625" style="13" customWidth="1"/>
    <col min="3" max="3" width="11.125" style="13" customWidth="1"/>
    <col min="4" max="4" width="8.125" style="13" customWidth="1"/>
    <col min="5" max="5" width="11.125" style="13" customWidth="1"/>
    <col min="6" max="6" width="8.125" style="13" customWidth="1"/>
    <col min="7" max="7" width="11.125" style="13" customWidth="1"/>
    <col min="8" max="8" width="8.125" style="13" customWidth="1"/>
    <col min="9" max="10" width="1.625" style="14" customWidth="1"/>
    <col min="11" max="11" width="11.125" style="13" customWidth="1"/>
    <col min="12" max="12" width="8.125" style="13" customWidth="1"/>
    <col min="13" max="13" width="11.125" style="13" customWidth="1"/>
    <col min="14" max="14" width="8.125" style="13" customWidth="1"/>
    <col min="15" max="15" width="11.125" style="13" customWidth="1"/>
    <col min="16" max="16" width="8.125" style="13" customWidth="1"/>
    <col min="17" max="17" width="11.125" style="13" customWidth="1"/>
    <col min="18" max="18" width="8.125" style="13" customWidth="1"/>
    <col min="19" max="19" width="12.125" style="13" customWidth="1"/>
    <col min="20" max="16384" width="9" style="13"/>
  </cols>
  <sheetData>
    <row r="1" spans="2:19" s="9" customFormat="1" ht="18" customHeight="1">
      <c r="C1" s="10"/>
      <c r="D1" s="10"/>
      <c r="E1" s="10"/>
      <c r="H1" s="11" t="s">
        <v>28</v>
      </c>
      <c r="I1" s="10"/>
      <c r="J1" s="10"/>
      <c r="K1" s="12" t="s">
        <v>16</v>
      </c>
      <c r="L1" s="10"/>
      <c r="M1" s="10"/>
      <c r="N1" s="10"/>
      <c r="O1" s="54"/>
      <c r="P1" s="54"/>
      <c r="Q1" s="10"/>
      <c r="R1" s="10"/>
    </row>
    <row r="2" spans="2:19" ht="18" customHeight="1" thickBot="1">
      <c r="B2" s="13" t="s">
        <v>0</v>
      </c>
    </row>
    <row r="3" spans="2:19" ht="18" customHeight="1" thickTop="1">
      <c r="B3" s="68" t="s">
        <v>13</v>
      </c>
      <c r="C3" s="63" t="s">
        <v>17</v>
      </c>
      <c r="D3" s="70"/>
      <c r="E3" s="63" t="s">
        <v>18</v>
      </c>
      <c r="F3" s="70"/>
      <c r="G3" s="64" t="s">
        <v>19</v>
      </c>
      <c r="H3" s="70"/>
      <c r="I3" s="20"/>
      <c r="J3" s="15"/>
      <c r="K3" s="64" t="s">
        <v>20</v>
      </c>
      <c r="L3" s="70"/>
      <c r="M3" s="63" t="s">
        <v>21</v>
      </c>
      <c r="N3" s="64"/>
      <c r="O3" s="63" t="s">
        <v>22</v>
      </c>
      <c r="P3" s="64"/>
      <c r="Q3" s="65" t="s">
        <v>23</v>
      </c>
      <c r="R3" s="66"/>
    </row>
    <row r="4" spans="2:19" ht="18" customHeight="1">
      <c r="B4" s="69"/>
      <c r="C4" s="16" t="s">
        <v>12</v>
      </c>
      <c r="D4" s="17" t="s">
        <v>1</v>
      </c>
      <c r="E4" s="18" t="s">
        <v>12</v>
      </c>
      <c r="F4" s="37" t="s">
        <v>14</v>
      </c>
      <c r="G4" s="48" t="s">
        <v>12</v>
      </c>
      <c r="H4" s="37" t="s">
        <v>14</v>
      </c>
      <c r="I4" s="36"/>
      <c r="J4" s="20"/>
      <c r="K4" s="47" t="s">
        <v>12</v>
      </c>
      <c r="L4" s="17" t="s">
        <v>1</v>
      </c>
      <c r="M4" s="16" t="s">
        <v>12</v>
      </c>
      <c r="N4" s="19" t="s">
        <v>1</v>
      </c>
      <c r="O4" s="16" t="s">
        <v>12</v>
      </c>
      <c r="P4" s="19" t="s">
        <v>1</v>
      </c>
      <c r="Q4" s="51" t="s">
        <v>12</v>
      </c>
      <c r="R4" s="21" t="s">
        <v>1</v>
      </c>
    </row>
    <row r="5" spans="2:19" s="22" customFormat="1" ht="20.100000000000001" customHeight="1">
      <c r="B5" s="23" t="s">
        <v>2</v>
      </c>
      <c r="C5" s="7">
        <v>39788201</v>
      </c>
      <c r="D5" s="2">
        <v>100.8</v>
      </c>
      <c r="E5" s="7">
        <v>38987669</v>
      </c>
      <c r="F5" s="2">
        <v>98</v>
      </c>
      <c r="G5" s="43">
        <v>39497867</v>
      </c>
      <c r="H5" s="2">
        <v>101.3</v>
      </c>
      <c r="I5" s="2"/>
      <c r="J5" s="1"/>
      <c r="K5" s="43">
        <v>39832870</v>
      </c>
      <c r="L5" s="2">
        <v>100.8</v>
      </c>
      <c r="M5" s="53">
        <v>39358806</v>
      </c>
      <c r="N5" s="38">
        <v>98.8</v>
      </c>
      <c r="O5" s="52">
        <f>O6+O18</f>
        <v>39985491</v>
      </c>
      <c r="P5" s="44">
        <f>ROUND(O5/M5*100,1)</f>
        <v>101.6</v>
      </c>
      <c r="Q5" s="52">
        <f>Q6+Q18</f>
        <v>40022339</v>
      </c>
      <c r="R5" s="44">
        <f>ROUND(Q5/O5*100,1)</f>
        <v>100.1</v>
      </c>
      <c r="S5" s="39"/>
    </row>
    <row r="6" spans="2:19" s="24" customFormat="1" ht="20.100000000000001" customHeight="1">
      <c r="B6" s="25" t="s">
        <v>10</v>
      </c>
      <c r="C6" s="6">
        <v>39022266</v>
      </c>
      <c r="D6" s="4">
        <v>100.8</v>
      </c>
      <c r="E6" s="6">
        <v>38257774</v>
      </c>
      <c r="F6" s="4">
        <v>98</v>
      </c>
      <c r="G6" s="41">
        <v>38922314</v>
      </c>
      <c r="H6" s="4">
        <v>101.7</v>
      </c>
      <c r="I6" s="4"/>
      <c r="J6" s="3"/>
      <c r="K6" s="34">
        <v>39365176</v>
      </c>
      <c r="L6" s="4">
        <v>101.1</v>
      </c>
      <c r="M6" s="49">
        <v>38907525</v>
      </c>
      <c r="N6" s="35">
        <v>98.8</v>
      </c>
      <c r="O6" s="55">
        <f>SUBTOTAL(9,O7:O17)</f>
        <v>39461695</v>
      </c>
      <c r="P6" s="56">
        <f t="shared" ref="P6:P18" si="0">ROUND(O6/M6*100,1)</f>
        <v>101.4</v>
      </c>
      <c r="Q6" s="50">
        <f>SUBTOTAL(9,Q7:Q17)</f>
        <v>39568374</v>
      </c>
      <c r="R6" s="45">
        <f>ROUND(Q6/O6*100,1)</f>
        <v>100.3</v>
      </c>
      <c r="S6" s="40"/>
    </row>
    <row r="7" spans="2:19" s="24" customFormat="1" ht="20.100000000000001" customHeight="1">
      <c r="B7" s="59" t="s">
        <v>3</v>
      </c>
      <c r="C7" s="6">
        <v>16122264</v>
      </c>
      <c r="D7" s="4">
        <v>98.7</v>
      </c>
      <c r="E7" s="6">
        <v>16713787</v>
      </c>
      <c r="F7" s="4">
        <v>103.7</v>
      </c>
      <c r="G7" s="34">
        <v>16902401</v>
      </c>
      <c r="H7" s="4">
        <v>101.1</v>
      </c>
      <c r="I7" s="4"/>
      <c r="J7" s="3"/>
      <c r="K7" s="34">
        <v>17340860</v>
      </c>
      <c r="L7" s="4">
        <v>102.6</v>
      </c>
      <c r="M7" s="49">
        <v>17228423</v>
      </c>
      <c r="N7" s="35">
        <v>99.4</v>
      </c>
      <c r="O7" s="55">
        <f>SUBTOTAL(9,O8:O9)</f>
        <v>17273159</v>
      </c>
      <c r="P7" s="56">
        <f t="shared" si="0"/>
        <v>100.3</v>
      </c>
      <c r="Q7" s="50">
        <f>SUBTOTAL(9,Q8:Q9)</f>
        <v>17341584</v>
      </c>
      <c r="R7" s="45">
        <f t="shared" ref="R7:R18" si="1">ROUND(Q7/O7*100,1)</f>
        <v>100.4</v>
      </c>
      <c r="S7" s="40"/>
    </row>
    <row r="8" spans="2:19" s="24" customFormat="1" ht="20.100000000000001" customHeight="1">
      <c r="B8" s="61" t="s">
        <v>24</v>
      </c>
      <c r="C8" s="6">
        <v>12881957</v>
      </c>
      <c r="D8" s="4">
        <v>98.8</v>
      </c>
      <c r="E8" s="6">
        <v>13411434</v>
      </c>
      <c r="F8" s="4">
        <v>104.1</v>
      </c>
      <c r="G8" s="41">
        <v>13583476</v>
      </c>
      <c r="H8" s="4">
        <v>101.3</v>
      </c>
      <c r="I8" s="4"/>
      <c r="J8" s="3"/>
      <c r="K8" s="41">
        <v>13610552</v>
      </c>
      <c r="L8" s="4">
        <v>100.2</v>
      </c>
      <c r="M8" s="49">
        <v>13898496</v>
      </c>
      <c r="N8" s="35">
        <v>102.1</v>
      </c>
      <c r="O8" s="55">
        <v>14074099</v>
      </c>
      <c r="P8" s="56">
        <f t="shared" si="0"/>
        <v>101.3</v>
      </c>
      <c r="Q8" s="50">
        <v>14228788</v>
      </c>
      <c r="R8" s="45">
        <f t="shared" si="1"/>
        <v>101.1</v>
      </c>
      <c r="S8" s="40"/>
    </row>
    <row r="9" spans="2:19" s="24" customFormat="1" ht="20.100000000000001" customHeight="1">
      <c r="B9" s="61" t="s">
        <v>25</v>
      </c>
      <c r="C9" s="6">
        <v>3240307</v>
      </c>
      <c r="D9" s="4">
        <v>98.6</v>
      </c>
      <c r="E9" s="6">
        <v>3302353</v>
      </c>
      <c r="F9" s="4">
        <v>101.9</v>
      </c>
      <c r="G9" s="41">
        <v>3318925</v>
      </c>
      <c r="H9" s="4">
        <v>100.5</v>
      </c>
      <c r="I9" s="4"/>
      <c r="J9" s="3"/>
      <c r="K9" s="41">
        <v>3730308</v>
      </c>
      <c r="L9" s="4">
        <v>112.4</v>
      </c>
      <c r="M9" s="49">
        <v>3329927</v>
      </c>
      <c r="N9" s="35">
        <v>89.3</v>
      </c>
      <c r="O9" s="55">
        <v>3199060</v>
      </c>
      <c r="P9" s="56">
        <f t="shared" si="0"/>
        <v>96.1</v>
      </c>
      <c r="Q9" s="50">
        <v>3112796</v>
      </c>
      <c r="R9" s="45">
        <f t="shared" si="1"/>
        <v>97.3</v>
      </c>
      <c r="S9" s="40"/>
    </row>
    <row r="10" spans="2:19" s="24" customFormat="1" ht="20.100000000000001" customHeight="1">
      <c r="B10" s="59" t="s">
        <v>4</v>
      </c>
      <c r="C10" s="6">
        <v>15148625</v>
      </c>
      <c r="D10" s="4">
        <v>100.8</v>
      </c>
      <c r="E10" s="6">
        <v>14039839</v>
      </c>
      <c r="F10" s="4">
        <v>92.7</v>
      </c>
      <c r="G10" s="41">
        <v>14170123</v>
      </c>
      <c r="H10" s="4">
        <v>100.9</v>
      </c>
      <c r="I10" s="4"/>
      <c r="J10" s="3"/>
      <c r="K10" s="41">
        <v>14231007</v>
      </c>
      <c r="L10" s="4">
        <v>100.4</v>
      </c>
      <c r="M10" s="49">
        <v>13984948</v>
      </c>
      <c r="N10" s="35">
        <v>98.3</v>
      </c>
      <c r="O10" s="55">
        <f>SUBTOTAL(9,O11:O12)</f>
        <v>14377064</v>
      </c>
      <c r="P10" s="56">
        <f t="shared" si="0"/>
        <v>102.8</v>
      </c>
      <c r="Q10" s="50">
        <f>SUBTOTAL(9,Q11:Q12)</f>
        <v>14475392</v>
      </c>
      <c r="R10" s="45">
        <f t="shared" si="1"/>
        <v>100.7</v>
      </c>
      <c r="S10" s="40"/>
    </row>
    <row r="11" spans="2:19" s="24" customFormat="1" ht="20.100000000000001" customHeight="1">
      <c r="B11" s="62" t="s">
        <v>26</v>
      </c>
      <c r="C11" s="6">
        <v>15024097</v>
      </c>
      <c r="D11" s="4">
        <v>100.8</v>
      </c>
      <c r="E11" s="6">
        <v>13944689</v>
      </c>
      <c r="F11" s="4">
        <v>92.8</v>
      </c>
      <c r="G11" s="41">
        <v>14075074</v>
      </c>
      <c r="H11" s="4">
        <v>100.9</v>
      </c>
      <c r="I11" s="4"/>
      <c r="J11" s="3"/>
      <c r="K11" s="41">
        <v>14138124</v>
      </c>
      <c r="L11" s="4">
        <v>100.4</v>
      </c>
      <c r="M11" s="49">
        <v>13893333</v>
      </c>
      <c r="N11" s="35">
        <v>98.3</v>
      </c>
      <c r="O11" s="55">
        <v>14288791</v>
      </c>
      <c r="P11" s="56">
        <f t="shared" si="0"/>
        <v>102.8</v>
      </c>
      <c r="Q11" s="50">
        <v>14400979</v>
      </c>
      <c r="R11" s="45">
        <f t="shared" si="1"/>
        <v>100.8</v>
      </c>
      <c r="S11" s="40"/>
    </row>
    <row r="12" spans="2:19" s="24" customFormat="1" ht="20.100000000000001" customHeight="1">
      <c r="B12" s="62" t="s">
        <v>27</v>
      </c>
      <c r="C12" s="6">
        <v>124528</v>
      </c>
      <c r="D12" s="4">
        <v>100</v>
      </c>
      <c r="E12" s="6">
        <v>95150</v>
      </c>
      <c r="F12" s="4">
        <v>76.400000000000006</v>
      </c>
      <c r="G12" s="41">
        <v>95049</v>
      </c>
      <c r="H12" s="4">
        <v>99.9</v>
      </c>
      <c r="I12" s="4"/>
      <c r="J12" s="3"/>
      <c r="K12" s="41">
        <v>92883</v>
      </c>
      <c r="L12" s="4">
        <v>97.7</v>
      </c>
      <c r="M12" s="49">
        <v>91615</v>
      </c>
      <c r="N12" s="35">
        <v>98.6</v>
      </c>
      <c r="O12" s="55">
        <v>88273</v>
      </c>
      <c r="P12" s="56">
        <f t="shared" si="0"/>
        <v>96.4</v>
      </c>
      <c r="Q12" s="50">
        <v>74413</v>
      </c>
      <c r="R12" s="45">
        <f t="shared" si="1"/>
        <v>84.3</v>
      </c>
      <c r="S12" s="40"/>
    </row>
    <row r="13" spans="2:19" s="24" customFormat="1" ht="20.100000000000001" customHeight="1">
      <c r="B13" s="59" t="s">
        <v>5</v>
      </c>
      <c r="C13" s="6">
        <v>447208</v>
      </c>
      <c r="D13" s="4">
        <v>103.4</v>
      </c>
      <c r="E13" s="6">
        <v>462454</v>
      </c>
      <c r="F13" s="4">
        <v>103.4</v>
      </c>
      <c r="G13" s="41">
        <v>478610</v>
      </c>
      <c r="H13" s="4">
        <v>103.5</v>
      </c>
      <c r="I13" s="4"/>
      <c r="J13" s="3"/>
      <c r="K13" s="41">
        <v>498549</v>
      </c>
      <c r="L13" s="4">
        <v>104.2</v>
      </c>
      <c r="M13" s="49">
        <v>518074</v>
      </c>
      <c r="N13" s="35">
        <v>103.9</v>
      </c>
      <c r="O13" s="55">
        <v>630713</v>
      </c>
      <c r="P13" s="56">
        <f t="shared" si="0"/>
        <v>121.7</v>
      </c>
      <c r="Q13" s="50">
        <v>660143</v>
      </c>
      <c r="R13" s="45">
        <f t="shared" si="1"/>
        <v>104.7</v>
      </c>
      <c r="S13" s="40"/>
    </row>
    <row r="14" spans="2:19" s="24" customFormat="1" ht="20.100000000000001" customHeight="1">
      <c r="B14" s="59" t="s">
        <v>6</v>
      </c>
      <c r="C14" s="6">
        <v>2943677</v>
      </c>
      <c r="D14" s="4">
        <v>114.1</v>
      </c>
      <c r="E14" s="6">
        <v>2911293</v>
      </c>
      <c r="F14" s="4">
        <v>98.9</v>
      </c>
      <c r="G14" s="41">
        <v>3248083</v>
      </c>
      <c r="H14" s="4">
        <v>111.6</v>
      </c>
      <c r="I14" s="4"/>
      <c r="J14" s="3"/>
      <c r="K14" s="41">
        <v>3145887</v>
      </c>
      <c r="L14" s="4">
        <v>96.9</v>
      </c>
      <c r="M14" s="49">
        <v>3081043</v>
      </c>
      <c r="N14" s="35">
        <v>97.9</v>
      </c>
      <c r="O14" s="55">
        <v>2977616</v>
      </c>
      <c r="P14" s="56">
        <f t="shared" si="0"/>
        <v>96.6</v>
      </c>
      <c r="Q14" s="50">
        <v>2850113</v>
      </c>
      <c r="R14" s="45">
        <f t="shared" si="1"/>
        <v>95.7</v>
      </c>
      <c r="S14" s="40"/>
    </row>
    <row r="15" spans="2:19" s="24" customFormat="1" ht="20.100000000000001" customHeight="1">
      <c r="B15" s="59" t="s">
        <v>7</v>
      </c>
      <c r="C15" s="6">
        <v>8970</v>
      </c>
      <c r="D15" s="4">
        <v>97.7</v>
      </c>
      <c r="E15" s="6">
        <v>8901</v>
      </c>
      <c r="F15" s="4">
        <v>99.2</v>
      </c>
      <c r="G15" s="41">
        <v>9405</v>
      </c>
      <c r="H15" s="4">
        <v>105.7</v>
      </c>
      <c r="I15" s="4"/>
      <c r="J15" s="3"/>
      <c r="K15" s="41">
        <v>9681</v>
      </c>
      <c r="L15" s="4">
        <v>102.9</v>
      </c>
      <c r="M15" s="49">
        <v>12899</v>
      </c>
      <c r="N15" s="35">
        <v>133.19999999999999</v>
      </c>
      <c r="O15" s="55">
        <v>22324</v>
      </c>
      <c r="P15" s="56">
        <f t="shared" si="0"/>
        <v>173.1</v>
      </c>
      <c r="Q15" s="50">
        <v>25451</v>
      </c>
      <c r="R15" s="45">
        <f t="shared" si="1"/>
        <v>114</v>
      </c>
      <c r="S15" s="40"/>
    </row>
    <row r="16" spans="2:19" s="24" customFormat="1" ht="20.100000000000001" customHeight="1">
      <c r="B16" s="59" t="s">
        <v>8</v>
      </c>
      <c r="C16" s="6">
        <v>1263536</v>
      </c>
      <c r="D16" s="4">
        <v>99.1</v>
      </c>
      <c r="E16" s="6">
        <v>1284721</v>
      </c>
      <c r="F16" s="4">
        <v>101.7</v>
      </c>
      <c r="G16" s="41">
        <v>1260478</v>
      </c>
      <c r="H16" s="4">
        <v>98.1</v>
      </c>
      <c r="I16" s="4"/>
      <c r="J16" s="3"/>
      <c r="K16" s="41">
        <v>1280229</v>
      </c>
      <c r="L16" s="4">
        <v>101.6</v>
      </c>
      <c r="M16" s="49">
        <v>1282907</v>
      </c>
      <c r="N16" s="35">
        <v>100.2</v>
      </c>
      <c r="O16" s="55">
        <v>1314657</v>
      </c>
      <c r="P16" s="56">
        <f t="shared" si="0"/>
        <v>102.5</v>
      </c>
      <c r="Q16" s="50">
        <v>1320448</v>
      </c>
      <c r="R16" s="45">
        <f t="shared" si="1"/>
        <v>100.4</v>
      </c>
      <c r="S16" s="40"/>
    </row>
    <row r="17" spans="2:19" s="24" customFormat="1" ht="20.100000000000001" customHeight="1">
      <c r="B17" s="59" t="s">
        <v>9</v>
      </c>
      <c r="C17" s="6">
        <v>3087986</v>
      </c>
      <c r="D17" s="4">
        <v>100.8</v>
      </c>
      <c r="E17" s="6">
        <v>2836779</v>
      </c>
      <c r="F17" s="4">
        <v>91.9</v>
      </c>
      <c r="G17" s="41">
        <v>2853214</v>
      </c>
      <c r="H17" s="4">
        <v>100.6</v>
      </c>
      <c r="I17" s="4"/>
      <c r="J17" s="3"/>
      <c r="K17" s="41">
        <v>2858963</v>
      </c>
      <c r="L17" s="4">
        <v>100.2</v>
      </c>
      <c r="M17" s="49">
        <v>2799231</v>
      </c>
      <c r="N17" s="35">
        <v>97.9</v>
      </c>
      <c r="O17" s="55">
        <v>2866162</v>
      </c>
      <c r="P17" s="56">
        <f t="shared" si="0"/>
        <v>102.4</v>
      </c>
      <c r="Q17" s="50">
        <v>2895243</v>
      </c>
      <c r="R17" s="45">
        <f t="shared" si="1"/>
        <v>101</v>
      </c>
      <c r="S17" s="40"/>
    </row>
    <row r="18" spans="2:19" s="24" customFormat="1" ht="20.100000000000001" customHeight="1">
      <c r="B18" s="26" t="s">
        <v>11</v>
      </c>
      <c r="C18" s="8">
        <v>765935</v>
      </c>
      <c r="D18" s="5">
        <v>102.9</v>
      </c>
      <c r="E18" s="8">
        <v>729895</v>
      </c>
      <c r="F18" s="5">
        <v>95.3</v>
      </c>
      <c r="G18" s="42">
        <v>575553</v>
      </c>
      <c r="H18" s="5">
        <v>78.900000000000006</v>
      </c>
      <c r="I18" s="35"/>
      <c r="J18" s="3"/>
      <c r="K18" s="42">
        <v>467694</v>
      </c>
      <c r="L18" s="5">
        <v>81.3</v>
      </c>
      <c r="M18" s="8">
        <v>451281</v>
      </c>
      <c r="N18" s="5">
        <v>96.5</v>
      </c>
      <c r="O18" s="57">
        <v>523796</v>
      </c>
      <c r="P18" s="58">
        <f t="shared" si="0"/>
        <v>116.1</v>
      </c>
      <c r="Q18" s="60">
        <v>453965</v>
      </c>
      <c r="R18" s="46">
        <f t="shared" si="1"/>
        <v>86.7</v>
      </c>
      <c r="S18" s="40"/>
    </row>
    <row r="19" spans="2:19" ht="18" customHeight="1">
      <c r="C19" s="27"/>
      <c r="D19" s="28"/>
      <c r="E19" s="27"/>
      <c r="F19" s="29"/>
      <c r="G19" s="30"/>
      <c r="H19" s="29"/>
      <c r="I19" s="31"/>
      <c r="J19" s="31"/>
      <c r="K19" s="30"/>
      <c r="N19" s="32"/>
      <c r="O19" s="32"/>
      <c r="P19" s="33"/>
      <c r="Q19" s="32"/>
      <c r="R19" s="33" t="s">
        <v>15</v>
      </c>
    </row>
    <row r="21" spans="2:19" ht="13.5" customHeight="1">
      <c r="L21" s="14"/>
      <c r="M21" s="14"/>
      <c r="N21" s="14"/>
      <c r="O21" s="14"/>
      <c r="Q21" s="14"/>
    </row>
    <row r="22" spans="2:19" ht="13.5" customHeight="1">
      <c r="L22" s="14"/>
      <c r="M22" s="14"/>
      <c r="N22" s="14"/>
      <c r="O22" s="31"/>
      <c r="Q22" s="31"/>
    </row>
    <row r="23" spans="2:19" ht="13.5" customHeight="1">
      <c r="L23" s="67"/>
      <c r="M23" s="67"/>
      <c r="N23" s="67"/>
      <c r="O23" s="67"/>
      <c r="P23" s="67"/>
      <c r="Q23" s="67"/>
    </row>
    <row r="24" spans="2:19" ht="13.5" customHeight="1">
      <c r="L24" s="14"/>
      <c r="M24" s="14"/>
      <c r="N24" s="14"/>
      <c r="O24" s="14"/>
      <c r="Q24" s="14"/>
    </row>
    <row r="25" spans="2:19" ht="13.5" customHeight="1">
      <c r="L25" s="14"/>
      <c r="M25" s="14"/>
      <c r="N25" s="14"/>
      <c r="O25" s="14"/>
      <c r="Q25" s="14"/>
    </row>
  </sheetData>
  <mergeCells count="10">
    <mergeCell ref="O3:P3"/>
    <mergeCell ref="Q3:R3"/>
    <mergeCell ref="L23:M23"/>
    <mergeCell ref="N23:Q23"/>
    <mergeCell ref="B3:B4"/>
    <mergeCell ref="C3:D3"/>
    <mergeCell ref="E3:F3"/>
    <mergeCell ref="G3:H3"/>
    <mergeCell ref="K3:L3"/>
    <mergeCell ref="M3:N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146</vt:lpstr>
      <vt:lpstr>'146'!Print_Area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2017-05-18T06:48:32Z</cp:lastPrinted>
  <dcterms:created xsi:type="dcterms:W3CDTF">1998-04-05T11:53:15Z</dcterms:created>
  <dcterms:modified xsi:type="dcterms:W3CDTF">2019-01-11T08:24:26Z</dcterms:modified>
</cp:coreProperties>
</file>