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30" windowHeight="4860"/>
  </bookViews>
  <sheets>
    <sheet name="144" sheetId="1" r:id="rId1"/>
  </sheets>
  <definedNames>
    <definedName name="_xlnm.Print_Area" localSheetId="0">'144'!$A$1:$O$51</definedName>
    <definedName name="Z_048C5F85_4B33_11D3_AA22_00004CF57B4B_.wvu.PrintArea" localSheetId="0" hidden="1">'144'!$B$1:$J$32</definedName>
  </definedNames>
  <calcPr calcId="152511"/>
  <customWorkbookViews>
    <customWorkbookView name="旭川市 - 個人用ﾋﾞｭｰ" guid="{048C5F85-4B33-11D3-AA22-00004CF57B4B}" mergeInterval="0" personalView="1" maximized="1" windowWidth="796" windowHeight="469" activeSheetId="2" showComments="commNone"/>
    <customWorkbookView name="あああ - 個人用ﾋﾞｭｰ" guid="{BC02EAF1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K37" i="1" l="1"/>
  <c r="K7" i="1"/>
  <c r="M37" i="1" l="1"/>
  <c r="N38" i="1" s="1"/>
  <c r="M7" i="1"/>
  <c r="N15" i="1" l="1"/>
  <c r="N27" i="1"/>
  <c r="N23" i="1"/>
  <c r="N19" i="1"/>
  <c r="N14" i="1"/>
  <c r="N10" i="1"/>
  <c r="N26" i="1"/>
  <c r="N18" i="1"/>
  <c r="N13" i="1"/>
  <c r="N11" i="1"/>
  <c r="N8" i="1"/>
  <c r="N22" i="1"/>
  <c r="N9" i="1"/>
  <c r="N29" i="1"/>
  <c r="N25" i="1"/>
  <c r="N21" i="1"/>
  <c r="N17" i="1"/>
  <c r="N12" i="1"/>
  <c r="N28" i="1"/>
  <c r="N24" i="1"/>
  <c r="N20" i="1"/>
  <c r="N16" i="1"/>
  <c r="N39" i="1"/>
  <c r="N43" i="1"/>
  <c r="N47" i="1"/>
  <c r="N40" i="1"/>
  <c r="N44" i="1"/>
  <c r="N48" i="1"/>
  <c r="N50" i="1"/>
  <c r="N41" i="1"/>
  <c r="N45" i="1"/>
  <c r="N49" i="1"/>
  <c r="N42" i="1"/>
  <c r="N46" i="1"/>
</calcChain>
</file>

<file path=xl/sharedStrings.xml><?xml version="1.0" encoding="utf-8"?>
<sst xmlns="http://schemas.openxmlformats.org/spreadsheetml/2006/main" count="79" uniqueCount="55">
  <si>
    <t>単位　千円・％</t>
    <rPh sb="0" eb="2">
      <t>タンイ</t>
    </rPh>
    <rPh sb="3" eb="5">
      <t>センエン</t>
    </rPh>
    <phoneticPr fontId="2"/>
  </si>
  <si>
    <t>区　　　分</t>
    <rPh sb="0" eb="5">
      <t>クブン</t>
    </rPh>
    <phoneticPr fontId="2"/>
  </si>
  <si>
    <t>総額</t>
    <rPh sb="0" eb="2">
      <t>ソウガク</t>
    </rPh>
    <phoneticPr fontId="2"/>
  </si>
  <si>
    <t>区       分</t>
    <rPh sb="0" eb="1">
      <t>ク</t>
    </rPh>
    <rPh sb="8" eb="9">
      <t>ブン</t>
    </rPh>
    <phoneticPr fontId="2"/>
  </si>
  <si>
    <t>入</t>
  </si>
  <si>
    <t>出</t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</si>
  <si>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</si>
  <si>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</si>
  <si>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市税</t>
    <rPh sb="0" eb="1">
      <t>シ</t>
    </rPh>
    <rPh sb="1" eb="2">
      <t>ゼイ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</si>
  <si>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</si>
  <si>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</si>
  <si>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</si>
  <si>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　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</si>
  <si>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</si>
  <si>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</si>
  <si>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    林   水    産   業   費</t>
    <rPh sb="0" eb="1">
      <t>ノウ</t>
    </rPh>
    <rPh sb="5" eb="6">
      <t>ハヤシ</t>
    </rPh>
    <rPh sb="9" eb="10">
      <t>ミズ</t>
    </rPh>
    <rPh sb="14" eb="15">
      <t>サン</t>
    </rPh>
    <rPh sb="18" eb="19">
      <t>ギョウ</t>
    </rPh>
    <rPh sb="22" eb="23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</si>
  <si>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</si>
  <si>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</si>
  <si>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</si>
  <si>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</si>
  <si>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     害      復     旧     費</t>
    <rPh sb="0" eb="1">
      <t>ワザワ</t>
    </rPh>
    <rPh sb="6" eb="7">
      <t>ガイ</t>
    </rPh>
    <rPh sb="13" eb="14">
      <t>マタ</t>
    </rPh>
    <rPh sb="19" eb="20">
      <t>キュウ</t>
    </rPh>
    <rPh sb="25" eb="26">
      <t>ヒ</t>
    </rPh>
    <phoneticPr fontId="2"/>
  </si>
  <si>
    <t>公債費</t>
    <rPh sb="0" eb="3">
      <t>コウサイヒ</t>
    </rPh>
    <phoneticPr fontId="2"/>
  </si>
  <si>
    <t>職員費</t>
    <rPh sb="0" eb="2">
      <t>ショクイン</t>
    </rPh>
    <rPh sb="2" eb="3">
      <t>ヒ</t>
    </rPh>
    <phoneticPr fontId="2"/>
  </si>
  <si>
    <t>地方特例交付金</t>
    <rPh sb="0" eb="1">
      <t>チ</t>
    </rPh>
    <rPh sb="1" eb="2">
      <t>カタ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</si>
  <si>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地方交付税</t>
    <rPh sb="0" eb="1">
      <t>チ</t>
    </rPh>
    <rPh sb="1" eb="2">
      <t>カタ</t>
    </rPh>
    <rPh sb="2" eb="3">
      <t>コウ</t>
    </rPh>
    <rPh sb="3" eb="4">
      <t>ヅケ</t>
    </rPh>
    <rPh sb="4" eb="5">
      <t>ゼイ</t>
    </rPh>
    <phoneticPr fontId="2"/>
  </si>
  <si>
    <t xml:space="preserve">交通安全対策特別交付金 </t>
    <rPh sb="0" eb="1">
      <t>コウ</t>
    </rPh>
    <rPh sb="1" eb="2">
      <t>ツウ</t>
    </rPh>
    <rPh sb="2" eb="3">
      <t>アン</t>
    </rPh>
    <rPh sb="3" eb="4">
      <t>ゼン</t>
    </rPh>
    <rPh sb="4" eb="5">
      <t>ツイ</t>
    </rPh>
    <rPh sb="5" eb="6">
      <t>サク</t>
    </rPh>
    <rPh sb="6" eb="7">
      <t>トク</t>
    </rPh>
    <rPh sb="7" eb="8">
      <t>ベツ</t>
    </rPh>
    <rPh sb="8" eb="9">
      <t>コウ</t>
    </rPh>
    <rPh sb="9" eb="10">
      <t>ヅケ</t>
    </rPh>
    <rPh sb="10" eb="11">
      <t>キン</t>
    </rPh>
    <phoneticPr fontId="2"/>
  </si>
  <si>
    <t xml:space="preserve">地方譲与税      </t>
    <rPh sb="0" eb="1">
      <t>チ</t>
    </rPh>
    <rPh sb="1" eb="2">
      <t>カタ</t>
    </rPh>
    <rPh sb="2" eb="3">
      <t>ユズル</t>
    </rPh>
    <rPh sb="3" eb="4">
      <t>アタエ</t>
    </rPh>
    <rPh sb="4" eb="5">
      <t>ゼイ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</si>
  <si>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</si>
  <si>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地方消費税交付金</t>
    <rPh sb="0" eb="1">
      <t>チ</t>
    </rPh>
    <rPh sb="1" eb="2">
      <t>カタ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</si>
  <si>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分担金及び負担金</t>
    <rPh sb="0" eb="1">
      <t>ブン</t>
    </rPh>
    <rPh sb="1" eb="2">
      <t>タン</t>
    </rPh>
    <rPh sb="2" eb="3">
      <t>キン</t>
    </rPh>
    <rPh sb="3" eb="4">
      <t>オヨ</t>
    </rPh>
    <rPh sb="5" eb="6">
      <t>フ</t>
    </rPh>
    <rPh sb="6" eb="7">
      <t>タン</t>
    </rPh>
    <rPh sb="7" eb="8">
      <t>カネ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</si>
  <si>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</si>
  <si>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コク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</si>
  <si>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道支出金</t>
    <rPh sb="0" eb="1">
      <t>ドウ</t>
    </rPh>
    <rPh sb="1" eb="2">
      <t>ササ</t>
    </rPh>
    <rPh sb="2" eb="3">
      <t>デ</t>
    </rPh>
    <rPh sb="3" eb="4">
      <t>キン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</si>
  <si>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イリ</t>
    </rPh>
    <phoneticPr fontId="2"/>
  </si>
  <si>
    <t>寄附金</t>
    <rPh sb="0" eb="1">
      <t>ヤドリキ</t>
    </rPh>
    <rPh sb="1" eb="2">
      <t>フ</t>
    </rPh>
    <rPh sb="2" eb="3">
      <t>キン</t>
    </rPh>
    <phoneticPr fontId="2"/>
  </si>
  <si>
    <t>繰入金</t>
    <rPh sb="0" eb="1">
      <t>クリ</t>
    </rPh>
    <rPh sb="1" eb="2">
      <t>イリ</t>
    </rPh>
    <rPh sb="2" eb="3">
      <t>キン</t>
    </rPh>
    <phoneticPr fontId="2"/>
  </si>
  <si>
    <t>繰越金</t>
    <rPh sb="0" eb="1">
      <t>クリ</t>
    </rPh>
    <rPh sb="1" eb="2">
      <t>コシ</t>
    </rPh>
    <rPh sb="2" eb="3">
      <t>キン</t>
    </rPh>
    <phoneticPr fontId="2"/>
  </si>
  <si>
    <t>諸収入</t>
    <rPh sb="0" eb="1">
      <t>モロ</t>
    </rPh>
    <rPh sb="1" eb="2">
      <t>オサム</t>
    </rPh>
    <rPh sb="2" eb="3">
      <t>イリ</t>
    </rPh>
    <phoneticPr fontId="2"/>
  </si>
  <si>
    <t>市債</t>
    <rPh sb="0" eb="1">
      <t>シ</t>
    </rPh>
    <rPh sb="1" eb="2">
      <t>サイ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</si>
  <si>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</si>
  <si>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</si>
  <si>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資料　総合政策部</t>
  </si>
  <si>
    <t xml:space="preserve">  別 決 算 の 状 況</t>
    <phoneticPr fontId="2"/>
  </si>
  <si>
    <t>平成25年度(2013)</t>
    <rPh sb="0" eb="2">
      <t>ヘイセイ</t>
    </rPh>
    <rPh sb="4" eb="6">
      <t>ネンド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</si>
  <si>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</si>
  <si>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</si>
  <si>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>平成28年度(2016)</t>
    <rPh sb="0" eb="2">
      <t>ヘイセイ</t>
    </rPh>
    <rPh sb="4" eb="6">
      <t>ネンド</t>
    </rPh>
    <phoneticPr fontId="2"/>
  </si>
  <si>
    <t xml:space="preserve">(1) 　　 歳 </t>
    <rPh sb="7" eb="8">
      <t>トシ</t>
    </rPh>
    <phoneticPr fontId="2"/>
  </si>
  <si>
    <t xml:space="preserve">(2) 　　 歳 </t>
    <rPh sb="7" eb="8">
      <t>トシ</t>
    </rPh>
    <phoneticPr fontId="2"/>
  </si>
  <si>
    <t>平成29年度(2017)</t>
    <rPh sb="0" eb="2">
      <t>ヘイセイ</t>
    </rPh>
    <rPh sb="4" eb="6">
      <t>ネンド</t>
    </rPh>
    <phoneticPr fontId="2"/>
  </si>
  <si>
    <t xml:space="preserve">144  一 般 会 計 科 目  </t>
    <rPh sb="5" eb="6">
      <t>イチ</t>
    </rPh>
    <rPh sb="7" eb="8">
      <t>パン</t>
    </rPh>
    <rPh sb="9" eb="10">
      <t>カイ</t>
    </rPh>
    <rPh sb="11" eb="12">
      <t>ケイ</t>
    </rPh>
    <rPh sb="13" eb="14">
      <t>カ</t>
    </rPh>
    <rPh sb="15" eb="16">
      <t>メ</t>
    </rPh>
    <phoneticPr fontId="2"/>
  </si>
  <si>
    <t>決　算　額</t>
  </si>
  <si>
    <t>決　算　額</t>
    <phoneticPr fontId="2"/>
  </si>
  <si>
    <t>構　成　比</t>
  </si>
  <si>
    <t>構　成　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</si>
</sst>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#,##0_ "/>
    <numFmt numFmtId="179" formatCode="#,##0;[Red]#,##0"/>
    <numFmt numFmtId="180" formatCode="#,##0.0_);[Red]\(#,##0.0\)"/>
    <numFmt numFmtId="181" formatCode="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181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distributed" vertical="center"/>
    </xf>
    <xf numFmtId="181" fontId="9" fillId="0" borderId="0" xfId="0" applyNumberFormat="1" applyFont="1" applyFill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181" fontId="8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distributed" vertical="center" indent="1"/>
    </xf>
    <xf numFmtId="178" fontId="8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181" fontId="8" fillId="0" borderId="0" xfId="1" applyNumberFormat="1" applyFont="1" applyFill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 indent="1"/>
    </xf>
    <xf numFmtId="181" fontId="8" fillId="0" borderId="6" xfId="0" applyNumberFormat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vertical="center"/>
    </xf>
    <xf numFmtId="179" fontId="4" fillId="0" borderId="0" xfId="1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 indent="2"/>
    </xf>
    <xf numFmtId="0" fontId="8" fillId="0" borderId="5" xfId="0" applyFont="1" applyFill="1" applyBorder="1" applyAlignment="1">
      <alignment horizontal="distributed" vertical="center" indent="2"/>
    </xf>
    <xf numFmtId="181" fontId="4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38" fontId="9" fillId="0" borderId="7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9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vertical="center"/>
    </xf>
    <xf numFmtId="181" fontId="9" fillId="0" borderId="15" xfId="0" applyNumberFormat="1" applyFont="1" applyFill="1" applyBorder="1" applyAlignment="1">
      <alignment horizontal="right" vertical="center"/>
    </xf>
    <xf numFmtId="181" fontId="8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81" fontId="9" fillId="0" borderId="18" xfId="0" applyNumberFormat="1" applyFont="1" applyFill="1" applyBorder="1" applyAlignment="1">
      <alignment horizontal="right" vertical="center"/>
    </xf>
    <xf numFmtId="181" fontId="9" fillId="0" borderId="6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1" fontId="9" fillId="0" borderId="19" xfId="0" applyNumberFormat="1" applyFont="1" applyFill="1" applyBorder="1" applyAlignment="1">
      <alignment horizontal="right" vertical="center"/>
    </xf>
    <xf numFmtId="181" fontId="9" fillId="0" borderId="20" xfId="0" applyNumberFormat="1" applyFont="1" applyFill="1" applyBorder="1" applyAlignment="1">
      <alignment horizontal="right" vertical="center"/>
    </xf>
    <xf numFmtId="181" fontId="9" fillId="0" borderId="2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181" fontId="8" fillId="0" borderId="18" xfId="0" applyNumberFormat="1" applyFont="1" applyFill="1" applyBorder="1" applyAlignment="1">
      <alignment horizontal="right" vertical="center"/>
    </xf>
    <xf numFmtId="38" fontId="8" fillId="0" borderId="23" xfId="1" applyFont="1" applyFill="1" applyBorder="1" applyAlignment="1">
      <alignment vertical="center"/>
    </xf>
    <xf numFmtId="181" fontId="8" fillId="0" borderId="20" xfId="0" applyNumberFormat="1" applyFont="1" applyFill="1" applyBorder="1" applyAlignment="1">
      <alignment horizontal="right" vertical="center"/>
    </xf>
    <xf numFmtId="3" fontId="8" fillId="0" borderId="23" xfId="0" applyNumberFormat="1" applyFont="1" applyFill="1" applyBorder="1" applyAlignment="1">
      <alignment horizontal="right" vertical="center"/>
    </xf>
    <xf numFmtId="181" fontId="8" fillId="0" borderId="21" xfId="0" applyNumberFormat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" fontId="9" fillId="0" borderId="2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B1:R53"/>
  <sheetViews>
    <sheetView showGridLines="0" tabSelected="1" zoomScaleNormal="100" zoomScaleSheetLayoutView="85" workbookViewId="0"/>
  </sheetViews>
  <sheetFormatPr defaultRowHeight="12"/>
  <cols>
    <col min="1" max="1" width="1.625" style="8" customWidth="1"/>
    <col min="2" max="2" width="30.25" style="8" customWidth="1"/>
    <col min="3" max="3" width="14.625" style="14" customWidth="1"/>
    <col min="4" max="4" width="14.625" style="8" customWidth="1"/>
    <col min="5" max="5" width="14.625" style="14" customWidth="1"/>
    <col min="6" max="6" width="14.625" style="8" customWidth="1"/>
    <col min="7" max="8" width="1.625" style="15" customWidth="1"/>
    <col min="9" max="9" width="14.625" style="14" customWidth="1"/>
    <col min="10" max="10" width="14.625" style="8" customWidth="1"/>
    <col min="11" max="11" width="14.625" style="14" customWidth="1"/>
    <col min="12" max="12" width="14.625" style="8" customWidth="1"/>
    <col min="13" max="13" width="14.625" style="14" customWidth="1"/>
    <col min="14" max="14" width="14.625" style="8" customWidth="1"/>
    <col min="15" max="15" width="1.625" style="17" customWidth="1"/>
    <col min="16" max="16384" width="9" style="8"/>
  </cols>
  <sheetData>
    <row r="1" spans="2:18" s="2" customFormat="1" ht="18" customHeight="1">
      <c r="E1" s="3"/>
      <c r="F1" s="4" t="s">
        <v>50</v>
      </c>
      <c r="G1" s="5"/>
      <c r="H1" s="5"/>
      <c r="I1" s="6" t="s">
        <v>42</v>
      </c>
      <c r="K1" s="69"/>
      <c r="L1" s="69"/>
      <c r="M1" s="3"/>
      <c r="N1" s="3"/>
      <c r="O1" s="7"/>
    </row>
    <row r="2" spans="2:18" ht="15" customHeight="1">
      <c r="E2" s="9"/>
      <c r="F2" s="10"/>
      <c r="G2" s="11"/>
      <c r="H2" s="11"/>
      <c r="I2" s="12"/>
      <c r="K2" s="70"/>
      <c r="L2" s="70"/>
      <c r="M2" s="9"/>
      <c r="N2" s="9"/>
      <c r="O2" s="13"/>
    </row>
    <row r="3" spans="2:18" ht="15" customHeight="1">
      <c r="F3" s="8" t="s">
        <v>47</v>
      </c>
      <c r="I3" s="16" t="s">
        <v>4</v>
      </c>
    </row>
    <row r="4" spans="2:18" ht="15" customHeight="1" thickBot="1">
      <c r="B4" s="8" t="s">
        <v>0</v>
      </c>
      <c r="Q4" s="18"/>
      <c r="R4" s="19"/>
    </row>
    <row r="5" spans="2:18" ht="15" customHeight="1" thickTop="1">
      <c r="B5" s="81" t="s">
        <v>1</v>
      </c>
      <c r="C5" s="83" t="s">
        <v>43</v>
      </c>
      <c r="D5" s="84"/>
      <c r="E5" s="87" t="s">
        <v>44</v>
      </c>
      <c r="F5" s="84"/>
      <c r="G5" s="20"/>
      <c r="H5" s="20"/>
      <c r="I5" s="87" t="s">
        <v>45</v>
      </c>
      <c r="J5" s="87"/>
      <c r="K5" s="83" t="s">
        <v>46</v>
      </c>
      <c r="L5" s="87"/>
      <c r="M5" s="85" t="s">
        <v>49</v>
      </c>
      <c r="N5" s="86"/>
      <c r="O5" s="18"/>
      <c r="P5" s="19"/>
    </row>
    <row r="6" spans="2:18" ht="15" customHeight="1">
      <c r="B6" s="82"/>
      <c r="C6" s="21" t="s">
        <v>52</v>
      </c>
      <c r="D6" s="56" t="s">
        <v>54</v>
      </c>
      <c r="E6" s="57" t="s">
        <v>51</v>
      </c>
      <c r="F6" s="56" t="s">
        <v>53</v>
      </c>
      <c r="G6" s="20"/>
      <c r="H6" s="20"/>
      <c r="I6" s="57" t="s">
        <v>51</v>
      </c>
      <c r="J6" s="22" t="s">
        <v>53</v>
      </c>
      <c r="K6" s="71" t="s">
        <v>51</v>
      </c>
      <c r="L6" s="68" t="s">
        <v>53</v>
      </c>
      <c r="M6" s="51" t="s">
        <v>51</v>
      </c>
      <c r="N6" s="52" t="s">
        <v>53</v>
      </c>
      <c r="O6" s="18"/>
      <c r="P6" s="19"/>
    </row>
    <row r="7" spans="2:18" s="23" customFormat="1" ht="15" customHeight="1">
      <c r="B7" s="24" t="s">
        <v>2</v>
      </c>
      <c r="C7" s="27">
        <v>160065824</v>
      </c>
      <c r="D7" s="25">
        <v>100</v>
      </c>
      <c r="E7" s="49">
        <v>157762151</v>
      </c>
      <c r="F7" s="54">
        <v>100</v>
      </c>
      <c r="G7" s="26"/>
      <c r="H7" s="26"/>
      <c r="I7" s="58">
        <v>157546603</v>
      </c>
      <c r="J7" s="54">
        <v>100</v>
      </c>
      <c r="K7" s="58">
        <f>SUM(K8:K29)</f>
        <v>156354843</v>
      </c>
      <c r="L7" s="54">
        <v>100</v>
      </c>
      <c r="M7" s="58">
        <f>SUM(M8:M29)</f>
        <v>157912346</v>
      </c>
      <c r="N7" s="54">
        <v>100</v>
      </c>
      <c r="O7" s="30"/>
      <c r="P7" s="31"/>
    </row>
    <row r="8" spans="2:18" s="32" customFormat="1" ht="15" customHeight="1">
      <c r="B8" s="33" t="s">
        <v>8</v>
      </c>
      <c r="C8" s="28">
        <v>39497867</v>
      </c>
      <c r="D8" s="29">
        <v>24.676015162362205</v>
      </c>
      <c r="E8" s="50">
        <v>39832870</v>
      </c>
      <c r="F8" s="1">
        <v>25.348685915799919</v>
      </c>
      <c r="G8" s="1"/>
      <c r="H8" s="1"/>
      <c r="I8" s="50">
        <v>39358806</v>
      </c>
      <c r="J8" s="1">
        <v>25</v>
      </c>
      <c r="K8" s="72">
        <v>39985491</v>
      </c>
      <c r="L8" s="73">
        <v>25.6</v>
      </c>
      <c r="M8" s="78">
        <v>40022339</v>
      </c>
      <c r="N8" s="60">
        <f>M8/$M$7*100</f>
        <v>25.344654812486922</v>
      </c>
      <c r="O8" s="34"/>
      <c r="P8" s="59"/>
    </row>
    <row r="9" spans="2:18" s="32" customFormat="1" ht="15" customHeight="1">
      <c r="B9" s="33" t="s">
        <v>7</v>
      </c>
      <c r="C9" s="28">
        <v>13746</v>
      </c>
      <c r="D9" s="29">
        <v>8.5877170132207612E-3</v>
      </c>
      <c r="E9" s="50">
        <v>13563</v>
      </c>
      <c r="F9" s="1">
        <v>8.5971190897365501E-3</v>
      </c>
      <c r="G9" s="1"/>
      <c r="H9" s="1"/>
      <c r="I9" s="50">
        <v>13724</v>
      </c>
      <c r="J9" s="1">
        <v>0</v>
      </c>
      <c r="K9" s="72">
        <v>12574</v>
      </c>
      <c r="L9" s="73">
        <v>0</v>
      </c>
      <c r="M9" s="78">
        <v>12792</v>
      </c>
      <c r="N9" s="60">
        <f t="shared" ref="N9:N29" si="0">M9/$M$7*100</f>
        <v>8.1006965725149826E-3</v>
      </c>
      <c r="O9" s="34"/>
      <c r="P9" s="59"/>
    </row>
    <row r="10" spans="2:18" s="32" customFormat="1" ht="15" customHeight="1">
      <c r="B10" s="33" t="s">
        <v>6</v>
      </c>
      <c r="C10" s="28">
        <v>289337</v>
      </c>
      <c r="D10" s="29">
        <v>0.18076125981771099</v>
      </c>
      <c r="E10" s="50">
        <v>132883</v>
      </c>
      <c r="F10" s="1">
        <v>8.4229962102887412E-2</v>
      </c>
      <c r="G10" s="1"/>
      <c r="H10" s="1"/>
      <c r="I10" s="50">
        <v>170267</v>
      </c>
      <c r="J10" s="1">
        <v>0.1</v>
      </c>
      <c r="K10" s="72">
        <v>189007</v>
      </c>
      <c r="L10" s="73">
        <v>0.1</v>
      </c>
      <c r="M10" s="78">
        <v>276874</v>
      </c>
      <c r="N10" s="60">
        <f t="shared" si="0"/>
        <v>0.17533397926973993</v>
      </c>
      <c r="O10" s="34"/>
      <c r="P10" s="59"/>
    </row>
    <row r="11" spans="2:18" s="32" customFormat="1" ht="15" customHeight="1">
      <c r="B11" s="35" t="s">
        <v>9</v>
      </c>
      <c r="C11" s="28">
        <v>204209</v>
      </c>
      <c r="D11" s="29">
        <v>0.12757813935346998</v>
      </c>
      <c r="E11" s="50">
        <v>210328</v>
      </c>
      <c r="F11" s="1">
        <v>0.13331968324899424</v>
      </c>
      <c r="G11" s="1"/>
      <c r="H11" s="1"/>
      <c r="I11" s="50">
        <v>219808</v>
      </c>
      <c r="J11" s="1">
        <v>0.1</v>
      </c>
      <c r="K11" s="72">
        <v>246151</v>
      </c>
      <c r="L11" s="73">
        <v>0.2</v>
      </c>
      <c r="M11" s="78">
        <v>257198</v>
      </c>
      <c r="N11" s="60">
        <f t="shared" si="0"/>
        <v>0.1628739022090141</v>
      </c>
      <c r="O11" s="34"/>
      <c r="P11" s="59"/>
    </row>
    <row r="12" spans="2:18" s="32" customFormat="1" ht="15" customHeight="1">
      <c r="B12" s="33" t="s">
        <v>23</v>
      </c>
      <c r="C12" s="28">
        <v>137724</v>
      </c>
      <c r="D12" s="36">
        <v>8.6042102279122359E-2</v>
      </c>
      <c r="E12" s="50">
        <v>134318</v>
      </c>
      <c r="F12" s="37">
        <v>8.5139559234331183E-2</v>
      </c>
      <c r="G12" s="37"/>
      <c r="H12" s="37"/>
      <c r="I12" s="50">
        <v>132351</v>
      </c>
      <c r="J12" s="1">
        <v>8.5139559234331183E-2</v>
      </c>
      <c r="K12" s="72">
        <v>138945</v>
      </c>
      <c r="L12" s="73">
        <v>0.1</v>
      </c>
      <c r="M12" s="78">
        <v>149383</v>
      </c>
      <c r="N12" s="60">
        <f t="shared" si="0"/>
        <v>9.4598683246717136E-2</v>
      </c>
      <c r="O12" s="34"/>
      <c r="P12" s="59"/>
    </row>
    <row r="13" spans="2:18" s="32" customFormat="1" ht="15" customHeight="1">
      <c r="B13" s="33" t="s">
        <v>24</v>
      </c>
      <c r="C13" s="28">
        <v>36565074</v>
      </c>
      <c r="D13" s="29">
        <v>22.843773321655473</v>
      </c>
      <c r="E13" s="50">
        <v>35998346</v>
      </c>
      <c r="F13" s="1">
        <v>22.818113072000394</v>
      </c>
      <c r="G13" s="1"/>
      <c r="H13" s="1"/>
      <c r="I13" s="50">
        <v>33354594</v>
      </c>
      <c r="J13" s="1">
        <v>21.2</v>
      </c>
      <c r="K13" s="72">
        <v>33012738</v>
      </c>
      <c r="L13" s="73">
        <v>21.1</v>
      </c>
      <c r="M13" s="78">
        <v>32101635</v>
      </c>
      <c r="N13" s="60">
        <f t="shared" si="0"/>
        <v>20.328768340887038</v>
      </c>
      <c r="O13" s="34"/>
      <c r="P13" s="59"/>
    </row>
    <row r="14" spans="2:18" s="32" customFormat="1" ht="15" customHeight="1">
      <c r="B14" s="33" t="s">
        <v>25</v>
      </c>
      <c r="C14" s="28">
        <v>69303</v>
      </c>
      <c r="D14" s="29">
        <v>4.3296562794066525E-2</v>
      </c>
      <c r="E14" s="50">
        <v>60491</v>
      </c>
      <c r="F14" s="1">
        <v>3.8343163817536947E-2</v>
      </c>
      <c r="G14" s="1"/>
      <c r="H14" s="1"/>
      <c r="I14" s="50">
        <v>62769</v>
      </c>
      <c r="J14" s="1">
        <v>0</v>
      </c>
      <c r="K14" s="72">
        <v>56006</v>
      </c>
      <c r="L14" s="73">
        <v>0</v>
      </c>
      <c r="M14" s="78">
        <v>53900</v>
      </c>
      <c r="N14" s="60">
        <f t="shared" si="0"/>
        <v>3.413286001083158E-2</v>
      </c>
      <c r="O14" s="34"/>
      <c r="P14" s="59"/>
    </row>
    <row r="15" spans="2:18" s="32" customFormat="1" ht="15" customHeight="1">
      <c r="B15" s="33" t="s">
        <v>26</v>
      </c>
      <c r="C15" s="28">
        <v>1236017</v>
      </c>
      <c r="D15" s="59">
        <v>0.7721929448225</v>
      </c>
      <c r="E15" s="50">
        <v>1261836</v>
      </c>
      <c r="F15" s="53">
        <v>0.79983442923518455</v>
      </c>
      <c r="G15" s="1"/>
      <c r="H15" s="1"/>
      <c r="I15" s="50">
        <v>1363653</v>
      </c>
      <c r="J15" s="1">
        <v>0.9</v>
      </c>
      <c r="K15" s="72">
        <v>1394459</v>
      </c>
      <c r="L15" s="73">
        <v>0.9</v>
      </c>
      <c r="M15" s="78">
        <v>1395409</v>
      </c>
      <c r="N15" s="60">
        <f>M15/$M$7*100</f>
        <v>0.88366048339247638</v>
      </c>
      <c r="O15" s="34"/>
      <c r="P15" s="59"/>
    </row>
    <row r="16" spans="2:18" s="32" customFormat="1" ht="15" customHeight="1">
      <c r="B16" s="33" t="s">
        <v>27</v>
      </c>
      <c r="C16" s="28">
        <v>92196</v>
      </c>
      <c r="D16" s="29">
        <v>5.7598803852095252E-2</v>
      </c>
      <c r="E16" s="50">
        <v>76746</v>
      </c>
      <c r="F16" s="1">
        <v>4.8646649093926214E-2</v>
      </c>
      <c r="G16" s="1"/>
      <c r="H16" s="1"/>
      <c r="I16" s="50">
        <v>58995</v>
      </c>
      <c r="J16" s="1">
        <v>0</v>
      </c>
      <c r="K16" s="72">
        <v>37689</v>
      </c>
      <c r="L16" s="73">
        <v>0</v>
      </c>
      <c r="M16" s="78">
        <v>66600</v>
      </c>
      <c r="N16" s="60">
        <f t="shared" si="0"/>
        <v>4.2175296414125846E-2</v>
      </c>
      <c r="O16" s="34"/>
      <c r="P16" s="59"/>
    </row>
    <row r="17" spans="2:17" s="32" customFormat="1" ht="15" customHeight="1">
      <c r="B17" s="33" t="s">
        <v>39</v>
      </c>
      <c r="C17" s="28">
        <v>80572</v>
      </c>
      <c r="D17" s="29">
        <v>5.033679144399994E-2</v>
      </c>
      <c r="E17" s="50">
        <v>159994</v>
      </c>
      <c r="F17" s="1">
        <v>0.10141469229840813</v>
      </c>
      <c r="G17" s="1"/>
      <c r="H17" s="1"/>
      <c r="I17" s="50">
        <v>117913</v>
      </c>
      <c r="J17" s="1">
        <v>0.1</v>
      </c>
      <c r="K17" s="72">
        <v>69962</v>
      </c>
      <c r="L17" s="73">
        <v>0</v>
      </c>
      <c r="M17" s="78">
        <v>94543</v>
      </c>
      <c r="N17" s="60">
        <f t="shared" si="0"/>
        <v>5.9870556289499999E-2</v>
      </c>
      <c r="O17" s="34"/>
      <c r="P17" s="59"/>
    </row>
    <row r="18" spans="2:17" s="32" customFormat="1" ht="15" customHeight="1">
      <c r="B18" s="33" t="s">
        <v>40</v>
      </c>
      <c r="C18" s="28">
        <v>110037</v>
      </c>
      <c r="D18" s="29">
        <v>6.8744843371436992E-2</v>
      </c>
      <c r="E18" s="50">
        <v>85382</v>
      </c>
      <c r="F18" s="1">
        <v>5.4120712388106319E-2</v>
      </c>
      <c r="G18" s="1"/>
      <c r="H18" s="1"/>
      <c r="I18" s="50">
        <v>98147</v>
      </c>
      <c r="J18" s="1">
        <v>0.1</v>
      </c>
      <c r="K18" s="72">
        <v>42145</v>
      </c>
      <c r="L18" s="73">
        <v>0</v>
      </c>
      <c r="M18" s="78">
        <v>95542</v>
      </c>
      <c r="N18" s="60">
        <f t="shared" si="0"/>
        <v>6.0503185735711888E-2</v>
      </c>
      <c r="O18" s="34"/>
      <c r="P18" s="59"/>
    </row>
    <row r="19" spans="2:17" s="32" customFormat="1" ht="15" customHeight="1">
      <c r="B19" s="33" t="s">
        <v>28</v>
      </c>
      <c r="C19" s="28">
        <v>3550458</v>
      </c>
      <c r="D19" s="29">
        <v>2.2181237139040997</v>
      </c>
      <c r="E19" s="50">
        <v>4294320</v>
      </c>
      <c r="F19" s="1">
        <v>2.7220217097572408</v>
      </c>
      <c r="G19" s="1"/>
      <c r="H19" s="1"/>
      <c r="I19" s="50">
        <v>7020225</v>
      </c>
      <c r="J19" s="1">
        <v>4.5</v>
      </c>
      <c r="K19" s="72">
        <v>6277109</v>
      </c>
      <c r="L19" s="73">
        <v>4</v>
      </c>
      <c r="M19" s="78">
        <v>6723189</v>
      </c>
      <c r="N19" s="60">
        <f t="shared" si="0"/>
        <v>4.2575448787265815</v>
      </c>
      <c r="O19" s="34"/>
      <c r="P19" s="59"/>
    </row>
    <row r="20" spans="2:17" s="32" customFormat="1" ht="15" customHeight="1">
      <c r="B20" s="33" t="s">
        <v>29</v>
      </c>
      <c r="C20" s="28">
        <v>1111419</v>
      </c>
      <c r="D20" s="29">
        <v>0.69435121890854101</v>
      </c>
      <c r="E20" s="50">
        <v>1148819</v>
      </c>
      <c r="F20" s="1">
        <v>0.72819684107882121</v>
      </c>
      <c r="G20" s="1"/>
      <c r="H20" s="1"/>
      <c r="I20" s="50">
        <v>1062596</v>
      </c>
      <c r="J20" s="1">
        <v>0.7</v>
      </c>
      <c r="K20" s="72">
        <v>1087407</v>
      </c>
      <c r="L20" s="73">
        <v>0.7</v>
      </c>
      <c r="M20" s="78">
        <v>855546</v>
      </c>
      <c r="N20" s="60">
        <f t="shared" si="0"/>
        <v>0.54178537756636203</v>
      </c>
      <c r="O20" s="34"/>
      <c r="P20" s="59"/>
    </row>
    <row r="21" spans="2:17" s="32" customFormat="1" ht="15" customHeight="1">
      <c r="B21" s="33" t="s">
        <v>30</v>
      </c>
      <c r="C21" s="28">
        <v>3338962</v>
      </c>
      <c r="D21" s="29">
        <v>2.0859930724499942</v>
      </c>
      <c r="E21" s="50">
        <v>3239526</v>
      </c>
      <c r="F21" s="1">
        <v>2.0534240814198839</v>
      </c>
      <c r="G21" s="1"/>
      <c r="H21" s="1"/>
      <c r="I21" s="50">
        <v>3545213</v>
      </c>
      <c r="J21" s="1">
        <v>2.2000000000000002</v>
      </c>
      <c r="K21" s="72">
        <v>3414269</v>
      </c>
      <c r="L21" s="73">
        <v>2.2000000000000002</v>
      </c>
      <c r="M21" s="78">
        <v>3395680</v>
      </c>
      <c r="N21" s="60">
        <f t="shared" si="0"/>
        <v>2.1503575154282113</v>
      </c>
      <c r="O21" s="34"/>
      <c r="P21" s="59"/>
    </row>
    <row r="22" spans="2:17" s="32" customFormat="1" ht="15" customHeight="1">
      <c r="B22" s="33" t="s">
        <v>31</v>
      </c>
      <c r="C22" s="28">
        <v>35519940</v>
      </c>
      <c r="D22" s="29">
        <v>22.190833191225128</v>
      </c>
      <c r="E22" s="50">
        <v>34641993</v>
      </c>
      <c r="F22" s="1">
        <v>21.958367568150109</v>
      </c>
      <c r="G22" s="1"/>
      <c r="H22" s="1"/>
      <c r="I22" s="50">
        <v>34569819</v>
      </c>
      <c r="J22" s="1">
        <v>21.9</v>
      </c>
      <c r="K22" s="72">
        <v>34907437</v>
      </c>
      <c r="L22" s="73">
        <v>22.3</v>
      </c>
      <c r="M22" s="78">
        <v>34906359</v>
      </c>
      <c r="N22" s="60">
        <f t="shared" si="0"/>
        <v>22.104895458902245</v>
      </c>
      <c r="O22" s="34"/>
      <c r="P22" s="59"/>
    </row>
    <row r="23" spans="2:17" s="32" customFormat="1" ht="15" customHeight="1">
      <c r="B23" s="33" t="s">
        <v>32</v>
      </c>
      <c r="C23" s="28">
        <v>7290013</v>
      </c>
      <c r="D23" s="29">
        <v>4.5543844512367615</v>
      </c>
      <c r="E23" s="50">
        <v>7804972</v>
      </c>
      <c r="F23" s="1">
        <v>4.9473032349818808</v>
      </c>
      <c r="G23" s="1"/>
      <c r="H23" s="1"/>
      <c r="I23" s="50">
        <v>9249606</v>
      </c>
      <c r="J23" s="1">
        <v>5.9</v>
      </c>
      <c r="K23" s="72">
        <v>9109159</v>
      </c>
      <c r="L23" s="73">
        <v>5.8</v>
      </c>
      <c r="M23" s="78">
        <v>9679599</v>
      </c>
      <c r="N23" s="60">
        <f t="shared" si="0"/>
        <v>6.129729084007149</v>
      </c>
      <c r="O23" s="34"/>
      <c r="P23" s="59"/>
    </row>
    <row r="24" spans="2:17" s="32" customFormat="1" ht="15" customHeight="1">
      <c r="B24" s="33" t="s">
        <v>33</v>
      </c>
      <c r="C24" s="28">
        <v>204929</v>
      </c>
      <c r="D24" s="29">
        <v>0.12802795429960115</v>
      </c>
      <c r="E24" s="50">
        <v>1689635</v>
      </c>
      <c r="F24" s="1">
        <v>1.0710014976912934</v>
      </c>
      <c r="G24" s="1"/>
      <c r="H24" s="1"/>
      <c r="I24" s="50">
        <v>212946</v>
      </c>
      <c r="J24" s="1">
        <v>0.1</v>
      </c>
      <c r="K24" s="72">
        <v>697561</v>
      </c>
      <c r="L24" s="73">
        <v>0.5</v>
      </c>
      <c r="M24" s="78">
        <v>151251</v>
      </c>
      <c r="N24" s="60">
        <f t="shared" si="0"/>
        <v>9.5781617986981205E-2</v>
      </c>
      <c r="O24" s="34"/>
      <c r="P24" s="59"/>
    </row>
    <row r="25" spans="2:17" s="32" customFormat="1" ht="15" customHeight="1">
      <c r="B25" s="33" t="s">
        <v>34</v>
      </c>
      <c r="C25" s="28">
        <v>328269</v>
      </c>
      <c r="D25" s="29">
        <v>0.20508375354379207</v>
      </c>
      <c r="E25" s="50">
        <v>66760</v>
      </c>
      <c r="F25" s="1">
        <v>4.2316867244032441E-2</v>
      </c>
      <c r="G25" s="1"/>
      <c r="H25" s="1"/>
      <c r="I25" s="50">
        <v>99252</v>
      </c>
      <c r="J25" s="1">
        <v>0.1</v>
      </c>
      <c r="K25" s="72">
        <v>191660</v>
      </c>
      <c r="L25" s="73">
        <v>0.1</v>
      </c>
      <c r="M25" s="78">
        <v>213780</v>
      </c>
      <c r="N25" s="60">
        <f t="shared" si="0"/>
        <v>0.13537890191309046</v>
      </c>
      <c r="O25" s="34"/>
      <c r="P25" s="59"/>
    </row>
    <row r="26" spans="2:17" s="32" customFormat="1" ht="15" customHeight="1">
      <c r="B26" s="33" t="s">
        <v>35</v>
      </c>
      <c r="C26" s="28">
        <v>173376</v>
      </c>
      <c r="D26" s="29">
        <v>0.10831543902838371</v>
      </c>
      <c r="E26" s="50">
        <v>862739</v>
      </c>
      <c r="F26" s="1">
        <v>0.54686057113914477</v>
      </c>
      <c r="G26" s="1"/>
      <c r="H26" s="1"/>
      <c r="I26" s="50">
        <v>1626494</v>
      </c>
      <c r="J26" s="1">
        <v>1</v>
      </c>
      <c r="K26" s="72">
        <v>1649835</v>
      </c>
      <c r="L26" s="73">
        <v>1.1000000000000001</v>
      </c>
      <c r="M26" s="78">
        <v>2976930</v>
      </c>
      <c r="N26" s="60">
        <f t="shared" si="0"/>
        <v>1.8851787560676225</v>
      </c>
      <c r="O26" s="38"/>
      <c r="P26" s="67"/>
    </row>
    <row r="27" spans="2:17" s="32" customFormat="1" ht="15" customHeight="1">
      <c r="B27" s="33" t="s">
        <v>36</v>
      </c>
      <c r="C27" s="28">
        <v>861524</v>
      </c>
      <c r="D27" s="29">
        <v>0.5382310717370874</v>
      </c>
      <c r="E27" s="50">
        <v>1033388</v>
      </c>
      <c r="F27" s="1">
        <v>0.65502910137172254</v>
      </c>
      <c r="G27" s="1"/>
      <c r="H27" s="1"/>
      <c r="I27" s="50">
        <v>1861241</v>
      </c>
      <c r="J27" s="1">
        <v>1.2</v>
      </c>
      <c r="K27" s="72">
        <v>747999</v>
      </c>
      <c r="L27" s="73">
        <v>0.5</v>
      </c>
      <c r="M27" s="78">
        <v>683855</v>
      </c>
      <c r="N27" s="60">
        <f t="shared" si="0"/>
        <v>0.43305986980903949</v>
      </c>
      <c r="P27" s="59"/>
    </row>
    <row r="28" spans="2:17" s="32" customFormat="1" ht="15" customHeight="1">
      <c r="B28" s="33" t="s">
        <v>37</v>
      </c>
      <c r="C28" s="28">
        <v>11974152</v>
      </c>
      <c r="D28" s="29">
        <v>7.4807674122865846</v>
      </c>
      <c r="E28" s="50">
        <v>11021632</v>
      </c>
      <c r="F28" s="1">
        <v>6.9862333456647665</v>
      </c>
      <c r="G28" s="1"/>
      <c r="H28" s="1"/>
      <c r="I28" s="50">
        <v>10195917</v>
      </c>
      <c r="J28" s="1">
        <v>6.5</v>
      </c>
      <c r="K28" s="72">
        <v>9356815</v>
      </c>
      <c r="L28" s="73">
        <v>6</v>
      </c>
      <c r="M28" s="78">
        <v>9096024</v>
      </c>
      <c r="N28" s="60">
        <f t="shared" si="0"/>
        <v>5.7601727986486884</v>
      </c>
      <c r="P28" s="59"/>
    </row>
    <row r="29" spans="2:17" s="32" customFormat="1" ht="15" customHeight="1">
      <c r="B29" s="39" t="s">
        <v>38</v>
      </c>
      <c r="C29" s="41">
        <v>17416700</v>
      </c>
      <c r="D29" s="40">
        <v>10.880961072614728</v>
      </c>
      <c r="E29" s="41">
        <v>13991610</v>
      </c>
      <c r="F29" s="40">
        <v>8.868800223191684</v>
      </c>
      <c r="G29" s="1"/>
      <c r="H29" s="1"/>
      <c r="I29" s="41">
        <v>13152271</v>
      </c>
      <c r="J29" s="40">
        <v>8.3000000000000007</v>
      </c>
      <c r="K29" s="74">
        <v>13730425</v>
      </c>
      <c r="L29" s="40">
        <v>8.8000000000000007</v>
      </c>
      <c r="M29" s="79">
        <v>14703918</v>
      </c>
      <c r="N29" s="61">
        <f t="shared" si="0"/>
        <v>9.3114429444294355</v>
      </c>
      <c r="P29" s="59"/>
    </row>
    <row r="30" spans="2:17" ht="15" customHeight="1">
      <c r="C30" s="42"/>
      <c r="D30" s="19"/>
      <c r="F30" s="19"/>
      <c r="G30" s="43"/>
      <c r="H30" s="43"/>
      <c r="J30" s="19"/>
      <c r="L30" s="16"/>
      <c r="N30" s="16" t="s">
        <v>41</v>
      </c>
      <c r="Q30" s="32"/>
    </row>
    <row r="31" spans="2:17" ht="15" customHeight="1">
      <c r="C31" s="42"/>
      <c r="D31" s="19"/>
      <c r="F31" s="19"/>
      <c r="G31" s="43"/>
      <c r="H31" s="43"/>
      <c r="J31" s="19"/>
      <c r="L31" s="16"/>
      <c r="N31" s="16"/>
    </row>
    <row r="32" spans="2:17" ht="15" customHeight="1">
      <c r="C32" s="42"/>
      <c r="D32" s="19"/>
      <c r="F32" s="19"/>
      <c r="G32" s="43"/>
      <c r="H32" s="43"/>
      <c r="J32" s="19"/>
    </row>
    <row r="33" spans="2:15" ht="15" customHeight="1">
      <c r="F33" s="8" t="s">
        <v>48</v>
      </c>
      <c r="I33" s="16" t="s">
        <v>5</v>
      </c>
    </row>
    <row r="34" spans="2:15" ht="15" customHeight="1" thickBot="1">
      <c r="B34" s="8" t="s">
        <v>0</v>
      </c>
    </row>
    <row r="35" spans="2:15" ht="15" customHeight="1" thickTop="1">
      <c r="B35" s="81" t="s">
        <v>3</v>
      </c>
      <c r="C35" s="87" t="s">
        <v>43</v>
      </c>
      <c r="D35" s="84"/>
      <c r="E35" s="87" t="s">
        <v>44</v>
      </c>
      <c r="F35" s="84"/>
      <c r="G35" s="20"/>
      <c r="H35" s="20"/>
      <c r="I35" s="87" t="s">
        <v>45</v>
      </c>
      <c r="J35" s="87"/>
      <c r="K35" s="83" t="s">
        <v>46</v>
      </c>
      <c r="L35" s="87"/>
      <c r="M35" s="85" t="s">
        <v>49</v>
      </c>
      <c r="N35" s="86"/>
      <c r="O35" s="8"/>
    </row>
    <row r="36" spans="2:15" ht="15" customHeight="1">
      <c r="B36" s="82"/>
      <c r="C36" s="21" t="s">
        <v>51</v>
      </c>
      <c r="D36" s="56" t="s">
        <v>53</v>
      </c>
      <c r="E36" s="57" t="s">
        <v>51</v>
      </c>
      <c r="F36" s="56" t="s">
        <v>53</v>
      </c>
      <c r="G36" s="20"/>
      <c r="H36" s="20"/>
      <c r="I36" s="57" t="s">
        <v>51</v>
      </c>
      <c r="J36" s="22" t="s">
        <v>53</v>
      </c>
      <c r="K36" s="21" t="s">
        <v>51</v>
      </c>
      <c r="L36" s="22" t="s">
        <v>53</v>
      </c>
      <c r="M36" s="62" t="s">
        <v>51</v>
      </c>
      <c r="N36" s="63" t="s">
        <v>53</v>
      </c>
      <c r="O36" s="8"/>
    </row>
    <row r="37" spans="2:15" s="23" customFormat="1" ht="15" customHeight="1">
      <c r="B37" s="24" t="s">
        <v>2</v>
      </c>
      <c r="C37" s="27">
        <v>158110899</v>
      </c>
      <c r="D37" s="25">
        <v>100</v>
      </c>
      <c r="E37" s="27">
        <v>155306199</v>
      </c>
      <c r="F37" s="25">
        <v>100</v>
      </c>
      <c r="G37" s="26"/>
      <c r="H37" s="26"/>
      <c r="I37" s="27">
        <v>156340299</v>
      </c>
      <c r="J37" s="25">
        <v>100</v>
      </c>
      <c r="K37" s="58">
        <f>SUM(K38:K50)</f>
        <v>155055312</v>
      </c>
      <c r="L37" s="64">
        <v>100</v>
      </c>
      <c r="M37" s="58">
        <f>SUM(M38:M50)</f>
        <v>156646196</v>
      </c>
      <c r="N37" s="64">
        <v>100</v>
      </c>
    </row>
    <row r="38" spans="2:15" s="32" customFormat="1" ht="15" customHeight="1">
      <c r="B38" s="44" t="s">
        <v>10</v>
      </c>
      <c r="C38" s="28">
        <v>511345</v>
      </c>
      <c r="D38" s="29">
        <v>0.32340907757408932</v>
      </c>
      <c r="E38" s="28">
        <v>505259</v>
      </c>
      <c r="F38" s="29">
        <v>0.32533086461024008</v>
      </c>
      <c r="G38" s="1"/>
      <c r="H38" s="1"/>
      <c r="I38" s="28">
        <v>522598</v>
      </c>
      <c r="J38" s="29">
        <v>0.32533086461024008</v>
      </c>
      <c r="K38" s="72">
        <v>451612</v>
      </c>
      <c r="L38" s="75">
        <v>0.29125864452808942</v>
      </c>
      <c r="M38" s="78">
        <v>454921</v>
      </c>
      <c r="N38" s="65">
        <f>M38/$M$37*100</f>
        <v>0.29041305286468622</v>
      </c>
    </row>
    <row r="39" spans="2:15" s="32" customFormat="1" ht="15" customHeight="1">
      <c r="B39" s="44" t="s">
        <v>11</v>
      </c>
      <c r="C39" s="28">
        <v>5307710</v>
      </c>
      <c r="D39" s="29">
        <v>3.3569539061314173</v>
      </c>
      <c r="E39" s="28">
        <v>7394901</v>
      </c>
      <c r="F39" s="29">
        <v>4.7614976398978124</v>
      </c>
      <c r="G39" s="1"/>
      <c r="H39" s="1"/>
      <c r="I39" s="28">
        <v>5391697</v>
      </c>
      <c r="J39" s="29">
        <v>3.4</v>
      </c>
      <c r="K39" s="72">
        <v>5460262</v>
      </c>
      <c r="L39" s="75">
        <v>3.521493026952859</v>
      </c>
      <c r="M39" s="78">
        <v>4890726</v>
      </c>
      <c r="N39" s="65">
        <f t="shared" ref="N39:N50" si="1">M39/$M$37*100</f>
        <v>3.1221479518085458</v>
      </c>
    </row>
    <row r="40" spans="2:15" s="32" customFormat="1" ht="15" customHeight="1">
      <c r="B40" s="44" t="s">
        <v>12</v>
      </c>
      <c r="C40" s="28">
        <v>62324124</v>
      </c>
      <c r="D40" s="29">
        <v>39.417980919835259</v>
      </c>
      <c r="E40" s="28">
        <v>65498221</v>
      </c>
      <c r="F40" s="29">
        <v>42.173603772248654</v>
      </c>
      <c r="G40" s="1"/>
      <c r="H40" s="1"/>
      <c r="I40" s="28">
        <v>68730136</v>
      </c>
      <c r="J40" s="29">
        <v>44</v>
      </c>
      <c r="K40" s="72">
        <v>69852893</v>
      </c>
      <c r="L40" s="75">
        <v>45.050306306178015</v>
      </c>
      <c r="M40" s="78">
        <v>71366680</v>
      </c>
      <c r="N40" s="65">
        <f t="shared" si="1"/>
        <v>45.559152933404143</v>
      </c>
    </row>
    <row r="41" spans="2:15" s="32" customFormat="1" ht="15" customHeight="1">
      <c r="B41" s="44" t="s">
        <v>13</v>
      </c>
      <c r="C41" s="28">
        <v>9790893</v>
      </c>
      <c r="D41" s="29">
        <v>6.1924213080339259</v>
      </c>
      <c r="E41" s="28">
        <v>9771494</v>
      </c>
      <c r="F41" s="29">
        <v>6.2917604467288513</v>
      </c>
      <c r="G41" s="1"/>
      <c r="H41" s="1"/>
      <c r="I41" s="28">
        <v>10154803</v>
      </c>
      <c r="J41" s="29">
        <v>6.5</v>
      </c>
      <c r="K41" s="72">
        <v>10000940</v>
      </c>
      <c r="L41" s="75">
        <v>6.4499176913074736</v>
      </c>
      <c r="M41" s="78">
        <v>9208426</v>
      </c>
      <c r="N41" s="65">
        <f t="shared" si="1"/>
        <v>5.878486829006687</v>
      </c>
    </row>
    <row r="42" spans="2:15" s="32" customFormat="1" ht="15" customHeight="1">
      <c r="B42" s="44" t="s">
        <v>14</v>
      </c>
      <c r="C42" s="28">
        <v>254063</v>
      </c>
      <c r="D42" s="36">
        <v>0.1606865823968277</v>
      </c>
      <c r="E42" s="28">
        <v>229146</v>
      </c>
      <c r="F42" s="36">
        <v>0.1475446578922455</v>
      </c>
      <c r="G42" s="37"/>
      <c r="H42" s="37"/>
      <c r="I42" s="28">
        <v>143737</v>
      </c>
      <c r="J42" s="36">
        <v>0.1</v>
      </c>
      <c r="K42" s="72">
        <v>112977</v>
      </c>
      <c r="L42" s="75">
        <v>7.2862386036796983E-2</v>
      </c>
      <c r="M42" s="78">
        <v>99788</v>
      </c>
      <c r="N42" s="65">
        <f t="shared" si="1"/>
        <v>6.3702791735842729E-2</v>
      </c>
    </row>
    <row r="43" spans="2:15" s="32" customFormat="1" ht="15" customHeight="1">
      <c r="B43" s="44" t="s">
        <v>15</v>
      </c>
      <c r="C43" s="28">
        <v>1162205</v>
      </c>
      <c r="D43" s="29">
        <v>0.73505685398702336</v>
      </c>
      <c r="E43" s="28">
        <v>1222365</v>
      </c>
      <c r="F43" s="29">
        <v>0.78706774608526731</v>
      </c>
      <c r="G43" s="1"/>
      <c r="H43" s="1"/>
      <c r="I43" s="28">
        <v>1381053</v>
      </c>
      <c r="J43" s="29">
        <v>0.9</v>
      </c>
      <c r="K43" s="72">
        <v>1372857</v>
      </c>
      <c r="L43" s="75">
        <v>0.88539823775918103</v>
      </c>
      <c r="M43" s="78">
        <v>1396756</v>
      </c>
      <c r="N43" s="65">
        <f t="shared" si="1"/>
        <v>0.8916628910669494</v>
      </c>
    </row>
    <row r="44" spans="2:15" s="32" customFormat="1" ht="15" customHeight="1">
      <c r="B44" s="44" t="s">
        <v>16</v>
      </c>
      <c r="C44" s="28">
        <v>8192741</v>
      </c>
      <c r="D44" s="29">
        <v>5.1816421586471408</v>
      </c>
      <c r="E44" s="28">
        <v>7494103</v>
      </c>
      <c r="F44" s="29">
        <v>4.825372746389859</v>
      </c>
      <c r="G44" s="1"/>
      <c r="H44" s="1"/>
      <c r="I44" s="28">
        <v>7654471</v>
      </c>
      <c r="J44" s="29">
        <v>4.9000000000000004</v>
      </c>
      <c r="K44" s="72">
        <v>7530226</v>
      </c>
      <c r="L44" s="75">
        <v>4.856477280829953</v>
      </c>
      <c r="M44" s="78">
        <v>6783831</v>
      </c>
      <c r="N44" s="65">
        <f t="shared" si="1"/>
        <v>4.3306707556435011</v>
      </c>
    </row>
    <row r="45" spans="2:15" s="32" customFormat="1" ht="15" customHeight="1">
      <c r="B45" s="44" t="s">
        <v>17</v>
      </c>
      <c r="C45" s="28">
        <v>23766793</v>
      </c>
      <c r="D45" s="29">
        <v>15.031723398144742</v>
      </c>
      <c r="E45" s="28">
        <v>15286100</v>
      </c>
      <c r="F45" s="29">
        <v>9.8425562523747043</v>
      </c>
      <c r="G45" s="1"/>
      <c r="H45" s="1"/>
      <c r="I45" s="28">
        <v>15851479</v>
      </c>
      <c r="J45" s="29">
        <v>10.1</v>
      </c>
      <c r="K45" s="72">
        <v>15562998</v>
      </c>
      <c r="L45" s="75">
        <v>10.037062129158143</v>
      </c>
      <c r="M45" s="78">
        <v>16922261</v>
      </c>
      <c r="N45" s="65">
        <f t="shared" si="1"/>
        <v>10.802854733861524</v>
      </c>
    </row>
    <row r="46" spans="2:15" s="32" customFormat="1" ht="15" customHeight="1">
      <c r="B46" s="44" t="s">
        <v>18</v>
      </c>
      <c r="C46" s="28">
        <v>1027429</v>
      </c>
      <c r="D46" s="55">
        <v>0.64981541848041735</v>
      </c>
      <c r="E46" s="28">
        <v>888574</v>
      </c>
      <c r="F46" s="55">
        <v>0.57214329223265581</v>
      </c>
      <c r="G46" s="1"/>
      <c r="H46" s="1"/>
      <c r="I46" s="28">
        <v>750373</v>
      </c>
      <c r="J46" s="55">
        <v>0.5</v>
      </c>
      <c r="K46" s="72">
        <v>769032</v>
      </c>
      <c r="L46" s="75">
        <v>0.49597268876541295</v>
      </c>
      <c r="M46" s="78">
        <v>824710</v>
      </c>
      <c r="N46" s="65">
        <f t="shared" si="1"/>
        <v>0.52647943011651555</v>
      </c>
    </row>
    <row r="47" spans="2:15" s="32" customFormat="1" ht="15" customHeight="1">
      <c r="B47" s="44" t="s">
        <v>19</v>
      </c>
      <c r="C47" s="28">
        <v>9960937</v>
      </c>
      <c r="D47" s="29">
        <v>6.2999686062122766</v>
      </c>
      <c r="E47" s="28">
        <v>10252106</v>
      </c>
      <c r="F47" s="29">
        <v>6.6012213717238684</v>
      </c>
      <c r="G47" s="1"/>
      <c r="H47" s="1"/>
      <c r="I47" s="28">
        <v>9537324</v>
      </c>
      <c r="J47" s="29">
        <v>6.1</v>
      </c>
      <c r="K47" s="72">
        <v>8552073</v>
      </c>
      <c r="L47" s="75">
        <v>5.5154982371710037</v>
      </c>
      <c r="M47" s="78">
        <v>9153115</v>
      </c>
      <c r="N47" s="65">
        <f t="shared" si="1"/>
        <v>5.8431773217142151</v>
      </c>
    </row>
    <row r="48" spans="2:15" s="32" customFormat="1" ht="15" customHeight="1">
      <c r="B48" s="44" t="s">
        <v>20</v>
      </c>
      <c r="C48" s="28">
        <v>3333</v>
      </c>
      <c r="D48" s="29">
        <v>2.1080140718192993E-3</v>
      </c>
      <c r="E48" s="28">
        <v>21675</v>
      </c>
      <c r="F48" s="29">
        <v>1.3956300611027124E-2</v>
      </c>
      <c r="G48" s="1"/>
      <c r="H48" s="1"/>
      <c r="I48" s="28">
        <v>133</v>
      </c>
      <c r="J48" s="29">
        <v>0</v>
      </c>
      <c r="K48" s="72">
        <v>186437</v>
      </c>
      <c r="L48" s="75">
        <v>0.12023902799279781</v>
      </c>
      <c r="M48" s="78">
        <v>168402</v>
      </c>
      <c r="N48" s="65">
        <f t="shared" si="1"/>
        <v>0.10750468527177001</v>
      </c>
    </row>
    <row r="49" spans="2:15" s="32" customFormat="1" ht="15" customHeight="1">
      <c r="B49" s="44" t="s">
        <v>21</v>
      </c>
      <c r="C49" s="28">
        <v>18055233</v>
      </c>
      <c r="D49" s="29">
        <v>11.419347504943349</v>
      </c>
      <c r="E49" s="28">
        <v>18112683</v>
      </c>
      <c r="F49" s="29">
        <v>11.662562806008793</v>
      </c>
      <c r="G49" s="1"/>
      <c r="H49" s="1"/>
      <c r="I49" s="28">
        <v>17945728</v>
      </c>
      <c r="J49" s="29">
        <v>11.5</v>
      </c>
      <c r="K49" s="72">
        <v>17742260</v>
      </c>
      <c r="L49" s="75">
        <v>11.442536067387358</v>
      </c>
      <c r="M49" s="78">
        <v>17871490</v>
      </c>
      <c r="N49" s="65">
        <f t="shared" si="1"/>
        <v>11.408824763290134</v>
      </c>
    </row>
    <row r="50" spans="2:15" s="32" customFormat="1" ht="15" customHeight="1">
      <c r="B50" s="45" t="s">
        <v>22</v>
      </c>
      <c r="C50" s="41">
        <v>17754093</v>
      </c>
      <c r="D50" s="40">
        <v>11.228886251541709</v>
      </c>
      <c r="E50" s="41">
        <v>18629572</v>
      </c>
      <c r="F50" s="40">
        <v>11.995382103196023</v>
      </c>
      <c r="G50" s="1"/>
      <c r="H50" s="1"/>
      <c r="I50" s="41">
        <v>18276767</v>
      </c>
      <c r="J50" s="40">
        <v>11.7</v>
      </c>
      <c r="K50" s="76">
        <v>17460745</v>
      </c>
      <c r="L50" s="77">
        <v>11.260978275932914</v>
      </c>
      <c r="M50" s="80">
        <v>17505090</v>
      </c>
      <c r="N50" s="66">
        <f t="shared" si="1"/>
        <v>11.174921860215488</v>
      </c>
    </row>
    <row r="51" spans="2:15" s="32" customFormat="1" ht="15" customHeight="1">
      <c r="B51" s="8"/>
      <c r="C51" s="42"/>
      <c r="D51" s="46"/>
      <c r="E51" s="14"/>
      <c r="F51" s="19"/>
      <c r="G51" s="47"/>
      <c r="H51" s="47"/>
      <c r="I51" s="14"/>
      <c r="J51" s="19"/>
      <c r="K51" s="14"/>
      <c r="L51" s="16"/>
      <c r="M51" s="14"/>
      <c r="N51" s="16" t="s">
        <v>41</v>
      </c>
    </row>
    <row r="52" spans="2:15" ht="15" customHeight="1">
      <c r="D52" s="46"/>
      <c r="G52" s="47"/>
      <c r="H52" s="47"/>
      <c r="O52" s="48"/>
    </row>
    <row r="53" spans="2:15">
      <c r="D53" s="46"/>
      <c r="G53" s="47"/>
      <c r="H53" s="47"/>
    </row>
  </sheetData>
  <customSheetViews>
    <customSheetView guid="{048C5F85-4B33-11D3-AA22-00004CF57B4B}" scale="60" showPageBreaks="1" printArea="1" view="pageBreakPreview" showRuler="0">
      <pane xSplit="1" ySplit="5" topLeftCell="B11" activePane="bottomRight" state="frozen"/>
      <selection pane="bottomRight" activeCell="D39" sqref="D39"/>
      <pageMargins left="0.75" right="0.75" top="1" bottom="1" header="0.51200000000000001" footer="0.51200000000000001"/>
      <pageSetup paperSize="9" scale="94" orientation="landscape" r:id="rId1"/>
      <headerFooter alignWithMargins="0"/>
    </customSheetView>
    <customSheetView guid="{BC02EAF1-DD22-11D2-B2EE-DF51EDA6BC4B}" scale="75" showRuler="0">
      <pane xSplit="1" ySplit="5" topLeftCell="J6" activePane="bottomRight" state="frozen"/>
      <selection pane="bottomRight" activeCell="K22" sqref="K22"/>
      <pageMargins left="0.75" right="0.75" top="1" bottom="1" header="0.51200000000000001" footer="0.51200000000000001"/>
      <pageSetup paperSize="8" orientation="landscape" r:id="rId2"/>
      <headerFooter alignWithMargins="0"/>
    </customSheetView>
  </customSheetViews>
  <mergeCells count="12">
    <mergeCell ref="B5:B6"/>
    <mergeCell ref="B35:B36"/>
    <mergeCell ref="C5:D5"/>
    <mergeCell ref="M5:N5"/>
    <mergeCell ref="M35:N35"/>
    <mergeCell ref="I35:J35"/>
    <mergeCell ref="I5:J5"/>
    <mergeCell ref="C35:D35"/>
    <mergeCell ref="E35:F35"/>
    <mergeCell ref="E5:F5"/>
    <mergeCell ref="K5:L5"/>
    <mergeCell ref="K35:L3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fitToHeight="0" orientation="landscape" r:id="rId3"/>
  <headerFooter alignWithMargins="0"/>
  <colBreaks count="1" manualBreakCount="1">
    <brk id="7" max="50" man="1"/>
  </colBreaks>
  <ignoredErrors>
    <ignoredError sqref="N39:N49 N5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</vt:lpstr>
      <vt:lpstr>'144'!Print_Area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2017-10-06T06:05:03Z</cp:lastPrinted>
  <dcterms:created xsi:type="dcterms:W3CDTF">1998-04-05T11:21:14Z</dcterms:created>
  <dcterms:modified xsi:type="dcterms:W3CDTF">2019-02-14T06:39:39Z</dcterms:modified>
</cp:coreProperties>
</file>