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4530" windowWidth="19440" windowHeight="4575"/>
  </bookViews>
  <sheets>
    <sheet name="141" sheetId="1" r:id="rId1"/>
  </sheets>
  <definedNames>
    <definedName name="_xlnm._FilterDatabase" localSheetId="0" hidden="1">'141'!$B$1:$T$22</definedName>
    <definedName name="_xlnm.Print_Area" localSheetId="0">'141'!$A$1:$U$22</definedName>
  </definedNames>
  <calcPr calcId="152511"/>
  <customWorkbookViews>
    <customWorkbookView name="山上恭一 - 個人用ﾋﾞｭｰ" guid="{16501BA4-5C30-11D2-9065-444553540000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F14" i="1" l="1"/>
  <c r="F7" i="1"/>
  <c r="I7" i="1"/>
  <c r="F19" i="1"/>
  <c r="F12" i="1"/>
  <c r="F11" i="1"/>
  <c r="F10" i="1"/>
  <c r="F9" i="1"/>
  <c r="F8" i="1"/>
  <c r="I19" i="1"/>
  <c r="I14" i="1"/>
  <c r="I12" i="1"/>
  <c r="I11" i="1"/>
  <c r="I10" i="1"/>
  <c r="I9" i="1"/>
  <c r="I8" i="1"/>
  <c r="N14" i="1"/>
  <c r="N12" i="1"/>
  <c r="N11" i="1"/>
  <c r="N10" i="1"/>
  <c r="N9" i="1"/>
  <c r="N8" i="1"/>
  <c r="N7" i="1"/>
  <c r="D19" i="1" l="1"/>
  <c r="R6" i="1" l="1"/>
  <c r="O6" i="1"/>
  <c r="L6" i="1"/>
  <c r="G6" i="1"/>
  <c r="D6" i="1"/>
  <c r="Q12" i="1" l="1"/>
  <c r="T12" i="1"/>
  <c r="T9" i="1"/>
  <c r="T14" i="1"/>
  <c r="T8" i="1"/>
  <c r="T10" i="1"/>
  <c r="T11" i="1"/>
  <c r="Q10" i="1"/>
  <c r="Q9" i="1"/>
  <c r="Q11" i="1"/>
  <c r="Q7" i="1"/>
  <c r="Q8" i="1"/>
  <c r="Q14" i="1"/>
  <c r="T7" i="1" l="1"/>
</calcChain>
</file>

<file path=xl/sharedStrings.xml><?xml version="1.0" encoding="utf-8"?>
<sst xmlns="http://schemas.openxmlformats.org/spreadsheetml/2006/main" count="44" uniqueCount="32">
  <si>
    <t>総　　　   　数</t>
    <rPh sb="0" eb="1">
      <t>フサ</t>
    </rPh>
    <rPh sb="8" eb="9">
      <t>カズ</t>
    </rPh>
    <phoneticPr fontId="2"/>
  </si>
  <si>
    <t>　日帰り（通過）・宿泊内訳</t>
  </si>
  <si>
    <t>単位　千人・％</t>
  </si>
  <si>
    <t>左　　の　　う　　ち　　区　　分</t>
  </si>
  <si>
    <t>前年対比</t>
  </si>
  <si>
    <t>構 成 比</t>
  </si>
  <si>
    <t>全道</t>
  </si>
  <si>
    <t>道南</t>
  </si>
  <si>
    <t>道央</t>
  </si>
  <si>
    <t>道北</t>
  </si>
  <si>
    <t>オホーツク</t>
  </si>
  <si>
    <t>十勝</t>
  </si>
  <si>
    <t>釧路,根室</t>
  </si>
  <si>
    <t>旭川市（道北の再掲）</t>
  </si>
  <si>
    <t>観 光 客 宿 泊 者 （ 実 員 ）</t>
    <phoneticPr fontId="2"/>
  </si>
  <si>
    <t>(2013)</t>
    <phoneticPr fontId="2"/>
  </si>
  <si>
    <t>(2014)</t>
    <phoneticPr fontId="2"/>
  </si>
  <si>
    <t>(2015)</t>
    <phoneticPr fontId="2"/>
  </si>
  <si>
    <t>(2016)</t>
    <phoneticPr fontId="2"/>
  </si>
  <si>
    <t>日 帰 り 及 び 通 過</t>
    <rPh sb="6" eb="7">
      <t>オヨ</t>
    </rPh>
    <phoneticPr fontId="2"/>
  </si>
  <si>
    <t xml:space="preserve">                平成25年度  </t>
    <rPh sb="16" eb="18">
      <t>ヘイセイ</t>
    </rPh>
    <rPh sb="20" eb="22">
      <t>ネンド</t>
    </rPh>
    <phoneticPr fontId="2"/>
  </si>
  <si>
    <t>(2017)</t>
    <phoneticPr fontId="2"/>
  </si>
  <si>
    <t>平成29年度</t>
    <rPh sb="4" eb="5">
      <t>ネン</t>
    </rPh>
    <phoneticPr fontId="2"/>
  </si>
  <si>
    <r>
      <rPr>
        <sz val="9"/>
        <color theme="0"/>
        <rFont val="ＭＳ Ｐ明朝"/>
        <family val="1"/>
        <charset val="128"/>
      </rPr>
      <t>□□</t>
    </r>
    <r>
      <rPr>
        <sz val="9"/>
        <rFont val="ＭＳ Ｐ明朝"/>
        <family val="1"/>
        <charset val="128"/>
      </rPr>
      <t>　経済スポーツ交流部</t>
    </r>
    <rPh sb="3" eb="4">
      <t>キョウ</t>
    </rPh>
    <rPh sb="4" eb="5">
      <t>スミ</t>
    </rPh>
    <rPh sb="9" eb="12">
      <t>コウリュウブ</t>
    </rPh>
    <phoneticPr fontId="2"/>
  </si>
  <si>
    <t>資料　北海道経済部</t>
    <rPh sb="0" eb="2">
      <t>シリョウ</t>
    </rPh>
    <rPh sb="3" eb="6">
      <t>ホッカイドウ</t>
    </rPh>
    <rPh sb="6" eb="9">
      <t>ケイザイブ</t>
    </rPh>
    <phoneticPr fontId="2"/>
  </si>
  <si>
    <t>141　道外・道内及び　</t>
    <rPh sb="9" eb="10">
      <t>キュウ</t>
    </rPh>
    <phoneticPr fontId="2"/>
  </si>
  <si>
    <t>地　　　　　域</t>
    <rPh sb="0" eb="1">
      <t>チ</t>
    </rPh>
    <rPh sb="6" eb="7">
      <t>イキ</t>
    </rPh>
    <phoneticPr fontId="2"/>
  </si>
  <si>
    <t>実　数</t>
    <rPh sb="0" eb="1">
      <t>ミ</t>
    </rPh>
    <rPh sb="2" eb="3">
      <t>スウ</t>
    </rPh>
    <phoneticPr fontId="2"/>
  </si>
  <si>
    <t>観　　　　　光　　　　　入　　　　　込　　　　　客　　　</t>
    <phoneticPr fontId="2"/>
  </si>
  <si>
    <t>　　数</t>
    <phoneticPr fontId="2"/>
  </si>
  <si>
    <t>道　　　外　　　客</t>
    <phoneticPr fontId="2"/>
  </si>
  <si>
    <t>道　　　内　　　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</si>
</sst>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);[Red]\(#,##0.0\)"/>
    <numFmt numFmtId="177" formatCode="#,##0.0_ "/>
    <numFmt numFmtId="178" formatCode="_ * #,##0.0_ ;_ * \-#,##0.0_ ;_ * &quot;-&quot;?_ ;_ @_ "/>
    <numFmt numFmtId="179" formatCode="0.0_);[Red]\(0.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178" fontId="6" fillId="0" borderId="0" xfId="0" applyNumberFormat="1" applyFont="1" applyFill="1" applyBorder="1" applyAlignment="1">
      <alignment horizontal="right" vertical="center" wrapText="1"/>
    </xf>
    <xf numFmtId="176" fontId="7" fillId="0" borderId="8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26" xfId="0" applyNumberFormat="1" applyFont="1" applyFill="1" applyBorder="1" applyAlignment="1">
      <alignment horizontal="right" vertical="center"/>
    </xf>
    <xf numFmtId="178" fontId="7" fillId="0" borderId="2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 indent="2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indent="2"/>
    </xf>
    <xf numFmtId="0" fontId="6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4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 indent="2"/>
    </xf>
    <xf numFmtId="0" fontId="7" fillId="0" borderId="6" xfId="0" quotePrefix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7" fontId="7" fillId="0" borderId="17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7" fontId="7" fillId="0" borderId="19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24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27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8" fontId="6" fillId="0" borderId="25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7" fillId="0" borderId="30" xfId="0" applyNumberFormat="1" applyFont="1" applyFill="1" applyBorder="1" applyAlignment="1">
      <alignment horizontal="right" vertical="center"/>
    </xf>
    <xf numFmtId="177" fontId="7" fillId="0" borderId="28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177" fontId="7" fillId="0" borderId="29" xfId="0" applyNumberFormat="1" applyFont="1" applyFill="1" applyBorder="1" applyAlignment="1">
      <alignment horizontal="right" vertical="center"/>
    </xf>
    <xf numFmtId="178" fontId="6" fillId="0" borderId="22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0" fillId="0" borderId="4" xfId="0" applyFill="1" applyBorder="1" applyAlignment="1">
      <alignment horizontal="distributed" vertical="center" inden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0" fillId="0" borderId="4" xfId="0" applyFill="1" applyBorder="1" applyAlignment="1">
      <alignment horizontal="distributed" vertical="center" indent="1"/>
    </xf>
    <xf numFmtId="0" fontId="6" fillId="0" borderId="12" xfId="0" applyFont="1" applyFill="1" applyBorder="1" applyAlignment="1">
      <alignment horizontal="right" vertical="center" wrapText="1" indent="2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2"/>
  <sheetViews>
    <sheetView showGridLines="0" tabSelected="1" zoomScaleNormal="100" zoomScaleSheetLayoutView="100" workbookViewId="0"/>
  </sheetViews>
  <sheetFormatPr defaultRowHeight="13.5" customHeight="1"/>
  <cols>
    <col min="1" max="1" width="1.625" style="35" customWidth="1"/>
    <col min="2" max="2" width="17.625" style="35" customWidth="1"/>
    <col min="3" max="3" width="9.125" style="35" customWidth="1"/>
    <col min="4" max="4" width="10.625" style="36" customWidth="1"/>
    <col min="5" max="9" width="10.625" style="35" customWidth="1"/>
    <col min="10" max="11" width="1.625" style="35" customWidth="1"/>
    <col min="12" max="20" width="10.125" style="35" customWidth="1"/>
    <col min="21" max="21" width="1.625" style="35" customWidth="1"/>
    <col min="22" max="16384" width="9" style="35"/>
  </cols>
  <sheetData>
    <row r="1" spans="2:20" s="8" customFormat="1" ht="18" customHeight="1">
      <c r="D1" s="9"/>
      <c r="E1" s="9"/>
      <c r="F1" s="9"/>
      <c r="I1" s="10" t="s">
        <v>25</v>
      </c>
      <c r="J1" s="10"/>
      <c r="K1" s="10"/>
      <c r="L1" s="11" t="s">
        <v>1</v>
      </c>
      <c r="O1" s="9"/>
      <c r="P1" s="9"/>
      <c r="Q1" s="9"/>
      <c r="R1" s="9"/>
      <c r="S1" s="9"/>
      <c r="T1" s="9"/>
    </row>
    <row r="2" spans="2:20" s="12" customFormat="1" ht="13.15" customHeight="1" thickBot="1">
      <c r="B2" s="12" t="s">
        <v>2</v>
      </c>
      <c r="T2" s="13" t="s">
        <v>22</v>
      </c>
    </row>
    <row r="3" spans="2:20" s="12" customFormat="1" ht="13.15" customHeight="1" thickTop="1">
      <c r="B3" s="14"/>
      <c r="C3" s="15"/>
      <c r="D3" s="89" t="s">
        <v>28</v>
      </c>
      <c r="E3" s="89"/>
      <c r="F3" s="89"/>
      <c r="G3" s="89"/>
      <c r="H3" s="89"/>
      <c r="I3" s="89"/>
      <c r="J3" s="16"/>
      <c r="K3" s="16"/>
      <c r="L3" s="80" t="s">
        <v>29</v>
      </c>
      <c r="M3" s="80"/>
      <c r="N3" s="71"/>
      <c r="O3" s="76" t="s">
        <v>3</v>
      </c>
      <c r="P3" s="77"/>
      <c r="Q3" s="77"/>
      <c r="R3" s="77"/>
      <c r="S3" s="77"/>
      <c r="T3" s="77"/>
    </row>
    <row r="4" spans="2:20" s="12" customFormat="1" ht="13.15" customHeight="1">
      <c r="B4" s="90" t="s">
        <v>26</v>
      </c>
      <c r="C4" s="91"/>
      <c r="D4" s="78" t="s">
        <v>0</v>
      </c>
      <c r="E4" s="78"/>
      <c r="F4" s="79"/>
      <c r="G4" s="84" t="s">
        <v>30</v>
      </c>
      <c r="H4" s="85"/>
      <c r="I4" s="86"/>
      <c r="J4" s="70"/>
      <c r="K4" s="70"/>
      <c r="L4" s="82" t="s">
        <v>31</v>
      </c>
      <c r="M4" s="82"/>
      <c r="N4" s="83"/>
      <c r="O4" s="81" t="s">
        <v>19</v>
      </c>
      <c r="P4" s="82"/>
      <c r="Q4" s="83"/>
      <c r="R4" s="81" t="s">
        <v>14</v>
      </c>
      <c r="S4" s="82"/>
      <c r="T4" s="82"/>
    </row>
    <row r="5" spans="2:20" s="12" customFormat="1" ht="13.15" customHeight="1">
      <c r="B5" s="17"/>
      <c r="C5" s="18"/>
      <c r="D5" s="67" t="s">
        <v>27</v>
      </c>
      <c r="E5" s="19" t="s">
        <v>4</v>
      </c>
      <c r="F5" s="19" t="s">
        <v>5</v>
      </c>
      <c r="G5" s="68" t="s">
        <v>27</v>
      </c>
      <c r="H5" s="21" t="s">
        <v>4</v>
      </c>
      <c r="I5" s="21" t="s">
        <v>5</v>
      </c>
      <c r="J5" s="22"/>
      <c r="K5" s="20"/>
      <c r="L5" s="73" t="s">
        <v>27</v>
      </c>
      <c r="M5" s="21" t="s">
        <v>4</v>
      </c>
      <c r="N5" s="21" t="s">
        <v>5</v>
      </c>
      <c r="O5" s="69" t="s">
        <v>27</v>
      </c>
      <c r="P5" s="21" t="s">
        <v>4</v>
      </c>
      <c r="Q5" s="21" t="s">
        <v>5</v>
      </c>
      <c r="R5" s="69" t="s">
        <v>27</v>
      </c>
      <c r="S5" s="21" t="s">
        <v>4</v>
      </c>
      <c r="T5" s="72" t="s">
        <v>5</v>
      </c>
    </row>
    <row r="6" spans="2:20" s="23" customFormat="1" ht="13.15" customHeight="1">
      <c r="B6" s="92" t="s">
        <v>6</v>
      </c>
      <c r="C6" s="93"/>
      <c r="D6" s="40">
        <f>SUM(D7:D12)</f>
        <v>145758.9</v>
      </c>
      <c r="E6" s="41">
        <v>103.4</v>
      </c>
      <c r="F6" s="41">
        <v>100</v>
      </c>
      <c r="G6" s="42">
        <f>SUM(G7:G12)</f>
        <v>46720.7</v>
      </c>
      <c r="H6" s="42">
        <v>105.6</v>
      </c>
      <c r="I6" s="42">
        <v>100</v>
      </c>
      <c r="J6" s="43"/>
      <c r="K6" s="44"/>
      <c r="L6" s="42">
        <f>SUM(L7:L12)</f>
        <v>99038.2</v>
      </c>
      <c r="M6" s="42">
        <v>102.4</v>
      </c>
      <c r="N6" s="42">
        <v>100</v>
      </c>
      <c r="O6" s="42">
        <f>SUM(O7:O12)</f>
        <v>118404.29999999999</v>
      </c>
      <c r="P6" s="42">
        <v>102.3</v>
      </c>
      <c r="Q6" s="42">
        <v>100</v>
      </c>
      <c r="R6" s="42">
        <f>SUM(R7:R12)</f>
        <v>27354.600000000002</v>
      </c>
      <c r="S6" s="42">
        <v>108.5</v>
      </c>
      <c r="T6" s="42">
        <v>100</v>
      </c>
    </row>
    <row r="7" spans="2:20" s="12" customFormat="1" ht="13.15" customHeight="1">
      <c r="B7" s="87" t="s">
        <v>7</v>
      </c>
      <c r="C7" s="88"/>
      <c r="D7" s="59">
        <v>12742.5</v>
      </c>
      <c r="E7" s="45">
        <v>92.8</v>
      </c>
      <c r="F7" s="45">
        <f>(D7/$D$6)*100</f>
        <v>8.7421762924939745</v>
      </c>
      <c r="G7" s="60">
        <v>5972</v>
      </c>
      <c r="H7" s="60">
        <v>91.2</v>
      </c>
      <c r="I7" s="46">
        <f>(G7/$G$6)*100</f>
        <v>12.78234273031012</v>
      </c>
      <c r="J7" s="47"/>
      <c r="K7" s="48"/>
      <c r="L7" s="60">
        <v>6770.5</v>
      </c>
      <c r="M7" s="60">
        <v>94.4</v>
      </c>
      <c r="N7" s="46">
        <f>(L7/$L$6)*100</f>
        <v>6.8362510627212529</v>
      </c>
      <c r="O7" s="60">
        <v>8640</v>
      </c>
      <c r="P7" s="60">
        <v>89.8</v>
      </c>
      <c r="Q7" s="46">
        <f>(O7/O6)*100</f>
        <v>7.2970322868341775</v>
      </c>
      <c r="R7" s="60">
        <v>4102.5</v>
      </c>
      <c r="S7" s="60">
        <v>99.9</v>
      </c>
      <c r="T7" s="46">
        <f>(R7/R6)*100</f>
        <v>14.997477572327869</v>
      </c>
    </row>
    <row r="8" spans="2:20" s="12" customFormat="1" ht="13.35" customHeight="1">
      <c r="B8" s="87" t="s">
        <v>8</v>
      </c>
      <c r="C8" s="88"/>
      <c r="D8" s="59">
        <v>80600.3</v>
      </c>
      <c r="E8" s="45">
        <v>103.5</v>
      </c>
      <c r="F8" s="45">
        <f t="shared" ref="F8:F19" si="0">(D8/$D$6)*100</f>
        <v>55.297000732030774</v>
      </c>
      <c r="G8" s="60">
        <v>22372</v>
      </c>
      <c r="H8" s="60">
        <v>108.3</v>
      </c>
      <c r="I8" s="46">
        <f t="shared" ref="I8:I19" si="1">(G8/$G$6)*100</f>
        <v>47.884556524195915</v>
      </c>
      <c r="J8" s="47"/>
      <c r="K8" s="48"/>
      <c r="L8" s="60">
        <v>58228.3</v>
      </c>
      <c r="M8" s="60">
        <v>101.8</v>
      </c>
      <c r="N8" s="46">
        <f t="shared" ref="N8:N14" si="2">(L8/$L$6)*100</f>
        <v>58.793778562211351</v>
      </c>
      <c r="O8" s="60">
        <v>66229.7</v>
      </c>
      <c r="P8" s="60">
        <v>101.3</v>
      </c>
      <c r="Q8" s="46">
        <f>(O8/O6)*100</f>
        <v>55.935215190664536</v>
      </c>
      <c r="R8" s="60">
        <v>14370.6</v>
      </c>
      <c r="S8" s="60">
        <v>115</v>
      </c>
      <c r="T8" s="46">
        <f>(R8/R6)*100</f>
        <v>52.534491456647146</v>
      </c>
    </row>
    <row r="9" spans="2:20" s="12" customFormat="1" ht="13.35" customHeight="1">
      <c r="B9" s="87" t="s">
        <v>9</v>
      </c>
      <c r="C9" s="88"/>
      <c r="D9" s="59">
        <v>22933.7</v>
      </c>
      <c r="E9" s="45">
        <v>102.5</v>
      </c>
      <c r="F9" s="45">
        <f t="shared" si="0"/>
        <v>15.733996346020723</v>
      </c>
      <c r="G9" s="60">
        <v>8732.5</v>
      </c>
      <c r="H9" s="60">
        <v>105</v>
      </c>
      <c r="I9" s="46">
        <f t="shared" si="1"/>
        <v>18.69085865579925</v>
      </c>
      <c r="J9" s="47"/>
      <c r="K9" s="48"/>
      <c r="L9" s="60">
        <v>14201.2</v>
      </c>
      <c r="M9" s="60">
        <v>101.1</v>
      </c>
      <c r="N9" s="46">
        <f t="shared" si="2"/>
        <v>14.339113594552405</v>
      </c>
      <c r="O9" s="60">
        <v>19268.7</v>
      </c>
      <c r="P9" s="60">
        <v>101.8</v>
      </c>
      <c r="Q9" s="46">
        <f>(O9/O6)*100</f>
        <v>16.273648845523351</v>
      </c>
      <c r="R9" s="60">
        <v>3665</v>
      </c>
      <c r="S9" s="60">
        <v>106.4</v>
      </c>
      <c r="T9" s="46">
        <f>(R9/R6)*100</f>
        <v>13.398112200507409</v>
      </c>
    </row>
    <row r="10" spans="2:20" s="12" customFormat="1" ht="13.35" customHeight="1">
      <c r="B10" s="87" t="s">
        <v>10</v>
      </c>
      <c r="C10" s="88"/>
      <c r="D10" s="59">
        <v>9062.7999999999993</v>
      </c>
      <c r="E10" s="45">
        <v>108.5</v>
      </c>
      <c r="F10" s="45">
        <f t="shared" si="0"/>
        <v>6.2176649247490205</v>
      </c>
      <c r="G10" s="60">
        <v>3908.7</v>
      </c>
      <c r="H10" s="60">
        <v>112.4</v>
      </c>
      <c r="I10" s="46">
        <f t="shared" si="1"/>
        <v>8.3660989668391093</v>
      </c>
      <c r="J10" s="47"/>
      <c r="K10" s="48"/>
      <c r="L10" s="60">
        <v>5154.1000000000004</v>
      </c>
      <c r="M10" s="60">
        <v>105.6</v>
      </c>
      <c r="N10" s="46">
        <f t="shared" si="2"/>
        <v>5.2041535488326733</v>
      </c>
      <c r="O10" s="60">
        <v>7357.4</v>
      </c>
      <c r="P10" s="60">
        <v>109.9</v>
      </c>
      <c r="Q10" s="46">
        <f>(O10/O6)*100</f>
        <v>6.2137946003650208</v>
      </c>
      <c r="R10" s="60">
        <v>1705.4</v>
      </c>
      <c r="S10" s="60">
        <v>102.5</v>
      </c>
      <c r="T10" s="46">
        <f>(R10/R6)*100</f>
        <v>6.2344176116631207</v>
      </c>
    </row>
    <row r="11" spans="2:20" s="12" customFormat="1" ht="13.35" customHeight="1">
      <c r="B11" s="87" t="s">
        <v>11</v>
      </c>
      <c r="C11" s="88"/>
      <c r="D11" s="59">
        <v>10420.1</v>
      </c>
      <c r="E11" s="45">
        <v>109</v>
      </c>
      <c r="F11" s="45">
        <f t="shared" si="0"/>
        <v>7.1488602068209905</v>
      </c>
      <c r="G11" s="60">
        <v>2319.4</v>
      </c>
      <c r="H11" s="60">
        <v>113.6</v>
      </c>
      <c r="I11" s="46">
        <f t="shared" si="1"/>
        <v>4.9643947971669951</v>
      </c>
      <c r="J11" s="47"/>
      <c r="K11" s="48"/>
      <c r="L11" s="60">
        <v>8100.7</v>
      </c>
      <c r="M11" s="60">
        <v>107.8</v>
      </c>
      <c r="N11" s="46">
        <f t="shared" si="2"/>
        <v>8.1793691727030584</v>
      </c>
      <c r="O11" s="60">
        <v>8762.2000000000007</v>
      </c>
      <c r="P11" s="60">
        <v>111.9</v>
      </c>
      <c r="Q11" s="46">
        <f>(O11/O6)*100</f>
        <v>7.400237998113246</v>
      </c>
      <c r="R11" s="60">
        <v>1657.9</v>
      </c>
      <c r="S11" s="60">
        <v>96.1</v>
      </c>
      <c r="T11" s="46">
        <f>(R11/R6)*100</f>
        <v>6.0607722284368988</v>
      </c>
    </row>
    <row r="12" spans="2:20" s="12" customFormat="1" ht="13.35" customHeight="1">
      <c r="B12" s="87" t="s">
        <v>12</v>
      </c>
      <c r="C12" s="88"/>
      <c r="D12" s="59">
        <v>9999.5</v>
      </c>
      <c r="E12" s="45">
        <v>109.6</v>
      </c>
      <c r="F12" s="45">
        <f t="shared" si="0"/>
        <v>6.86030149788452</v>
      </c>
      <c r="G12" s="49">
        <v>3416.1</v>
      </c>
      <c r="H12" s="49">
        <v>106.5</v>
      </c>
      <c r="I12" s="46">
        <f t="shared" si="1"/>
        <v>7.3117483256886135</v>
      </c>
      <c r="J12" s="50"/>
      <c r="K12" s="51"/>
      <c r="L12" s="49">
        <v>6583.4</v>
      </c>
      <c r="M12" s="49">
        <v>111.3</v>
      </c>
      <c r="N12" s="46">
        <f t="shared" si="2"/>
        <v>6.6473340589792622</v>
      </c>
      <c r="O12" s="49">
        <v>8146.3</v>
      </c>
      <c r="P12" s="49">
        <v>110.9</v>
      </c>
      <c r="Q12" s="46">
        <f>(O12/O6)*100</f>
        <v>6.8800710784996832</v>
      </c>
      <c r="R12" s="49">
        <v>1853.2</v>
      </c>
      <c r="S12" s="60">
        <v>104</v>
      </c>
      <c r="T12" s="46">
        <f>(R12/R6)*100</f>
        <v>6.7747289304175533</v>
      </c>
    </row>
    <row r="13" spans="2:20" s="12" customFormat="1" ht="13.35" customHeight="1">
      <c r="B13" s="74"/>
      <c r="C13" s="75"/>
      <c r="D13" s="61"/>
      <c r="E13" s="52"/>
      <c r="F13" s="45"/>
      <c r="G13" s="49"/>
      <c r="H13" s="49"/>
      <c r="I13" s="46"/>
      <c r="J13" s="50"/>
      <c r="K13" s="51"/>
      <c r="L13" s="49"/>
      <c r="M13" s="49"/>
      <c r="N13" s="46"/>
      <c r="O13" s="49"/>
      <c r="P13" s="49"/>
      <c r="Q13" s="46"/>
      <c r="R13" s="49"/>
      <c r="S13" s="49"/>
      <c r="T13" s="46"/>
    </row>
    <row r="14" spans="2:20" s="12" customFormat="1" ht="13.35" customHeight="1">
      <c r="B14" s="87" t="s">
        <v>13</v>
      </c>
      <c r="C14" s="88"/>
      <c r="D14" s="61">
        <v>5357</v>
      </c>
      <c r="E14" s="52">
        <v>100.9</v>
      </c>
      <c r="F14" s="45">
        <f>(D14/$D$6)*100</f>
        <v>3.6752472747804763</v>
      </c>
      <c r="G14" s="62">
        <v>2666</v>
      </c>
      <c r="H14" s="62">
        <v>105.8</v>
      </c>
      <c r="I14" s="46">
        <f t="shared" si="1"/>
        <v>5.7062501203963123</v>
      </c>
      <c r="J14" s="49"/>
      <c r="K14" s="49"/>
      <c r="L14" s="62">
        <v>2691</v>
      </c>
      <c r="M14" s="62">
        <v>96.4</v>
      </c>
      <c r="N14" s="46">
        <f t="shared" si="2"/>
        <v>2.7171333889347746</v>
      </c>
      <c r="O14" s="62">
        <v>4696.2</v>
      </c>
      <c r="P14" s="62">
        <v>99.3</v>
      </c>
      <c r="Q14" s="46">
        <f>(O14/O6)*100</f>
        <v>3.966241090906327</v>
      </c>
      <c r="R14" s="62">
        <v>660.8</v>
      </c>
      <c r="S14" s="62">
        <v>113.4</v>
      </c>
      <c r="T14" s="46">
        <f>(R14/R6)*100</f>
        <v>2.4156814575976249</v>
      </c>
    </row>
    <row r="15" spans="2:20" s="27" customFormat="1" ht="13.35" customHeight="1">
      <c r="B15" s="20" t="s">
        <v>20</v>
      </c>
      <c r="C15" s="26" t="s">
        <v>15</v>
      </c>
      <c r="D15" s="2">
        <v>5333.2</v>
      </c>
      <c r="E15" s="3">
        <v>92.5</v>
      </c>
      <c r="F15" s="3">
        <v>4</v>
      </c>
      <c r="G15" s="53">
        <v>2345.8000000000002</v>
      </c>
      <c r="H15" s="53">
        <v>98.8</v>
      </c>
      <c r="I15" s="53">
        <v>5.9</v>
      </c>
      <c r="J15" s="53"/>
      <c r="K15" s="53"/>
      <c r="L15" s="53">
        <v>2987.4</v>
      </c>
      <c r="M15" s="53">
        <v>88.2</v>
      </c>
      <c r="N15" s="53">
        <v>3.2</v>
      </c>
      <c r="O15" s="53">
        <v>4795.8</v>
      </c>
      <c r="P15" s="53">
        <v>91.2</v>
      </c>
      <c r="Q15" s="53">
        <v>4.4476223332628502</v>
      </c>
      <c r="R15" s="53">
        <v>537.4</v>
      </c>
      <c r="S15" s="53">
        <v>106.8</v>
      </c>
      <c r="T15" s="53">
        <v>2.242942286181739</v>
      </c>
    </row>
    <row r="16" spans="2:20" s="23" customFormat="1" ht="13.35" customHeight="1">
      <c r="B16" s="25">
        <v>26</v>
      </c>
      <c r="C16" s="26" t="s">
        <v>16</v>
      </c>
      <c r="D16" s="4">
        <v>5350</v>
      </c>
      <c r="E16" s="5">
        <v>100.3</v>
      </c>
      <c r="F16" s="5">
        <v>4</v>
      </c>
      <c r="G16" s="53">
        <v>2456.3000000000002</v>
      </c>
      <c r="H16" s="53">
        <v>104.7</v>
      </c>
      <c r="I16" s="53">
        <v>6.1</v>
      </c>
      <c r="J16" s="53"/>
      <c r="K16" s="53"/>
      <c r="L16" s="53">
        <v>2893.7</v>
      </c>
      <c r="M16" s="53">
        <v>96.9</v>
      </c>
      <c r="N16" s="53">
        <v>3.1</v>
      </c>
      <c r="O16" s="53">
        <v>4777.6000000000004</v>
      </c>
      <c r="P16" s="53">
        <v>99.6</v>
      </c>
      <c r="Q16" s="53">
        <v>4.3740180981224386</v>
      </c>
      <c r="R16" s="53">
        <v>572.29999999999995</v>
      </c>
      <c r="S16" s="53">
        <v>106.5</v>
      </c>
      <c r="T16" s="53">
        <v>2.3641921758169118</v>
      </c>
    </row>
    <row r="17" spans="2:20" s="23" customFormat="1" ht="13.35" customHeight="1">
      <c r="B17" s="25">
        <v>27</v>
      </c>
      <c r="C17" s="28" t="s">
        <v>17</v>
      </c>
      <c r="D17" s="6">
        <v>5553</v>
      </c>
      <c r="E17" s="7">
        <v>103.4</v>
      </c>
      <c r="F17" s="52">
        <v>3.69</v>
      </c>
      <c r="G17" s="54">
        <v>2568.8000000000002</v>
      </c>
      <c r="H17" s="54">
        <v>104.6</v>
      </c>
      <c r="I17" s="55">
        <v>5.9</v>
      </c>
      <c r="J17" s="56"/>
      <c r="K17" s="56"/>
      <c r="L17" s="54">
        <v>2961.2</v>
      </c>
      <c r="M17" s="54">
        <v>102.3</v>
      </c>
      <c r="N17" s="55">
        <v>3</v>
      </c>
      <c r="O17" s="54">
        <v>4925.6000000000004</v>
      </c>
      <c r="P17" s="54">
        <v>103.1</v>
      </c>
      <c r="Q17" s="55">
        <v>4.3</v>
      </c>
      <c r="R17" s="54">
        <v>604.4</v>
      </c>
      <c r="S17" s="54">
        <v>105.6</v>
      </c>
      <c r="T17" s="55">
        <v>2.4</v>
      </c>
    </row>
    <row r="18" spans="2:20" s="24" customFormat="1" ht="13.35" customHeight="1">
      <c r="B18" s="25">
        <v>28</v>
      </c>
      <c r="C18" s="28" t="s">
        <v>18</v>
      </c>
      <c r="D18" s="2">
        <v>5310</v>
      </c>
      <c r="E18" s="3">
        <v>96</v>
      </c>
      <c r="F18" s="52">
        <v>3.8</v>
      </c>
      <c r="G18" s="33">
        <v>2519.4</v>
      </c>
      <c r="H18" s="33">
        <v>98.1</v>
      </c>
      <c r="I18" s="55">
        <v>5.7</v>
      </c>
      <c r="J18" s="33"/>
      <c r="K18" s="33"/>
      <c r="L18" s="33">
        <v>2790.6</v>
      </c>
      <c r="M18" s="33">
        <v>94.2</v>
      </c>
      <c r="N18" s="57">
        <v>2.9</v>
      </c>
      <c r="O18" s="33">
        <v>4727.3999999999996</v>
      </c>
      <c r="P18" s="33">
        <v>96</v>
      </c>
      <c r="Q18" s="57">
        <v>4.0999999999999996</v>
      </c>
      <c r="R18" s="33">
        <v>582.6</v>
      </c>
      <c r="S18" s="33">
        <v>96.4</v>
      </c>
      <c r="T18" s="57">
        <v>2.2999999999999998</v>
      </c>
    </row>
    <row r="19" spans="2:20" s="24" customFormat="1" ht="13.35" customHeight="1">
      <c r="B19" s="29">
        <v>29</v>
      </c>
      <c r="C19" s="30" t="s">
        <v>21</v>
      </c>
      <c r="D19" s="63">
        <f>SUM(G19,L19)</f>
        <v>5357</v>
      </c>
      <c r="E19" s="64">
        <v>100.9</v>
      </c>
      <c r="F19" s="58">
        <f t="shared" si="0"/>
        <v>3.6752472747804763</v>
      </c>
      <c r="G19" s="65">
        <v>2666</v>
      </c>
      <c r="H19" s="65">
        <v>105.8</v>
      </c>
      <c r="I19" s="66">
        <f t="shared" si="1"/>
        <v>5.7062501203963123</v>
      </c>
      <c r="J19" s="33"/>
      <c r="K19" s="33"/>
      <c r="L19" s="65">
        <v>2691</v>
      </c>
      <c r="M19" s="65">
        <v>96.4</v>
      </c>
      <c r="N19" s="66">
        <v>2.7</v>
      </c>
      <c r="O19" s="65">
        <v>4696.2</v>
      </c>
      <c r="P19" s="65">
        <v>99.3</v>
      </c>
      <c r="Q19" s="66">
        <v>4</v>
      </c>
      <c r="R19" s="65">
        <v>660.8</v>
      </c>
      <c r="S19" s="65">
        <v>113.4</v>
      </c>
      <c r="T19" s="66">
        <v>2.4</v>
      </c>
    </row>
    <row r="20" spans="2:20" s="23" customFormat="1" ht="13.15" customHeight="1">
      <c r="D20" s="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8" t="s">
        <v>24</v>
      </c>
      <c r="T20" s="38"/>
    </row>
    <row r="21" spans="2:20" s="23" customFormat="1" ht="13.15" customHeight="1">
      <c r="D21" s="1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9" t="s">
        <v>23</v>
      </c>
    </row>
    <row r="22" spans="2:20" s="23" customFormat="1" ht="13.15" customHeight="1">
      <c r="D22" s="1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7"/>
      <c r="T22" s="34"/>
    </row>
  </sheetData>
  <customSheetViews>
    <customSheetView guid="{16501BA4-5C30-11D2-9065-444553540000}" showRuler="0">
      <pane xSplit="1" topLeftCell="L1" activePane="topRight" state="frozen"/>
      <selection pane="topRight" activeCell="S8" sqref="S8"/>
      <pageMargins left="0.75" right="0.75" top="1" bottom="1" header="0.51200000000000001" footer="0.51200000000000001"/>
      <pageSetup paperSize="8" orientation="landscape" r:id="rId1"/>
      <headerFooter alignWithMargins="0"/>
    </customSheetView>
  </customSheetViews>
  <mergeCells count="17">
    <mergeCell ref="B11:C11"/>
    <mergeCell ref="B12:C12"/>
    <mergeCell ref="B14:C14"/>
    <mergeCell ref="B10:C10"/>
    <mergeCell ref="D3:I3"/>
    <mergeCell ref="B4:C4"/>
    <mergeCell ref="B6:C6"/>
    <mergeCell ref="B7:C7"/>
    <mergeCell ref="B8:C8"/>
    <mergeCell ref="B9:C9"/>
    <mergeCell ref="O3:T3"/>
    <mergeCell ref="D4:F4"/>
    <mergeCell ref="L3:M3"/>
    <mergeCell ref="R4:T4"/>
    <mergeCell ref="O4:Q4"/>
    <mergeCell ref="L4:N4"/>
    <mergeCell ref="G4:I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fitToHeight="0" orientation="landscape" horizontalDpi="4294967295" r:id="rId2"/>
  <headerFooter alignWithMargins="0"/>
  <ignoredErrors>
    <ignoredError sqref="C15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Company>中央オフセット印刷株式会社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2018-04-19T06:22:38Z</cp:lastPrinted>
  <dcterms:created xsi:type="dcterms:W3CDTF">1998-04-04T10:31:00Z</dcterms:created>
  <dcterms:modified xsi:type="dcterms:W3CDTF">2019-01-25T06:48:31Z</dcterms:modified>
</cp:coreProperties>
</file>