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165" yWindow="30" windowWidth="15330" windowHeight="4710"/>
  </bookViews>
  <sheets>
    <sheet name="176" sheetId="1" r:id="rId1"/>
  </sheets>
  <definedNames>
    <definedName name="_xlnm.Print_Area" localSheetId="0">'176'!$A$1:$M$20</definedName>
  </definedNames>
  <calcPr calcId="152511"/>
</workbook>
</file>

<file path=xl/calcChain.xml><?xml version="1.0" encoding="utf-8"?>
<calcChain xmlns="http://schemas.openxmlformats.org/spreadsheetml/2006/main">
  <c r="Q11" i="1" l="1"/>
  <c r="Q12" i="1" l="1"/>
  <c r="P5" i="1" l="1"/>
  <c r="Q18" i="1"/>
  <c r="Q17" i="1"/>
  <c r="Q16" i="1"/>
  <c r="I13" i="1"/>
  <c r="Q13" i="1"/>
  <c r="Q15" i="1"/>
  <c r="Q9" i="1"/>
  <c r="Q8" i="1"/>
  <c r="P12" i="1" l="1"/>
  <c r="I5" i="1"/>
  <c r="Q5" i="1" s="1"/>
  <c r="P17" i="1"/>
  <c r="P16" i="1"/>
  <c r="P15" i="1"/>
  <c r="P13" i="1"/>
  <c r="P9" i="1"/>
  <c r="P8" i="1"/>
  <c r="I18" i="1" l="1"/>
  <c r="I14" i="1"/>
  <c r="I10" i="1"/>
  <c r="I7" i="1"/>
  <c r="I6" i="1"/>
  <c r="Q10" i="1" l="1"/>
  <c r="P10" i="1"/>
  <c r="Q6" i="1"/>
  <c r="P6" i="1"/>
  <c r="Q7" i="1"/>
  <c r="P7" i="1"/>
  <c r="Q14" i="1"/>
  <c r="P14" i="1"/>
  <c r="P18" i="1"/>
</calcChain>
</file>

<file path=xl/sharedStrings.xml><?xml version="1.0" encoding="utf-8"?>
<sst xmlns="http://schemas.openxmlformats.org/spreadsheetml/2006/main" count="45" uniqueCount="38">
  <si>
    <t>単位　人・件・％</t>
    <rPh sb="0" eb="2">
      <t>タンイ</t>
    </rPh>
    <rPh sb="3" eb="4">
      <t>ヒト</t>
    </rPh>
    <rPh sb="5" eb="6">
      <t>ケン</t>
    </rPh>
    <phoneticPr fontId="1"/>
  </si>
  <si>
    <t>全産業</t>
    <rPh sb="0" eb="3">
      <t>ゼンサンギョウ</t>
    </rPh>
    <phoneticPr fontId="1"/>
  </si>
  <si>
    <t>鉱山保安法適用事業を除く計</t>
    <rPh sb="0" eb="2">
      <t>コウザン</t>
    </rPh>
    <rPh sb="2" eb="5">
      <t>ホアンホウ</t>
    </rPh>
    <rPh sb="5" eb="7">
      <t>テキヨウ</t>
    </rPh>
    <rPh sb="7" eb="9">
      <t>ジギョウ</t>
    </rPh>
    <rPh sb="10" eb="11">
      <t>ノゾ</t>
    </rPh>
    <rPh sb="12" eb="13">
      <t>ケイ</t>
    </rPh>
    <phoneticPr fontId="1"/>
  </si>
  <si>
    <t>製造業</t>
    <rPh sb="0" eb="3">
      <t>セイゾウギョウ</t>
    </rPh>
    <phoneticPr fontId="1"/>
  </si>
  <si>
    <t>鉱業（鉱山保安法適用事業）</t>
    <rPh sb="0" eb="2">
      <t>コウギョウ</t>
    </rPh>
    <rPh sb="3" eb="5">
      <t>コウザン</t>
    </rPh>
    <rPh sb="5" eb="8">
      <t>ホアンホウ</t>
    </rPh>
    <rPh sb="8" eb="10">
      <t>テキヨウ</t>
    </rPh>
    <rPh sb="10" eb="12">
      <t>ジギョウ</t>
    </rPh>
    <phoneticPr fontId="1"/>
  </si>
  <si>
    <t>土石採取業</t>
    <rPh sb="0" eb="2">
      <t>ドセキ</t>
    </rPh>
    <rPh sb="2" eb="4">
      <t>サイシュ</t>
    </rPh>
    <rPh sb="4" eb="5">
      <t>ギョウ</t>
    </rPh>
    <phoneticPr fontId="1"/>
  </si>
  <si>
    <t>建設業</t>
    <rPh sb="0" eb="3">
      <t>ケンセツギョウ</t>
    </rPh>
    <phoneticPr fontId="1"/>
  </si>
  <si>
    <t>道路貨物運送業</t>
    <rPh sb="0" eb="2">
      <t>ドウロ</t>
    </rPh>
    <rPh sb="2" eb="4">
      <t>カモツ</t>
    </rPh>
    <rPh sb="4" eb="7">
      <t>ウンソウギョウ</t>
    </rPh>
    <phoneticPr fontId="1"/>
  </si>
  <si>
    <t>陸上貨物取扱業</t>
    <rPh sb="0" eb="2">
      <t>リクジョウ</t>
    </rPh>
    <rPh sb="2" eb="4">
      <t>カモツ</t>
    </rPh>
    <rPh sb="4" eb="7">
      <t>トリアツカイギョウ</t>
    </rPh>
    <phoneticPr fontId="1"/>
  </si>
  <si>
    <t>林業</t>
    <rPh sb="0" eb="2">
      <t>リンギョウ</t>
    </rPh>
    <phoneticPr fontId="1"/>
  </si>
  <si>
    <t>その他の事業</t>
    <rPh sb="0" eb="3">
      <t>ソノタ</t>
    </rPh>
    <rPh sb="4" eb="6">
      <t>ジギョウ</t>
    </rPh>
    <phoneticPr fontId="1"/>
  </si>
  <si>
    <t>道路貨物運送業を除く運輸業</t>
    <rPh sb="0" eb="2">
      <t>ドウロ</t>
    </rPh>
    <rPh sb="2" eb="4">
      <t>カモツ</t>
    </rPh>
    <rPh sb="4" eb="7">
      <t>ウンソウギョウ</t>
    </rPh>
    <rPh sb="8" eb="9">
      <t>ノゾ</t>
    </rPh>
    <rPh sb="10" eb="13">
      <t>ウンユギョウ</t>
    </rPh>
    <phoneticPr fontId="1"/>
  </si>
  <si>
    <t>木材・木製品</t>
    <rPh sb="0" eb="2">
      <t>モクザイ</t>
    </rPh>
    <rPh sb="3" eb="6">
      <t>モクセイヒン</t>
    </rPh>
    <phoneticPr fontId="1"/>
  </si>
  <si>
    <t>紙・パルプ</t>
    <rPh sb="0" eb="1">
      <t>カミ</t>
    </rPh>
    <phoneticPr fontId="1"/>
  </si>
  <si>
    <t>金属・機械</t>
    <rPh sb="0" eb="2">
      <t>キンゾク</t>
    </rPh>
    <rPh sb="3" eb="5">
      <t>キカイ</t>
    </rPh>
    <phoneticPr fontId="1"/>
  </si>
  <si>
    <t>対 前 年 増 減</t>
    <rPh sb="0" eb="1">
      <t>タイ</t>
    </rPh>
    <rPh sb="2" eb="3">
      <t>マエ</t>
    </rPh>
    <rPh sb="4" eb="5">
      <t>トシ</t>
    </rPh>
    <rPh sb="6" eb="7">
      <t>ゾウ</t>
    </rPh>
    <rPh sb="8" eb="9">
      <t>ゲン</t>
    </rPh>
    <phoneticPr fontId="1"/>
  </si>
  <si>
    <t>件  数</t>
    <rPh sb="0" eb="1">
      <t>ケン</t>
    </rPh>
    <rPh sb="3" eb="4">
      <t>カズ</t>
    </rPh>
    <phoneticPr fontId="1"/>
  </si>
  <si>
    <t>比  率</t>
    <rPh sb="0" eb="1">
      <t>ヒ</t>
    </rPh>
    <rPh sb="3" eb="4">
      <t>リツ</t>
    </rPh>
    <phoneticPr fontId="1"/>
  </si>
  <si>
    <t>休 業 4 日 以 上</t>
    <rPh sb="0" eb="1">
      <t>キュウ</t>
    </rPh>
    <rPh sb="2" eb="3">
      <t>ギョウ</t>
    </rPh>
    <rPh sb="6" eb="7">
      <t>ニチ</t>
    </rPh>
    <rPh sb="8" eb="9">
      <t>イ</t>
    </rPh>
    <rPh sb="10" eb="11">
      <t>ジョウ</t>
    </rPh>
    <phoneticPr fontId="1"/>
  </si>
  <si>
    <t>合　    計</t>
    <rPh sb="0" eb="1">
      <t>ゴウ</t>
    </rPh>
    <rPh sb="6" eb="7">
      <t>ケイ</t>
    </rPh>
    <phoneticPr fontId="1"/>
  </si>
  <si>
    <t>死　    亡</t>
    <rPh sb="0" eb="1">
      <t>シ</t>
    </rPh>
    <rPh sb="6" eb="7">
      <t>ボウ</t>
    </rPh>
    <phoneticPr fontId="1"/>
  </si>
  <si>
    <t>業        種        別</t>
    <rPh sb="0" eb="1">
      <t>ギョウ</t>
    </rPh>
    <rPh sb="9" eb="10">
      <t>タネ</t>
    </rPh>
    <rPh sb="18" eb="19">
      <t>ベツ</t>
    </rPh>
    <phoneticPr fontId="1"/>
  </si>
  <si>
    <t>（再掲）
主要
製造業</t>
    <rPh sb="1" eb="2">
      <t>サイ</t>
    </rPh>
    <rPh sb="2" eb="3">
      <t>ケイ</t>
    </rPh>
    <rPh sb="5" eb="6">
      <t>シュ</t>
    </rPh>
    <rPh sb="6" eb="7">
      <t>ヨウ</t>
    </rPh>
    <rPh sb="8" eb="9">
      <t>セイ</t>
    </rPh>
    <rPh sb="9" eb="10">
      <t>ヅクリ</t>
    </rPh>
    <rPh sb="10" eb="11">
      <t>ギョウ</t>
    </rPh>
    <phoneticPr fontId="1"/>
  </si>
  <si>
    <t>注　旭川管内（旭川市・鷹栖町・東神楽町・当麻町・比布町・愛別町・上川町・</t>
    <rPh sb="0" eb="1">
      <t>チュウ</t>
    </rPh>
    <rPh sb="2" eb="4">
      <t>アサヒカワ</t>
    </rPh>
    <rPh sb="4" eb="6">
      <t>カンナイ</t>
    </rPh>
    <rPh sb="7" eb="10">
      <t>アサヒカワシ</t>
    </rPh>
    <rPh sb="11" eb="14">
      <t>タカスチョウ</t>
    </rPh>
    <rPh sb="15" eb="19">
      <t>ヒガシカグラチョウ</t>
    </rPh>
    <rPh sb="20" eb="23">
      <t>トウマチョウ</t>
    </rPh>
    <rPh sb="24" eb="27">
      <t>ピップチョウ</t>
    </rPh>
    <rPh sb="28" eb="31">
      <t>アイベツチョウ</t>
    </rPh>
    <rPh sb="32" eb="35">
      <t>カミカワチョウ</t>
    </rPh>
    <phoneticPr fontId="1"/>
  </si>
  <si>
    <t>資料  旭川労働基準監督署</t>
    <rPh sb="0" eb="2">
      <t>シリョウ</t>
    </rPh>
    <rPh sb="4" eb="6">
      <t>ア</t>
    </rPh>
    <rPh sb="6" eb="8">
      <t>ロウドウ</t>
    </rPh>
    <rPh sb="8" eb="10">
      <t>キジュン</t>
    </rPh>
    <rPh sb="10" eb="13">
      <t>カントクショ</t>
    </rPh>
    <phoneticPr fontId="1"/>
  </si>
  <si>
    <t>176　旭川管内業種別災害発生状況</t>
    <rPh sb="4" eb="6">
      <t>アサヒカワ</t>
    </rPh>
    <rPh sb="6" eb="8">
      <t>カンナイ</t>
    </rPh>
    <rPh sb="8" eb="11">
      <t>ギョウシュベツ</t>
    </rPh>
    <rPh sb="11" eb="13">
      <t>サイガイ</t>
    </rPh>
    <rPh sb="13" eb="15">
      <t>ハッセイ</t>
    </rPh>
    <rPh sb="15" eb="17">
      <t>ジョウキョウ</t>
    </rPh>
    <phoneticPr fontId="1"/>
  </si>
  <si>
    <t>H27</t>
    <phoneticPr fontId="1"/>
  </si>
  <si>
    <t>平成28年</t>
    <rPh sb="0" eb="2">
      <t>ヘイセイ</t>
    </rPh>
    <rPh sb="4" eb="5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</si>
  <si>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</si>
  <si>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</si>
  <si>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</si>
  <si>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</si>
  <si>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</si>
  <si>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</si>
  <si>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</si>
  <si>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</si>
  <si>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</si>
  <si>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東川町・美瑛町・上富良野町・中富良野町・富良野市・南富良野町・占冠村）。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</si>
</sst>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;&quot;△ &quot;0.0"/>
    <numFmt numFmtId="177" formatCode="#,##0.0;&quot;△ &quot;#,##0.0"/>
    <numFmt numFmtId="178" formatCode="0;&quot;△ &quot;0"/>
    <numFmt numFmtId="179" formatCode="#,##0;&quot;△ &quot;#,##0"/>
    <numFmt numFmtId="180" formatCode="_ * #,##0.0_ ;_ * \-#,##0.0_ ;_ * &quot;-&quot;_ ;_ @_ "/>
    <numFmt numFmtId="181" formatCode="0.0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7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8" fontId="5" fillId="0" borderId="31" xfId="0" applyNumberFormat="1" applyFont="1" applyFill="1" applyBorder="1" applyAlignment="1">
      <alignment horizontal="right" vertical="center"/>
    </xf>
    <xf numFmtId="177" fontId="5" fillId="0" borderId="32" xfId="0" applyNumberFormat="1" applyFont="1" applyFill="1" applyBorder="1" applyAlignment="1">
      <alignment horizontal="right" vertical="center"/>
    </xf>
    <xf numFmtId="178" fontId="4" fillId="0" borderId="33" xfId="0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9" fontId="4" fillId="0" borderId="33" xfId="0" applyNumberFormat="1" applyFont="1" applyFill="1" applyBorder="1" applyAlignment="1">
      <alignment horizontal="right" vertical="center"/>
    </xf>
    <xf numFmtId="178" fontId="4" fillId="0" borderId="35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41" fontId="4" fillId="0" borderId="35" xfId="0" applyNumberFormat="1" applyFont="1" applyFill="1" applyBorder="1" applyAlignment="1">
      <alignment horizontal="right" vertical="center"/>
    </xf>
    <xf numFmtId="41" fontId="6" fillId="0" borderId="35" xfId="0" applyNumberFormat="1" applyFont="1" applyFill="1" applyBorder="1" applyAlignment="1">
      <alignment horizontal="right" vertical="center"/>
    </xf>
    <xf numFmtId="41" fontId="4" fillId="0" borderId="33" xfId="0" applyNumberFormat="1" applyFont="1" applyFill="1" applyBorder="1" applyAlignment="1">
      <alignment horizontal="right" vertical="center"/>
    </xf>
    <xf numFmtId="41" fontId="6" fillId="0" borderId="3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6" fillId="0" borderId="28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1" fontId="5" fillId="0" borderId="31" xfId="0" applyNumberFormat="1" applyFont="1" applyFill="1" applyBorder="1" applyAlignment="1">
      <alignment horizontal="right" vertical="center"/>
    </xf>
    <xf numFmtId="41" fontId="6" fillId="0" borderId="31" xfId="0" applyNumberFormat="1" applyFont="1" applyFill="1" applyBorder="1" applyAlignment="1">
      <alignment horizontal="right" vertical="center"/>
    </xf>
    <xf numFmtId="41" fontId="4" fillId="0" borderId="34" xfId="0" applyNumberFormat="1" applyFont="1" applyFill="1" applyBorder="1" applyAlignment="1">
      <alignment horizontal="right" vertical="center"/>
    </xf>
    <xf numFmtId="41" fontId="4" fillId="0" borderId="38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41" fontId="4" fillId="0" borderId="40" xfId="0" applyNumberFormat="1" applyFont="1" applyFill="1" applyBorder="1" applyAlignment="1">
      <alignment horizontal="right" vertical="center"/>
    </xf>
    <xf numFmtId="41" fontId="4" fillId="0" borderId="37" xfId="0" applyNumberFormat="1" applyFont="1" applyFill="1" applyBorder="1" applyAlignment="1">
      <alignment horizontal="right" vertical="center"/>
    </xf>
    <xf numFmtId="41" fontId="6" fillId="0" borderId="38" xfId="0" applyNumberFormat="1" applyFont="1" applyFill="1" applyBorder="1" applyAlignment="1">
      <alignment horizontal="right" vertical="center"/>
    </xf>
    <xf numFmtId="41" fontId="5" fillId="0" borderId="41" xfId="0" applyNumberFormat="1" applyFont="1" applyFill="1" applyBorder="1" applyAlignment="1">
      <alignment horizontal="right" vertical="center"/>
    </xf>
    <xf numFmtId="41" fontId="4" fillId="0" borderId="36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distributed" vertical="center" wrapText="1"/>
    </xf>
    <xf numFmtId="0" fontId="6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shrinkToFit="1"/>
    </xf>
    <xf numFmtId="0" fontId="6" fillId="0" borderId="23" xfId="0" applyFont="1" applyFill="1" applyBorder="1" applyAlignment="1">
      <alignment vertical="center"/>
    </xf>
    <xf numFmtId="41" fontId="4" fillId="0" borderId="39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6" fillId="0" borderId="16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180" fontId="4" fillId="0" borderId="28" xfId="0" applyNumberFormat="1" applyFont="1" applyFill="1" applyBorder="1" applyAlignment="1">
      <alignment vertical="center"/>
    </xf>
    <xf numFmtId="0" fontId="4" fillId="0" borderId="44" xfId="0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81" fontId="4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25" fillId="0" borderId="44" xfId="0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>
      <alignment horizontal="right" vertical="center"/>
    </xf>
    <xf numFmtId="181" fontId="25" fillId="0" borderId="14" xfId="0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showGridLines="0" tabSelected="1" view="pageBreakPreview" zoomScaleNormal="100" zoomScaleSheetLayoutView="100" workbookViewId="0">
      <selection activeCell="S18" sqref="S18"/>
    </sheetView>
  </sheetViews>
  <sheetFormatPr defaultRowHeight="12" customHeight="1"/>
  <cols>
    <col min="1" max="1" width="1.625" style="1" customWidth="1"/>
    <col min="2" max="4" width="7.875" style="1" customWidth="1"/>
    <col min="5" max="6" width="6.625" style="1" customWidth="1"/>
    <col min="7" max="8" width="6.875" style="1" customWidth="1"/>
    <col min="9" max="10" width="6.625" style="1" customWidth="1"/>
    <col min="11" max="12" width="10.625" style="1" customWidth="1"/>
    <col min="13" max="13" width="1.625" style="1" customWidth="1"/>
    <col min="14" max="14" width="9" style="1"/>
    <col min="15" max="15" width="4.375" style="1" bestFit="1" customWidth="1"/>
    <col min="16" max="16" width="4.75" style="1" bestFit="1" customWidth="1"/>
    <col min="17" max="17" width="7.5" style="1" bestFit="1" customWidth="1"/>
    <col min="18" max="16384" width="9" style="1"/>
  </cols>
  <sheetData>
    <row r="1" spans="2:17" ht="18" customHeight="1">
      <c r="B1" s="25" t="s">
        <v>25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</row>
    <row r="2" spans="2:17" ht="12" customHeight="1" thickBot="1">
      <c r="B2" s="1" t="s">
        <v>0</v>
      </c>
      <c r="L2" s="2" t="s">
        <v>27</v>
      </c>
    </row>
    <row r="3" spans="2:17" ht="14.25" customHeight="1" thickTop="1">
      <c r="B3" s="26" t="s">
        <v>21</v>
      </c>
      <c r="C3" s="26"/>
      <c r="D3" s="22"/>
      <c r="E3" s="21" t="s">
        <v>20</v>
      </c>
      <c r="F3" s="40"/>
      <c r="G3" s="21" t="s">
        <v>18</v>
      </c>
      <c r="H3" s="22"/>
      <c r="I3" s="21" t="s">
        <v>19</v>
      </c>
      <c r="J3" s="40"/>
      <c r="K3" s="34" t="s">
        <v>15</v>
      </c>
      <c r="L3" s="35"/>
    </row>
    <row r="4" spans="2:17" ht="12" customHeight="1">
      <c r="B4" s="27"/>
      <c r="C4" s="27"/>
      <c r="D4" s="24"/>
      <c r="E4" s="23"/>
      <c r="F4" s="41"/>
      <c r="G4" s="23"/>
      <c r="H4" s="24"/>
      <c r="I4" s="23"/>
      <c r="J4" s="41"/>
      <c r="K4" s="3" t="s">
        <v>16</v>
      </c>
      <c r="L4" s="4" t="s">
        <v>17</v>
      </c>
      <c r="O4" s="1" t="s">
        <v>26</v>
      </c>
    </row>
    <row r="5" spans="2:17" s="5" customFormat="1" ht="12.95" customHeight="1">
      <c r="B5" s="30" t="s">
        <v>1</v>
      </c>
      <c r="C5" s="30"/>
      <c r="D5" s="31"/>
      <c r="E5" s="45">
        <v>9</v>
      </c>
      <c r="F5" s="37"/>
      <c r="G5" s="36">
        <v>491</v>
      </c>
      <c r="H5" s="37"/>
      <c r="I5" s="36">
        <f>E5+G5</f>
        <v>500</v>
      </c>
      <c r="J5" s="37"/>
      <c r="K5" s="8">
        <v>16</v>
      </c>
      <c r="L5" s="9">
        <v>3.3</v>
      </c>
      <c r="O5" s="59">
        <v>484</v>
      </c>
      <c r="P5" s="60">
        <f>I5-O5</f>
        <v>16</v>
      </c>
      <c r="Q5" s="61">
        <f t="shared" ref="Q5:Q18" si="0">(I5-O5)/O5*100</f>
        <v>3.3057851239669422</v>
      </c>
    </row>
    <row r="6" spans="2:17" s="5" customFormat="1" ht="12.95" customHeight="1">
      <c r="B6" s="32" t="s">
        <v>2</v>
      </c>
      <c r="C6" s="33"/>
      <c r="D6" s="29"/>
      <c r="E6" s="42">
        <v>9</v>
      </c>
      <c r="F6" s="20"/>
      <c r="G6" s="19">
        <v>491</v>
      </c>
      <c r="H6" s="20"/>
      <c r="I6" s="38">
        <f t="shared" ref="I6:I18" si="1">E6+G6</f>
        <v>500</v>
      </c>
      <c r="J6" s="39"/>
      <c r="K6" s="10">
        <v>16</v>
      </c>
      <c r="L6" s="11">
        <v>3.3</v>
      </c>
      <c r="O6" s="62">
        <v>484</v>
      </c>
      <c r="P6" s="63">
        <f>I6-O6</f>
        <v>16</v>
      </c>
      <c r="Q6" s="64">
        <f t="shared" si="0"/>
        <v>3.3057851239669422</v>
      </c>
    </row>
    <row r="7" spans="2:17" s="5" customFormat="1" ht="12.95" customHeight="1">
      <c r="B7" s="28" t="s">
        <v>3</v>
      </c>
      <c r="C7" s="28"/>
      <c r="D7" s="29"/>
      <c r="E7" s="42">
        <v>1</v>
      </c>
      <c r="F7" s="20"/>
      <c r="G7" s="19">
        <v>95</v>
      </c>
      <c r="H7" s="20"/>
      <c r="I7" s="38">
        <f t="shared" si="1"/>
        <v>96</v>
      </c>
      <c r="J7" s="39"/>
      <c r="K7" s="10">
        <v>7</v>
      </c>
      <c r="L7" s="12">
        <v>7.9</v>
      </c>
      <c r="O7" s="62">
        <v>89</v>
      </c>
      <c r="P7" s="63">
        <f>I7-O7</f>
        <v>7</v>
      </c>
      <c r="Q7" s="64">
        <f t="shared" si="0"/>
        <v>7.8651685393258424</v>
      </c>
    </row>
    <row r="8" spans="2:17" s="5" customFormat="1" ht="12.95" customHeight="1">
      <c r="B8" s="48" t="s">
        <v>22</v>
      </c>
      <c r="C8" s="53" t="s">
        <v>12</v>
      </c>
      <c r="D8" s="54"/>
      <c r="E8" s="43" t="s">
        <v>28</v>
      </c>
      <c r="F8" s="39"/>
      <c r="G8" s="19">
        <v>8</v>
      </c>
      <c r="H8" s="20"/>
      <c r="I8" s="38">
        <v>8</v>
      </c>
      <c r="J8" s="39"/>
      <c r="K8" s="10" t="s">
        <v>35</v>
      </c>
      <c r="L8" s="11" t="s">
        <v>36</v>
      </c>
      <c r="O8" s="62">
        <v>8</v>
      </c>
      <c r="P8" s="63">
        <f t="shared" ref="P8:P18" si="2">I8-O8</f>
        <v>0</v>
      </c>
      <c r="Q8" s="64">
        <f t="shared" si="0"/>
        <v>0</v>
      </c>
    </row>
    <row r="9" spans="2:17" s="5" customFormat="1" ht="12.95" customHeight="1">
      <c r="B9" s="49"/>
      <c r="C9" s="56" t="s">
        <v>13</v>
      </c>
      <c r="D9" s="29"/>
      <c r="E9" s="43" t="s">
        <v>29</v>
      </c>
      <c r="F9" s="39"/>
      <c r="G9" s="19">
        <v>1</v>
      </c>
      <c r="H9" s="20"/>
      <c r="I9" s="38">
        <v>1</v>
      </c>
      <c r="J9" s="39"/>
      <c r="K9" s="10">
        <v>-3</v>
      </c>
      <c r="L9" s="11">
        <v>-75</v>
      </c>
      <c r="O9" s="62">
        <v>4</v>
      </c>
      <c r="P9" s="63">
        <f t="shared" si="2"/>
        <v>-3</v>
      </c>
      <c r="Q9" s="64">
        <f t="shared" si="0"/>
        <v>-75</v>
      </c>
    </row>
    <row r="10" spans="2:17" s="5" customFormat="1" ht="12.95" customHeight="1">
      <c r="B10" s="50"/>
      <c r="C10" s="57" t="s">
        <v>14</v>
      </c>
      <c r="D10" s="58"/>
      <c r="E10" s="43">
        <v>1</v>
      </c>
      <c r="F10" s="39"/>
      <c r="G10" s="19">
        <v>15</v>
      </c>
      <c r="H10" s="20"/>
      <c r="I10" s="38">
        <f t="shared" si="1"/>
        <v>16</v>
      </c>
      <c r="J10" s="39"/>
      <c r="K10" s="10">
        <v>1</v>
      </c>
      <c r="L10" s="12">
        <v>6.7</v>
      </c>
      <c r="O10" s="62">
        <v>15</v>
      </c>
      <c r="P10" s="63">
        <f>I10-O10</f>
        <v>1</v>
      </c>
      <c r="Q10" s="64">
        <f t="shared" si="0"/>
        <v>6.666666666666667</v>
      </c>
    </row>
    <row r="11" spans="2:17" s="5" customFormat="1" ht="12.95" customHeight="1">
      <c r="B11" s="28" t="s">
        <v>4</v>
      </c>
      <c r="C11" s="28"/>
      <c r="D11" s="29"/>
      <c r="E11" s="43" t="s">
        <v>30</v>
      </c>
      <c r="F11" s="39"/>
      <c r="G11" s="19" t="s">
        <v>31</v>
      </c>
      <c r="H11" s="20"/>
      <c r="I11" s="38" t="s">
        <v>34</v>
      </c>
      <c r="J11" s="39"/>
      <c r="K11" s="13" t="s">
        <v>36</v>
      </c>
      <c r="L11" s="11" t="s">
        <v>36</v>
      </c>
      <c r="O11" s="62">
        <v>0</v>
      </c>
      <c r="P11" s="63">
        <v>0</v>
      </c>
      <c r="Q11" s="65" t="e">
        <f>(I11-O11)/O11*100</f>
        <v>#VALUE!</v>
      </c>
    </row>
    <row r="12" spans="2:17" s="5" customFormat="1" ht="12.95" customHeight="1">
      <c r="B12" s="32" t="s">
        <v>5</v>
      </c>
      <c r="C12" s="33"/>
      <c r="D12" s="29"/>
      <c r="E12" s="43" t="s">
        <v>32</v>
      </c>
      <c r="F12" s="39"/>
      <c r="G12" s="38" t="s">
        <v>33</v>
      </c>
      <c r="H12" s="44"/>
      <c r="I12" s="38">
        <v>0</v>
      </c>
      <c r="J12" s="39"/>
      <c r="K12" s="10">
        <v>-1</v>
      </c>
      <c r="L12" s="12">
        <v>-100</v>
      </c>
      <c r="O12" s="62">
        <v>1</v>
      </c>
      <c r="P12" s="63">
        <f>I12-O12</f>
        <v>-1</v>
      </c>
      <c r="Q12" s="65">
        <f>(I12-O12)/O12*100</f>
        <v>-100</v>
      </c>
    </row>
    <row r="13" spans="2:17" s="5" customFormat="1" ht="12.95" customHeight="1">
      <c r="B13" s="32" t="s">
        <v>6</v>
      </c>
      <c r="C13" s="33"/>
      <c r="D13" s="29"/>
      <c r="E13" s="42">
        <v>2</v>
      </c>
      <c r="F13" s="20"/>
      <c r="G13" s="19">
        <v>64</v>
      </c>
      <c r="H13" s="20"/>
      <c r="I13" s="38">
        <f t="shared" ref="I13" si="3">E13+G13</f>
        <v>66</v>
      </c>
      <c r="J13" s="39"/>
      <c r="K13" s="10">
        <v>-19</v>
      </c>
      <c r="L13" s="11">
        <v>-22.4</v>
      </c>
      <c r="O13" s="62">
        <v>85</v>
      </c>
      <c r="P13" s="63">
        <f t="shared" si="2"/>
        <v>-19</v>
      </c>
      <c r="Q13" s="64">
        <f t="shared" si="0"/>
        <v>-22.352941176470591</v>
      </c>
    </row>
    <row r="14" spans="2:17" s="5" customFormat="1" ht="12.95" customHeight="1">
      <c r="B14" s="32" t="s">
        <v>7</v>
      </c>
      <c r="C14" s="33"/>
      <c r="D14" s="29"/>
      <c r="E14" s="43">
        <v>2</v>
      </c>
      <c r="F14" s="44"/>
      <c r="G14" s="19">
        <v>64</v>
      </c>
      <c r="H14" s="20"/>
      <c r="I14" s="38">
        <f t="shared" si="1"/>
        <v>66</v>
      </c>
      <c r="J14" s="39"/>
      <c r="K14" s="10">
        <v>16</v>
      </c>
      <c r="L14" s="12">
        <v>32</v>
      </c>
      <c r="O14" s="62">
        <v>50</v>
      </c>
      <c r="P14" s="63">
        <f t="shared" si="2"/>
        <v>16</v>
      </c>
      <c r="Q14" s="64">
        <f t="shared" si="0"/>
        <v>32</v>
      </c>
    </row>
    <row r="15" spans="2:17" s="5" customFormat="1" ht="12.95" customHeight="1">
      <c r="B15" s="32" t="s">
        <v>11</v>
      </c>
      <c r="C15" s="33"/>
      <c r="D15" s="29"/>
      <c r="E15" s="43" t="s">
        <v>31</v>
      </c>
      <c r="F15" s="44"/>
      <c r="G15" s="19">
        <v>19</v>
      </c>
      <c r="H15" s="20"/>
      <c r="I15" s="38">
        <v>19</v>
      </c>
      <c r="J15" s="39"/>
      <c r="K15" s="10">
        <v>6</v>
      </c>
      <c r="L15" s="11">
        <v>46.2</v>
      </c>
      <c r="O15" s="62">
        <v>13</v>
      </c>
      <c r="P15" s="63">
        <f t="shared" si="2"/>
        <v>6</v>
      </c>
      <c r="Q15" s="64">
        <f t="shared" si="0"/>
        <v>46.153846153846153</v>
      </c>
    </row>
    <row r="16" spans="2:17" s="5" customFormat="1" ht="12.95" customHeight="1">
      <c r="B16" s="32" t="s">
        <v>8</v>
      </c>
      <c r="C16" s="33"/>
      <c r="D16" s="29"/>
      <c r="E16" s="43" t="s">
        <v>31</v>
      </c>
      <c r="F16" s="44"/>
      <c r="G16" s="19">
        <v>5</v>
      </c>
      <c r="H16" s="19"/>
      <c r="I16" s="38">
        <v>5</v>
      </c>
      <c r="J16" s="39"/>
      <c r="K16" s="10">
        <v>4</v>
      </c>
      <c r="L16" s="11">
        <v>400</v>
      </c>
      <c r="O16" s="66">
        <v>1</v>
      </c>
      <c r="P16" s="67">
        <f t="shared" si="2"/>
        <v>4</v>
      </c>
      <c r="Q16" s="68">
        <f t="shared" si="0"/>
        <v>400</v>
      </c>
    </row>
    <row r="17" spans="2:17" s="5" customFormat="1" ht="12.95" customHeight="1">
      <c r="B17" s="32" t="s">
        <v>9</v>
      </c>
      <c r="C17" s="33"/>
      <c r="D17" s="29"/>
      <c r="E17" s="43" t="s">
        <v>31</v>
      </c>
      <c r="F17" s="44"/>
      <c r="G17" s="19">
        <v>10</v>
      </c>
      <c r="H17" s="20"/>
      <c r="I17" s="38">
        <v>10</v>
      </c>
      <c r="J17" s="39"/>
      <c r="K17" s="10">
        <v>3</v>
      </c>
      <c r="L17" s="11">
        <v>42.9</v>
      </c>
      <c r="O17" s="62">
        <v>7</v>
      </c>
      <c r="P17" s="63">
        <f t="shared" si="2"/>
        <v>3</v>
      </c>
      <c r="Q17" s="64">
        <f t="shared" si="0"/>
        <v>42.857142857142854</v>
      </c>
    </row>
    <row r="18" spans="2:17" s="5" customFormat="1" ht="12.95" customHeight="1">
      <c r="B18" s="51" t="s">
        <v>10</v>
      </c>
      <c r="C18" s="51"/>
      <c r="D18" s="52"/>
      <c r="E18" s="55">
        <v>4</v>
      </c>
      <c r="F18" s="18"/>
      <c r="G18" s="17">
        <v>234</v>
      </c>
      <c r="H18" s="18"/>
      <c r="I18" s="46">
        <f t="shared" si="1"/>
        <v>238</v>
      </c>
      <c r="J18" s="47"/>
      <c r="K18" s="14" t="s">
        <v>36</v>
      </c>
      <c r="L18" s="15" t="s">
        <v>36</v>
      </c>
      <c r="O18" s="69">
        <v>238</v>
      </c>
      <c r="P18" s="70">
        <f t="shared" si="2"/>
        <v>0</v>
      </c>
      <c r="Q18" s="71">
        <f t="shared" si="0"/>
        <v>0</v>
      </c>
    </row>
    <row r="19" spans="2:17" ht="12" customHeight="1">
      <c r="B19" s="16" t="s">
        <v>23</v>
      </c>
      <c r="C19" s="6"/>
      <c r="D19" s="6"/>
      <c r="L19" s="2" t="s">
        <v>24</v>
      </c>
    </row>
    <row r="20" spans="2:17" ht="12" customHeight="1">
      <c r="B20" s="1" t="s">
        <v>37</v>
      </c>
    </row>
    <row r="23" spans="2:17" ht="12" customHeight="1">
      <c r="K23" s="2"/>
    </row>
  </sheetData>
  <mergeCells count="63">
    <mergeCell ref="E18:F18"/>
    <mergeCell ref="E17:F17"/>
    <mergeCell ref="C9:D9"/>
    <mergeCell ref="C10:D10"/>
    <mergeCell ref="B14:D14"/>
    <mergeCell ref="B15:D15"/>
    <mergeCell ref="B16:D16"/>
    <mergeCell ref="B17:D17"/>
    <mergeCell ref="B11:D11"/>
    <mergeCell ref="B13:D13"/>
    <mergeCell ref="E11:F11"/>
    <mergeCell ref="I16:J16"/>
    <mergeCell ref="I18:J18"/>
    <mergeCell ref="B8:B10"/>
    <mergeCell ref="I9:J9"/>
    <mergeCell ref="I10:J10"/>
    <mergeCell ref="B12:D12"/>
    <mergeCell ref="I11:J11"/>
    <mergeCell ref="I12:J12"/>
    <mergeCell ref="E12:F12"/>
    <mergeCell ref="G12:H12"/>
    <mergeCell ref="G9:H9"/>
    <mergeCell ref="G11:H11"/>
    <mergeCell ref="B18:D18"/>
    <mergeCell ref="C8:D8"/>
    <mergeCell ref="E9:F9"/>
    <mergeCell ref="E10:F10"/>
    <mergeCell ref="I17:J17"/>
    <mergeCell ref="G17:H17"/>
    <mergeCell ref="G5:H5"/>
    <mergeCell ref="E13:F13"/>
    <mergeCell ref="E14:F14"/>
    <mergeCell ref="E15:F15"/>
    <mergeCell ref="E16:F16"/>
    <mergeCell ref="G16:H16"/>
    <mergeCell ref="E5:F5"/>
    <mergeCell ref="E6:F6"/>
    <mergeCell ref="E7:F7"/>
    <mergeCell ref="E8:F8"/>
    <mergeCell ref="I13:J13"/>
    <mergeCell ref="I14:J14"/>
    <mergeCell ref="I15:J15"/>
    <mergeCell ref="G15:H15"/>
    <mergeCell ref="B1:L1"/>
    <mergeCell ref="G7:H7"/>
    <mergeCell ref="G8:H8"/>
    <mergeCell ref="B3:D4"/>
    <mergeCell ref="B7:D7"/>
    <mergeCell ref="B5:D5"/>
    <mergeCell ref="B6:D6"/>
    <mergeCell ref="K3:L3"/>
    <mergeCell ref="I5:J5"/>
    <mergeCell ref="I7:J7"/>
    <mergeCell ref="I8:J8"/>
    <mergeCell ref="I6:J6"/>
    <mergeCell ref="I3:J4"/>
    <mergeCell ref="E3:F4"/>
    <mergeCell ref="G18:H18"/>
    <mergeCell ref="G13:H13"/>
    <mergeCell ref="G14:H14"/>
    <mergeCell ref="G10:H10"/>
    <mergeCell ref="G3:H4"/>
    <mergeCell ref="G6:H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176</vt:lpstr>
      <vt:lpstr>'176'!Print_Area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2017-12-25T00:02:17Z</cp:lastPrinted>
  <dcterms:created xsi:type="dcterms:W3CDTF">1999-03-24T02:15:27Z</dcterms:created>
  <dcterms:modified xsi:type="dcterms:W3CDTF">2018-02-13T02:42:51Z</dcterms:modified>
</cp:coreProperties>
</file>