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225" windowWidth="10950" windowHeight="4560" activeTab="0"/>
  </bookViews>
  <sheets>
    <sheet name="142" sheetId="1" r:id="rId1"/>
  </sheets>
  <definedNames>
    <definedName name="_xlnm.Print_Area" localSheetId="0">'142'!$A$1:$U$20</definedName>
  </definedNames>
  <calcPr fullCalcOnLoad="1"/>
</workbook>
</file>

<file path=xl/sharedStrings.xml><?xml version="1.0" encoding="utf-8"?>
<sst xmlns="http://schemas.openxmlformats.org/spreadsheetml/2006/main" count="39" uniqueCount="31">
  <si>
    <t>総　　　   　数</t>
  </si>
  <si>
    <t>　日帰り（通過）・宿泊内訳</t>
  </si>
  <si>
    <t>単位　千人・％</t>
  </si>
  <si>
    <t>区　　　　　分</t>
  </si>
  <si>
    <t>観          光　　       入　          込        　　客 　　　　</t>
  </si>
  <si>
    <t>左　　の　　う　　ち　　区　　分</t>
  </si>
  <si>
    <t>前年対比</t>
  </si>
  <si>
    <t>構 成 比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</si>
  <si>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</si>
  <si>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</si>
  <si>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</si>
  <si>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</si>
  <si>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</si>
  <si>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</si>
  <si>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</si>
  <si>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</si>
  <si>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　　　数</t>
  </si>
  <si>
    <t>観 光 客 宿 泊 者 （ 実 員 ）</t>
  </si>
  <si>
    <t>　　　　道　　　内　　　客</t>
  </si>
  <si>
    <t>　　　　　道　　　外　　　客</t>
  </si>
  <si>
    <t>経済観光部</t>
  </si>
  <si>
    <t>(2012)</t>
  </si>
  <si>
    <t>(2013)</t>
  </si>
  <si>
    <t>(2014)</t>
  </si>
  <si>
    <t xml:space="preserve">                平成23年度  </t>
  </si>
  <si>
    <t>(2015)</t>
  </si>
  <si>
    <t>平成27年度</t>
  </si>
  <si>
    <t>資料　</t>
  </si>
  <si>
    <t>日 帰 り 及 び 通 過</t>
  </si>
  <si>
    <t>北海道経済部</t>
  </si>
  <si>
    <t>142　道外・道内及び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</si>
</sst>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/>
      <top/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 indent="2"/>
    </xf>
    <xf numFmtId="0" fontId="6" fillId="0" borderId="29" xfId="0" applyFont="1" applyFill="1" applyBorder="1" applyAlignment="1">
      <alignment horizontal="left" vertical="center" wrapText="1" indent="2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186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indent="2"/>
    </xf>
    <xf numFmtId="0" fontId="6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35" xfId="0" applyFont="1" applyFill="1" applyBorder="1" applyAlignment="1" quotePrefix="1">
      <alignment horizontal="center" vertical="center"/>
    </xf>
    <xf numFmtId="0" fontId="7" fillId="0" borderId="32" xfId="0" applyFont="1" applyFill="1" applyBorder="1" applyAlignment="1">
      <alignment horizontal="right" vertical="center" indent="2"/>
    </xf>
    <xf numFmtId="0" fontId="7" fillId="0" borderId="33" xfId="0" applyFont="1" applyFill="1" applyBorder="1" applyAlignment="1" quotePrefix="1">
      <alignment horizontal="center" vertical="center"/>
    </xf>
    <xf numFmtId="178" fontId="7" fillId="0" borderId="36" xfId="0" applyNumberFormat="1" applyFont="1" applyFill="1" applyBorder="1" applyAlignment="1">
      <alignment horizontal="right" vertical="center"/>
    </xf>
    <xf numFmtId="185" fontId="7" fillId="0" borderId="32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8" xfId="0" applyFont="1" applyFill="1" applyBorder="1" applyAlignment="1">
      <alignment horizontal="right" vertical="center" wrapText="1" indent="2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 indent="2"/>
    </xf>
    <xf numFmtId="0" fontId="7" fillId="0" borderId="30" xfId="0" applyFont="1" applyFill="1" applyBorder="1" applyAlignment="1">
      <alignment horizontal="left" vertical="center" wrapText="1" indent="2"/>
    </xf>
    <xf numFmtId="0" fontId="6" fillId="0" borderId="3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0"/>
  <sheetViews>
    <sheetView showGridLines="0" tabSelected="1" view="pageBreakPreview" zoomScaleNormal="115" zoomScaleSheetLayoutView="100" zoomScalePageLayoutView="0" workbookViewId="0" topLeftCell="A1">
      <selection activeCell="D26" sqref="D26"/>
    </sheetView>
  </sheetViews>
  <sheetFormatPr defaultColWidth="9.00390625" defaultRowHeight="13.5" customHeight="1"/>
  <cols>
    <col min="1" max="1" width="1.625" style="70" customWidth="1"/>
    <col min="2" max="2" width="17.125" style="70" customWidth="1"/>
    <col min="3" max="3" width="8.625" style="70" customWidth="1"/>
    <col min="4" max="4" width="10.625" style="71" customWidth="1"/>
    <col min="5" max="9" width="10.625" style="70" customWidth="1"/>
    <col min="10" max="11" width="1.625" style="70" customWidth="1"/>
    <col min="12" max="20" width="9.875" style="70" customWidth="1"/>
    <col min="21" max="21" width="1.625" style="70" customWidth="1"/>
    <col min="22" max="16384" width="9.00390625" style="70" customWidth="1"/>
  </cols>
  <sheetData>
    <row r="1" spans="4:20" s="33" customFormat="1" ht="18" customHeight="1">
      <c r="D1" s="34"/>
      <c r="E1" s="34"/>
      <c r="F1" s="34"/>
      <c r="I1" s="35" t="s">
        <v>30</v>
      </c>
      <c r="J1" s="35"/>
      <c r="K1" s="35"/>
      <c r="L1" s="36" t="s">
        <v>1</v>
      </c>
      <c r="O1" s="34"/>
      <c r="P1" s="34"/>
      <c r="Q1" s="34"/>
      <c r="R1" s="34"/>
      <c r="S1" s="34"/>
      <c r="T1" s="34"/>
    </row>
    <row r="2" spans="2:20" s="37" customFormat="1" ht="12.75" customHeight="1" thickBot="1">
      <c r="B2" s="37" t="s">
        <v>2</v>
      </c>
      <c r="T2" s="38" t="s">
        <v>26</v>
      </c>
    </row>
    <row r="3" spans="2:20" s="37" customFormat="1" ht="12.75" customHeight="1" thickTop="1">
      <c r="B3" s="39"/>
      <c r="C3" s="40"/>
      <c r="D3" s="76" t="s">
        <v>4</v>
      </c>
      <c r="E3" s="76"/>
      <c r="F3" s="76"/>
      <c r="G3" s="76"/>
      <c r="H3" s="76"/>
      <c r="I3" s="76"/>
      <c r="J3" s="41"/>
      <c r="K3" s="41"/>
      <c r="L3" s="83" t="s">
        <v>16</v>
      </c>
      <c r="M3" s="83"/>
      <c r="N3" s="42"/>
      <c r="O3" s="77" t="s">
        <v>5</v>
      </c>
      <c r="P3" s="78"/>
      <c r="Q3" s="78"/>
      <c r="R3" s="78"/>
      <c r="S3" s="78"/>
      <c r="T3" s="78"/>
    </row>
    <row r="4" spans="2:20" s="37" customFormat="1" ht="12.75" customHeight="1">
      <c r="B4" s="90" t="s">
        <v>3</v>
      </c>
      <c r="C4" s="91"/>
      <c r="D4" s="81" t="s">
        <v>0</v>
      </c>
      <c r="E4" s="81"/>
      <c r="F4" s="82"/>
      <c r="G4" s="79" t="s">
        <v>19</v>
      </c>
      <c r="H4" s="80"/>
      <c r="I4" s="43"/>
      <c r="J4" s="44"/>
      <c r="K4" s="44"/>
      <c r="L4" s="80" t="s">
        <v>18</v>
      </c>
      <c r="M4" s="80"/>
      <c r="N4" s="87"/>
      <c r="O4" s="84" t="s">
        <v>28</v>
      </c>
      <c r="P4" s="85"/>
      <c r="Q4" s="86"/>
      <c r="R4" s="84" t="s">
        <v>17</v>
      </c>
      <c r="S4" s="85"/>
      <c r="T4" s="85"/>
    </row>
    <row r="5" spans="2:20" s="37" customFormat="1" ht="12.75" customHeight="1">
      <c r="B5" s="46"/>
      <c r="C5" s="47"/>
      <c r="D5" s="48"/>
      <c r="E5" s="49" t="s">
        <v>6</v>
      </c>
      <c r="F5" s="49" t="s">
        <v>7</v>
      </c>
      <c r="G5" s="50"/>
      <c r="H5" s="51" t="s">
        <v>6</v>
      </c>
      <c r="I5" s="51" t="s">
        <v>7</v>
      </c>
      <c r="J5" s="52"/>
      <c r="K5" s="50"/>
      <c r="L5" s="53"/>
      <c r="M5" s="51" t="s">
        <v>6</v>
      </c>
      <c r="N5" s="51" t="s">
        <v>7</v>
      </c>
      <c r="O5" s="54"/>
      <c r="P5" s="51" t="s">
        <v>6</v>
      </c>
      <c r="Q5" s="51" t="s">
        <v>7</v>
      </c>
      <c r="R5" s="54"/>
      <c r="S5" s="51" t="s">
        <v>6</v>
      </c>
      <c r="T5" s="45" t="s">
        <v>7</v>
      </c>
    </row>
    <row r="6" spans="2:20" s="55" customFormat="1" ht="12.75" customHeight="1">
      <c r="B6" s="92" t="s">
        <v>8</v>
      </c>
      <c r="C6" s="93"/>
      <c r="D6" s="2">
        <f>SUM(D7:D12)</f>
        <v>140821.2</v>
      </c>
      <c r="E6" s="3">
        <v>105.5</v>
      </c>
      <c r="F6" s="3">
        <v>100</v>
      </c>
      <c r="G6" s="4">
        <f>SUM(G7:G12)</f>
        <v>43676.9</v>
      </c>
      <c r="H6" s="4">
        <v>107.7</v>
      </c>
      <c r="I6" s="4">
        <v>100</v>
      </c>
      <c r="J6" s="5"/>
      <c r="K6" s="6"/>
      <c r="L6" s="4">
        <f>SUM(L7:L12)</f>
        <v>97144.30000000002</v>
      </c>
      <c r="M6" s="4">
        <v>104.6</v>
      </c>
      <c r="N6" s="4">
        <v>100</v>
      </c>
      <c r="O6" s="4">
        <f>SUM(O7:O12)</f>
        <v>115760.4</v>
      </c>
      <c r="P6" s="4">
        <v>106</v>
      </c>
      <c r="Q6" s="4">
        <v>100</v>
      </c>
      <c r="R6" s="4">
        <f>SUM(R7:R12)</f>
        <v>25060.8</v>
      </c>
      <c r="S6" s="4">
        <v>103.5</v>
      </c>
      <c r="T6" s="4">
        <v>100</v>
      </c>
    </row>
    <row r="7" spans="2:20" s="37" customFormat="1" ht="12.75" customHeight="1">
      <c r="B7" s="88" t="s">
        <v>9</v>
      </c>
      <c r="C7" s="89"/>
      <c r="D7" s="28">
        <v>11945.7</v>
      </c>
      <c r="E7" s="7">
        <v>102.8</v>
      </c>
      <c r="F7" s="7">
        <f>(D7/D6)*100</f>
        <v>8.482884679295447</v>
      </c>
      <c r="G7" s="29">
        <v>5443.9</v>
      </c>
      <c r="H7" s="29">
        <v>102.4</v>
      </c>
      <c r="I7" s="8">
        <f>(G7/G6)*100</f>
        <v>12.464025606212894</v>
      </c>
      <c r="J7" s="9"/>
      <c r="K7" s="10"/>
      <c r="L7" s="29">
        <v>6501.8</v>
      </c>
      <c r="M7" s="29">
        <v>103.2</v>
      </c>
      <c r="N7" s="8">
        <f>(L7/L6)*100</f>
        <v>6.692930002069087</v>
      </c>
      <c r="O7" s="29">
        <v>8341</v>
      </c>
      <c r="P7" s="29">
        <v>102.8</v>
      </c>
      <c r="Q7" s="8">
        <f>(O7/O6)*100</f>
        <v>7.205400119557293</v>
      </c>
      <c r="R7" s="29">
        <v>3604.7</v>
      </c>
      <c r="S7" s="29">
        <v>103</v>
      </c>
      <c r="T7" s="8">
        <f>(R7/R6)*100</f>
        <v>14.383818553278427</v>
      </c>
    </row>
    <row r="8" spans="2:20" s="37" customFormat="1" ht="12.75" customHeight="1">
      <c r="B8" s="88" t="s">
        <v>10</v>
      </c>
      <c r="C8" s="89"/>
      <c r="D8" s="28">
        <v>77932.8</v>
      </c>
      <c r="E8" s="7">
        <v>106.5</v>
      </c>
      <c r="F8" s="7">
        <f>(D8/D6)*100</f>
        <v>55.341667305774976</v>
      </c>
      <c r="G8" s="29">
        <v>20599.5</v>
      </c>
      <c r="H8" s="29">
        <v>109.9</v>
      </c>
      <c r="I8" s="8">
        <f>(G8/G6)*100</f>
        <v>47.16337469005355</v>
      </c>
      <c r="J8" s="9"/>
      <c r="K8" s="10"/>
      <c r="L8" s="29">
        <v>57333.3</v>
      </c>
      <c r="M8" s="29">
        <v>105.3</v>
      </c>
      <c r="N8" s="8">
        <f>(L8/L6)*100</f>
        <v>59.018696928177974</v>
      </c>
      <c r="O8" s="29">
        <v>65047.7</v>
      </c>
      <c r="P8" s="29">
        <v>107</v>
      </c>
      <c r="Q8" s="8">
        <f>(O8/O6)*100</f>
        <v>56.191668307987875</v>
      </c>
      <c r="R8" s="29">
        <v>12885.1</v>
      </c>
      <c r="S8" s="29">
        <v>103.9</v>
      </c>
      <c r="T8" s="8">
        <f>(R8/R6)*100</f>
        <v>51.41535784970951</v>
      </c>
    </row>
    <row r="9" spans="2:20" s="37" customFormat="1" ht="12.75" customHeight="1">
      <c r="B9" s="88" t="s">
        <v>11</v>
      </c>
      <c r="C9" s="89"/>
      <c r="D9" s="28">
        <v>22685.7</v>
      </c>
      <c r="E9" s="7">
        <v>103.8</v>
      </c>
      <c r="F9" s="7">
        <f>(D9/D6)*100</f>
        <v>16.109577251152523</v>
      </c>
      <c r="G9" s="29">
        <v>8458.1</v>
      </c>
      <c r="H9" s="29">
        <v>107</v>
      </c>
      <c r="I9" s="8">
        <f>(G9/G6)*100</f>
        <v>19.365156409910046</v>
      </c>
      <c r="J9" s="9"/>
      <c r="K9" s="10"/>
      <c r="L9" s="29">
        <v>14227.6</v>
      </c>
      <c r="M9" s="29">
        <v>102.1</v>
      </c>
      <c r="N9" s="8">
        <f>(L9/L6)*100</f>
        <v>14.645841289710255</v>
      </c>
      <c r="O9" s="29">
        <v>19215.2</v>
      </c>
      <c r="P9" s="29">
        <v>103.9</v>
      </c>
      <c r="Q9" s="8">
        <f>(O9/O6)*100</f>
        <v>16.59911334100435</v>
      </c>
      <c r="R9" s="29">
        <v>3470.5</v>
      </c>
      <c r="S9" s="29">
        <v>103.6</v>
      </c>
      <c r="T9" s="8">
        <f>(R9/R6)*100</f>
        <v>13.84832088361106</v>
      </c>
    </row>
    <row r="10" spans="2:20" s="37" customFormat="1" ht="12.75" customHeight="1">
      <c r="B10" s="88" t="s">
        <v>12</v>
      </c>
      <c r="C10" s="89"/>
      <c r="D10" s="28">
        <v>8716.5</v>
      </c>
      <c r="E10" s="7">
        <v>105</v>
      </c>
      <c r="F10" s="7">
        <f>(D10/D6)*100</f>
        <v>6.1897640412097035</v>
      </c>
      <c r="G10" s="29">
        <v>3373.4</v>
      </c>
      <c r="H10" s="29">
        <v>108.3</v>
      </c>
      <c r="I10" s="8">
        <f>(G10/G6)*100</f>
        <v>7.723533492532667</v>
      </c>
      <c r="J10" s="9"/>
      <c r="K10" s="10"/>
      <c r="L10" s="29">
        <v>5343.1</v>
      </c>
      <c r="M10" s="29">
        <v>103</v>
      </c>
      <c r="N10" s="8">
        <f>(L10/L6)*100</f>
        <v>5.500168306323685</v>
      </c>
      <c r="O10" s="29">
        <v>7063</v>
      </c>
      <c r="P10" s="29">
        <v>105.2</v>
      </c>
      <c r="Q10" s="8">
        <f>(O10/O6)*100</f>
        <v>6.101395641341945</v>
      </c>
      <c r="R10" s="29">
        <v>1653.5</v>
      </c>
      <c r="S10" s="29">
        <v>104.2</v>
      </c>
      <c r="T10" s="8">
        <f>(R10/R6)*100</f>
        <v>6.597953776415758</v>
      </c>
    </row>
    <row r="11" spans="2:20" s="37" customFormat="1" ht="12.75" customHeight="1">
      <c r="B11" s="88" t="s">
        <v>13</v>
      </c>
      <c r="C11" s="89"/>
      <c r="D11" s="28">
        <v>10359.5</v>
      </c>
      <c r="E11" s="7">
        <v>104.3</v>
      </c>
      <c r="F11" s="7">
        <f>(D11/D6)*100</f>
        <v>7.356491778226573</v>
      </c>
      <c r="G11" s="29">
        <v>2624</v>
      </c>
      <c r="H11" s="29">
        <v>107.2</v>
      </c>
      <c r="I11" s="8">
        <f>(G11/G6)*100</f>
        <v>6.007752381693756</v>
      </c>
      <c r="J11" s="9"/>
      <c r="K11" s="10"/>
      <c r="L11" s="29">
        <v>7735.5</v>
      </c>
      <c r="M11" s="29">
        <v>103.4</v>
      </c>
      <c r="N11" s="8">
        <f>(L11/L6)*100</f>
        <v>7.962896433450031</v>
      </c>
      <c r="O11" s="29">
        <v>8662.4</v>
      </c>
      <c r="P11" s="29">
        <v>105</v>
      </c>
      <c r="Q11" s="8">
        <f>(O11/O6)*100</f>
        <v>7.483042560322874</v>
      </c>
      <c r="R11" s="29">
        <v>1697.1</v>
      </c>
      <c r="S11" s="29">
        <v>100.7</v>
      </c>
      <c r="T11" s="8">
        <f>(R11/R6)*100</f>
        <v>6.771930664623635</v>
      </c>
    </row>
    <row r="12" spans="2:20" s="37" customFormat="1" ht="12.75" customHeight="1">
      <c r="B12" s="88" t="s">
        <v>14</v>
      </c>
      <c r="C12" s="89"/>
      <c r="D12" s="28">
        <v>9181</v>
      </c>
      <c r="E12" s="7">
        <v>107.5</v>
      </c>
      <c r="F12" s="7">
        <f>(D12/D6)*100</f>
        <v>6.519614944340766</v>
      </c>
      <c r="G12" s="11">
        <v>3178</v>
      </c>
      <c r="H12" s="11">
        <v>104.8</v>
      </c>
      <c r="I12" s="8">
        <f>(G12/G6)*100</f>
        <v>7.276157419597086</v>
      </c>
      <c r="J12" s="12"/>
      <c r="K12" s="13"/>
      <c r="L12" s="11">
        <v>6003</v>
      </c>
      <c r="M12" s="11">
        <v>108.9</v>
      </c>
      <c r="N12" s="8">
        <f>(L12/L6)*100</f>
        <v>6.1794670402689595</v>
      </c>
      <c r="O12" s="11">
        <v>7431.1</v>
      </c>
      <c r="P12" s="11">
        <v>108.4</v>
      </c>
      <c r="Q12" s="8">
        <f>(O12/O6)*100</f>
        <v>6.419380029785661</v>
      </c>
      <c r="R12" s="11">
        <v>1749.9</v>
      </c>
      <c r="S12" s="29">
        <v>103.8</v>
      </c>
      <c r="T12" s="8">
        <f>(R12/R6)*100</f>
        <v>6.982618272361616</v>
      </c>
    </row>
    <row r="13" spans="2:20" s="37" customFormat="1" ht="16.5" customHeight="1">
      <c r="B13" s="88" t="s">
        <v>15</v>
      </c>
      <c r="C13" s="89"/>
      <c r="D13" s="30">
        <v>5530</v>
      </c>
      <c r="E13" s="14">
        <v>103.4</v>
      </c>
      <c r="F13" s="7">
        <f>(D13/D6*100)</f>
        <v>3.926965542120078</v>
      </c>
      <c r="G13" s="31">
        <v>2568.8</v>
      </c>
      <c r="H13" s="31">
        <v>104.6</v>
      </c>
      <c r="I13" s="8">
        <f>(G13/G6*100)</f>
        <v>5.881369785859344</v>
      </c>
      <c r="J13" s="11"/>
      <c r="K13" s="11"/>
      <c r="L13" s="31">
        <v>2961.2</v>
      </c>
      <c r="M13" s="31">
        <v>102.3</v>
      </c>
      <c r="N13" s="8">
        <f>(L13/L6)*100</f>
        <v>3.048248842186314</v>
      </c>
      <c r="O13" s="31">
        <v>4925.5</v>
      </c>
      <c r="P13" s="31">
        <v>103.1</v>
      </c>
      <c r="Q13" s="8">
        <f>(O13/O6)*100</f>
        <v>4.254909278129655</v>
      </c>
      <c r="R13" s="31">
        <v>604.5</v>
      </c>
      <c r="S13" s="31">
        <v>105.6</v>
      </c>
      <c r="T13" s="8">
        <f>(R13/R6)*100</f>
        <v>2.4121336908638193</v>
      </c>
    </row>
    <row r="14" spans="2:20" s="57" customFormat="1" ht="12.75" customHeight="1">
      <c r="B14" s="50" t="s">
        <v>24</v>
      </c>
      <c r="C14" s="56">
        <v>-2011</v>
      </c>
      <c r="D14" s="15">
        <v>5410.3</v>
      </c>
      <c r="E14" s="16">
        <v>89.1</v>
      </c>
      <c r="F14" s="17">
        <v>4.4</v>
      </c>
      <c r="G14" s="19">
        <v>2515.1</v>
      </c>
      <c r="H14" s="19">
        <v>78.7</v>
      </c>
      <c r="I14" s="19">
        <v>7.1</v>
      </c>
      <c r="J14" s="19"/>
      <c r="K14" s="19"/>
      <c r="L14" s="19">
        <v>2895.2</v>
      </c>
      <c r="M14" s="19">
        <v>100.6</v>
      </c>
      <c r="N14" s="19">
        <v>3.33546465746165</v>
      </c>
      <c r="O14" s="19">
        <v>4922.4</v>
      </c>
      <c r="P14" s="19">
        <v>88.5</v>
      </c>
      <c r="Q14" s="19">
        <v>4.93151837747996</v>
      </c>
      <c r="R14" s="19">
        <v>487.9</v>
      </c>
      <c r="S14" s="19">
        <v>96.2</v>
      </c>
      <c r="T14" s="19">
        <v>2.1774834200637314</v>
      </c>
    </row>
    <row r="15" spans="2:20" s="60" customFormat="1" ht="12.75" customHeight="1">
      <c r="B15" s="58">
        <v>24</v>
      </c>
      <c r="C15" s="59" t="s">
        <v>21</v>
      </c>
      <c r="D15" s="15">
        <v>5763.8</v>
      </c>
      <c r="E15" s="16">
        <v>106.5</v>
      </c>
      <c r="F15" s="17">
        <v>4.52006731714815</v>
      </c>
      <c r="G15" s="19">
        <v>2375</v>
      </c>
      <c r="H15" s="19">
        <v>94.4</v>
      </c>
      <c r="I15" s="19">
        <v>6.418658703025552</v>
      </c>
      <c r="J15" s="19"/>
      <c r="K15" s="19"/>
      <c r="L15" s="19">
        <v>3388.8</v>
      </c>
      <c r="M15" s="19">
        <v>117</v>
      </c>
      <c r="N15" s="19">
        <v>3.7439388030399616</v>
      </c>
      <c r="O15" s="19">
        <v>5260.5</v>
      </c>
      <c r="P15" s="19">
        <v>106.9</v>
      </c>
      <c r="Q15" s="19">
        <v>5.025483274660501</v>
      </c>
      <c r="R15" s="19">
        <v>503.3</v>
      </c>
      <c r="S15" s="19">
        <v>103.2</v>
      </c>
      <c r="T15" s="19">
        <v>2.2036577303157276</v>
      </c>
    </row>
    <row r="16" spans="2:20" s="55" customFormat="1" ht="12.75" customHeight="1">
      <c r="B16" s="58">
        <v>25</v>
      </c>
      <c r="C16" s="59" t="s">
        <v>22</v>
      </c>
      <c r="D16" s="20">
        <v>5333.2</v>
      </c>
      <c r="E16" s="21">
        <v>92.5</v>
      </c>
      <c r="F16" s="22">
        <v>4.046802440282878</v>
      </c>
      <c r="G16" s="19">
        <v>2345.8</v>
      </c>
      <c r="H16" s="19">
        <v>98.8</v>
      </c>
      <c r="I16" s="19">
        <v>5.94211892850358</v>
      </c>
      <c r="J16" s="19"/>
      <c r="K16" s="19"/>
      <c r="L16" s="19">
        <v>2987.4</v>
      </c>
      <c r="M16" s="19">
        <v>88.2</v>
      </c>
      <c r="N16" s="19">
        <v>3.2362515640149283</v>
      </c>
      <c r="O16" s="19">
        <v>4795.8</v>
      </c>
      <c r="P16" s="19">
        <v>91.2</v>
      </c>
      <c r="Q16" s="19">
        <v>4.44762233326285</v>
      </c>
      <c r="R16" s="19">
        <v>537.4</v>
      </c>
      <c r="S16" s="19">
        <v>106.8</v>
      </c>
      <c r="T16" s="19">
        <v>2.242942286181739</v>
      </c>
    </row>
    <row r="17" spans="2:20" s="55" customFormat="1" ht="12.75" customHeight="1">
      <c r="B17" s="58">
        <v>26</v>
      </c>
      <c r="C17" s="61" t="s">
        <v>23</v>
      </c>
      <c r="D17" s="24">
        <v>5350</v>
      </c>
      <c r="E17" s="25">
        <v>100.3</v>
      </c>
      <c r="F17" s="14">
        <v>4.009478857680738</v>
      </c>
      <c r="G17" s="26">
        <v>2456.3</v>
      </c>
      <c r="H17" s="26">
        <v>104.7</v>
      </c>
      <c r="I17" s="27">
        <v>6.056085918854416</v>
      </c>
      <c r="J17" s="23"/>
      <c r="K17" s="23"/>
      <c r="L17" s="26">
        <v>2893.7</v>
      </c>
      <c r="M17" s="26">
        <v>96.9</v>
      </c>
      <c r="N17" s="27">
        <v>3.115706554859994</v>
      </c>
      <c r="O17" s="26">
        <v>4777.6</v>
      </c>
      <c r="P17" s="26">
        <v>99.6</v>
      </c>
      <c r="Q17" s="27">
        <v>4.374018098122439</v>
      </c>
      <c r="R17" s="26">
        <v>572.3</v>
      </c>
      <c r="S17" s="26">
        <v>106.5</v>
      </c>
      <c r="T17" s="27">
        <v>2.3641921758169118</v>
      </c>
    </row>
    <row r="18" spans="2:20" s="57" customFormat="1" ht="12.75" customHeight="1">
      <c r="B18" s="62">
        <v>27</v>
      </c>
      <c r="C18" s="63" t="s">
        <v>25</v>
      </c>
      <c r="D18" s="64">
        <v>5530</v>
      </c>
      <c r="E18" s="65">
        <v>103.4</v>
      </c>
      <c r="F18" s="32">
        <f>(D18/D6*100)</f>
        <v>3.926965542120078</v>
      </c>
      <c r="G18" s="66">
        <f>G13</f>
        <v>2568.8</v>
      </c>
      <c r="H18" s="66">
        <f>H13</f>
        <v>104.6</v>
      </c>
      <c r="I18" s="72">
        <f>(G18/G6*100)</f>
        <v>5.881369785859344</v>
      </c>
      <c r="J18" s="18"/>
      <c r="K18" s="18"/>
      <c r="L18" s="66">
        <f>L13</f>
        <v>2961.2</v>
      </c>
      <c r="M18" s="66">
        <f>M13</f>
        <v>102.3</v>
      </c>
      <c r="N18" s="72">
        <f>(L18/L6*100)</f>
        <v>3.048248842186314</v>
      </c>
      <c r="O18" s="66">
        <f>O13</f>
        <v>4925.5</v>
      </c>
      <c r="P18" s="66">
        <f>P13</f>
        <v>103.1</v>
      </c>
      <c r="Q18" s="72">
        <f>(O18/O6*100)</f>
        <v>4.254909278129655</v>
      </c>
      <c r="R18" s="66">
        <f>R13</f>
        <v>604.5</v>
      </c>
      <c r="S18" s="66">
        <f>S13</f>
        <v>105.6</v>
      </c>
      <c r="T18" s="72">
        <f>(R18/R6*100)</f>
        <v>2.4121336908638193</v>
      </c>
    </row>
    <row r="19" spans="4:20" s="55" customFormat="1" ht="12.75" customHeight="1">
      <c r="D19" s="1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  <c r="S19" s="73" t="s">
        <v>27</v>
      </c>
      <c r="T19" s="74" t="s">
        <v>29</v>
      </c>
    </row>
    <row r="20" s="37" customFormat="1" ht="12.75" customHeight="1">
      <c r="T20" s="75" t="s">
        <v>20</v>
      </c>
    </row>
  </sheetData>
  <sheetProtection/>
  <mergeCells count="17">
    <mergeCell ref="B11:C11"/>
    <mergeCell ref="B12:C12"/>
    <mergeCell ref="B13:C13"/>
    <mergeCell ref="B4:C4"/>
    <mergeCell ref="B6:C6"/>
    <mergeCell ref="B7:C7"/>
    <mergeCell ref="B8:C8"/>
    <mergeCell ref="B9:C9"/>
    <mergeCell ref="B10:C10"/>
    <mergeCell ref="D3:I3"/>
    <mergeCell ref="O3:T3"/>
    <mergeCell ref="G4:H4"/>
    <mergeCell ref="D4:F4"/>
    <mergeCell ref="L3:M3"/>
    <mergeCell ref="R4:T4"/>
    <mergeCell ref="O4:Q4"/>
    <mergeCell ref="L4:N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4" r:id="rId1"/>
  <ignoredErrors>
    <ignoredError sqref="C15:C18" numberStoredAsText="1"/>
    <ignoredError sqref="D6:T6" formulaRange="1"/>
    <ignoredError sqref="F8:F13 I7:I13 N7:N13 Q7:Q12 T7:T13" evalError="1"/>
    <ignoredError sqref="N18:T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soumu063</cp:lastModifiedBy>
  <cp:lastPrinted>2016-10-05T08:07:46Z</cp:lastPrinted>
  <dcterms:created xsi:type="dcterms:W3CDTF">1998-04-04T10:31:00Z</dcterms:created>
  <dcterms:modified xsi:type="dcterms:W3CDTF">2017-02-17T01:40:06Z</dcterms:modified>
  <cp:category/>
  <cp:version/>
  <cp:contentType/>
  <cp:contentStatus/>
</cp:coreProperties>
</file>