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600" yWindow="90" windowWidth="19395" windowHeight="7605" tabRatio="728"/>
  </bookViews>
  <sheets>
    <sheet name="総括表A" sheetId="2" r:id="rId1"/>
    <sheet name="総括表B" sheetId="3" r:id="rId2"/>
    <sheet name="総括表C" sheetId="4" r:id="rId3"/>
    <sheet name="A(月①)" sheetId="5" r:id="rId4"/>
    <sheet name="A(月②)" sheetId="6" r:id="rId5"/>
    <sheet name="A(月③)" sheetId="7" r:id="rId6"/>
    <sheet name="A(日時①)" sheetId="8" r:id="rId7"/>
    <sheet name="A(日時②)" sheetId="9" r:id="rId8"/>
    <sheet name="A(日時③)" sheetId="11" r:id="rId9"/>
    <sheet name="B(月①)" sheetId="12" r:id="rId10"/>
    <sheet name="B(月②)" sheetId="13" r:id="rId11"/>
    <sheet name="B(月③)" sheetId="14" r:id="rId12"/>
    <sheet name="B(日時①)" sheetId="15" r:id="rId13"/>
    <sheet name="B(日時②)" sheetId="16" r:id="rId14"/>
    <sheet name="B(日時③)" sheetId="17" r:id="rId15"/>
    <sheet name="C(月①)" sheetId="18" r:id="rId16"/>
    <sheet name="C(月②)" sheetId="19" r:id="rId17"/>
    <sheet name="C(月③)" sheetId="20" r:id="rId18"/>
    <sheet name="C(日時①)" sheetId="21" r:id="rId19"/>
    <sheet name="C(日時②)" sheetId="22" r:id="rId20"/>
    <sheet name="C(日時③)" sheetId="23" r:id="rId21"/>
  </sheets>
  <externalReferences>
    <externalReference r:id="rId22"/>
    <externalReference r:id="rId23"/>
    <externalReference r:id="rId24"/>
  </externalReferences>
  <definedNames>
    <definedName name="サービス種別">[3]サービス種類一覧!$B$4:$B$20</definedName>
    <definedName name="サービス種類">[1]サービス種類一覧!$C$4:$C$20</definedName>
    <definedName name="サービス名">#REF!</definedName>
    <definedName name="サービス名称">#REF!</definedName>
    <definedName name="種類">[2]サービス種類一覧!$A$4:$A$20</definedName>
    <definedName name="_xlnm.Print_Area" localSheetId="2">総括表C!$A$1:$AF$57</definedName>
    <definedName name="_xlnm.Print_Titles" localSheetId="2">総括表C!$1:$6</definedName>
    <definedName name="サービス名称" localSheetId="2">#REF!</definedName>
    <definedName name="_xlnm.Print_Area" localSheetId="1">総括表B!$A$1:$AF$57</definedName>
    <definedName name="_xlnm.Print_Titles" localSheetId="1">総括表B!$1:$6</definedName>
    <definedName name="サービス名称" localSheetId="1">#REF!</definedName>
    <definedName name="_xlnm.Print_Area" localSheetId="0">総括表A!$A$1:$AH$57</definedName>
    <definedName name="_xlnm.Print_Titles" localSheetId="0">総括表A!$1:$6</definedName>
    <definedName name="サービス名称" localSheetId="0">#REF!</definedName>
    <definedName name="_xlnm.Print_Area" localSheetId="20">'C(日時③)'!$A$1:$AD$73</definedName>
    <definedName name="_xlnm.Print_Area" localSheetId="19">'C(日時②)'!$A$1:$AD$73</definedName>
    <definedName name="サービス名称" localSheetId="20">#REF!</definedName>
    <definedName name="_xlnm.Print_Area" localSheetId="18">'C(日時①)'!$A$1:$AF$77</definedName>
    <definedName name="サービス名称" localSheetId="19">#REF!</definedName>
    <definedName name="_xlnm.Print_Area" localSheetId="14">'B(日時③)'!$A$1:$AB$73</definedName>
    <definedName name="_xlnm.Print_Area" localSheetId="13">'B(日時②)'!$A$1:$AB$73</definedName>
    <definedName name="サービス名称" localSheetId="14">#REF!</definedName>
    <definedName name="_xlnm.Print_Area" localSheetId="12">'B(日時①)'!$A$1:$AF$77</definedName>
    <definedName name="サービス名称" localSheetId="13">#REF!</definedName>
    <definedName name="_xlnm.Print_Area" localSheetId="8">'A(日時③)'!$A$1:$AD$73</definedName>
    <definedName name="_xlnm.Print_Area" localSheetId="7">'A(日時②)'!$A$1:$AD$73</definedName>
    <definedName name="サービス名称" localSheetId="8">#REF!</definedName>
    <definedName name="_xlnm.Print_Area" localSheetId="6">'A(日時①)'!$A$1:$AH$77</definedName>
    <definedName name="サービス名称" localSheetId="7">#REF!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<sst xmlns="http://schemas.openxmlformats.org/spreadsheetml/2006/main" xmlns:r="http://schemas.openxmlformats.org/officeDocument/2006/relationships" count="126" uniqueCount="126">
  <si>
    <t>賞与</t>
    <rPh sb="0" eb="2">
      <t>ショウヨ</t>
    </rPh>
    <phoneticPr fontId="25"/>
  </si>
  <si>
    <t>H31.4～</t>
  </si>
  <si>
    <t>賃金改善所要額　</t>
    <rPh sb="0" eb="2">
      <t>チンギン</t>
    </rPh>
    <rPh sb="2" eb="4">
      <t>カイゼン</t>
    </rPh>
    <rPh sb="4" eb="7">
      <t>ショヨウガク</t>
    </rPh>
    <phoneticPr fontId="25"/>
  </si>
  <si>
    <t>時給
（日給）</t>
  </si>
  <si>
    <t>サービス種別</t>
    <rPh sb="4" eb="6">
      <t>シュベツ</t>
    </rPh>
    <phoneticPr fontId="25"/>
  </si>
  <si>
    <t>（　　）手当</t>
    <rPh sb="4" eb="6">
      <t>テアテ</t>
    </rPh>
    <phoneticPr fontId="25"/>
  </si>
  <si>
    <t>経験・技能のある障害福祉人材　日・時給者</t>
    <rPh sb="0" eb="2">
      <t>ケイケン</t>
    </rPh>
    <rPh sb="3" eb="5">
      <t>ギノウ</t>
    </rPh>
    <rPh sb="8" eb="10">
      <t>ショウガイ</t>
    </rPh>
    <rPh sb="10" eb="12">
      <t>フクシ</t>
    </rPh>
    <rPh sb="12" eb="14">
      <t>ジンザイ</t>
    </rPh>
    <rPh sb="15" eb="16">
      <t>ニチ</t>
    </rPh>
    <rPh sb="17" eb="19">
      <t>ジキュウ</t>
    </rPh>
    <rPh sb="19" eb="20">
      <t>シャ</t>
    </rPh>
    <phoneticPr fontId="25"/>
  </si>
  <si>
    <t>改善前の賃金水準額</t>
    <rPh sb="0" eb="2">
      <t>カイゼン</t>
    </rPh>
    <rPh sb="2" eb="3">
      <t>マエ</t>
    </rPh>
    <rPh sb="4" eb="6">
      <t>チンギン</t>
    </rPh>
    <rPh sb="6" eb="8">
      <t>スイジュン</t>
    </rPh>
    <rPh sb="8" eb="9">
      <t>ガク</t>
    </rPh>
    <phoneticPr fontId="25"/>
  </si>
  <si>
    <t>基本給</t>
    <rPh sb="0" eb="3">
      <t>キホンキュウ</t>
    </rPh>
    <phoneticPr fontId="25"/>
  </si>
  <si>
    <t>法人名</t>
    <rPh sb="0" eb="2">
      <t>ホウジン</t>
    </rPh>
    <rPh sb="2" eb="3">
      <t>メイ</t>
    </rPh>
    <phoneticPr fontId="25"/>
  </si>
  <si>
    <t>改善実施期間
（始期）</t>
    <rPh sb="0" eb="2">
      <t>カイゼン</t>
    </rPh>
    <rPh sb="2" eb="4">
      <t>ジッシ</t>
    </rPh>
    <rPh sb="4" eb="6">
      <t>キカン</t>
    </rPh>
    <rPh sb="8" eb="10">
      <t>シキ</t>
    </rPh>
    <phoneticPr fontId="25"/>
  </si>
  <si>
    <t>（資格）手当</t>
    <rPh sb="1" eb="3">
      <t>シカク</t>
    </rPh>
    <rPh sb="4" eb="6">
      <t>テアテ</t>
    </rPh>
    <phoneticPr fontId="25"/>
  </si>
  <si>
    <t>⑥ⅵ　※</t>
  </si>
  <si>
    <t>他の障害福祉人材　日・時給者</t>
    <rPh sb="0" eb="1">
      <t>タ</t>
    </rPh>
    <rPh sb="2" eb="4">
      <t>ショウガイ</t>
    </rPh>
    <rPh sb="4" eb="6">
      <t>フクシ</t>
    </rPh>
    <rPh sb="6" eb="8">
      <t>ジンザイ</t>
    </rPh>
    <rPh sb="9" eb="10">
      <t>ニチ</t>
    </rPh>
    <rPh sb="11" eb="13">
      <t>ジキュウ</t>
    </rPh>
    <rPh sb="13" eb="14">
      <t>シャ</t>
    </rPh>
    <phoneticPr fontId="25"/>
  </si>
  <si>
    <t>小計</t>
    <rPh sb="0" eb="2">
      <t>ショウケイ</t>
    </rPh>
    <phoneticPr fontId="25"/>
  </si>
  <si>
    <t>（特定処遇）手当</t>
    <rPh sb="1" eb="3">
      <t>トクテイ</t>
    </rPh>
    <rPh sb="3" eb="5">
      <t>ショグウ</t>
    </rPh>
    <rPh sb="6" eb="8">
      <t>テアテ</t>
    </rPh>
    <phoneticPr fontId="25"/>
  </si>
  <si>
    <t>他の障害福祉人材</t>
    <rPh sb="0" eb="1">
      <t>タ</t>
    </rPh>
    <rPh sb="2" eb="4">
      <t>ショウガイ</t>
    </rPh>
    <rPh sb="4" eb="6">
      <t>フクシ</t>
    </rPh>
    <rPh sb="6" eb="8">
      <t>ジンザイ</t>
    </rPh>
    <phoneticPr fontId="25"/>
  </si>
  <si>
    <t>小計</t>
    <rPh sb="0" eb="1">
      <t>ショウ</t>
    </rPh>
    <rPh sb="1" eb="2">
      <t>ケイ</t>
    </rPh>
    <phoneticPr fontId="25"/>
  </si>
  <si>
    <t>負担率</t>
    <rPh sb="0" eb="3">
      <t>フタンリツ</t>
    </rPh>
    <phoneticPr fontId="25"/>
  </si>
  <si>
    <t>加算の算定により賃金改善を行った賃金の総額　</t>
    <rPh sb="0" eb="2">
      <t>カサン</t>
    </rPh>
    <rPh sb="3" eb="5">
      <t>サンテイ</t>
    </rPh>
    <rPh sb="8" eb="10">
      <t>チンギン</t>
    </rPh>
    <rPh sb="10" eb="12">
      <t>カイゼン</t>
    </rPh>
    <rPh sb="13" eb="14">
      <t>オコナ</t>
    </rPh>
    <rPh sb="16" eb="18">
      <t>チンギン</t>
    </rPh>
    <rPh sb="19" eb="21">
      <t>ソウガク</t>
    </rPh>
    <phoneticPr fontId="25"/>
  </si>
  <si>
    <t>経験・技能のある障害福祉人材における平均賃金改善額　</t>
    <rPh sb="0" eb="2">
      <t>ケイケン</t>
    </rPh>
    <rPh sb="3" eb="5">
      <t>ギノウ</t>
    </rPh>
    <rPh sb="8" eb="10">
      <t>ショウガイ</t>
    </rPh>
    <rPh sb="10" eb="12">
      <t>フクシ</t>
    </rPh>
    <rPh sb="12" eb="14">
      <t>ジンザイ</t>
    </rPh>
    <rPh sb="18" eb="20">
      <t>ヘイキン</t>
    </rPh>
    <rPh sb="20" eb="22">
      <t>チンギン</t>
    </rPh>
    <rPh sb="22" eb="24">
      <t>カイゼン</t>
    </rPh>
    <rPh sb="24" eb="25">
      <t>ガク</t>
    </rPh>
    <phoneticPr fontId="25"/>
  </si>
  <si>
    <t>子ども・子育て拠出金</t>
  </si>
  <si>
    <t>Ａグループ（月給者用③）</t>
  </si>
  <si>
    <t>Cグループ（日給・時給用③）</t>
    <rPh sb="6" eb="8">
      <t>ニッキュウ</t>
    </rPh>
    <rPh sb="9" eb="11">
      <t>ジキュウ</t>
    </rPh>
    <phoneticPr fontId="25"/>
  </si>
  <si>
    <t>改善実施期間
（始期）</t>
    <rPh sb="0" eb="2">
      <t>カイゼン</t>
    </rPh>
    <rPh sb="2" eb="4">
      <t>ジッシ</t>
    </rPh>
    <rPh sb="4" eb="6">
      <t>キカン</t>
    </rPh>
    <rPh sb="8" eb="9">
      <t>ハジ</t>
    </rPh>
    <rPh sb="9" eb="10">
      <t>キ</t>
    </rPh>
    <phoneticPr fontId="25"/>
  </si>
  <si>
    <t>～</t>
  </si>
  <si>
    <t>当該事業所におけるその他の職種の人数　</t>
    <rPh sb="0" eb="2">
      <t>トウガイ</t>
    </rPh>
    <rPh sb="2" eb="5">
      <t>ジギョウショ</t>
    </rPh>
    <rPh sb="11" eb="12">
      <t>タ</t>
    </rPh>
    <rPh sb="13" eb="15">
      <t>ショクシュ</t>
    </rPh>
    <rPh sb="16" eb="18">
      <t>ニンズウ</t>
    </rPh>
    <phoneticPr fontId="25"/>
  </si>
  <si>
    <t>事業主
負担額</t>
    <rPh sb="0" eb="3">
      <t>ジギョウヌシ</t>
    </rPh>
    <rPh sb="4" eb="7">
      <t>フタンガク</t>
    </rPh>
    <phoneticPr fontId="25"/>
  </si>
  <si>
    <t>Ａグループ（日給・時給用①）</t>
    <rPh sb="6" eb="8">
      <t>ニッキュウ</t>
    </rPh>
    <rPh sb="9" eb="11">
      <t>ジキュウ</t>
    </rPh>
    <phoneticPr fontId="25"/>
  </si>
  <si>
    <t>職種／資格</t>
    <rPh sb="0" eb="2">
      <t>ショクシュ</t>
    </rPh>
    <rPh sb="3" eb="5">
      <t>シカク</t>
    </rPh>
    <phoneticPr fontId="25"/>
  </si>
  <si>
    <t>令和　</t>
    <rPh sb="0" eb="2">
      <t>レイワ</t>
    </rPh>
    <phoneticPr fontId="25"/>
  </si>
  <si>
    <t>年月</t>
    <rPh sb="0" eb="2">
      <t>ネンゲツ</t>
    </rPh>
    <phoneticPr fontId="25"/>
  </si>
  <si>
    <t>初めて加算を取得した月の前年度の賃金の総額　</t>
    <rPh sb="0" eb="1">
      <t>ハジ</t>
    </rPh>
    <rPh sb="3" eb="5">
      <t>カサン</t>
    </rPh>
    <rPh sb="6" eb="8">
      <t>シュトク</t>
    </rPh>
    <rPh sb="10" eb="11">
      <t>ツキ</t>
    </rPh>
    <phoneticPr fontId="25"/>
  </si>
  <si>
    <t>⑦ⅸ　※</t>
  </si>
  <si>
    <t>勤務時間
（日数）</t>
  </si>
  <si>
    <t>⑤ⅲ　※</t>
  </si>
  <si>
    <t>厚生年金</t>
    <rPh sb="0" eb="2">
      <t>コウセイ</t>
    </rPh>
    <rPh sb="2" eb="4">
      <t>ネンキン</t>
    </rPh>
    <phoneticPr fontId="25"/>
  </si>
  <si>
    <t>その他の職種</t>
    <rPh sb="2" eb="3">
      <t>タ</t>
    </rPh>
    <rPh sb="4" eb="6">
      <t>ショクシュ</t>
    </rPh>
    <phoneticPr fontId="25"/>
  </si>
  <si>
    <t>改善後の賃金額</t>
    <rPh sb="0" eb="2">
      <t>カイゼン</t>
    </rPh>
    <rPh sb="2" eb="3">
      <t>ゴ</t>
    </rPh>
    <rPh sb="4" eb="7">
      <t>チンギンガク</t>
    </rPh>
    <phoneticPr fontId="25"/>
  </si>
  <si>
    <t>8万</t>
    <rPh sb="1" eb="2">
      <t>マン</t>
    </rPh>
    <phoneticPr fontId="25"/>
  </si>
  <si>
    <t>⑤(ⅲ-ⅳ)/ⅴ　※</t>
  </si>
  <si>
    <t>Cグループ（月給者用①）</t>
  </si>
  <si>
    <t>小計C</t>
    <rPh sb="0" eb="2">
      <t>ショウケイ</t>
    </rPh>
    <phoneticPr fontId="25"/>
  </si>
  <si>
    <t>手当</t>
    <rPh sb="0" eb="2">
      <t>テアテ</t>
    </rPh>
    <phoneticPr fontId="25"/>
  </si>
  <si>
    <t>小計①</t>
    <rPh sb="0" eb="2">
      <t>ショウケイ</t>
    </rPh>
    <phoneticPr fontId="25"/>
  </si>
  <si>
    <t>参考様式</t>
    <rPh sb="0" eb="2">
      <t>サンコウ</t>
    </rPh>
    <rPh sb="2" eb="4">
      <t>ヨウシキ</t>
    </rPh>
    <phoneticPr fontId="25"/>
  </si>
  <si>
    <t>事業所名</t>
    <rPh sb="0" eb="3">
      <t>ジギョウショ</t>
    </rPh>
    <rPh sb="3" eb="4">
      <t>メイ</t>
    </rPh>
    <phoneticPr fontId="25"/>
  </si>
  <si>
    <t>⑥ⅵ-ⅶ</t>
  </si>
  <si>
    <t>氏名</t>
    <rPh sb="0" eb="2">
      <t>シメイ</t>
    </rPh>
    <phoneticPr fontId="25"/>
  </si>
  <si>
    <t>事業主負担分法定福利費</t>
    <rPh sb="0" eb="3">
      <t>ジギョウヌシ</t>
    </rPh>
    <rPh sb="3" eb="6">
      <t>フタンブン</t>
    </rPh>
    <rPh sb="6" eb="8">
      <t>ホウテイ</t>
    </rPh>
    <rPh sb="8" eb="11">
      <t>フクリヒ</t>
    </rPh>
    <phoneticPr fontId="25"/>
  </si>
  <si>
    <t>⑤ⅲ-ⅳ</t>
  </si>
  <si>
    <t>常勤換算
職員数</t>
  </si>
  <si>
    <t>⑤ⅳ　※</t>
  </si>
  <si>
    <t>年　　月</t>
    <rPh sb="0" eb="1">
      <t>ネン</t>
    </rPh>
    <rPh sb="3" eb="4">
      <t>ガツ</t>
    </rPh>
    <phoneticPr fontId="25"/>
  </si>
  <si>
    <t>⑤ⅴ　※</t>
  </si>
  <si>
    <t>対象職員</t>
    <rPh sb="0" eb="2">
      <t>タイショウ</t>
    </rPh>
    <rPh sb="2" eb="4">
      <t>ショクイン</t>
    </rPh>
    <phoneticPr fontId="25"/>
  </si>
  <si>
    <t xml:space="preserve">改善率
</t>
    <rPh sb="0" eb="3">
      <t>カイゼンリツ</t>
    </rPh>
    <phoneticPr fontId="25"/>
  </si>
  <si>
    <t>（通勤）手当</t>
    <rPh sb="1" eb="3">
      <t>ツウキン</t>
    </rPh>
    <rPh sb="4" eb="6">
      <t>テアテ</t>
    </rPh>
    <phoneticPr fontId="25"/>
  </si>
  <si>
    <t>改善実施期間
（終期）</t>
    <rPh sb="0" eb="2">
      <t>カイゼン</t>
    </rPh>
    <rPh sb="2" eb="4">
      <t>ジッシ</t>
    </rPh>
    <rPh sb="4" eb="6">
      <t>キカン</t>
    </rPh>
    <rPh sb="8" eb="10">
      <t>シュウキ</t>
    </rPh>
    <phoneticPr fontId="25"/>
  </si>
  <si>
    <t>諸手当</t>
    <rPh sb="0" eb="1">
      <t>ショ</t>
    </rPh>
    <rPh sb="1" eb="3">
      <t>テアテ</t>
    </rPh>
    <phoneticPr fontId="25"/>
  </si>
  <si>
    <t>合計</t>
    <rPh sb="0" eb="2">
      <t>ゴウケイ</t>
    </rPh>
    <phoneticPr fontId="25"/>
  </si>
  <si>
    <t>常勤換算
職員数</t>
    <rPh sb="0" eb="2">
      <t>ジョウキン</t>
    </rPh>
    <rPh sb="2" eb="4">
      <t>カンサン</t>
    </rPh>
    <rPh sb="5" eb="8">
      <t>ショクインスウ</t>
    </rPh>
    <phoneticPr fontId="25"/>
  </si>
  <si>
    <t/>
  </si>
  <si>
    <t>事業主
負担分
法定福利費</t>
    <rPh sb="0" eb="3">
      <t>ジギョウヌシ</t>
    </rPh>
    <rPh sb="4" eb="7">
      <t>フタンブン</t>
    </rPh>
    <rPh sb="8" eb="10">
      <t>ホウテイ</t>
    </rPh>
    <rPh sb="10" eb="13">
      <t>フクリヒ</t>
    </rPh>
    <phoneticPr fontId="25"/>
  </si>
  <si>
    <t>440万</t>
    <rPh sb="3" eb="4">
      <t>マン</t>
    </rPh>
    <phoneticPr fontId="25"/>
  </si>
  <si>
    <t>　　年　　月</t>
    <rPh sb="2" eb="3">
      <t>ネン</t>
    </rPh>
    <rPh sb="5" eb="6">
      <t>ガツ</t>
    </rPh>
    <phoneticPr fontId="25"/>
  </si>
  <si>
    <t>年度　特定処遇改善加算賃金支給総額　内訳書</t>
    <rPh sb="3" eb="5">
      <t>トクテイ</t>
    </rPh>
    <phoneticPr fontId="25"/>
  </si>
  <si>
    <t>◎参考料率（事業主負担分）～※協会けんぽ参照</t>
    <rPh sb="1" eb="3">
      <t>サンコウ</t>
    </rPh>
    <rPh sb="3" eb="5">
      <t>リョウリツ</t>
    </rPh>
    <rPh sb="6" eb="9">
      <t>ジギョウヌシ</t>
    </rPh>
    <rPh sb="9" eb="12">
      <t>フタンブン</t>
    </rPh>
    <rPh sb="15" eb="17">
      <t>キョウカイ</t>
    </rPh>
    <rPh sb="20" eb="22">
      <t>サンショウ</t>
    </rPh>
    <phoneticPr fontId="25"/>
  </si>
  <si>
    <t>累計C</t>
    <rPh sb="0" eb="2">
      <t>ルイケイ</t>
    </rPh>
    <phoneticPr fontId="25"/>
  </si>
  <si>
    <t>健康保険※</t>
    <rPh sb="0" eb="2">
      <t>ケンコウ</t>
    </rPh>
    <rPh sb="2" eb="4">
      <t>ホケン</t>
    </rPh>
    <phoneticPr fontId="25"/>
  </si>
  <si>
    <t>介護保険</t>
    <rPh sb="0" eb="2">
      <t>カイゴ</t>
    </rPh>
    <rPh sb="2" eb="4">
      <t>ホケン</t>
    </rPh>
    <phoneticPr fontId="25"/>
  </si>
  <si>
    <t>雇用保険</t>
    <rPh sb="0" eb="2">
      <t>コヨウ</t>
    </rPh>
    <rPh sb="2" eb="4">
      <t>ホケン</t>
    </rPh>
    <phoneticPr fontId="25"/>
  </si>
  <si>
    <t>労災保険</t>
    <rPh sb="0" eb="2">
      <t>ロウサイ</t>
    </rPh>
    <rPh sb="2" eb="4">
      <t>ホケン</t>
    </rPh>
    <phoneticPr fontId="25"/>
  </si>
  <si>
    <t>40歳未満</t>
    <rPh sb="2" eb="3">
      <t>サイ</t>
    </rPh>
    <rPh sb="3" eb="5">
      <t>ミマン</t>
    </rPh>
    <phoneticPr fontId="25"/>
  </si>
  <si>
    <t>40歳以上</t>
    <rPh sb="2" eb="3">
      <t>サイ</t>
    </rPh>
    <rPh sb="3" eb="5">
      <t>イジョウ</t>
    </rPh>
    <phoneticPr fontId="25"/>
  </si>
  <si>
    <t>R2.3～</t>
  </si>
  <si>
    <t>R2.4～</t>
  </si>
  <si>
    <t>賃金改善内容</t>
    <rPh sb="0" eb="2">
      <t>チンギン</t>
    </rPh>
    <rPh sb="2" eb="4">
      <t>カイゼン</t>
    </rPh>
    <rPh sb="4" eb="6">
      <t>ナイヨウ</t>
    </rPh>
    <phoneticPr fontId="25"/>
  </si>
  <si>
    <t>諸手当等</t>
    <rPh sb="0" eb="1">
      <t>ショ</t>
    </rPh>
    <rPh sb="1" eb="3">
      <t>テアテ</t>
    </rPh>
    <rPh sb="3" eb="4">
      <t>トウ</t>
    </rPh>
    <phoneticPr fontId="25"/>
  </si>
  <si>
    <t>№</t>
  </si>
  <si>
    <t>氏名等</t>
    <rPh sb="0" eb="2">
      <t>シメイ</t>
    </rPh>
    <rPh sb="2" eb="3">
      <t>トウ</t>
    </rPh>
    <phoneticPr fontId="25"/>
  </si>
  <si>
    <t>その他の職種　日・時給者</t>
    <rPh sb="2" eb="3">
      <t>タ</t>
    </rPh>
    <rPh sb="4" eb="6">
      <t>ショクシュ</t>
    </rPh>
    <rPh sb="7" eb="8">
      <t>ニチ</t>
    </rPh>
    <rPh sb="9" eb="11">
      <t>ジキュウ</t>
    </rPh>
    <rPh sb="11" eb="12">
      <t>シャ</t>
    </rPh>
    <phoneticPr fontId="25"/>
  </si>
  <si>
    <t>（内訳）</t>
    <rPh sb="1" eb="3">
      <t>ウチワケ</t>
    </rPh>
    <phoneticPr fontId="25"/>
  </si>
  <si>
    <t>生年月日</t>
    <rPh sb="0" eb="2">
      <t>セイネン</t>
    </rPh>
    <rPh sb="2" eb="4">
      <t>ガッピ</t>
    </rPh>
    <phoneticPr fontId="25"/>
  </si>
  <si>
    <t>⑥(ⅵ-ⅶ)/ⅷ　※</t>
  </si>
  <si>
    <t>累計B</t>
    <rPh sb="0" eb="2">
      <t>ルイケイ</t>
    </rPh>
    <phoneticPr fontId="25"/>
  </si>
  <si>
    <t>元</t>
    <rPh sb="0" eb="1">
      <t>ガン</t>
    </rPh>
    <phoneticPr fontId="25"/>
  </si>
  <si>
    <t>累計③</t>
    <rPh sb="0" eb="2">
      <t>ルイケイ</t>
    </rPh>
    <phoneticPr fontId="25"/>
  </si>
  <si>
    <t>⑥ⅷ　※</t>
  </si>
  <si>
    <t>その他の職種　月給者</t>
    <rPh sb="2" eb="3">
      <t>タ</t>
    </rPh>
    <rPh sb="4" eb="6">
      <t>ショクシュ</t>
    </rPh>
    <rPh sb="7" eb="10">
      <t>ゲッキュウシャ</t>
    </rPh>
    <phoneticPr fontId="25"/>
  </si>
  <si>
    <t>経験・技能のある障害福祉人材</t>
    <rPh sb="0" eb="2">
      <t>ケイケン</t>
    </rPh>
    <rPh sb="3" eb="5">
      <t>ギノウ</t>
    </rPh>
    <rPh sb="8" eb="10">
      <t>ショウガイ</t>
    </rPh>
    <rPh sb="10" eb="12">
      <t>フクシ</t>
    </rPh>
    <rPh sb="12" eb="14">
      <t>ジンザイ</t>
    </rPh>
    <phoneticPr fontId="25"/>
  </si>
  <si>
    <t>経験・技能のある障害福祉人材　月給者</t>
    <rPh sb="0" eb="2">
      <t>ケイケン</t>
    </rPh>
    <rPh sb="3" eb="5">
      <t>ギノウ</t>
    </rPh>
    <rPh sb="8" eb="10">
      <t>ショウガイ</t>
    </rPh>
    <rPh sb="10" eb="12">
      <t>フクシ</t>
    </rPh>
    <rPh sb="12" eb="14">
      <t>ジンザイ</t>
    </rPh>
    <rPh sb="15" eb="18">
      <t>ゲッキュウシャ</t>
    </rPh>
    <phoneticPr fontId="25"/>
  </si>
  <si>
    <t>他の障害福祉人材における平均賃金改善額　</t>
    <rPh sb="0" eb="1">
      <t>タ</t>
    </rPh>
    <rPh sb="2" eb="4">
      <t>ショウガイ</t>
    </rPh>
    <rPh sb="4" eb="6">
      <t>フクシ</t>
    </rPh>
    <rPh sb="6" eb="8">
      <t>ジンザイ</t>
    </rPh>
    <rPh sb="12" eb="14">
      <t>ヘイキン</t>
    </rPh>
    <rPh sb="14" eb="16">
      <t>チンギン</t>
    </rPh>
    <rPh sb="16" eb="18">
      <t>カイゼン</t>
    </rPh>
    <rPh sb="18" eb="19">
      <t>ガク</t>
    </rPh>
    <phoneticPr fontId="25"/>
  </si>
  <si>
    <t>年度　特定処遇改善加算賃金支給総額　総括表Ａ</t>
  </si>
  <si>
    <t>累計①</t>
    <rPh sb="0" eb="2">
      <t>ルイケイ</t>
    </rPh>
    <phoneticPr fontId="25"/>
  </si>
  <si>
    <t>Ａグループ（月給者用①）</t>
  </si>
  <si>
    <t>小計A</t>
    <rPh sb="0" eb="2">
      <t>ショウケイ</t>
    </rPh>
    <phoneticPr fontId="25"/>
  </si>
  <si>
    <t>累計A</t>
    <rPh sb="0" eb="2">
      <t>ルイケイ</t>
    </rPh>
    <phoneticPr fontId="25"/>
  </si>
  <si>
    <t>小計②</t>
    <rPh sb="0" eb="2">
      <t>ショウケイ</t>
    </rPh>
    <phoneticPr fontId="25"/>
  </si>
  <si>
    <t>累計②</t>
    <rPh sb="0" eb="2">
      <t>ルイケイ</t>
    </rPh>
    <phoneticPr fontId="25"/>
  </si>
  <si>
    <t>Ａグループ（月給者用②）</t>
  </si>
  <si>
    <t>Bグループ（日給・時給用③）</t>
    <rPh sb="6" eb="8">
      <t>ニッキュウ</t>
    </rPh>
    <rPh sb="9" eb="11">
      <t>ジキュウ</t>
    </rPh>
    <phoneticPr fontId="25"/>
  </si>
  <si>
    <t>小計B</t>
    <rPh sb="0" eb="2">
      <t>ショウケイ</t>
    </rPh>
    <phoneticPr fontId="25"/>
  </si>
  <si>
    <t>小計③</t>
    <rPh sb="0" eb="2">
      <t>ショウケイ</t>
    </rPh>
    <phoneticPr fontId="25"/>
  </si>
  <si>
    <t>Ａグループ（日給・時給用②）</t>
    <rPh sb="6" eb="8">
      <t>ニッキュウ</t>
    </rPh>
    <rPh sb="9" eb="11">
      <t>ジキュウ</t>
    </rPh>
    <phoneticPr fontId="25"/>
  </si>
  <si>
    <t>Ａグループ（日給・時給用③）</t>
    <rPh sb="6" eb="8">
      <t>ニッキュウ</t>
    </rPh>
    <rPh sb="9" eb="11">
      <t>ジキュウ</t>
    </rPh>
    <phoneticPr fontId="25"/>
  </si>
  <si>
    <t>Bグループ（月給者用①）</t>
  </si>
  <si>
    <t>Bグループ（月給者用②）</t>
  </si>
  <si>
    <t>Bグループ（月給者用③）</t>
  </si>
  <si>
    <t>Bグループ（日給・時給用①）</t>
    <rPh sb="6" eb="8">
      <t>ニッキュウ</t>
    </rPh>
    <rPh sb="9" eb="11">
      <t>ジキュウ</t>
    </rPh>
    <phoneticPr fontId="25"/>
  </si>
  <si>
    <t>Cグループ（月給者用②）</t>
  </si>
  <si>
    <t>Cグループ（日給・時給用①）</t>
    <rPh sb="6" eb="8">
      <t>ニッキュウ</t>
    </rPh>
    <rPh sb="9" eb="11">
      <t>ジキュウ</t>
    </rPh>
    <phoneticPr fontId="25"/>
  </si>
  <si>
    <t>Cグループ（月給者用③）</t>
  </si>
  <si>
    <t>Cグループ（日給・時給用②）</t>
    <rPh sb="6" eb="8">
      <t>ニッキュウ</t>
    </rPh>
    <rPh sb="9" eb="11">
      <t>ジキュウ</t>
    </rPh>
    <phoneticPr fontId="25"/>
  </si>
  <si>
    <t>当該事業所における経験・技能のある障害福祉人材の人数　</t>
    <rPh sb="0" eb="2">
      <t>トウガイ</t>
    </rPh>
    <rPh sb="2" eb="5">
      <t>ジギョウショ</t>
    </rPh>
    <rPh sb="9" eb="11">
      <t>ケイケン</t>
    </rPh>
    <rPh sb="12" eb="14">
      <t>ギノウ</t>
    </rPh>
    <rPh sb="17" eb="19">
      <t>ショウガイ</t>
    </rPh>
    <rPh sb="19" eb="21">
      <t>フクシ</t>
    </rPh>
    <rPh sb="21" eb="23">
      <t>ジンザイ</t>
    </rPh>
    <rPh sb="24" eb="26">
      <t>ニンズウ</t>
    </rPh>
    <phoneticPr fontId="25"/>
  </si>
  <si>
    <t>事業主負担額</t>
    <rPh sb="0" eb="3">
      <t>ジギョウヌシ</t>
    </rPh>
    <rPh sb="3" eb="6">
      <t>フタンガク</t>
    </rPh>
    <phoneticPr fontId="25"/>
  </si>
  <si>
    <t>他の障害福祉人材　月給者</t>
    <rPh sb="0" eb="1">
      <t>タ</t>
    </rPh>
    <rPh sb="2" eb="4">
      <t>ショウガイ</t>
    </rPh>
    <rPh sb="4" eb="6">
      <t>フクシ</t>
    </rPh>
    <rPh sb="6" eb="8">
      <t>ジンザイ</t>
    </rPh>
    <rPh sb="9" eb="12">
      <t>ゲッキュウシャ</t>
    </rPh>
    <phoneticPr fontId="25"/>
  </si>
  <si>
    <t>当該事業所における他の障害福祉人材の人数　</t>
    <rPh sb="0" eb="2">
      <t>トウガイ</t>
    </rPh>
    <rPh sb="2" eb="5">
      <t>ジギョウショ</t>
    </rPh>
    <rPh sb="9" eb="10">
      <t>タ</t>
    </rPh>
    <rPh sb="11" eb="13">
      <t>ショウガイ</t>
    </rPh>
    <rPh sb="13" eb="15">
      <t>フクシ</t>
    </rPh>
    <rPh sb="15" eb="17">
      <t>ジンザイ</t>
    </rPh>
    <rPh sb="18" eb="20">
      <t>ニンズウ</t>
    </rPh>
    <phoneticPr fontId="25"/>
  </si>
  <si>
    <t>年度　特定処遇改善加算賃金支給総額　総括表Ｂ</t>
  </si>
  <si>
    <t>⑥ⅶ　※</t>
  </si>
  <si>
    <t>その他の職種における平均賃金改善額　</t>
    <rPh sb="2" eb="3">
      <t>タ</t>
    </rPh>
    <rPh sb="4" eb="6">
      <t>ショクシュ</t>
    </rPh>
    <rPh sb="10" eb="12">
      <t>ヘイキン</t>
    </rPh>
    <rPh sb="12" eb="14">
      <t>チンギン</t>
    </rPh>
    <rPh sb="14" eb="16">
      <t>カイゼン</t>
    </rPh>
    <rPh sb="16" eb="17">
      <t>ガク</t>
    </rPh>
    <phoneticPr fontId="25"/>
  </si>
  <si>
    <t>年度　特定処遇改善加算賃金支給総額　総括表Ｃ</t>
  </si>
  <si>
    <t>⑦(ⅸ-ⅹ)/ⅺ　※</t>
  </si>
  <si>
    <t>⑦ⅸ-ⅹ</t>
  </si>
  <si>
    <t>⑦ⅹ　※</t>
  </si>
  <si>
    <t>⑦ⅺ　※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</si>
</sst>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80" formatCode="#,##0.000;[Red]\-#,##0.000"/>
    <numFmt numFmtId="177" formatCode="#,##0.0;[Red]\-#,##0.0"/>
    <numFmt numFmtId="178" formatCode="0.000%"/>
    <numFmt numFmtId="179" formatCode="0.0_ "/>
    <numFmt numFmtId="176" formatCode="0.0_);[Red]\(0.0\)"/>
  </numFmts>
  <fonts count="31">
    <font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color auto="1"/>
      <name val="Arial"/>
      <family val="2"/>
    </font>
    <font>
      <sz val="10"/>
      <color auto="1"/>
      <name val="ＭＳ 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color auto="1"/>
      <name val="ＭＳ 明朝"/>
      <family val="1"/>
    </font>
    <font>
      <sz val="11"/>
      <color auto="1"/>
      <name val="ＭＳ Ｐゴシック"/>
      <family val="3"/>
    </font>
    <font>
      <sz val="8"/>
      <color auto="1"/>
      <name val="ＭＳ Ｐゴシック"/>
      <family val="3"/>
    </font>
    <font>
      <sz val="12"/>
      <color auto="1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12"/>
      <color indexed="8"/>
      <name val="ＭＳ Ｐゴシック"/>
      <family val="3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9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49" fontId="4" fillId="0" borderId="0">
      <alignment horizontal="center" vertical="top"/>
      <protection locked="0"/>
    </xf>
    <xf numFmtId="0" fontId="5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1" borderId="3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7" borderId="6" applyNumberFormat="0" applyAlignment="0" applyProtection="0">
      <alignment vertical="center"/>
    </xf>
    <xf numFmtId="0" fontId="11" fillId="23" borderId="7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0"/>
    <xf numFmtId="38" fontId="1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5" fillId="0" borderId="0"/>
    <xf numFmtId="0" fontId="16" fillId="0" borderId="0"/>
    <xf numFmtId="0" fontId="1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3" borderId="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60">
    <xf numFmtId="0" fontId="0" fillId="0" borderId="0" xfId="0">
      <alignment vertical="center"/>
    </xf>
    <xf numFmtId="0" fontId="0" fillId="0" borderId="0" xfId="52" applyFont="1" applyAlignment="1" applyProtection="1">
      <alignment vertical="center" shrinkToFit="1"/>
      <protection locked="0"/>
    </xf>
    <xf numFmtId="38" fontId="0" fillId="0" borderId="0" xfId="62" applyFont="1" applyAlignment="1" applyProtection="1">
      <alignment vertical="center" shrinkToFit="1"/>
      <protection locked="0"/>
    </xf>
    <xf numFmtId="10" fontId="0" fillId="0" borderId="0" xfId="63" applyNumberFormat="1" applyFont="1" applyAlignment="1" applyProtection="1">
      <alignment vertical="center" shrinkToFit="1"/>
      <protection locked="0"/>
    </xf>
    <xf numFmtId="0" fontId="0" fillId="0" borderId="0" xfId="52" applyFont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52" applyFont="1" applyAlignment="1" applyProtection="1">
      <alignment vertical="center"/>
      <protection locked="0"/>
    </xf>
    <xf numFmtId="0" fontId="1" fillId="0" borderId="12" xfId="52" applyFont="1" applyBorder="1" applyAlignment="1" applyProtection="1">
      <alignment horizontal="center" vertical="center"/>
      <protection locked="0"/>
    </xf>
    <xf numFmtId="0" fontId="1" fillId="0" borderId="0" xfId="52" applyFont="1" applyBorder="1" applyAlignment="1" applyProtection="1">
      <alignment horizontal="center" vertical="center"/>
      <protection locked="0"/>
    </xf>
    <xf numFmtId="0" fontId="24" fillId="0" borderId="0" xfId="52" applyFont="1" applyAlignment="1" applyProtection="1">
      <alignment vertical="center"/>
      <protection locked="0"/>
    </xf>
    <xf numFmtId="0" fontId="1" fillId="0" borderId="13" xfId="52" applyFont="1" applyBorder="1" applyAlignment="1" applyProtection="1">
      <alignment horizontal="center" vertical="center" shrinkToFit="1"/>
      <protection locked="0"/>
    </xf>
    <xf numFmtId="0" fontId="1" fillId="0" borderId="14" xfId="52" applyFont="1" applyBorder="1" applyAlignment="1" applyProtection="1">
      <alignment horizontal="center" vertical="center" shrinkToFit="1"/>
      <protection locked="0"/>
    </xf>
    <xf numFmtId="0" fontId="1" fillId="0" borderId="15" xfId="52" applyFont="1" applyBorder="1" applyAlignment="1" applyProtection="1">
      <alignment horizontal="center" vertical="center" shrinkToFit="1"/>
      <protection locked="0"/>
    </xf>
    <xf numFmtId="0" fontId="1" fillId="0" borderId="16" xfId="52" applyNumberFormat="1" applyFont="1" applyFill="1" applyBorder="1" applyAlignment="1" applyProtection="1">
      <alignment horizontal="right" vertical="center" shrinkToFit="1"/>
      <protection locked="0"/>
    </xf>
    <xf numFmtId="0" fontId="1" fillId="0" borderId="17" xfId="52" applyNumberFormat="1" applyFont="1" applyBorder="1" applyAlignment="1" applyProtection="1">
      <alignment horizontal="center" vertical="center" shrinkToFit="1"/>
      <protection locked="0"/>
    </xf>
    <xf numFmtId="0" fontId="1" fillId="0" borderId="0" xfId="52" applyNumberFormat="1" applyFont="1" applyFill="1" applyBorder="1" applyAlignment="1" applyProtection="1">
      <alignment horizontal="center" vertical="center" shrinkToFit="1"/>
      <protection locked="0"/>
    </xf>
    <xf numFmtId="0" fontId="1" fillId="0" borderId="12" xfId="52" applyNumberFormat="1" applyFont="1" applyBorder="1" applyAlignment="1" applyProtection="1">
      <alignment horizontal="center" vertical="center" shrinkToFit="1"/>
      <protection locked="0"/>
    </xf>
    <xf numFmtId="0" fontId="1" fillId="0" borderId="1" xfId="52" applyFont="1" applyBorder="1" applyAlignment="1" applyProtection="1">
      <alignment horizontal="center" vertical="center"/>
      <protection locked="0"/>
    </xf>
    <xf numFmtId="0" fontId="1" fillId="0" borderId="18" xfId="52" applyFont="1" applyBorder="1" applyAlignment="1" applyProtection="1">
      <alignment horizontal="center" vertical="center" shrinkToFit="1"/>
      <protection locked="0"/>
    </xf>
    <xf numFmtId="0" fontId="1" fillId="0" borderId="19" xfId="52" applyFont="1" applyBorder="1" applyAlignment="1" applyProtection="1">
      <alignment horizontal="center" vertical="center" shrinkToFit="1"/>
      <protection locked="0"/>
    </xf>
    <xf numFmtId="0" fontId="1" fillId="0" borderId="20" xfId="52" applyFont="1" applyBorder="1" applyAlignment="1" applyProtection="1">
      <alignment horizontal="center" vertical="center" shrinkToFit="1"/>
      <protection locked="0"/>
    </xf>
    <xf numFmtId="0" fontId="26" fillId="0" borderId="16" xfId="52" applyNumberFormat="1" applyFont="1" applyFill="1" applyBorder="1" applyAlignment="1" applyProtection="1">
      <alignment horizontal="center" vertical="center" shrinkToFit="1"/>
      <protection locked="0"/>
    </xf>
    <xf numFmtId="0" fontId="1" fillId="0" borderId="21" xfId="52" applyNumberFormat="1" applyFont="1" applyBorder="1" applyAlignment="1" applyProtection="1">
      <alignment horizontal="center" vertical="center" shrinkToFit="1"/>
      <protection locked="0"/>
    </xf>
    <xf numFmtId="0" fontId="1" fillId="0" borderId="1" xfId="52" applyNumberFormat="1" applyFont="1" applyBorder="1" applyAlignment="1" applyProtection="1">
      <alignment horizontal="center" vertical="center" shrinkToFit="1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0" fontId="1" fillId="0" borderId="12" xfId="52" applyFont="1" applyBorder="1" applyAlignment="1" applyProtection="1">
      <alignment vertical="center"/>
      <protection locked="0"/>
    </xf>
    <xf numFmtId="0" fontId="1" fillId="0" borderId="22" xfId="52" applyFont="1" applyBorder="1" applyAlignment="1" applyProtection="1">
      <alignment vertical="center"/>
      <protection locked="0"/>
    </xf>
    <xf numFmtId="0" fontId="1" fillId="0" borderId="23" xfId="52" applyFont="1" applyBorder="1" applyAlignment="1" applyProtection="1">
      <alignment vertical="center"/>
      <protection locked="0"/>
    </xf>
    <xf numFmtId="0" fontId="1" fillId="0" borderId="16" xfId="52" applyNumberFormat="1" applyFont="1" applyFill="1" applyBorder="1" applyAlignment="1" applyProtection="1">
      <alignment horizontal="center" vertical="center" shrinkToFit="1"/>
      <protection locked="0"/>
    </xf>
    <xf numFmtId="0" fontId="1" fillId="0" borderId="1" xfId="52" applyFont="1" applyBorder="1" applyAlignment="1" applyProtection="1">
      <alignment vertical="center"/>
      <protection locked="0"/>
    </xf>
    <xf numFmtId="0" fontId="1" fillId="0" borderId="24" xfId="52" applyFont="1" applyBorder="1" applyAlignment="1" applyProtection="1">
      <alignment vertical="center"/>
      <protection locked="0"/>
    </xf>
    <xf numFmtId="0" fontId="1" fillId="0" borderId="25" xfId="52" applyFont="1" applyBorder="1" applyAlignment="1" applyProtection="1">
      <alignment vertical="center"/>
      <protection locked="0"/>
    </xf>
    <xf numFmtId="0" fontId="1" fillId="0" borderId="26" xfId="52" applyNumberFormat="1" applyFont="1" applyBorder="1" applyAlignment="1" applyProtection="1">
      <alignment horizontal="center" vertical="center" shrinkToFit="1"/>
      <protection locked="0"/>
    </xf>
    <xf numFmtId="0" fontId="1" fillId="0" borderId="27" xfId="52" applyNumberFormat="1" applyFont="1" applyBorder="1" applyAlignment="1" applyProtection="1">
      <alignment horizontal="center" vertical="center" shrinkToFit="1"/>
      <protection locked="0"/>
    </xf>
    <xf numFmtId="0" fontId="26" fillId="0" borderId="19" xfId="52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20" xfId="52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28" xfId="52" applyFont="1" applyFill="1" applyBorder="1" applyAlignment="1" applyProtection="1">
      <alignment vertical="center" shrinkToFit="1"/>
    </xf>
    <xf numFmtId="0" fontId="1" fillId="0" borderId="0" xfId="52" applyFont="1" applyFill="1" applyBorder="1" applyAlignment="1" applyProtection="1">
      <alignment vertical="center" shrinkToFit="1"/>
    </xf>
    <xf numFmtId="0" fontId="1" fillId="0" borderId="0" xfId="52" applyFont="1" applyFill="1" applyBorder="1" applyAlignment="1" applyProtection="1">
      <alignment vertical="center"/>
    </xf>
    <xf numFmtId="0" fontId="1" fillId="0" borderId="29" xfId="52" applyFont="1" applyFill="1" applyBorder="1" applyAlignment="1" applyProtection="1">
      <alignment vertical="center" shrinkToFit="1"/>
    </xf>
    <xf numFmtId="0" fontId="1" fillId="0" borderId="30" xfId="52" applyFont="1" applyFill="1" applyBorder="1" applyAlignment="1" applyProtection="1">
      <alignment vertical="center" shrinkToFit="1"/>
    </xf>
    <xf numFmtId="0" fontId="27" fillId="0" borderId="19" xfId="52" applyNumberFormat="1" applyFont="1" applyFill="1" applyBorder="1" applyAlignment="1" applyProtection="1">
      <alignment horizontal="center" vertical="center" shrinkToFit="1"/>
      <protection locked="0"/>
    </xf>
    <xf numFmtId="0" fontId="27" fillId="0" borderId="20" xfId="52" applyNumberFormat="1" applyFont="1" applyFill="1" applyBorder="1" applyAlignment="1" applyProtection="1">
      <alignment horizontal="center" vertical="center" shrinkToFit="1"/>
      <protection locked="0"/>
    </xf>
    <xf numFmtId="0" fontId="1" fillId="0" borderId="31" xfId="52" applyFont="1" applyFill="1" applyBorder="1" applyAlignment="1" applyProtection="1">
      <alignment vertical="center" shrinkToFit="1"/>
    </xf>
    <xf numFmtId="0" fontId="1" fillId="0" borderId="32" xfId="52" applyFont="1" applyFill="1" applyBorder="1" applyAlignment="1" applyProtection="1">
      <alignment vertical="center" shrinkToFit="1"/>
    </xf>
    <xf numFmtId="0" fontId="1" fillId="0" borderId="33" xfId="52" applyFont="1" applyFill="1" applyBorder="1" applyAlignment="1" applyProtection="1">
      <alignment vertical="center" shrinkToFit="1"/>
    </xf>
    <xf numFmtId="0" fontId="1" fillId="0" borderId="27" xfId="52" applyNumberFormat="1" applyFont="1" applyFill="1" applyBorder="1" applyAlignment="1" applyProtection="1">
      <alignment horizontal="center" vertical="center"/>
      <protection locked="0"/>
    </xf>
    <xf numFmtId="0" fontId="1" fillId="0" borderId="34" xfId="52" applyFont="1" applyFill="1" applyBorder="1" applyAlignment="1" applyProtection="1">
      <alignment vertical="center" shrinkToFit="1"/>
    </xf>
    <xf numFmtId="0" fontId="1" fillId="0" borderId="35" xfId="52" applyFont="1" applyFill="1" applyBorder="1" applyAlignment="1" applyProtection="1">
      <alignment vertical="center" shrinkToFit="1"/>
    </xf>
    <xf numFmtId="0" fontId="28" fillId="0" borderId="19" xfId="52" applyFont="1" applyBorder="1" applyAlignment="1" applyProtection="1">
      <alignment horizontal="center" vertical="center" wrapText="1" shrinkToFit="1"/>
      <protection locked="0"/>
    </xf>
    <xf numFmtId="0" fontId="28" fillId="0" borderId="20" xfId="52" applyFont="1" applyBorder="1" applyAlignment="1" applyProtection="1">
      <alignment horizontal="center" vertical="center" wrapText="1" shrinkToFit="1"/>
      <protection locked="0"/>
    </xf>
    <xf numFmtId="176" fontId="1" fillId="24" borderId="36" xfId="52" applyNumberFormat="1" applyFont="1" applyFill="1" applyBorder="1" applyAlignment="1" applyProtection="1">
      <alignment vertical="center" shrinkToFit="1"/>
    </xf>
    <xf numFmtId="176" fontId="1" fillId="24" borderId="31" xfId="52" applyNumberFormat="1" applyFont="1" applyFill="1" applyBorder="1" applyAlignment="1" applyProtection="1">
      <alignment vertical="center" shrinkToFit="1"/>
    </xf>
    <xf numFmtId="0" fontId="0" fillId="0" borderId="0" xfId="40" applyNumberFormat="1" applyFont="1" applyFill="1" applyAlignment="1" applyProtection="1">
      <alignment vertical="center" shrinkToFit="1"/>
    </xf>
    <xf numFmtId="176" fontId="1" fillId="24" borderId="37" xfId="52" applyNumberFormat="1" applyFont="1" applyFill="1" applyBorder="1" applyAlignment="1" applyProtection="1">
      <alignment vertical="center" shrinkToFit="1"/>
    </xf>
    <xf numFmtId="38" fontId="0" fillId="0" borderId="0" xfId="62" applyFont="1" applyAlignment="1" applyProtection="1">
      <alignment vertical="center"/>
      <protection locked="0"/>
    </xf>
    <xf numFmtId="38" fontId="0" fillId="24" borderId="38" xfId="62" applyFont="1" applyFill="1" applyBorder="1" applyAlignment="1" applyProtection="1">
      <alignment vertical="center"/>
    </xf>
    <xf numFmtId="38" fontId="0" fillId="24" borderId="39" xfId="62" applyFont="1" applyFill="1" applyBorder="1" applyAlignment="1" applyProtection="1">
      <alignment vertical="center"/>
    </xf>
    <xf numFmtId="38" fontId="0" fillId="24" borderId="40" xfId="62" applyFont="1" applyFill="1" applyBorder="1" applyAlignment="1" applyProtection="1">
      <alignment vertical="center"/>
    </xf>
    <xf numFmtId="177" fontId="0" fillId="24" borderId="40" xfId="62" applyNumberFormat="1" applyFont="1" applyFill="1" applyBorder="1" applyAlignment="1" applyProtection="1">
      <alignment vertical="center"/>
    </xf>
    <xf numFmtId="38" fontId="0" fillId="0" borderId="18" xfId="62" applyFont="1" applyBorder="1" applyAlignment="1" applyProtection="1">
      <alignment horizontal="center" vertical="center" shrinkToFit="1"/>
      <protection locked="0"/>
    </xf>
    <xf numFmtId="38" fontId="0" fillId="0" borderId="19" xfId="62" applyFont="1" applyBorder="1" applyAlignment="1" applyProtection="1">
      <alignment horizontal="center" vertical="center" shrinkToFit="1"/>
      <protection locked="0"/>
    </xf>
    <xf numFmtId="38" fontId="0" fillId="0" borderId="20" xfId="62" applyFont="1" applyBorder="1" applyAlignment="1" applyProtection="1">
      <alignment horizontal="center" vertical="center" shrinkToFit="1"/>
      <protection locked="0"/>
    </xf>
    <xf numFmtId="38" fontId="0" fillId="0" borderId="16" xfId="62" applyFont="1" applyFill="1" applyBorder="1" applyAlignment="1" applyProtection="1">
      <alignment horizontal="center" vertical="center" shrinkToFit="1"/>
      <protection locked="0"/>
    </xf>
    <xf numFmtId="38" fontId="0" fillId="24" borderId="36" xfId="62" applyFont="1" applyFill="1" applyBorder="1" applyAlignment="1" applyProtection="1">
      <alignment vertical="center" shrinkToFit="1"/>
    </xf>
    <xf numFmtId="38" fontId="0" fillId="0" borderId="0" xfId="62" applyFont="1" applyFill="1" applyBorder="1" applyAlignment="1" applyProtection="1">
      <alignment vertical="center" shrinkToFit="1"/>
    </xf>
    <xf numFmtId="38" fontId="0" fillId="0" borderId="0" xfId="62" applyFont="1" applyFill="1" applyBorder="1" applyAlignment="1" applyProtection="1">
      <alignment vertical="center"/>
    </xf>
    <xf numFmtId="38" fontId="0" fillId="0" borderId="0" xfId="62" applyFont="1" applyAlignment="1" applyProtection="1">
      <alignment vertical="center" shrinkToFit="1"/>
    </xf>
    <xf numFmtId="38" fontId="0" fillId="24" borderId="41" xfId="62" applyFont="1" applyFill="1" applyBorder="1" applyAlignment="1" applyProtection="1">
      <alignment vertical="center" shrinkToFit="1"/>
    </xf>
    <xf numFmtId="38" fontId="0" fillId="0" borderId="0" xfId="62" applyFont="1" applyAlignment="1">
      <alignment vertical="center"/>
    </xf>
    <xf numFmtId="38" fontId="0" fillId="0" borderId="16" xfId="62" applyFont="1" applyFill="1" applyBorder="1" applyAlignment="1" applyProtection="1">
      <alignment horizontal="right" vertical="center" shrinkToFit="1"/>
      <protection locked="0"/>
    </xf>
    <xf numFmtId="0" fontId="26" fillId="0" borderId="19" xfId="52" applyNumberFormat="1" applyFont="1" applyFill="1" applyBorder="1" applyAlignment="1" applyProtection="1">
      <alignment horizontal="center" vertical="center" shrinkToFit="1"/>
      <protection locked="0"/>
    </xf>
    <xf numFmtId="0" fontId="26" fillId="0" borderId="20" xfId="52" applyFont="1" applyBorder="1" applyAlignment="1" applyProtection="1">
      <alignment horizontal="center" vertical="center" shrinkToFit="1"/>
      <protection locked="0"/>
    </xf>
    <xf numFmtId="0" fontId="26" fillId="0" borderId="16" xfId="52" applyNumberFormat="1" applyFont="1" applyFill="1" applyBorder="1" applyAlignment="1" applyProtection="1">
      <alignment horizontal="right" vertical="center" shrinkToFit="1"/>
      <protection locked="0"/>
    </xf>
    <xf numFmtId="0" fontId="1" fillId="24" borderId="32" xfId="52" applyFont="1" applyFill="1" applyBorder="1" applyAlignment="1" applyProtection="1">
      <alignment vertical="center" shrinkToFit="1"/>
    </xf>
    <xf numFmtId="0" fontId="1" fillId="24" borderId="33" xfId="52" applyFont="1" applyFill="1" applyBorder="1" applyAlignment="1" applyProtection="1">
      <alignment vertical="center" shrinkToFit="1"/>
    </xf>
    <xf numFmtId="38" fontId="26" fillId="0" borderId="19" xfId="62" applyFont="1" applyBorder="1" applyAlignment="1" applyProtection="1">
      <alignment horizontal="center" vertical="center" shrinkToFit="1"/>
      <protection locked="0"/>
    </xf>
    <xf numFmtId="38" fontId="29" fillId="0" borderId="20" xfId="62" applyFont="1" applyBorder="1" applyAlignment="1" applyProtection="1">
      <alignment horizontal="center" vertical="center" shrinkToFit="1"/>
      <protection locked="0"/>
    </xf>
    <xf numFmtId="38" fontId="26" fillId="0" borderId="20" xfId="62" applyFont="1" applyBorder="1" applyAlignment="1" applyProtection="1">
      <alignment horizontal="center" vertical="center" shrinkToFit="1"/>
      <protection locked="0"/>
    </xf>
    <xf numFmtId="38" fontId="0" fillId="24" borderId="42" xfId="62" applyFont="1" applyFill="1" applyBorder="1" applyAlignment="1" applyProtection="1">
      <alignment vertical="center" shrinkToFit="1"/>
    </xf>
    <xf numFmtId="38" fontId="0" fillId="24" borderId="43" xfId="62" applyFont="1" applyFill="1" applyBorder="1" applyAlignment="1" applyProtection="1">
      <alignment vertical="center" shrinkToFit="1"/>
    </xf>
    <xf numFmtId="0" fontId="1" fillId="0" borderId="24" xfId="52" applyFont="1" applyBorder="1" applyAlignment="1" applyProtection="1">
      <alignment horizontal="center" vertical="center" shrinkToFit="1"/>
      <protection locked="0"/>
    </xf>
    <xf numFmtId="0" fontId="26" fillId="0" borderId="44" xfId="52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45" xfId="52" applyNumberFormat="1" applyFont="1" applyFill="1" applyBorder="1" applyAlignment="1" applyProtection="1">
      <alignment horizontal="center" vertical="center" wrapText="1" shrinkToFit="1"/>
      <protection locked="0"/>
    </xf>
    <xf numFmtId="0" fontId="1" fillId="24" borderId="29" xfId="52" applyFont="1" applyFill="1" applyBorder="1" applyAlignment="1" applyProtection="1">
      <alignment vertical="center" shrinkToFit="1"/>
    </xf>
    <xf numFmtId="0" fontId="1" fillId="24" borderId="30" xfId="52" applyFont="1" applyFill="1" applyBorder="1" applyAlignment="1" applyProtection="1">
      <alignment vertical="center" shrinkToFit="1"/>
    </xf>
    <xf numFmtId="0" fontId="27" fillId="0" borderId="46" xfId="52" applyNumberFormat="1" applyFont="1" applyFill="1" applyBorder="1" applyAlignment="1" applyProtection="1">
      <alignment horizontal="center" vertical="center" shrinkToFit="1"/>
      <protection locked="0"/>
    </xf>
    <xf numFmtId="0" fontId="27" fillId="0" borderId="47" xfId="52" applyNumberFormat="1" applyFont="1" applyFill="1" applyBorder="1" applyAlignment="1" applyProtection="1">
      <alignment horizontal="center" vertical="center" shrinkToFit="1"/>
      <protection locked="0"/>
    </xf>
    <xf numFmtId="0" fontId="26" fillId="0" borderId="46" xfId="52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47" xfId="52" applyNumberFormat="1" applyFont="1" applyFill="1" applyBorder="1" applyAlignment="1" applyProtection="1">
      <alignment horizontal="center" vertical="center" wrapText="1" shrinkToFit="1"/>
      <protection locked="0"/>
    </xf>
    <xf numFmtId="38" fontId="0" fillId="0" borderId="24" xfId="62" applyFont="1" applyBorder="1" applyAlignment="1" applyProtection="1">
      <alignment horizontal="center" vertical="center" shrinkToFit="1"/>
      <protection locked="0"/>
    </xf>
    <xf numFmtId="38" fontId="0" fillId="24" borderId="31" xfId="62" applyFont="1" applyFill="1" applyBorder="1" applyAlignment="1" applyProtection="1">
      <alignment vertical="center" shrinkToFit="1"/>
    </xf>
    <xf numFmtId="38" fontId="0" fillId="24" borderId="37" xfId="62" applyFont="1" applyFill="1" applyBorder="1" applyAlignment="1" applyProtection="1">
      <alignment vertical="center" shrinkToFit="1"/>
    </xf>
    <xf numFmtId="38" fontId="26" fillId="0" borderId="19" xfId="62" applyFont="1" applyFill="1" applyBorder="1" applyAlignment="1" applyProtection="1">
      <alignment horizontal="center" vertical="center" wrapText="1" shrinkToFit="1"/>
      <protection locked="0"/>
    </xf>
    <xf numFmtId="38" fontId="26" fillId="0" borderId="20" xfId="62" applyFont="1" applyFill="1" applyBorder="1" applyAlignment="1" applyProtection="1">
      <alignment horizontal="center" vertical="center" wrapText="1" shrinkToFit="1"/>
      <protection locked="0"/>
    </xf>
    <xf numFmtId="38" fontId="0" fillId="0" borderId="48" xfId="62" applyFont="1" applyBorder="1" applyAlignment="1" applyProtection="1">
      <alignment horizontal="center" vertical="center" shrinkToFit="1"/>
      <protection locked="0"/>
    </xf>
    <xf numFmtId="38" fontId="0" fillId="0" borderId="49" xfId="62" applyFont="1" applyBorder="1" applyAlignment="1" applyProtection="1">
      <alignment horizontal="center" vertical="center" shrinkToFit="1"/>
      <protection locked="0"/>
    </xf>
    <xf numFmtId="38" fontId="0" fillId="24" borderId="50" xfId="62" applyFont="1" applyFill="1" applyBorder="1" applyAlignment="1" applyProtection="1">
      <alignment vertical="center" shrinkToFit="1"/>
    </xf>
    <xf numFmtId="38" fontId="0" fillId="24" borderId="51" xfId="62" applyFont="1" applyFill="1" applyBorder="1" applyAlignment="1" applyProtection="1">
      <alignment vertical="center" shrinkToFit="1"/>
    </xf>
    <xf numFmtId="10" fontId="0" fillId="0" borderId="0" xfId="63" applyNumberFormat="1" applyFont="1" applyAlignment="1" applyProtection="1">
      <alignment vertical="center"/>
      <protection locked="0"/>
    </xf>
    <xf numFmtId="10" fontId="0" fillId="0" borderId="0" xfId="63" applyNumberFormat="1" applyFont="1" applyAlignment="1">
      <alignment vertical="center"/>
    </xf>
    <xf numFmtId="10" fontId="0" fillId="0" borderId="38" xfId="63" applyNumberFormat="1" applyFont="1" applyBorder="1" applyAlignment="1" applyProtection="1">
      <alignment horizontal="center" vertical="center" shrinkToFit="1"/>
      <protection locked="0"/>
    </xf>
    <xf numFmtId="10" fontId="0" fillId="25" borderId="52" xfId="63" applyNumberFormat="1" applyFont="1" applyFill="1" applyBorder="1" applyAlignment="1" applyProtection="1">
      <alignment horizontal="center" vertical="center" shrinkToFit="1"/>
    </xf>
    <xf numFmtId="10" fontId="0" fillId="25" borderId="53" xfId="63" applyNumberFormat="1" applyFont="1" applyFill="1" applyBorder="1" applyAlignment="1" applyProtection="1">
      <alignment horizontal="center" vertical="center" shrinkToFit="1"/>
    </xf>
    <xf numFmtId="10" fontId="0" fillId="25" borderId="54" xfId="63" applyNumberFormat="1" applyFont="1" applyFill="1" applyBorder="1" applyAlignment="1" applyProtection="1">
      <alignment horizontal="center" vertical="center" shrinkToFit="1"/>
    </xf>
    <xf numFmtId="10" fontId="0" fillId="24" borderId="55" xfId="63" applyNumberFormat="1" applyFont="1" applyFill="1" applyBorder="1" applyAlignment="1" applyProtection="1">
      <alignment vertical="center" shrinkToFit="1"/>
    </xf>
    <xf numFmtId="10" fontId="0" fillId="0" borderId="0" xfId="63" applyNumberFormat="1" applyFont="1" applyFill="1" applyBorder="1" applyAlignment="1" applyProtection="1">
      <alignment vertical="center" shrinkToFit="1"/>
    </xf>
    <xf numFmtId="10" fontId="0" fillId="0" borderId="56" xfId="63" applyNumberFormat="1" applyFont="1" applyFill="1" applyBorder="1" applyAlignment="1" applyProtection="1">
      <alignment vertical="center"/>
    </xf>
    <xf numFmtId="10" fontId="0" fillId="0" borderId="0" xfId="63" applyNumberFormat="1" applyFont="1" applyAlignment="1" applyProtection="1">
      <alignment vertical="center" shrinkToFit="1"/>
    </xf>
    <xf numFmtId="10" fontId="0" fillId="24" borderId="38" xfId="63" applyNumberFormat="1" applyFont="1" applyFill="1" applyBorder="1" applyAlignment="1" applyProtection="1">
      <alignment vertical="center" shrinkToFit="1"/>
    </xf>
    <xf numFmtId="0" fontId="1" fillId="0" borderId="0" xfId="52" applyFont="1" applyFill="1" applyBorder="1" applyAlignment="1" applyProtection="1">
      <alignment vertical="center" shrinkToFit="1"/>
      <protection locked="0"/>
    </xf>
    <xf numFmtId="0" fontId="1" fillId="0" borderId="57" xfId="52" applyNumberFormat="1" applyFont="1" applyFill="1" applyBorder="1" applyAlignment="1" applyProtection="1">
      <alignment horizontal="center" vertical="center"/>
      <protection locked="0"/>
    </xf>
    <xf numFmtId="0" fontId="1" fillId="0" borderId="56" xfId="52" applyNumberFormat="1" applyFont="1" applyFill="1" applyBorder="1" applyAlignment="1" applyProtection="1">
      <alignment horizontal="center" vertical="center"/>
      <protection locked="0"/>
    </xf>
    <xf numFmtId="38" fontId="0" fillId="0" borderId="27" xfId="62" applyFont="1" applyFill="1" applyBorder="1" applyAlignment="1" applyProtection="1">
      <alignment horizontal="center" vertical="center"/>
      <protection locked="0"/>
    </xf>
    <xf numFmtId="38" fontId="0" fillId="0" borderId="58" xfId="62" applyFont="1" applyFill="1" applyBorder="1" applyAlignment="1" applyProtection="1">
      <alignment horizontal="center" vertical="center"/>
      <protection locked="0"/>
    </xf>
    <xf numFmtId="178" fontId="1" fillId="24" borderId="32" xfId="40" applyNumberFormat="1" applyFont="1" applyFill="1" applyBorder="1" applyAlignment="1" applyProtection="1">
      <alignment vertical="center" shrinkToFit="1"/>
    </xf>
    <xf numFmtId="178" fontId="1" fillId="0" borderId="0" xfId="40" applyNumberFormat="1" applyFont="1" applyFill="1" applyBorder="1" applyAlignment="1" applyProtection="1">
      <alignment vertical="center" shrinkToFit="1"/>
    </xf>
    <xf numFmtId="178" fontId="1" fillId="0" borderId="0" xfId="40" applyNumberFormat="1" applyFont="1" applyFill="1" applyBorder="1" applyAlignment="1" applyProtection="1">
      <alignment vertical="center"/>
    </xf>
    <xf numFmtId="178" fontId="1" fillId="24" borderId="33" xfId="40" applyNumberFormat="1" applyFont="1" applyFill="1" applyBorder="1" applyAlignment="1" applyProtection="1">
      <alignment vertical="center" shrinkToFit="1"/>
    </xf>
    <xf numFmtId="0" fontId="1" fillId="0" borderId="17" xfId="52" applyNumberFormat="1" applyFont="1" applyBorder="1" applyAlignment="1" applyProtection="1">
      <alignment horizontal="center" vertical="center" shrinkToFit="1"/>
    </xf>
    <xf numFmtId="0" fontId="1" fillId="0" borderId="12" xfId="52" applyNumberFormat="1" applyFont="1" applyBorder="1" applyAlignment="1" applyProtection="1">
      <alignment horizontal="center" vertical="center" shrinkToFit="1"/>
    </xf>
    <xf numFmtId="0" fontId="1" fillId="0" borderId="21" xfId="52" applyNumberFormat="1" applyFont="1" applyBorder="1" applyAlignment="1" applyProtection="1">
      <alignment horizontal="center" vertical="center" shrinkToFit="1"/>
    </xf>
    <xf numFmtId="0" fontId="1" fillId="0" borderId="1" xfId="52" applyNumberFormat="1" applyFont="1" applyBorder="1" applyAlignment="1" applyProtection="1">
      <alignment horizontal="center" vertical="center" shrinkToFit="1"/>
    </xf>
    <xf numFmtId="9" fontId="0" fillId="0" borderId="18" xfId="63" applyFont="1" applyBorder="1" applyAlignment="1" applyProtection="1">
      <alignment horizontal="center" vertical="center" shrinkToFit="1"/>
      <protection locked="0"/>
    </xf>
    <xf numFmtId="9" fontId="26" fillId="0" borderId="19" xfId="63" applyFont="1" applyFill="1" applyBorder="1" applyAlignment="1" applyProtection="1">
      <alignment horizontal="center" vertical="center" shrinkToFit="1"/>
      <protection locked="0"/>
    </xf>
    <xf numFmtId="10" fontId="26" fillId="0" borderId="20" xfId="63" applyNumberFormat="1" applyFont="1" applyBorder="1" applyAlignment="1" applyProtection="1">
      <alignment horizontal="center" vertical="center" shrinkToFit="1"/>
      <protection locked="0"/>
    </xf>
    <xf numFmtId="10" fontId="26" fillId="0" borderId="16" xfId="63" applyNumberFormat="1" applyFont="1" applyFill="1" applyBorder="1" applyAlignment="1" applyProtection="1">
      <alignment horizontal="center" vertical="center" shrinkToFit="1"/>
      <protection locked="0"/>
    </xf>
    <xf numFmtId="10" fontId="0" fillId="24" borderId="32" xfId="63" applyNumberFormat="1" applyFont="1" applyFill="1" applyBorder="1" applyAlignment="1" applyProtection="1">
      <alignment vertical="center" shrinkToFit="1"/>
    </xf>
    <xf numFmtId="10" fontId="0" fillId="0" borderId="0" xfId="63" applyNumberFormat="1" applyFont="1" applyFill="1" applyBorder="1" applyAlignment="1" applyProtection="1">
      <alignment vertical="center"/>
    </xf>
    <xf numFmtId="10" fontId="0" fillId="24" borderId="33" xfId="63" applyNumberFormat="1" applyFont="1" applyFill="1" applyBorder="1" applyAlignment="1" applyProtection="1">
      <alignment vertical="center" shrinkToFit="1"/>
    </xf>
    <xf numFmtId="0" fontId="0" fillId="0" borderId="0" xfId="52" applyFont="1" applyProtection="1">
      <alignment vertical="center"/>
      <protection locked="0"/>
    </xf>
    <xf numFmtId="38" fontId="0" fillId="0" borderId="0" xfId="62" applyFont="1" applyProtection="1">
      <alignment vertical="center"/>
      <protection locked="0"/>
    </xf>
    <xf numFmtId="178" fontId="0" fillId="0" borderId="0" xfId="63" applyNumberFormat="1" applyFont="1" applyProtection="1">
      <alignment vertical="center"/>
      <protection locked="0"/>
    </xf>
    <xf numFmtId="9" fontId="0" fillId="0" borderId="0" xfId="63" applyFont="1" applyProtection="1">
      <alignment vertical="center"/>
      <protection locked="0"/>
    </xf>
    <xf numFmtId="0" fontId="1" fillId="0" borderId="13" xfId="52" applyNumberFormat="1" applyFont="1" applyFill="1" applyBorder="1" applyAlignment="1" applyProtection="1">
      <alignment vertical="center"/>
      <protection locked="0"/>
    </xf>
    <xf numFmtId="0" fontId="1" fillId="0" borderId="14" xfId="52" applyNumberFormat="1" applyFont="1" applyFill="1" applyBorder="1" applyAlignment="1" applyProtection="1">
      <alignment vertical="center"/>
      <protection locked="0"/>
    </xf>
    <xf numFmtId="0" fontId="1" fillId="0" borderId="14" xfId="52" applyNumberFormat="1" applyFont="1" applyFill="1" applyBorder="1" applyAlignment="1" applyProtection="1">
      <alignment horizontal="center" vertical="center"/>
      <protection locked="0"/>
    </xf>
    <xf numFmtId="0" fontId="1" fillId="0" borderId="59" xfId="52" applyNumberFormat="1" applyFont="1" applyFill="1" applyBorder="1" applyAlignment="1" applyProtection="1">
      <alignment vertical="center" shrinkToFit="1"/>
      <protection locked="0"/>
    </xf>
    <xf numFmtId="0" fontId="27" fillId="0" borderId="59" xfId="52" applyNumberFormat="1" applyFont="1" applyFill="1" applyBorder="1" applyAlignment="1" applyProtection="1">
      <alignment vertical="center" textRotation="255" shrinkToFit="1"/>
      <protection locked="0"/>
    </xf>
    <xf numFmtId="0" fontId="27" fillId="0" borderId="45" xfId="52" applyNumberFormat="1" applyFont="1" applyFill="1" applyBorder="1" applyAlignment="1" applyProtection="1">
      <alignment vertical="center" textRotation="255" shrinkToFit="1"/>
      <protection locked="0"/>
    </xf>
    <xf numFmtId="0" fontId="1" fillId="0" borderId="18" xfId="52" applyNumberFormat="1" applyFont="1" applyFill="1" applyBorder="1" applyAlignment="1" applyProtection="1">
      <alignment vertical="center"/>
      <protection locked="0"/>
    </xf>
    <xf numFmtId="0" fontId="1" fillId="0" borderId="19" xfId="52" applyNumberFormat="1" applyFont="1" applyFill="1" applyBorder="1" applyAlignment="1" applyProtection="1">
      <alignment vertical="center"/>
      <protection locked="0"/>
    </xf>
    <xf numFmtId="0" fontId="1" fillId="0" borderId="19" xfId="52" applyNumberFormat="1" applyFont="1" applyFill="1" applyBorder="1" applyAlignment="1" applyProtection="1">
      <alignment horizontal="center" vertical="center"/>
      <protection locked="0"/>
    </xf>
    <xf numFmtId="0" fontId="26" fillId="0" borderId="60" xfId="52" applyNumberFormat="1" applyFont="1" applyFill="1" applyBorder="1" applyAlignment="1" applyProtection="1">
      <alignment vertical="center"/>
      <protection locked="0"/>
    </xf>
    <xf numFmtId="0" fontId="27" fillId="0" borderId="16" xfId="52" applyNumberFormat="1" applyFont="1" applyFill="1" applyBorder="1" applyAlignment="1" applyProtection="1">
      <alignment vertical="center" textRotation="255" shrinkToFit="1"/>
      <protection locked="0"/>
    </xf>
    <xf numFmtId="0" fontId="27" fillId="0" borderId="19" xfId="52" applyNumberFormat="1" applyFont="1" applyFill="1" applyBorder="1" applyAlignment="1" applyProtection="1">
      <alignment vertical="center" textRotation="255" shrinkToFit="1"/>
      <protection locked="0"/>
    </xf>
    <xf numFmtId="0" fontId="27" fillId="0" borderId="20" xfId="52" applyNumberFormat="1" applyFont="1" applyFill="1" applyBorder="1" applyAlignment="1" applyProtection="1">
      <alignment vertical="center" textRotation="255" shrinkToFit="1"/>
      <protection locked="0"/>
    </xf>
    <xf numFmtId="0" fontId="1" fillId="26" borderId="0" xfId="52" applyNumberFormat="1" applyFont="1" applyFill="1" applyBorder="1" applyAlignment="1" applyProtection="1">
      <alignment vertical="center" shrinkToFit="1"/>
      <protection locked="0"/>
    </xf>
    <xf numFmtId="0" fontId="1" fillId="26" borderId="0" xfId="52" applyFont="1" applyFill="1" applyBorder="1" applyAlignment="1" applyProtection="1">
      <alignment vertical="center"/>
      <protection locked="0"/>
    </xf>
    <xf numFmtId="0" fontId="1" fillId="0" borderId="52" xfId="52" applyNumberFormat="1" applyFont="1" applyFill="1" applyBorder="1" applyAlignment="1" applyProtection="1">
      <alignment vertical="center"/>
      <protection locked="0"/>
    </xf>
    <xf numFmtId="0" fontId="1" fillId="0" borderId="53" xfId="52" applyNumberFormat="1" applyFont="1" applyFill="1" applyBorder="1" applyAlignment="1" applyProtection="1">
      <alignment vertical="center"/>
      <protection locked="0"/>
    </xf>
    <xf numFmtId="0" fontId="1" fillId="0" borderId="53" xfId="52" applyNumberFormat="1" applyFont="1" applyFill="1" applyBorder="1" applyAlignment="1" applyProtection="1">
      <alignment horizontal="center" vertical="center"/>
      <protection locked="0"/>
    </xf>
    <xf numFmtId="0" fontId="1" fillId="0" borderId="61" xfId="52" applyNumberFormat="1" applyFont="1" applyFill="1" applyBorder="1" applyAlignment="1" applyProtection="1">
      <alignment vertical="center"/>
      <protection locked="0"/>
    </xf>
    <xf numFmtId="0" fontId="1" fillId="0" borderId="62" xfId="52" applyNumberFormat="1" applyFont="1" applyFill="1" applyBorder="1" applyAlignment="1" applyProtection="1">
      <alignment vertical="center" shrinkToFit="1"/>
      <protection locked="0"/>
    </xf>
    <xf numFmtId="0" fontId="1" fillId="0" borderId="53" xfId="52" applyNumberFormat="1" applyFont="1" applyFill="1" applyBorder="1" applyAlignment="1" applyProtection="1">
      <alignment vertical="center" shrinkToFit="1"/>
      <protection locked="0"/>
    </xf>
    <xf numFmtId="50" fontId="1" fillId="0" borderId="53" xfId="52" applyNumberFormat="1" applyFont="1" applyFill="1" applyBorder="1" applyAlignment="1" applyProtection="1">
      <alignment vertical="center" shrinkToFit="1"/>
      <protection locked="0"/>
    </xf>
    <xf numFmtId="0" fontId="28" fillId="0" borderId="53" xfId="52" applyNumberFormat="1" applyFont="1" applyFill="1" applyBorder="1" applyAlignment="1" applyProtection="1">
      <alignment vertical="center" shrinkToFit="1"/>
      <protection locked="0"/>
    </xf>
    <xf numFmtId="0" fontId="1" fillId="0" borderId="63" xfId="52" applyNumberFormat="1" applyFont="1" applyFill="1" applyBorder="1" applyAlignment="1" applyProtection="1">
      <alignment vertical="center" shrinkToFit="1"/>
      <protection locked="0"/>
    </xf>
    <xf numFmtId="0" fontId="1" fillId="0" borderId="24" xfId="52" applyNumberFormat="1" applyFont="1" applyFill="1" applyBorder="1" applyAlignment="1" applyProtection="1">
      <alignment horizontal="center" vertical="center"/>
      <protection locked="0"/>
    </xf>
    <xf numFmtId="0" fontId="1" fillId="0" borderId="2" xfId="52" applyNumberFormat="1" applyFont="1" applyFill="1" applyBorder="1" applyAlignment="1" applyProtection="1">
      <alignment horizontal="center" vertical="center"/>
      <protection locked="0"/>
    </xf>
    <xf numFmtId="0" fontId="1" fillId="0" borderId="64" xfId="52" applyFont="1" applyBorder="1" applyAlignment="1" applyProtection="1">
      <alignment horizontal="center" vertical="center"/>
      <protection locked="0"/>
    </xf>
    <xf numFmtId="0" fontId="1" fillId="0" borderId="65" xfId="52" applyNumberFormat="1" applyFont="1" applyFill="1" applyBorder="1" applyAlignment="1" applyProtection="1">
      <alignment vertical="center" shrinkToFit="1"/>
      <protection locked="0"/>
    </xf>
    <xf numFmtId="0" fontId="1" fillId="0" borderId="2" xfId="52" applyNumberFormat="1" applyFont="1" applyFill="1" applyBorder="1" applyAlignment="1" applyProtection="1">
      <alignment vertical="center" shrinkToFit="1"/>
      <protection locked="0"/>
    </xf>
    <xf numFmtId="50" fontId="1" fillId="0" borderId="2" xfId="52" applyNumberFormat="1" applyFont="1" applyFill="1" applyBorder="1" applyAlignment="1" applyProtection="1">
      <alignment vertical="center" shrinkToFit="1"/>
      <protection locked="0"/>
    </xf>
    <xf numFmtId="0" fontId="28" fillId="0" borderId="2" xfId="52" applyNumberFormat="1" applyFont="1" applyFill="1" applyBorder="1" applyAlignment="1" applyProtection="1">
      <alignment vertical="center" shrinkToFit="1"/>
      <protection locked="0"/>
    </xf>
    <xf numFmtId="0" fontId="1" fillId="0" borderId="25" xfId="52" applyNumberFormat="1" applyFont="1" applyFill="1" applyBorder="1" applyAlignment="1" applyProtection="1">
      <alignment vertical="center" shrinkToFit="1"/>
      <protection locked="0"/>
    </xf>
    <xf numFmtId="0" fontId="1" fillId="0" borderId="66" xfId="52" applyFont="1" applyBorder="1" applyAlignment="1" applyProtection="1">
      <alignment horizontal="center" vertical="center"/>
      <protection locked="0"/>
    </xf>
    <xf numFmtId="0" fontId="1" fillId="0" borderId="67" xfId="52" applyFont="1" applyBorder="1" applyAlignment="1" applyProtection="1">
      <alignment horizontal="center" vertical="center"/>
      <protection locked="0"/>
    </xf>
    <xf numFmtId="0" fontId="1" fillId="0" borderId="68" xfId="52" applyFont="1" applyBorder="1" applyAlignment="1" applyProtection="1">
      <alignment horizontal="center" vertical="center"/>
      <protection locked="0"/>
    </xf>
    <xf numFmtId="0" fontId="1" fillId="0" borderId="56" xfId="52" applyFont="1" applyBorder="1" applyAlignment="1" applyProtection="1">
      <alignment vertical="center"/>
      <protection locked="0"/>
    </xf>
    <xf numFmtId="0" fontId="1" fillId="0" borderId="13" xfId="52" applyNumberFormat="1" applyFont="1" applyFill="1" applyBorder="1" applyAlignment="1" applyProtection="1">
      <alignment horizontal="center" vertical="center"/>
      <protection locked="0"/>
    </xf>
    <xf numFmtId="0" fontId="26" fillId="0" borderId="14" xfId="52" applyNumberFormat="1" applyFont="1" applyFill="1" applyBorder="1" applyAlignment="1" applyProtection="1">
      <alignment horizontal="center" vertical="center" wrapText="1"/>
      <protection locked="0"/>
    </xf>
    <xf numFmtId="0" fontId="26" fillId="0" borderId="14" xfId="52" applyNumberFormat="1" applyFont="1" applyFill="1" applyBorder="1" applyAlignment="1" applyProtection="1">
      <alignment horizontal="center" vertical="center"/>
      <protection locked="0"/>
    </xf>
    <xf numFmtId="0" fontId="1" fillId="0" borderId="69" xfId="52" applyNumberFormat="1" applyFont="1" applyFill="1" applyBorder="1" applyAlignment="1" applyProtection="1">
      <alignment vertical="center" shrinkToFit="1"/>
      <protection locked="0"/>
    </xf>
    <xf numFmtId="0" fontId="1" fillId="0" borderId="70" xfId="52" applyNumberFormat="1" applyFont="1" applyFill="1" applyBorder="1" applyAlignment="1" applyProtection="1">
      <alignment vertical="center" shrinkToFit="1"/>
      <protection locked="0"/>
    </xf>
    <xf numFmtId="0" fontId="1" fillId="0" borderId="14" xfId="52" applyFont="1" applyBorder="1" applyAlignment="1" applyProtection="1">
      <alignment vertical="center" shrinkToFit="1"/>
      <protection locked="0"/>
    </xf>
    <xf numFmtId="0" fontId="1" fillId="0" borderId="15" xfId="52" applyNumberFormat="1" applyFont="1" applyFill="1" applyBorder="1" applyAlignment="1" applyProtection="1">
      <alignment vertical="center" shrinkToFit="1"/>
      <protection locked="0"/>
    </xf>
    <xf numFmtId="0" fontId="1" fillId="0" borderId="18" xfId="52" applyNumberFormat="1" applyFont="1" applyFill="1" applyBorder="1" applyAlignment="1" applyProtection="1">
      <alignment horizontal="center" vertical="center"/>
      <protection locked="0"/>
    </xf>
    <xf numFmtId="0" fontId="27" fillId="0" borderId="19" xfId="52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52" applyNumberFormat="1" applyFont="1" applyFill="1" applyBorder="1" applyAlignment="1" applyProtection="1">
      <alignment horizontal="center" vertical="center" wrapText="1"/>
      <protection locked="0"/>
    </xf>
    <xf numFmtId="0" fontId="1" fillId="0" borderId="60" xfId="40" applyNumberFormat="1" applyFont="1" applyFill="1" applyBorder="1" applyAlignment="1" applyProtection="1">
      <alignment vertical="center" shrinkToFit="1"/>
      <protection locked="0"/>
    </xf>
    <xf numFmtId="0" fontId="1" fillId="0" borderId="71" xfId="40" applyNumberFormat="1" applyFont="1" applyFill="1" applyBorder="1" applyAlignment="1" applyProtection="1">
      <alignment vertical="center" shrinkToFit="1"/>
      <protection locked="0"/>
    </xf>
    <xf numFmtId="0" fontId="1" fillId="0" borderId="72" xfId="40" applyNumberFormat="1" applyFont="1" applyFill="1" applyBorder="1" applyAlignment="1" applyProtection="1">
      <alignment vertical="center" shrinkToFit="1"/>
      <protection locked="0"/>
    </xf>
    <xf numFmtId="0" fontId="1" fillId="0" borderId="73" xfId="40" applyNumberFormat="1" applyFont="1" applyFill="1" applyBorder="1" applyAlignment="1" applyProtection="1">
      <alignment vertical="center" shrinkToFit="1"/>
      <protection locked="0"/>
    </xf>
    <xf numFmtId="0" fontId="1" fillId="24" borderId="16" xfId="52" applyNumberFormat="1" applyFont="1" applyFill="1" applyBorder="1" applyAlignment="1" applyProtection="1">
      <alignment horizontal="center" vertical="center" shrinkToFit="1"/>
      <protection locked="0"/>
    </xf>
    <xf numFmtId="0" fontId="1" fillId="27" borderId="19" xfId="52" applyNumberFormat="1" applyFont="1" applyFill="1" applyBorder="1" applyAlignment="1" applyProtection="1">
      <alignment horizontal="center" vertical="center"/>
      <protection locked="0"/>
    </xf>
    <xf numFmtId="0" fontId="26" fillId="0" borderId="46" xfId="52" applyNumberFormat="1" applyFont="1" applyFill="1" applyBorder="1" applyAlignment="1" applyProtection="1">
      <alignment horizontal="center" vertical="center" wrapText="1"/>
      <protection locked="0"/>
    </xf>
    <xf numFmtId="0" fontId="26" fillId="0" borderId="16" xfId="52" applyNumberFormat="1" applyFont="1" applyFill="1" applyBorder="1" applyAlignment="1" applyProtection="1">
      <alignment horizontal="center" vertical="center" wrapText="1"/>
      <protection locked="0"/>
    </xf>
    <xf numFmtId="0" fontId="1" fillId="24" borderId="60" xfId="40" applyNumberFormat="1" applyFont="1" applyFill="1" applyBorder="1" applyAlignment="1" applyProtection="1">
      <alignment vertical="center" shrinkToFit="1"/>
    </xf>
    <xf numFmtId="0" fontId="1" fillId="0" borderId="16" xfId="52" applyNumberFormat="1" applyFont="1" applyFill="1" applyBorder="1" applyAlignment="1" applyProtection="1">
      <alignment vertical="center" shrinkToFit="1"/>
      <protection locked="0"/>
    </xf>
    <xf numFmtId="0" fontId="1" fillId="0" borderId="19" xfId="40" applyNumberFormat="1" applyFont="1" applyFill="1" applyBorder="1" applyAlignment="1" applyProtection="1">
      <alignment vertical="center" shrinkToFit="1"/>
      <protection locked="0"/>
    </xf>
    <xf numFmtId="0" fontId="1" fillId="0" borderId="20" xfId="40" applyNumberFormat="1" applyFont="1" applyFill="1" applyBorder="1" applyAlignment="1" applyProtection="1">
      <alignment vertical="center" shrinkToFit="1"/>
      <protection locked="0"/>
    </xf>
    <xf numFmtId="179" fontId="1" fillId="24" borderId="16" xfId="40" applyNumberFormat="1" applyFont="1" applyFill="1" applyBorder="1" applyAlignment="1" applyProtection="1">
      <alignment vertical="center" shrinkToFit="1"/>
    </xf>
    <xf numFmtId="179" fontId="1" fillId="27" borderId="19" xfId="52" applyNumberFormat="1" applyFont="1" applyFill="1" applyBorder="1" applyProtection="1">
      <alignment vertical="center"/>
    </xf>
    <xf numFmtId="38" fontId="0" fillId="0" borderId="1" xfId="62" applyFont="1" applyFill="1" applyBorder="1" applyAlignment="1" applyProtection="1">
      <alignment horizontal="center" vertical="center"/>
      <protection locked="0"/>
    </xf>
    <xf numFmtId="38" fontId="0" fillId="0" borderId="56" xfId="62" applyFont="1" applyBorder="1" applyAlignment="1" applyProtection="1">
      <alignment vertical="center"/>
      <protection locked="0"/>
    </xf>
    <xf numFmtId="38" fontId="0" fillId="0" borderId="18" xfId="62" applyFont="1" applyFill="1" applyBorder="1" applyAlignment="1" applyProtection="1">
      <alignment horizontal="center" vertical="center"/>
      <protection locked="0"/>
    </xf>
    <xf numFmtId="38" fontId="0" fillId="0" borderId="19" xfId="62" applyFont="1" applyFill="1" applyBorder="1" applyAlignment="1" applyProtection="1">
      <alignment horizontal="center" vertical="center"/>
      <protection locked="0"/>
    </xf>
    <xf numFmtId="38" fontId="0" fillId="24" borderId="60" xfId="62" applyFont="1" applyFill="1" applyBorder="1" applyAlignment="1" applyProtection="1">
      <alignment vertical="center" shrinkToFit="1"/>
    </xf>
    <xf numFmtId="38" fontId="0" fillId="0" borderId="16" xfId="62" applyFont="1" applyFill="1" applyBorder="1" applyAlignment="1" applyProtection="1">
      <alignment vertical="center" shrinkToFit="1"/>
      <protection locked="0"/>
    </xf>
    <xf numFmtId="38" fontId="0" fillId="0" borderId="19" xfId="62" applyFont="1" applyFill="1" applyBorder="1" applyAlignment="1" applyProtection="1">
      <alignment vertical="center" shrinkToFit="1"/>
      <protection locked="0"/>
    </xf>
    <xf numFmtId="38" fontId="0" fillId="0" borderId="20" xfId="62" applyFont="1" applyFill="1" applyBorder="1" applyAlignment="1" applyProtection="1">
      <alignment vertical="center" shrinkToFit="1"/>
      <protection locked="0"/>
    </xf>
    <xf numFmtId="38" fontId="0" fillId="24" borderId="16" xfId="62" applyFont="1" applyFill="1" applyBorder="1" applyAlignment="1" applyProtection="1">
      <alignment vertical="center" shrinkToFit="1"/>
    </xf>
    <xf numFmtId="38" fontId="0" fillId="27" borderId="19" xfId="62" applyFont="1" applyFill="1" applyBorder="1" applyProtection="1">
      <alignment vertical="center"/>
    </xf>
    <xf numFmtId="38" fontId="30" fillId="0" borderId="74" xfId="62" applyFont="1" applyFill="1" applyBorder="1" applyAlignment="1" applyProtection="1">
      <alignment horizontal="center" vertical="center"/>
      <protection locked="0"/>
    </xf>
    <xf numFmtId="38" fontId="30" fillId="0" borderId="57" xfId="62" applyFont="1" applyFill="1" applyBorder="1" applyAlignment="1" applyProtection="1">
      <alignment horizontal="center" vertical="center"/>
      <protection locked="0"/>
    </xf>
    <xf numFmtId="38" fontId="30" fillId="0" borderId="0" xfId="62" applyFont="1" applyFill="1" applyBorder="1" applyAlignment="1" applyProtection="1">
      <alignment horizontal="center" vertical="center"/>
      <protection locked="0"/>
    </xf>
    <xf numFmtId="38" fontId="30" fillId="0" borderId="75" xfId="62" applyFont="1" applyFill="1" applyBorder="1" applyAlignment="1" applyProtection="1">
      <alignment horizontal="center" vertical="center"/>
      <protection locked="0"/>
    </xf>
    <xf numFmtId="38" fontId="30" fillId="0" borderId="56" xfId="62" applyFont="1" applyFill="1" applyBorder="1" applyAlignment="1" applyProtection="1">
      <alignment horizontal="center" vertical="center"/>
      <protection locked="0"/>
    </xf>
    <xf numFmtId="38" fontId="30" fillId="0" borderId="76" xfId="62" applyFont="1" applyFill="1" applyBorder="1" applyAlignment="1" applyProtection="1">
      <alignment horizontal="center" vertical="center"/>
      <protection locked="0"/>
    </xf>
    <xf numFmtId="38" fontId="30" fillId="0" borderId="58" xfId="62" applyFont="1" applyFill="1" applyBorder="1" applyAlignment="1" applyProtection="1">
      <alignment horizontal="center" vertical="center"/>
      <protection locked="0"/>
    </xf>
    <xf numFmtId="38" fontId="0" fillId="24" borderId="19" xfId="62" applyFont="1" applyFill="1" applyBorder="1" applyAlignment="1" applyProtection="1">
      <alignment vertical="center" shrinkToFit="1"/>
    </xf>
    <xf numFmtId="38" fontId="0" fillId="24" borderId="20" xfId="62" applyFont="1" applyFill="1" applyBorder="1" applyAlignment="1" applyProtection="1">
      <alignment vertical="center" shrinkToFit="1"/>
    </xf>
    <xf numFmtId="9" fontId="0" fillId="0" borderId="18" xfId="63" applyFont="1" applyFill="1" applyBorder="1" applyAlignment="1" applyProtection="1">
      <alignment horizontal="center" vertical="center"/>
      <protection locked="0"/>
    </xf>
    <xf numFmtId="9" fontId="26" fillId="0" borderId="19" xfId="63" applyFont="1" applyFill="1" applyBorder="1" applyAlignment="1" applyProtection="1">
      <alignment horizontal="center" vertical="center" wrapText="1"/>
      <protection locked="0"/>
    </xf>
    <xf numFmtId="178" fontId="26" fillId="0" borderId="19" xfId="63" applyNumberFormat="1" applyFont="1" applyFill="1" applyBorder="1" applyAlignment="1" applyProtection="1">
      <alignment horizontal="center" vertical="center"/>
      <protection locked="0"/>
    </xf>
    <xf numFmtId="178" fontId="26" fillId="0" borderId="77" xfId="63" applyNumberFormat="1" applyFont="1" applyFill="1" applyBorder="1" applyAlignment="1" applyProtection="1">
      <alignment vertical="center"/>
      <protection locked="0"/>
    </xf>
    <xf numFmtId="178" fontId="0" fillId="0" borderId="16" xfId="63" applyNumberFormat="1" applyFont="1" applyFill="1" applyBorder="1" applyAlignment="1" applyProtection="1">
      <alignment vertical="center" shrinkToFit="1"/>
      <protection locked="0"/>
    </xf>
    <xf numFmtId="178" fontId="0" fillId="0" borderId="19" xfId="63" applyNumberFormat="1" applyFont="1" applyFill="1" applyBorder="1" applyAlignment="1" applyProtection="1">
      <alignment vertical="center" shrinkToFit="1"/>
      <protection locked="0"/>
    </xf>
    <xf numFmtId="178" fontId="0" fillId="0" borderId="20" xfId="63" applyNumberFormat="1" applyFont="1" applyFill="1" applyBorder="1" applyAlignment="1" applyProtection="1">
      <alignment vertical="center" shrinkToFit="1"/>
      <protection locked="0"/>
    </xf>
    <xf numFmtId="178" fontId="26" fillId="0" borderId="60" xfId="63" applyNumberFormat="1" applyFont="1" applyFill="1" applyBorder="1" applyAlignment="1" applyProtection="1">
      <alignment vertical="center"/>
      <protection locked="0"/>
    </xf>
    <xf numFmtId="178" fontId="0" fillId="24" borderId="78" xfId="63" applyNumberFormat="1" applyFont="1" applyFill="1" applyBorder="1" applyAlignment="1" applyProtection="1">
      <alignment vertical="center" shrinkToFit="1"/>
    </xf>
    <xf numFmtId="178" fontId="0" fillId="27" borderId="72" xfId="63" applyNumberFormat="1" applyFont="1" applyFill="1" applyBorder="1" applyProtection="1">
      <alignment vertical="center"/>
    </xf>
    <xf numFmtId="38" fontId="0" fillId="0" borderId="19" xfId="62" applyFont="1" applyFill="1" applyBorder="1" applyProtection="1">
      <alignment vertical="center"/>
      <protection locked="0"/>
    </xf>
    <xf numFmtId="38" fontId="28" fillId="0" borderId="19" xfId="62" applyFont="1" applyFill="1" applyBorder="1" applyProtection="1">
      <alignment vertical="center"/>
      <protection locked="0"/>
    </xf>
    <xf numFmtId="38" fontId="26" fillId="0" borderId="19" xfId="62" applyFont="1" applyFill="1" applyBorder="1" applyAlignment="1" applyProtection="1">
      <alignment horizontal="center" vertical="center" wrapText="1"/>
      <protection locked="0"/>
    </xf>
    <xf numFmtId="38" fontId="0" fillId="24" borderId="16" xfId="62" applyFont="1" applyFill="1" applyBorder="1" applyAlignment="1" applyProtection="1">
      <alignment vertical="center"/>
    </xf>
    <xf numFmtId="38" fontId="28" fillId="0" borderId="79" xfId="62" applyFont="1" applyFill="1" applyBorder="1" applyAlignment="1" applyProtection="1">
      <alignment horizontal="center" vertical="center"/>
      <protection locked="0"/>
    </xf>
    <xf numFmtId="180" fontId="0" fillId="0" borderId="79" xfId="62" applyNumberFormat="1" applyFont="1" applyFill="1" applyBorder="1" applyProtection="1">
      <alignment vertical="center"/>
      <protection locked="0"/>
    </xf>
    <xf numFmtId="38" fontId="0" fillId="0" borderId="52" xfId="62" applyFont="1" applyFill="1" applyBorder="1" applyAlignment="1" applyProtection="1">
      <alignment horizontal="center" vertical="center"/>
      <protection locked="0"/>
    </xf>
    <xf numFmtId="38" fontId="0" fillId="0" borderId="53" xfId="62" applyFont="1" applyFill="1" applyBorder="1" applyAlignment="1" applyProtection="1">
      <alignment horizontal="center" vertical="center"/>
      <protection locked="0"/>
    </xf>
    <xf numFmtId="38" fontId="0" fillId="24" borderId="61" xfId="62" applyFont="1" applyFill="1" applyBorder="1" applyAlignment="1" applyProtection="1">
      <alignment vertical="center" shrinkToFit="1"/>
    </xf>
    <xf numFmtId="38" fontId="0" fillId="24" borderId="62" xfId="62" applyFont="1" applyFill="1" applyBorder="1" applyAlignment="1" applyProtection="1">
      <alignment vertical="center" shrinkToFit="1"/>
    </xf>
    <xf numFmtId="38" fontId="0" fillId="24" borderId="53" xfId="62" applyFont="1" applyFill="1" applyBorder="1" applyAlignment="1" applyProtection="1">
      <alignment vertical="center" shrinkToFit="1"/>
    </xf>
    <xf numFmtId="38" fontId="0" fillId="24" borderId="63" xfId="62" applyFont="1" applyFill="1" applyBorder="1" applyAlignment="1" applyProtection="1">
      <alignment vertical="center" shrinkToFit="1"/>
    </xf>
    <xf numFmtId="0" fontId="28" fillId="0" borderId="80" xfId="52" applyNumberFormat="1" applyFont="1" applyFill="1" applyBorder="1" applyAlignment="1" applyProtection="1">
      <alignment horizontal="center" vertical="center"/>
      <protection locked="0"/>
    </xf>
    <xf numFmtId="180" fontId="1" fillId="0" borderId="80" xfId="52" applyNumberFormat="1" applyFont="1" applyFill="1" applyBorder="1" applyProtection="1">
      <alignment vertical="center"/>
      <protection locked="0"/>
    </xf>
    <xf numFmtId="180" fontId="1" fillId="0" borderId="80" xfId="52" applyNumberFormat="1" applyFont="1" applyFill="1" applyBorder="1" applyAlignment="1" applyProtection="1">
      <alignment horizontal="right" vertical="center"/>
      <protection locked="0"/>
    </xf>
    <xf numFmtId="0" fontId="1" fillId="0" borderId="81" xfId="40" applyNumberFormat="1" applyFont="1" applyFill="1" applyBorder="1" applyAlignment="1" applyProtection="1">
      <alignment vertical="center" shrinkToFit="1"/>
      <protection locked="0"/>
    </xf>
    <xf numFmtId="0" fontId="1" fillId="24" borderId="16" xfId="52" applyNumberFormat="1" applyFont="1" applyFill="1" applyBorder="1" applyAlignment="1" applyProtection="1">
      <alignment horizontal="center" vertical="center" shrinkToFit="1"/>
    </xf>
    <xf numFmtId="0" fontId="1" fillId="27" borderId="19" xfId="52" applyNumberFormat="1" applyFont="1" applyFill="1" applyBorder="1" applyAlignment="1" applyProtection="1">
      <alignment horizontal="center" vertical="center"/>
    </xf>
    <xf numFmtId="38" fontId="28" fillId="0" borderId="80" xfId="62" applyFont="1" applyFill="1" applyBorder="1" applyAlignment="1" applyProtection="1">
      <alignment horizontal="center" vertical="center"/>
      <protection locked="0"/>
    </xf>
    <xf numFmtId="180" fontId="0" fillId="0" borderId="80" xfId="62" applyNumberFormat="1" applyFont="1" applyFill="1" applyBorder="1" applyProtection="1">
      <alignment vertical="center"/>
      <protection locked="0"/>
    </xf>
    <xf numFmtId="38" fontId="0" fillId="25" borderId="60" xfId="62" applyFont="1" applyFill="1" applyBorder="1" applyAlignment="1" applyProtection="1">
      <alignment vertical="center" shrinkToFit="1"/>
    </xf>
    <xf numFmtId="38" fontId="29" fillId="0" borderId="82" xfId="62" applyFont="1" applyFill="1" applyBorder="1" applyAlignment="1" applyProtection="1">
      <alignment horizontal="center" vertical="center" wrapText="1"/>
      <protection locked="0"/>
    </xf>
    <xf numFmtId="180" fontId="0" fillId="0" borderId="82" xfId="62" applyNumberFormat="1" applyFont="1" applyFill="1" applyBorder="1" applyProtection="1">
      <alignment vertical="center"/>
      <protection locked="0"/>
    </xf>
    <xf numFmtId="38" fontId="28" fillId="0" borderId="19" xfId="62" applyFont="1" applyFill="1" applyBorder="1" applyAlignment="1" applyProtection="1">
      <alignment horizontal="center" vertical="center"/>
      <protection locked="0"/>
    </xf>
    <xf numFmtId="180" fontId="0" fillId="0" borderId="19" xfId="62" applyNumberFormat="1" applyFont="1" applyFill="1" applyBorder="1" applyProtection="1">
      <alignment vertical="center"/>
      <protection locked="0"/>
    </xf>
    <xf numFmtId="38" fontId="0" fillId="25" borderId="16" xfId="62" applyFont="1" applyFill="1" applyBorder="1" applyAlignment="1" applyProtection="1">
      <alignment vertical="center" shrinkToFit="1"/>
    </xf>
    <xf numFmtId="38" fontId="0" fillId="25" borderId="19" xfId="62" applyFont="1" applyFill="1" applyBorder="1" applyAlignment="1" applyProtection="1">
      <alignment vertical="center" shrinkToFit="1"/>
    </xf>
    <xf numFmtId="38" fontId="0" fillId="25" borderId="20" xfId="62" applyFont="1" applyFill="1" applyBorder="1" applyAlignment="1" applyProtection="1">
      <alignment vertical="center" shrinkToFit="1"/>
    </xf>
    <xf numFmtId="38" fontId="0" fillId="25" borderId="61" xfId="62" applyFont="1" applyFill="1" applyBorder="1" applyAlignment="1" applyProtection="1">
      <alignment vertical="center" shrinkToFit="1"/>
    </xf>
    <xf numFmtId="38" fontId="0" fillId="25" borderId="62" xfId="62" applyFont="1" applyFill="1" applyBorder="1" applyAlignment="1" applyProtection="1">
      <alignment vertical="center" shrinkToFit="1"/>
    </xf>
    <xf numFmtId="38" fontId="0" fillId="25" borderId="53" xfId="62" applyFont="1" applyFill="1" applyBorder="1" applyAlignment="1" applyProtection="1">
      <alignment vertical="center" shrinkToFit="1"/>
    </xf>
    <xf numFmtId="38" fontId="0" fillId="25" borderId="63" xfId="62" applyFont="1" applyFill="1" applyBorder="1" applyAlignment="1" applyProtection="1">
      <alignment vertical="center" shrinkToFit="1"/>
    </xf>
    <xf numFmtId="9" fontId="0" fillId="0" borderId="39" xfId="63" applyFont="1" applyFill="1" applyBorder="1" applyAlignment="1" applyProtection="1">
      <alignment vertical="center" wrapText="1"/>
      <protection locked="0"/>
    </xf>
    <xf numFmtId="9" fontId="0" fillId="0" borderId="83" xfId="63" applyFont="1" applyFill="1" applyBorder="1" applyAlignment="1" applyProtection="1">
      <alignment vertical="center"/>
      <protection locked="0"/>
    </xf>
    <xf numFmtId="9" fontId="0" fillId="25" borderId="84" xfId="63" applyFont="1" applyFill="1" applyBorder="1" applyAlignment="1" applyProtection="1">
      <alignment vertical="center" shrinkToFit="1"/>
    </xf>
    <xf numFmtId="9" fontId="0" fillId="25" borderId="85" xfId="63" applyFont="1" applyFill="1" applyBorder="1" applyAlignment="1" applyProtection="1">
      <alignment vertical="center" shrinkToFit="1"/>
    </xf>
    <xf numFmtId="9" fontId="0" fillId="25" borderId="83" xfId="63" applyFont="1" applyFill="1" applyBorder="1" applyAlignment="1" applyProtection="1">
      <alignment vertical="center" shrinkToFit="1"/>
    </xf>
    <xf numFmtId="9" fontId="0" fillId="25" borderId="40" xfId="63" applyFont="1" applyFill="1" applyBorder="1" applyAlignment="1" applyProtection="1">
      <alignment vertical="center" shrinkToFit="1"/>
    </xf>
    <xf numFmtId="9" fontId="0" fillId="0" borderId="0" xfId="63" applyFont="1" applyFill="1" applyAlignment="1" applyProtection="1">
      <alignment vertical="center" shrinkToFit="1"/>
    </xf>
    <xf numFmtId="0" fontId="1" fillId="0" borderId="59" xfId="52" applyNumberFormat="1" applyFont="1" applyFill="1" applyBorder="1" applyAlignment="1" applyProtection="1">
      <alignment horizontal="center" vertical="center" shrinkToFit="1"/>
      <protection locked="0"/>
    </xf>
    <xf numFmtId="0" fontId="27" fillId="0" borderId="70" xfId="52" applyNumberFormat="1" applyFont="1" applyFill="1" applyBorder="1" applyAlignment="1" applyProtection="1">
      <alignment vertical="center" textRotation="255" shrinkToFit="1"/>
      <protection locked="0"/>
    </xf>
    <xf numFmtId="0" fontId="27" fillId="0" borderId="14" xfId="52" applyNumberFormat="1" applyFont="1" applyFill="1" applyBorder="1" applyAlignment="1" applyProtection="1">
      <alignment vertical="center" textRotation="255" shrinkToFit="1"/>
      <protection locked="0"/>
    </xf>
    <xf numFmtId="0" fontId="27" fillId="0" borderId="15" xfId="52" applyNumberFormat="1" applyFont="1" applyFill="1" applyBorder="1" applyAlignment="1" applyProtection="1">
      <alignment vertical="center" textRotation="255" shrinkToFit="1"/>
      <protection locked="0"/>
    </xf>
    <xf numFmtId="0" fontId="26" fillId="0" borderId="60" xfId="52" applyNumberFormat="1" applyFont="1" applyFill="1" applyBorder="1" applyAlignment="1" applyProtection="1">
      <alignment horizontal="center" vertical="center"/>
      <protection locked="0"/>
    </xf>
    <xf numFmtId="0" fontId="27" fillId="0" borderId="16" xfId="52" applyNumberFormat="1" applyFont="1" applyFill="1" applyBorder="1" applyAlignment="1" applyProtection="1">
      <alignment horizontal="center" vertical="center" textRotation="255" shrinkToFit="1"/>
      <protection locked="0"/>
    </xf>
    <xf numFmtId="0" fontId="27" fillId="0" borderId="19" xfId="52" applyNumberFormat="1" applyFont="1" applyFill="1" applyBorder="1" applyAlignment="1" applyProtection="1">
      <alignment horizontal="center" vertical="center" textRotation="255" shrinkToFit="1"/>
      <protection locked="0"/>
    </xf>
    <xf numFmtId="0" fontId="27" fillId="0" borderId="20" xfId="52" applyNumberFormat="1" applyFont="1" applyFill="1" applyBorder="1" applyAlignment="1" applyProtection="1">
      <alignment horizontal="center" vertical="center" textRotation="255" shrinkToFit="1"/>
      <protection locked="0"/>
    </xf>
    <xf numFmtId="0" fontId="1" fillId="0" borderId="52" xfId="52" applyNumberFormat="1" applyFont="1" applyFill="1" applyBorder="1" applyAlignment="1" applyProtection="1">
      <alignment horizontal="center" vertical="center"/>
      <protection locked="0"/>
    </xf>
    <xf numFmtId="0" fontId="1" fillId="0" borderId="61" xfId="52" applyNumberFormat="1" applyFont="1" applyFill="1" applyBorder="1" applyAlignment="1" applyProtection="1">
      <alignment horizontal="center" vertical="center"/>
      <protection locked="0"/>
    </xf>
    <xf numFmtId="0" fontId="1" fillId="0" borderId="62" xfId="52" applyNumberFormat="1" applyFont="1" applyFill="1" applyBorder="1" applyAlignment="1" applyProtection="1">
      <alignment horizontal="right" vertical="center" shrinkToFit="1"/>
      <protection locked="0"/>
    </xf>
    <xf numFmtId="0" fontId="1" fillId="0" borderId="65" xfId="52" applyNumberFormat="1" applyFont="1" applyFill="1" applyBorder="1" applyAlignment="1" applyProtection="1">
      <alignment horizontal="right" vertical="center" shrinkToFit="1"/>
      <protection locked="0"/>
    </xf>
    <xf numFmtId="0" fontId="1" fillId="0" borderId="69" xfId="52" applyNumberFormat="1" applyFont="1" applyFill="1" applyBorder="1" applyAlignment="1" applyProtection="1">
      <alignment horizontal="center" vertical="center" shrinkToFit="1"/>
      <protection locked="0"/>
    </xf>
    <xf numFmtId="0" fontId="1" fillId="0" borderId="60" xfId="40" applyNumberFormat="1" applyFont="1" applyFill="1" applyBorder="1" applyAlignment="1" applyProtection="1">
      <alignment horizontal="center" vertical="center" shrinkToFit="1"/>
      <protection locked="0"/>
    </xf>
    <xf numFmtId="178" fontId="26" fillId="0" borderId="77" xfId="63" applyNumberFormat="1" applyFont="1" applyFill="1" applyBorder="1" applyAlignment="1" applyProtection="1">
      <alignment horizontal="center" vertical="center"/>
      <protection locked="0"/>
    </xf>
    <xf numFmtId="178" fontId="26" fillId="0" borderId="60" xfId="63" applyNumberFormat="1" applyFont="1" applyFill="1" applyBorder="1" applyAlignment="1" applyProtection="1">
      <alignment horizontal="center" vertical="center"/>
      <protection locked="0"/>
    </xf>
    <xf numFmtId="178" fontId="0" fillId="24" borderId="78" xfId="63" applyNumberFormat="1" applyFont="1" applyFill="1" applyBorder="1" applyAlignment="1" applyProtection="1">
      <alignment vertical="center" shrinkToFit="1"/>
      <protection locked="0"/>
    </xf>
    <xf numFmtId="178" fontId="0" fillId="27" borderId="72" xfId="63" applyNumberFormat="1" applyFont="1" applyFill="1" applyBorder="1" applyProtection="1">
      <alignment vertical="center"/>
      <protection locked="0"/>
    </xf>
    <xf numFmtId="38" fontId="0" fillId="24" borderId="16" xfId="62" applyFont="1" applyFill="1" applyBorder="1" applyProtection="1">
      <alignment vertical="center"/>
    </xf>
    <xf numFmtId="38" fontId="0" fillId="0" borderId="79" xfId="62" applyFont="1" applyFill="1" applyBorder="1" applyProtection="1">
      <alignment vertical="center"/>
      <protection locked="0"/>
    </xf>
    <xf numFmtId="0" fontId="1" fillId="0" borderId="80" xfId="52" applyNumberFormat="1" applyFill="1" applyBorder="1" applyProtection="1">
      <alignment vertical="center"/>
      <protection locked="0"/>
    </xf>
    <xf numFmtId="0" fontId="1" fillId="0" borderId="80" xfId="52" applyNumberFormat="1" applyFill="1" applyBorder="1" applyAlignment="1" applyProtection="1">
      <alignment horizontal="right" vertical="center"/>
      <protection locked="0"/>
    </xf>
    <xf numFmtId="38" fontId="0" fillId="0" borderId="80" xfId="62" applyFont="1" applyFill="1" applyBorder="1" applyProtection="1">
      <alignment vertical="center"/>
      <protection locked="0"/>
    </xf>
    <xf numFmtId="38" fontId="0" fillId="0" borderId="82" xfId="62" applyFont="1" applyFill="1" applyBorder="1" applyProtection="1">
      <alignment vertical="center"/>
      <protection locked="0"/>
    </xf>
    <xf numFmtId="9" fontId="0" fillId="0" borderId="39" xfId="63" applyFont="1" applyFill="1" applyBorder="1" applyAlignment="1" applyProtection="1">
      <alignment horizontal="center" vertical="center" wrapText="1"/>
      <protection locked="0"/>
    </xf>
    <xf numFmtId="9" fontId="0" fillId="0" borderId="83" xfId="63" applyFont="1" applyFill="1" applyBorder="1" applyAlignment="1" applyProtection="1">
      <alignment horizontal="center" vertical="center"/>
      <protection locked="0"/>
    </xf>
    <xf numFmtId="9" fontId="0" fillId="25" borderId="84" xfId="63" applyFont="1" applyFill="1" applyBorder="1" applyAlignment="1" applyProtection="1">
      <alignment horizontal="center" vertical="center" shrinkToFit="1"/>
    </xf>
    <xf numFmtId="9" fontId="26" fillId="0" borderId="19" xfId="63" applyFont="1" applyFill="1" applyBorder="1" applyAlignment="1" applyProtection="1">
      <alignment horizontal="center" vertical="center"/>
      <protection locked="0"/>
    </xf>
    <xf numFmtId="9" fontId="26" fillId="0" borderId="77" xfId="63" applyFont="1" applyFill="1" applyBorder="1" applyAlignment="1" applyProtection="1">
      <alignment vertical="center"/>
      <protection locked="0"/>
    </xf>
    <xf numFmtId="9" fontId="0" fillId="0" borderId="16" xfId="63" applyFont="1" applyFill="1" applyBorder="1" applyAlignment="1" applyProtection="1">
      <alignment vertical="center" shrinkToFit="1"/>
      <protection locked="0"/>
    </xf>
    <xf numFmtId="9" fontId="0" fillId="0" borderId="19" xfId="63" applyFont="1" applyFill="1" applyBorder="1" applyAlignment="1" applyProtection="1">
      <alignment vertical="center" shrinkToFit="1"/>
      <protection locked="0"/>
    </xf>
    <xf numFmtId="9" fontId="0" fillId="0" borderId="20" xfId="63" applyFont="1" applyFill="1" applyBorder="1" applyAlignment="1" applyProtection="1">
      <alignment vertical="center" shrinkToFit="1"/>
      <protection locked="0"/>
    </xf>
    <xf numFmtId="9" fontId="26" fillId="0" borderId="60" xfId="63" applyFont="1" applyFill="1" applyBorder="1" applyAlignment="1" applyProtection="1">
      <alignment vertical="center"/>
      <protection locked="0"/>
    </xf>
    <xf numFmtId="9" fontId="0" fillId="24" borderId="78" xfId="63" applyFont="1" applyFill="1" applyBorder="1" applyAlignment="1" applyProtection="1">
      <alignment vertical="center" shrinkToFit="1"/>
      <protection locked="0"/>
    </xf>
    <xf numFmtId="9" fontId="0" fillId="27" borderId="72" xfId="63" applyFont="1" applyFill="1" applyBorder="1" applyProtection="1">
      <alignment vertical="center"/>
      <protection locked="0"/>
    </xf>
    <xf numFmtId="0" fontId="1" fillId="26" borderId="0" xfId="52" applyNumberFormat="1" applyFont="1" applyFill="1" applyBorder="1" applyAlignment="1" applyProtection="1">
      <alignment vertical="center" shrinkToFit="1"/>
    </xf>
    <xf numFmtId="0" fontId="1" fillId="26" borderId="0" xfId="52" applyFont="1" applyFill="1" applyBorder="1" applyAlignment="1" applyProtection="1">
      <alignment vertical="center"/>
    </xf>
    <xf numFmtId="0" fontId="1" fillId="0" borderId="86" xfId="40" applyNumberFormat="1" applyFont="1" applyFill="1" applyBorder="1" applyAlignment="1" applyProtection="1">
      <alignment vertical="center" shrinkToFit="1"/>
      <protection locked="0"/>
    </xf>
    <xf numFmtId="38" fontId="0" fillId="24" borderId="16" xfId="62" applyFont="1" applyFill="1" applyBorder="1" applyAlignment="1" applyProtection="1">
      <alignment vertical="center" shrinkToFit="1"/>
      <protection locked="0"/>
    </xf>
    <xf numFmtId="38" fontId="0" fillId="24" borderId="87" xfId="62" applyFont="1" applyFill="1" applyBorder="1" applyAlignment="1" applyProtection="1">
      <alignment vertical="center" shrinkToFit="1"/>
      <protection locked="0"/>
    </xf>
    <xf numFmtId="38" fontId="0" fillId="24" borderId="88" xfId="62" applyFont="1" applyFill="1" applyBorder="1" applyAlignment="1" applyProtection="1">
      <alignment vertical="center" shrinkToFit="1"/>
    </xf>
    <xf numFmtId="38" fontId="0" fillId="24" borderId="18" xfId="62" applyFont="1" applyFill="1" applyBorder="1" applyAlignment="1" applyProtection="1">
      <alignment vertical="center" shrinkToFit="1"/>
    </xf>
    <xf numFmtId="38" fontId="0" fillId="24" borderId="60" xfId="62" applyFont="1" applyFill="1" applyBorder="1" applyAlignment="1" applyProtection="1">
      <alignment vertical="center" shrinkToFit="1"/>
      <protection locked="0"/>
    </xf>
    <xf numFmtId="180" fontId="28" fillId="0" borderId="79" xfId="62" applyNumberFormat="1" applyFont="1" applyFill="1" applyBorder="1" applyAlignment="1" applyProtection="1">
      <alignment horizontal="center" vertical="center"/>
      <protection locked="0"/>
    </xf>
    <xf numFmtId="38" fontId="0" fillId="24" borderId="61" xfId="62" applyFont="1" applyFill="1" applyBorder="1" applyAlignment="1" applyProtection="1">
      <alignment vertical="center" shrinkToFit="1"/>
      <protection locked="0"/>
    </xf>
    <xf numFmtId="180" fontId="28" fillId="0" borderId="80" xfId="52" applyNumberFormat="1" applyFont="1" applyFill="1" applyBorder="1" applyAlignment="1" applyProtection="1">
      <alignment horizontal="center" vertical="center"/>
      <protection locked="0"/>
    </xf>
    <xf numFmtId="0" fontId="0" fillId="0" borderId="0" xfId="52" applyFont="1" applyProtection="1">
      <alignment vertical="center"/>
    </xf>
    <xf numFmtId="38" fontId="0" fillId="24" borderId="87" xfId="62" applyFont="1" applyFill="1" applyBorder="1" applyAlignment="1" applyProtection="1">
      <alignment vertical="center" shrinkToFit="1"/>
    </xf>
    <xf numFmtId="180" fontId="29" fillId="0" borderId="82" xfId="62" applyNumberFormat="1" applyFont="1" applyFill="1" applyBorder="1" applyAlignment="1" applyProtection="1">
      <alignment horizontal="center" vertical="center" wrapText="1"/>
      <protection locked="0"/>
    </xf>
    <xf numFmtId="180" fontId="28" fillId="0" borderId="19" xfId="62" applyNumberFormat="1" applyFont="1" applyFill="1" applyBorder="1" applyAlignment="1" applyProtection="1">
      <alignment horizontal="center" vertical="center"/>
      <protection locked="0"/>
    </xf>
    <xf numFmtId="38" fontId="0" fillId="27" borderId="19" xfId="62" applyFont="1" applyFill="1" applyBorder="1" applyProtection="1">
      <alignment vertical="center"/>
      <protection locked="0"/>
    </xf>
    <xf numFmtId="9" fontId="0" fillId="24" borderId="84" xfId="63" applyFont="1" applyFill="1" applyBorder="1" applyAlignment="1" applyProtection="1">
      <alignment horizontal="center" vertical="center" shrinkToFit="1"/>
    </xf>
    <xf numFmtId="0" fontId="1" fillId="0" borderId="89" xfId="52" applyNumberFormat="1" applyFont="1" applyFill="1" applyBorder="1" applyAlignment="1" applyProtection="1">
      <alignment horizontal="center" vertical="center" shrinkToFit="1"/>
      <protection locked="0"/>
    </xf>
    <xf numFmtId="0" fontId="1" fillId="0" borderId="57" xfId="52" applyNumberFormat="1" applyFont="1" applyFill="1" applyBorder="1" applyAlignment="1" applyProtection="1">
      <alignment horizontal="center" vertical="center" shrinkToFit="1"/>
      <protection locked="0"/>
    </xf>
    <xf numFmtId="0" fontId="1" fillId="0" borderId="90" xfId="52" applyNumberFormat="1" applyFont="1" applyFill="1" applyBorder="1" applyAlignment="1" applyProtection="1">
      <alignment horizontal="center" vertical="center" shrinkToFit="1"/>
      <protection locked="0"/>
    </xf>
    <xf numFmtId="0" fontId="1" fillId="0" borderId="58" xfId="52" applyNumberFormat="1" applyFont="1" applyFill="1" applyBorder="1" applyAlignment="1" applyProtection="1">
      <alignment horizontal="center" vertical="center" shrinkToFit="1"/>
      <protection locked="0"/>
    </xf>
    <xf numFmtId="0" fontId="1" fillId="24" borderId="18" xfId="40" applyNumberFormat="1" applyFont="1" applyFill="1" applyBorder="1" applyAlignment="1" applyProtection="1">
      <alignment vertical="center" shrinkToFit="1"/>
    </xf>
    <xf numFmtId="0" fontId="1" fillId="27" borderId="19" xfId="52" applyNumberFormat="1" applyFont="1" applyFill="1" applyBorder="1" applyProtection="1">
      <alignment vertical="center"/>
    </xf>
    <xf numFmtId="0" fontId="1" fillId="24" borderId="16" xfId="40" applyNumberFormat="1" applyFont="1" applyFill="1" applyBorder="1" applyAlignment="1" applyProtection="1">
      <alignment vertical="center" shrinkToFit="1"/>
    </xf>
    <xf numFmtId="0" fontId="30" fillId="0" borderId="74" xfId="52" applyNumberFormat="1" applyFont="1" applyFill="1" applyBorder="1" applyAlignment="1" applyProtection="1">
      <alignment horizontal="center" vertical="center"/>
      <protection locked="0"/>
    </xf>
    <xf numFmtId="0" fontId="30" fillId="0" borderId="57" xfId="52" applyNumberFormat="1" applyFont="1" applyFill="1" applyBorder="1" applyAlignment="1" applyProtection="1">
      <alignment horizontal="center" vertical="center"/>
      <protection locked="0"/>
    </xf>
    <xf numFmtId="0" fontId="30" fillId="0" borderId="0" xfId="52" applyNumberFormat="1" applyFont="1" applyFill="1" applyBorder="1" applyAlignment="1" applyProtection="1">
      <alignment horizontal="center" vertical="center"/>
      <protection locked="0"/>
    </xf>
    <xf numFmtId="0" fontId="30" fillId="0" borderId="75" xfId="52" applyNumberFormat="1" applyFont="1" applyFill="1" applyBorder="1" applyAlignment="1" applyProtection="1">
      <alignment horizontal="center" vertical="center"/>
      <protection locked="0"/>
    </xf>
    <xf numFmtId="0" fontId="30" fillId="0" borderId="56" xfId="52" applyNumberFormat="1" applyFont="1" applyFill="1" applyBorder="1" applyAlignment="1" applyProtection="1">
      <alignment horizontal="center" vertical="center"/>
      <protection locked="0"/>
    </xf>
    <xf numFmtId="0" fontId="30" fillId="0" borderId="76" xfId="52" applyNumberFormat="1" applyFont="1" applyFill="1" applyBorder="1" applyAlignment="1" applyProtection="1">
      <alignment horizontal="center" vertical="center"/>
      <protection locked="0"/>
    </xf>
    <xf numFmtId="0" fontId="30" fillId="0" borderId="58" xfId="52" applyNumberFormat="1" applyFont="1" applyFill="1" applyBorder="1" applyAlignment="1" applyProtection="1">
      <alignment horizontal="center" vertical="center"/>
      <protection locked="0"/>
    </xf>
    <xf numFmtId="0" fontId="1" fillId="24" borderId="78" xfId="40" applyNumberFormat="1" applyFont="1" applyFill="1" applyBorder="1" applyAlignment="1" applyProtection="1">
      <alignment vertical="center" shrinkToFit="1"/>
    </xf>
    <xf numFmtId="0" fontId="1" fillId="27" borderId="72" xfId="52" applyNumberFormat="1" applyFont="1" applyFill="1" applyBorder="1" applyProtection="1">
      <alignment vertical="center"/>
    </xf>
    <xf numFmtId="0" fontId="1" fillId="0" borderId="19" xfId="52" applyNumberFormat="1" applyFont="1" applyFill="1" applyBorder="1" applyProtection="1">
      <alignment vertical="center"/>
      <protection locked="0"/>
    </xf>
    <xf numFmtId="0" fontId="28" fillId="0" borderId="19" xfId="52" applyNumberFormat="1" applyFont="1" applyFill="1" applyBorder="1" applyProtection="1">
      <alignment vertical="center"/>
      <protection locked="0"/>
    </xf>
    <xf numFmtId="0" fontId="28" fillId="0" borderId="79" xfId="52" applyNumberFormat="1" applyFont="1" applyFill="1" applyBorder="1" applyAlignment="1" applyProtection="1">
      <alignment horizontal="center" vertical="center"/>
      <protection locked="0"/>
    </xf>
    <xf numFmtId="0" fontId="1" fillId="0" borderId="79" xfId="52" applyNumberFormat="1" applyFill="1" applyBorder="1" applyProtection="1">
      <alignment vertical="center"/>
      <protection locked="0"/>
    </xf>
    <xf numFmtId="0" fontId="29" fillId="0" borderId="82" xfId="52" applyNumberFormat="1" applyFont="1" applyFill="1" applyBorder="1" applyAlignment="1" applyProtection="1">
      <alignment horizontal="center" vertical="center" wrapText="1"/>
      <protection locked="0"/>
    </xf>
    <xf numFmtId="0" fontId="1" fillId="0" borderId="82" xfId="52" applyNumberFormat="1" applyFill="1" applyBorder="1" applyProtection="1">
      <alignment vertical="center"/>
      <protection locked="0"/>
    </xf>
    <xf numFmtId="0" fontId="28" fillId="0" borderId="19" xfId="52" applyNumberFormat="1" applyFont="1" applyFill="1" applyBorder="1" applyAlignment="1" applyProtection="1">
      <alignment horizontal="center" vertical="center"/>
      <protection locked="0"/>
    </xf>
    <xf numFmtId="0" fontId="1" fillId="27" borderId="19" xfId="52" applyNumberFormat="1" applyFont="1" applyFill="1" applyBorder="1" applyProtection="1">
      <alignment vertical="center"/>
      <protection locked="0"/>
    </xf>
    <xf numFmtId="0" fontId="1" fillId="24" borderId="60" xfId="40" applyNumberFormat="1" applyFont="1" applyFill="1" applyBorder="1" applyAlignment="1" applyProtection="1">
      <alignment horizontal="right" vertical="center" shrinkToFit="1"/>
      <protection locked="0"/>
    </xf>
    <xf numFmtId="0" fontId="1" fillId="24" borderId="60" xfId="40" applyNumberFormat="1" applyFont="1" applyFill="1" applyBorder="1" applyAlignment="1" applyProtection="1">
      <alignment vertical="center" shrinkToFit="1"/>
      <protection locked="0"/>
    </xf>
    <xf numFmtId="38" fontId="0" fillId="24" borderId="60" xfId="62" applyFont="1" applyFill="1" applyBorder="1" applyAlignment="1" applyProtection="1">
      <alignment horizontal="right" vertical="center" shrinkToFit="1"/>
      <protection locked="0"/>
    </xf>
    <xf numFmtId="38" fontId="0" fillId="24" borderId="60" xfId="62" applyFont="1" applyFill="1" applyBorder="1" applyAlignment="1" applyProtection="1">
      <alignment horizontal="right" vertical="center" shrinkToFit="1"/>
    </xf>
    <xf numFmtId="38" fontId="0" fillId="24" borderId="19" xfId="62" applyFont="1" applyFill="1" applyBorder="1" applyAlignment="1" applyProtection="1">
      <alignment vertical="center" shrinkToFit="1"/>
      <protection locked="0"/>
    </xf>
    <xf numFmtId="38" fontId="0" fillId="24" borderId="20" xfId="62" applyFont="1" applyFill="1" applyBorder="1" applyAlignment="1" applyProtection="1">
      <alignment vertical="center" shrinkToFit="1"/>
      <protection locked="0"/>
    </xf>
    <xf numFmtId="9" fontId="26" fillId="0" borderId="60" xfId="63" applyFont="1" applyFill="1" applyBorder="1" applyAlignment="1" applyProtection="1">
      <alignment horizontal="center" vertical="center"/>
      <protection locked="0"/>
    </xf>
    <xf numFmtId="9" fontId="0" fillId="24" borderId="78" xfId="63" applyFont="1" applyFill="1" applyBorder="1" applyAlignment="1" applyProtection="1">
      <alignment vertical="center" shrinkToFit="1"/>
    </xf>
    <xf numFmtId="9" fontId="0" fillId="27" borderId="72" xfId="63" applyFont="1" applyFill="1" applyBorder="1" applyProtection="1">
      <alignment vertical="center"/>
    </xf>
    <xf numFmtId="38" fontId="0" fillId="24" borderId="61" xfId="62" applyFont="1" applyFill="1" applyBorder="1" applyAlignment="1" applyProtection="1">
      <alignment horizontal="right" vertical="center" shrinkToFit="1"/>
    </xf>
    <xf numFmtId="38" fontId="0" fillId="25" borderId="16" xfId="62" applyFont="1" applyFill="1" applyBorder="1" applyAlignment="1" applyProtection="1">
      <alignment vertical="center" shrinkToFit="1"/>
      <protection locked="0"/>
    </xf>
    <xf numFmtId="38" fontId="0" fillId="25" borderId="19" xfId="62" applyFont="1" applyFill="1" applyBorder="1" applyAlignment="1" applyProtection="1">
      <alignment vertical="center" shrinkToFit="1"/>
      <protection locked="0"/>
    </xf>
    <xf numFmtId="38" fontId="0" fillId="25" borderId="20" xfId="62" applyFont="1" applyFill="1" applyBorder="1" applyAlignment="1" applyProtection="1">
      <alignment vertical="center" shrinkToFit="1"/>
      <protection locked="0"/>
    </xf>
    <xf numFmtId="0" fontId="1" fillId="0" borderId="39" xfId="52" applyNumberFormat="1" applyFont="1" applyFill="1" applyBorder="1" applyAlignment="1" applyProtection="1">
      <alignment horizontal="center" vertical="center" wrapText="1"/>
      <protection locked="0"/>
    </xf>
    <xf numFmtId="0" fontId="1" fillId="0" borderId="83" xfId="52" applyNumberFormat="1" applyFont="1" applyFill="1" applyBorder="1" applyAlignment="1" applyProtection="1">
      <alignment horizontal="center" vertical="center"/>
      <protection locked="0"/>
    </xf>
    <xf numFmtId="0" fontId="1" fillId="24" borderId="84" xfId="52" applyNumberFormat="1" applyFont="1" applyFill="1" applyBorder="1" applyAlignment="1" applyProtection="1">
      <alignment horizontal="center" vertical="center" shrinkToFit="1"/>
    </xf>
    <xf numFmtId="0" fontId="1" fillId="25" borderId="85" xfId="52" applyNumberFormat="1" applyFont="1" applyFill="1" applyBorder="1" applyAlignment="1" applyProtection="1">
      <alignment vertical="center" shrinkToFit="1"/>
    </xf>
    <xf numFmtId="0" fontId="1" fillId="25" borderId="83" xfId="52" applyNumberFormat="1" applyFont="1" applyFill="1" applyBorder="1" applyAlignment="1" applyProtection="1">
      <alignment vertical="center" shrinkToFit="1"/>
    </xf>
    <xf numFmtId="0" fontId="1" fillId="25" borderId="40" xfId="52" applyNumberFormat="1" applyFont="1" applyFill="1" applyBorder="1" applyAlignment="1" applyProtection="1">
      <alignment vertical="center" shrinkToFit="1"/>
    </xf>
    <xf numFmtId="0" fontId="1" fillId="25" borderId="84" xfId="52" applyNumberFormat="1" applyFont="1" applyFill="1" applyBorder="1" applyAlignment="1" applyProtection="1">
      <alignment horizontal="center" vertical="center" shrinkToFit="1"/>
    </xf>
    <xf numFmtId="9" fontId="26" fillId="0" borderId="77" xfId="63" applyFont="1" applyFill="1" applyBorder="1" applyAlignment="1" applyProtection="1">
      <alignment horizontal="center" vertical="center"/>
      <protection locked="0"/>
    </xf>
    <xf numFmtId="38" fontId="0" fillId="24" borderId="88" xfId="62" applyFont="1" applyFill="1" applyBorder="1" applyAlignment="1" applyProtection="1">
      <alignment vertical="center" shrinkToFit="1"/>
      <protection locked="0"/>
    </xf>
  </cellXfs>
  <cellStyles count="64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Header1" xfId="19"/>
    <cellStyle name="Header2" xfId="20"/>
    <cellStyle name="STANDARD" xfId="21"/>
    <cellStyle name="どちらでもない" xfId="22"/>
    <cellStyle name="アクセント 1" xfId="23"/>
    <cellStyle name="アクセント 2" xfId="24"/>
    <cellStyle name="アクセント 3" xfId="25"/>
    <cellStyle name="アクセント 4" xfId="26"/>
    <cellStyle name="アクセント 5" xfId="27"/>
    <cellStyle name="アクセント 6" xfId="28"/>
    <cellStyle name="タイトル" xfId="29"/>
    <cellStyle name="チェック セル" xfId="30"/>
    <cellStyle name="ハイパーリンク" xfId="31"/>
    <cellStyle name="パーセント 2" xfId="32"/>
    <cellStyle name="メモ" xfId="33"/>
    <cellStyle name="リンク セル" xfId="34"/>
    <cellStyle name="入力" xfId="35"/>
    <cellStyle name="出力" xfId="36"/>
    <cellStyle name="悪い" xfId="37"/>
    <cellStyle name="未定義" xfId="38"/>
    <cellStyle name="桁区切り 2" xfId="39"/>
    <cellStyle name="桁区切り_改　R01特定_賃金総額内訳書" xfId="40"/>
    <cellStyle name="標準" xfId="0" builtinId="0"/>
    <cellStyle name="標準 2" xfId="41"/>
    <cellStyle name="標準 2 2" xfId="42"/>
    <cellStyle name="標準 3" xfId="43"/>
    <cellStyle name="標準 3 2" xfId="44"/>
    <cellStyle name="標準 4" xfId="45"/>
    <cellStyle name="標準 5" xfId="46"/>
    <cellStyle name="標準 6" xfId="47"/>
    <cellStyle name="標準 7" xfId="48"/>
    <cellStyle name="標準_210629処遇改善計画・実績報告の様式（中村係長）" xfId="49"/>
    <cellStyle name="標準_fukushi_kasan" xfId="50"/>
    <cellStyle name="標準_交付要綱（参考例）" xfId="51"/>
    <cellStyle name="標準_改　R01特定_賃金総額内訳書" xfId="52"/>
    <cellStyle name="良い" xfId="53"/>
    <cellStyle name="見出し 1" xfId="54"/>
    <cellStyle name="見出し 2" xfId="55"/>
    <cellStyle name="見出し 3" xfId="56"/>
    <cellStyle name="見出し 4" xfId="57"/>
    <cellStyle name="計算" xfId="58"/>
    <cellStyle name="説明文" xfId="59"/>
    <cellStyle name="警告文" xfId="60"/>
    <cellStyle name="集計" xfId="61"/>
    <cellStyle name="桁区切り" xfId="62" builtinId="6"/>
    <cellStyle name="パーセント" xfId="63" builtinId="5"/>
  </cellStyles>
  <tableStyles count="0" defaultTableStyle="TableStyleMedium2" defaultPivotStyle="PivotStyleLight16"/>
  <colors>
    <mruColors>
      <color rgb="FFFFCC99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Relationship Id="rId26" Type="http://schemas.openxmlformats.org/officeDocument/2006/relationships/sharedStrings" Target="sharedStrings.xml" /><Relationship Id="rId27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http://www.fukushihoken.metro.tokyo.jp/kourei/hoken/shogu/koufukinn_setumeikai/files/kyariayoushi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57"/>
    <pageSetUpPr fitToPage="1"/>
  </sheetPr>
  <dimension ref="A1:AI57"/>
  <sheetViews>
    <sheetView tabSelected="1" topLeftCell="Q1" workbookViewId="0">
      <selection activeCell="AF9" sqref="AF8:AF9"/>
    </sheetView>
  </sheetViews>
  <sheetFormatPr defaultRowHeight="13.5"/>
  <cols>
    <col min="1" max="1" width="3.5" style="1" customWidth="1"/>
    <col min="2" max="2" width="12.125" style="1" customWidth="1"/>
    <col min="3" max="3" width="12.625" style="1" customWidth="1"/>
    <col min="4" max="5" width="4.375" style="1" customWidth="1"/>
    <col min="6" max="6" width="9" style="1" customWidth="1"/>
    <col min="7" max="7" width="5.625" style="1" customWidth="1"/>
    <col min="8" max="9" width="9" style="1" customWidth="1"/>
    <col min="10" max="10" width="9.125" style="2" customWidth="1"/>
    <col min="11" max="14" width="9.125" style="2" bestFit="1" customWidth="1"/>
    <col min="15" max="15" width="9.125" style="2" customWidth="1"/>
    <col min="16" max="16" width="9" style="2" customWidth="1"/>
    <col min="17" max="17" width="9.375" style="2" customWidth="1"/>
    <col min="18" max="18" width="7.75" style="1" hidden="1" customWidth="1"/>
    <col min="19" max="19" width="9.25" style="2" customWidth="1"/>
    <col min="20" max="20" width="9.375" style="2" customWidth="1"/>
    <col min="21" max="21" width="9" style="1" customWidth="1"/>
    <col min="22" max="22" width="5.625" style="1" customWidth="1"/>
    <col min="23" max="23" width="9" style="1" customWidth="1"/>
    <col min="24" max="24" width="9.375" style="2" bestFit="1" customWidth="1"/>
    <col min="25" max="30" width="9.125" style="2" bestFit="1" customWidth="1"/>
    <col min="31" max="31" width="9.375" style="2" customWidth="1"/>
    <col min="32" max="32" width="8.125" style="2" customWidth="1"/>
    <col min="33" max="33" width="9.375" style="2" customWidth="1"/>
    <col min="34" max="34" width="9" style="3" customWidth="1"/>
    <col min="35" max="16384" width="9" style="4" customWidth="1"/>
  </cols>
  <sheetData>
    <row r="1" spans="1:34" s="5" customFormat="1">
      <c r="A1" s="6" t="s">
        <v>45</v>
      </c>
      <c r="B1" s="6"/>
      <c r="C1" s="24" t="s">
        <v>30</v>
      </c>
      <c r="D1" s="6" t="s">
        <v>86</v>
      </c>
      <c r="E1" s="6" t="s">
        <v>93</v>
      </c>
      <c r="F1" s="6"/>
      <c r="G1" s="6"/>
      <c r="H1" s="6"/>
      <c r="I1" s="6"/>
      <c r="J1" s="55"/>
      <c r="K1" s="55"/>
      <c r="L1" s="55"/>
      <c r="M1" s="55"/>
      <c r="N1" s="55"/>
      <c r="O1" s="55"/>
      <c r="P1" s="55"/>
      <c r="Q1" s="55"/>
      <c r="R1" s="6"/>
      <c r="S1" s="55"/>
      <c r="T1" s="55"/>
      <c r="U1" s="6"/>
      <c r="V1" s="6"/>
      <c r="W1" s="6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99"/>
    </row>
    <row r="2" spans="1:34" s="5" customFormat="1" ht="14.25">
      <c r="A2" s="6"/>
      <c r="B2" s="6"/>
      <c r="C2" s="6"/>
      <c r="D2" s="6"/>
      <c r="E2" s="6"/>
      <c r="F2" s="6"/>
      <c r="G2" s="6"/>
      <c r="H2" s="6"/>
      <c r="I2" s="6"/>
      <c r="J2" s="55"/>
      <c r="K2" s="55"/>
      <c r="L2" s="55"/>
      <c r="M2" s="55"/>
      <c r="N2" s="55"/>
      <c r="O2" s="55"/>
      <c r="P2" s="55"/>
      <c r="Q2" s="55"/>
      <c r="R2" s="6"/>
      <c r="S2" s="55"/>
      <c r="T2" s="55"/>
      <c r="U2" s="6"/>
      <c r="V2" s="6"/>
      <c r="W2" s="6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99"/>
    </row>
    <row r="3" spans="1:34" s="5" customFormat="1" ht="15" customHeight="1">
      <c r="A3" s="7" t="s">
        <v>9</v>
      </c>
      <c r="B3" s="17"/>
      <c r="C3" s="7"/>
      <c r="D3" s="17"/>
      <c r="E3" s="17"/>
      <c r="F3" s="17"/>
      <c r="G3" s="17"/>
      <c r="H3" s="46"/>
      <c r="I3" s="6"/>
      <c r="J3" s="55"/>
      <c r="K3" s="55"/>
      <c r="L3" s="55"/>
      <c r="M3" s="55"/>
      <c r="N3" s="55"/>
      <c r="O3" s="55"/>
      <c r="P3" s="55"/>
      <c r="Q3" s="55"/>
      <c r="R3" s="6"/>
      <c r="S3" s="55"/>
      <c r="T3" s="55"/>
      <c r="U3" s="6"/>
      <c r="V3" s="6"/>
      <c r="W3" s="6"/>
      <c r="X3" s="55"/>
      <c r="Y3" s="55"/>
      <c r="Z3" s="55"/>
      <c r="AA3" s="55"/>
      <c r="AB3" s="69"/>
      <c r="AC3" s="69"/>
      <c r="AD3" s="69"/>
      <c r="AE3" s="69"/>
      <c r="AF3" s="69"/>
      <c r="AG3" s="69"/>
      <c r="AH3" s="100"/>
    </row>
    <row r="4" spans="1:34" s="5" customFormat="1" ht="15" customHeight="1">
      <c r="A4" s="7" t="s">
        <v>46</v>
      </c>
      <c r="B4" s="17"/>
      <c r="C4" s="7"/>
      <c r="D4" s="17"/>
      <c r="E4" s="17"/>
      <c r="F4" s="17"/>
      <c r="G4" s="17"/>
      <c r="H4" s="46"/>
      <c r="I4" s="6"/>
      <c r="J4" s="55"/>
      <c r="K4" s="55"/>
      <c r="L4" s="55"/>
      <c r="M4" s="55"/>
      <c r="N4" s="55"/>
      <c r="O4" s="55"/>
      <c r="P4" s="55"/>
      <c r="Q4" s="55"/>
      <c r="R4" s="6"/>
      <c r="S4" s="55"/>
      <c r="T4" s="55"/>
      <c r="U4" s="6"/>
      <c r="V4" s="6"/>
      <c r="W4" s="6"/>
      <c r="X4" s="55"/>
      <c r="Y4" s="55"/>
      <c r="Z4" s="55"/>
      <c r="AA4" s="55"/>
      <c r="AB4" s="69"/>
      <c r="AC4" s="69"/>
      <c r="AD4" s="69"/>
      <c r="AE4" s="69"/>
      <c r="AF4" s="69"/>
      <c r="AG4" s="69"/>
      <c r="AH4" s="100"/>
    </row>
    <row r="5" spans="1:34" s="5" customFormat="1" ht="15" customHeight="1">
      <c r="A5" s="7" t="s">
        <v>4</v>
      </c>
      <c r="B5" s="17"/>
      <c r="C5" s="7"/>
      <c r="D5" s="17"/>
      <c r="E5" s="17"/>
      <c r="F5" s="17"/>
      <c r="G5" s="17"/>
      <c r="H5" s="46"/>
      <c r="I5" s="6"/>
      <c r="J5" s="55"/>
      <c r="K5" s="55"/>
      <c r="L5" s="55"/>
      <c r="M5" s="55"/>
      <c r="N5" s="55"/>
      <c r="O5" s="55"/>
      <c r="P5" s="55"/>
      <c r="Q5" s="55"/>
      <c r="R5" s="6"/>
      <c r="S5" s="55"/>
      <c r="T5" s="55"/>
      <c r="U5" s="6"/>
      <c r="V5" s="6"/>
      <c r="W5" s="6"/>
      <c r="X5" s="55"/>
      <c r="Y5" s="55"/>
      <c r="Z5" s="55"/>
      <c r="AA5" s="55"/>
      <c r="AB5" s="55"/>
      <c r="AC5" s="55"/>
      <c r="AD5" s="55"/>
      <c r="AE5" s="69"/>
      <c r="AF5" s="69"/>
      <c r="AG5" s="69"/>
      <c r="AH5" s="100"/>
    </row>
    <row r="6" spans="1:34" s="5" customFormat="1">
      <c r="A6" s="8"/>
      <c r="B6" s="8"/>
      <c r="C6" s="8"/>
      <c r="D6" s="8"/>
      <c r="E6" s="8"/>
      <c r="F6" s="6"/>
      <c r="G6" s="6"/>
      <c r="H6" s="6"/>
      <c r="I6" s="6"/>
      <c r="J6" s="55"/>
      <c r="K6" s="55"/>
      <c r="L6" s="55"/>
      <c r="M6" s="55"/>
      <c r="N6" s="55"/>
      <c r="O6" s="55"/>
      <c r="P6" s="55"/>
      <c r="Q6" s="55"/>
      <c r="R6" s="6"/>
      <c r="S6" s="55"/>
      <c r="T6" s="55"/>
      <c r="U6" s="6"/>
      <c r="V6" s="6"/>
      <c r="W6" s="6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99"/>
    </row>
    <row r="7" spans="1:34" s="5" customFormat="1" ht="14.25">
      <c r="A7" s="8"/>
      <c r="B7" s="8"/>
      <c r="C7" s="9" t="s">
        <v>90</v>
      </c>
      <c r="D7" s="9"/>
      <c r="E7" s="9"/>
      <c r="F7" s="6"/>
      <c r="G7" s="6"/>
      <c r="H7" s="6"/>
      <c r="I7" s="6"/>
      <c r="J7" s="55"/>
      <c r="K7" s="55"/>
      <c r="L7" s="55"/>
      <c r="M7" s="55"/>
      <c r="N7" s="55"/>
      <c r="O7" s="55"/>
      <c r="P7" s="55"/>
      <c r="Q7" s="69"/>
      <c r="S7" s="69"/>
      <c r="T7" s="69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99"/>
    </row>
    <row r="8" spans="1:34" s="5" customFormat="1" ht="18" customHeight="1">
      <c r="A8" s="8"/>
      <c r="B8" s="8"/>
      <c r="C8" s="25" t="s">
        <v>20</v>
      </c>
      <c r="D8" s="29"/>
      <c r="E8" s="29"/>
      <c r="F8" s="29"/>
      <c r="G8" s="29"/>
      <c r="H8" s="29"/>
      <c r="I8" s="29"/>
      <c r="J8" s="56" t="e">
        <f>J9/J12</f>
        <v>#DIV/0!</v>
      </c>
      <c r="K8" s="56"/>
      <c r="L8" s="55" t="s">
        <v>40</v>
      </c>
      <c r="M8" s="55"/>
      <c r="N8" s="55"/>
      <c r="O8" s="69"/>
      <c r="P8" s="69"/>
      <c r="Q8" s="69"/>
      <c r="S8" s="69"/>
      <c r="T8" s="69"/>
      <c r="U8" s="6"/>
      <c r="V8" s="6"/>
      <c r="W8" s="6"/>
      <c r="X8" s="55"/>
      <c r="Y8" s="55"/>
      <c r="Z8" s="55"/>
      <c r="AA8" s="55"/>
      <c r="AB8" s="55"/>
      <c r="AC8" s="55"/>
      <c r="AD8" s="55"/>
      <c r="AE8" s="55"/>
      <c r="AF8" s="55"/>
      <c r="AG8" s="69"/>
      <c r="AH8" s="100"/>
    </row>
    <row r="9" spans="1:34" s="5" customFormat="1" ht="18" customHeight="1">
      <c r="A9" s="8"/>
      <c r="B9" s="8"/>
      <c r="C9" s="25" t="s">
        <v>2</v>
      </c>
      <c r="D9" s="29"/>
      <c r="E9" s="29"/>
      <c r="F9" s="29"/>
      <c r="G9" s="29"/>
      <c r="H9" s="29"/>
      <c r="I9" s="29"/>
      <c r="J9" s="56">
        <f>J10-J11</f>
        <v>0</v>
      </c>
      <c r="K9" s="56"/>
      <c r="L9" s="55" t="s">
        <v>50</v>
      </c>
      <c r="M9" s="55"/>
      <c r="N9" s="55"/>
      <c r="O9" s="69"/>
      <c r="P9" s="69"/>
      <c r="Q9" s="69"/>
      <c r="S9" s="69"/>
      <c r="T9" s="69"/>
      <c r="U9" s="6"/>
      <c r="V9" s="6"/>
      <c r="W9" s="6"/>
      <c r="X9" s="55"/>
      <c r="Y9" s="55"/>
      <c r="Z9" s="55"/>
      <c r="AA9" s="55"/>
      <c r="AB9" s="55"/>
      <c r="AC9" s="55"/>
      <c r="AD9" s="55"/>
      <c r="AE9" s="55"/>
      <c r="AF9" s="55"/>
      <c r="AG9" s="69"/>
      <c r="AH9" s="100"/>
    </row>
    <row r="10" spans="1:34" s="5" customFormat="1" ht="18" customHeight="1">
      <c r="A10" s="8"/>
      <c r="B10" s="8"/>
      <c r="C10" s="26" t="s">
        <v>19</v>
      </c>
      <c r="D10" s="30"/>
      <c r="E10" s="30"/>
      <c r="F10" s="30"/>
      <c r="G10" s="30"/>
      <c r="H10" s="30"/>
      <c r="I10" s="30"/>
      <c r="J10" s="57">
        <f>T57</f>
        <v>0</v>
      </c>
      <c r="K10" s="57"/>
      <c r="L10" s="55" t="s">
        <v>35</v>
      </c>
      <c r="M10" s="55"/>
      <c r="N10" s="55"/>
      <c r="O10" s="69"/>
      <c r="P10" s="69"/>
      <c r="Q10" s="69"/>
      <c r="S10" s="69"/>
      <c r="T10" s="69"/>
      <c r="U10" s="6"/>
      <c r="V10" s="6"/>
      <c r="W10" s="6"/>
      <c r="X10" s="55"/>
      <c r="Y10" s="55"/>
      <c r="Z10" s="55"/>
      <c r="AA10" s="55"/>
      <c r="AB10" s="55"/>
      <c r="AC10" s="55"/>
      <c r="AD10" s="55"/>
      <c r="AE10" s="55"/>
      <c r="AF10" s="55"/>
      <c r="AG10" s="69"/>
      <c r="AH10" s="100"/>
    </row>
    <row r="11" spans="1:34" s="5" customFormat="1" ht="18" customHeight="1">
      <c r="A11" s="8"/>
      <c r="B11" s="8"/>
      <c r="C11" s="27" t="s">
        <v>32</v>
      </c>
      <c r="D11" s="31"/>
      <c r="E11" s="31"/>
      <c r="F11" s="31"/>
      <c r="G11" s="31"/>
      <c r="H11" s="31"/>
      <c r="I11" s="31"/>
      <c r="J11" s="58">
        <f>AG57</f>
        <v>0</v>
      </c>
      <c r="K11" s="58"/>
      <c r="L11" s="55" t="s">
        <v>52</v>
      </c>
      <c r="M11" s="55"/>
      <c r="N11" s="55"/>
      <c r="O11" s="55"/>
      <c r="P11" s="55"/>
      <c r="Q11" s="55"/>
      <c r="R11" s="6"/>
      <c r="S11" s="55"/>
      <c r="T11" s="55"/>
      <c r="U11" s="6"/>
      <c r="V11" s="6"/>
      <c r="W11" s="6"/>
      <c r="X11" s="55"/>
      <c r="Y11" s="55"/>
      <c r="Z11" s="55"/>
      <c r="AA11" s="55"/>
      <c r="AB11" s="55"/>
      <c r="AC11" s="55"/>
      <c r="AD11" s="55"/>
      <c r="AE11" s="55"/>
      <c r="AF11" s="55"/>
      <c r="AG11" s="69"/>
      <c r="AH11" s="100"/>
    </row>
    <row r="12" spans="1:34" s="5" customFormat="1" ht="18" customHeight="1">
      <c r="A12" s="8"/>
      <c r="B12" s="8"/>
      <c r="C12" s="25" t="s">
        <v>114</v>
      </c>
      <c r="D12" s="29"/>
      <c r="E12" s="29"/>
      <c r="F12" s="29"/>
      <c r="G12" s="29"/>
      <c r="H12" s="29"/>
      <c r="I12" s="29"/>
      <c r="J12" s="59">
        <f>I57</f>
        <v>0</v>
      </c>
      <c r="K12" s="59"/>
      <c r="L12" s="55" t="s">
        <v>54</v>
      </c>
      <c r="M12" s="55"/>
      <c r="N12" s="55"/>
      <c r="O12" s="55"/>
      <c r="P12" s="55"/>
      <c r="Q12" s="55"/>
      <c r="R12" s="6"/>
      <c r="S12" s="55"/>
      <c r="T12" s="55"/>
      <c r="U12" s="6"/>
      <c r="V12" s="6"/>
      <c r="W12" s="6"/>
      <c r="X12" s="55"/>
      <c r="Y12" s="55"/>
      <c r="Z12" s="55"/>
      <c r="AA12" s="55"/>
      <c r="AB12" s="55"/>
      <c r="AC12" s="55"/>
      <c r="AD12" s="55"/>
      <c r="AE12" s="55"/>
      <c r="AF12" s="55"/>
      <c r="AG12" s="69"/>
      <c r="AH12" s="100"/>
    </row>
    <row r="13" spans="1:34" s="5" customFormat="1">
      <c r="A13" s="8"/>
      <c r="B13" s="8"/>
      <c r="C13" s="6"/>
      <c r="D13" s="6"/>
      <c r="E13" s="6"/>
      <c r="F13" s="6"/>
      <c r="G13" s="6"/>
      <c r="H13" s="6"/>
      <c r="I13" s="6"/>
      <c r="J13" s="55"/>
      <c r="K13" s="55"/>
      <c r="L13" s="55"/>
      <c r="M13" s="55"/>
      <c r="N13" s="55"/>
      <c r="O13" s="55"/>
      <c r="P13" s="55"/>
      <c r="Q13" s="55"/>
      <c r="R13" s="6"/>
      <c r="S13" s="55"/>
      <c r="T13" s="55"/>
      <c r="U13" s="6"/>
      <c r="V13" s="6"/>
      <c r="W13" s="6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99"/>
    </row>
    <row r="14" spans="1:34" s="5" customFormat="1">
      <c r="A14" s="8"/>
      <c r="B14" s="8"/>
      <c r="C14" s="8"/>
      <c r="D14" s="8"/>
      <c r="E14" s="8"/>
      <c r="F14" s="6"/>
      <c r="G14" s="6"/>
      <c r="H14" s="6"/>
      <c r="I14" s="6"/>
      <c r="J14" s="55"/>
      <c r="K14" s="55"/>
      <c r="L14" s="55"/>
      <c r="M14" s="55"/>
      <c r="N14" s="55"/>
      <c r="O14" s="55"/>
      <c r="P14" s="55"/>
      <c r="Q14" s="55"/>
      <c r="R14" s="6"/>
      <c r="S14" s="55"/>
      <c r="T14" s="55"/>
      <c r="U14" s="6"/>
      <c r="V14" s="6"/>
      <c r="W14" s="6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99"/>
    </row>
    <row r="15" spans="1:34" s="5" customFormat="1" ht="14.25">
      <c r="A15" s="9" t="s">
        <v>91</v>
      </c>
      <c r="B15" s="9"/>
      <c r="C15" s="6"/>
      <c r="D15" s="6"/>
      <c r="E15" s="6"/>
      <c r="F15" s="6"/>
      <c r="G15" s="6"/>
      <c r="H15" s="6"/>
      <c r="I15" s="6"/>
      <c r="J15" s="55"/>
      <c r="K15" s="55"/>
      <c r="L15" s="55"/>
      <c r="M15" s="55"/>
      <c r="N15" s="55"/>
      <c r="O15" s="55"/>
      <c r="P15" s="55"/>
      <c r="Q15" s="55"/>
      <c r="R15" s="6"/>
      <c r="S15" s="55"/>
      <c r="T15" s="55"/>
      <c r="U15" s="6"/>
      <c r="V15" s="6"/>
      <c r="W15" s="6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99"/>
    </row>
    <row r="16" spans="1:34">
      <c r="A16" s="10" t="s">
        <v>55</v>
      </c>
      <c r="B16" s="18"/>
      <c r="C16" s="18"/>
      <c r="D16" s="18"/>
      <c r="E16" s="18"/>
      <c r="F16" s="18" t="s">
        <v>38</v>
      </c>
      <c r="G16" s="18"/>
      <c r="H16" s="18"/>
      <c r="I16" s="18"/>
      <c r="J16" s="60"/>
      <c r="K16" s="60"/>
      <c r="L16" s="60"/>
      <c r="M16" s="60"/>
      <c r="N16" s="60"/>
      <c r="O16" s="60"/>
      <c r="P16" s="60"/>
      <c r="Q16" s="60"/>
      <c r="R16" s="18"/>
      <c r="S16" s="60"/>
      <c r="T16" s="60"/>
      <c r="U16" s="81" t="s">
        <v>7</v>
      </c>
      <c r="V16" s="81"/>
      <c r="W16" s="81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101" t="s">
        <v>56</v>
      </c>
    </row>
    <row r="17" spans="1:35">
      <c r="A17" s="11"/>
      <c r="B17" s="19"/>
      <c r="C17" s="19"/>
      <c r="D17" s="19"/>
      <c r="E17" s="19"/>
      <c r="F17" s="34" t="s">
        <v>24</v>
      </c>
      <c r="G17" s="41" t="s">
        <v>25</v>
      </c>
      <c r="H17" s="34" t="s">
        <v>58</v>
      </c>
      <c r="I17" s="49" t="s">
        <v>51</v>
      </c>
      <c r="J17" s="61" t="s">
        <v>8</v>
      </c>
      <c r="K17" s="61" t="s">
        <v>59</v>
      </c>
      <c r="L17" s="61"/>
      <c r="M17" s="61"/>
      <c r="N17" s="61"/>
      <c r="O17" s="61"/>
      <c r="P17" s="61"/>
      <c r="Q17" s="61" t="s">
        <v>14</v>
      </c>
      <c r="R17" s="71" t="s">
        <v>49</v>
      </c>
      <c r="S17" s="76"/>
      <c r="T17" s="61" t="s">
        <v>60</v>
      </c>
      <c r="U17" s="82" t="s">
        <v>10</v>
      </c>
      <c r="V17" s="86" t="s">
        <v>25</v>
      </c>
      <c r="W17" s="88" t="s">
        <v>58</v>
      </c>
      <c r="X17" s="61" t="s">
        <v>8</v>
      </c>
      <c r="Y17" s="61" t="s">
        <v>43</v>
      </c>
      <c r="Z17" s="61"/>
      <c r="AA17" s="61"/>
      <c r="AB17" s="61"/>
      <c r="AC17" s="61"/>
      <c r="AD17" s="61"/>
      <c r="AE17" s="61" t="s">
        <v>14</v>
      </c>
      <c r="AF17" s="93" t="s">
        <v>63</v>
      </c>
      <c r="AG17" s="95" t="s">
        <v>60</v>
      </c>
      <c r="AH17" s="101"/>
    </row>
    <row r="18" spans="1:35" ht="15" customHeight="1">
      <c r="A18" s="12"/>
      <c r="B18" s="20" t="s">
        <v>29</v>
      </c>
      <c r="C18" s="20" t="s">
        <v>48</v>
      </c>
      <c r="D18" s="20" t="s">
        <v>39</v>
      </c>
      <c r="E18" s="20" t="s">
        <v>64</v>
      </c>
      <c r="F18" s="35"/>
      <c r="G18" s="42"/>
      <c r="H18" s="35"/>
      <c r="I18" s="50"/>
      <c r="J18" s="62"/>
      <c r="K18" s="62" t="s">
        <v>57</v>
      </c>
      <c r="L18" s="62" t="s">
        <v>11</v>
      </c>
      <c r="M18" s="62" t="s">
        <v>5</v>
      </c>
      <c r="N18" s="62" t="s">
        <v>5</v>
      </c>
      <c r="O18" s="62" t="s">
        <v>15</v>
      </c>
      <c r="P18" s="62" t="s">
        <v>0</v>
      </c>
      <c r="Q18" s="62"/>
      <c r="R18" s="72" t="s">
        <v>18</v>
      </c>
      <c r="S18" s="77" t="s">
        <v>115</v>
      </c>
      <c r="T18" s="62"/>
      <c r="U18" s="83"/>
      <c r="V18" s="87"/>
      <c r="W18" s="89"/>
      <c r="X18" s="62"/>
      <c r="Y18" s="62" t="s">
        <v>57</v>
      </c>
      <c r="Z18" s="62" t="s">
        <v>5</v>
      </c>
      <c r="AA18" s="62" t="s">
        <v>5</v>
      </c>
      <c r="AB18" s="62" t="s">
        <v>5</v>
      </c>
      <c r="AC18" s="62" t="s">
        <v>5</v>
      </c>
      <c r="AD18" s="62" t="s">
        <v>0</v>
      </c>
      <c r="AE18" s="62"/>
      <c r="AF18" s="94"/>
      <c r="AG18" s="96"/>
      <c r="AH18" s="101"/>
    </row>
    <row r="19" spans="1:35" s="1" customFormat="1" ht="22.5" customHeight="1">
      <c r="A19" s="13">
        <v>1</v>
      </c>
      <c r="B19" s="21"/>
      <c r="C19" s="28"/>
      <c r="D19" s="28"/>
      <c r="E19" s="28"/>
      <c r="F19" s="28" t="s">
        <v>53</v>
      </c>
      <c r="G19" s="28" t="s">
        <v>25</v>
      </c>
      <c r="H19" s="28" t="s">
        <v>65</v>
      </c>
      <c r="I19" s="28"/>
      <c r="J19" s="63"/>
      <c r="K19" s="63"/>
      <c r="L19" s="63"/>
      <c r="M19" s="63"/>
      <c r="N19" s="63"/>
      <c r="O19" s="63"/>
      <c r="P19" s="63"/>
      <c r="Q19" s="70"/>
      <c r="R19" s="73"/>
      <c r="S19" s="70"/>
      <c r="T19" s="70"/>
      <c r="U19" s="28" t="s">
        <v>65</v>
      </c>
      <c r="V19" s="28" t="s">
        <v>25</v>
      </c>
      <c r="W19" s="28" t="s">
        <v>65</v>
      </c>
      <c r="X19" s="63"/>
      <c r="Y19" s="63"/>
      <c r="Z19" s="63"/>
      <c r="AA19" s="63"/>
      <c r="AB19" s="63"/>
      <c r="AC19" s="63"/>
      <c r="AD19" s="63"/>
      <c r="AE19" s="70"/>
      <c r="AF19" s="63"/>
      <c r="AG19" s="70"/>
      <c r="AH19" s="102" t="str">
        <f t="shared" ref="AH19:AH34" si="0">IF(AG19=0,"",ROUND((T19-AG19)/AG19,3))</f>
        <v/>
      </c>
      <c r="AI19" s="110"/>
    </row>
    <row r="20" spans="1:35" s="1" customFormat="1" ht="22.5" customHeight="1">
      <c r="A20" s="13">
        <v>2</v>
      </c>
      <c r="B20" s="21"/>
      <c r="C20" s="28"/>
      <c r="D20" s="28"/>
      <c r="E20" s="28"/>
      <c r="F20" s="28" t="s">
        <v>53</v>
      </c>
      <c r="G20" s="28" t="s">
        <v>25</v>
      </c>
      <c r="H20" s="28" t="s">
        <v>65</v>
      </c>
      <c r="I20" s="28"/>
      <c r="J20" s="63"/>
      <c r="K20" s="63"/>
      <c r="L20" s="63"/>
      <c r="M20" s="63"/>
      <c r="N20" s="63"/>
      <c r="O20" s="63"/>
      <c r="P20" s="63"/>
      <c r="Q20" s="70"/>
      <c r="R20" s="73"/>
      <c r="S20" s="70"/>
      <c r="T20" s="70"/>
      <c r="U20" s="28" t="s">
        <v>65</v>
      </c>
      <c r="V20" s="28" t="s">
        <v>25</v>
      </c>
      <c r="W20" s="28" t="s">
        <v>65</v>
      </c>
      <c r="X20" s="63"/>
      <c r="Y20" s="63"/>
      <c r="Z20" s="63"/>
      <c r="AA20" s="63"/>
      <c r="AB20" s="63"/>
      <c r="AC20" s="63"/>
      <c r="AD20" s="63"/>
      <c r="AE20" s="70"/>
      <c r="AF20" s="63"/>
      <c r="AG20" s="70"/>
      <c r="AH20" s="103" t="str">
        <f t="shared" si="0"/>
        <v/>
      </c>
      <c r="AI20" s="110"/>
    </row>
    <row r="21" spans="1:35" s="1" customFormat="1" ht="22.5" customHeight="1">
      <c r="A21" s="13">
        <v>3</v>
      </c>
      <c r="B21" s="21"/>
      <c r="C21" s="28"/>
      <c r="D21" s="28"/>
      <c r="E21" s="28"/>
      <c r="F21" s="28" t="s">
        <v>53</v>
      </c>
      <c r="G21" s="28" t="s">
        <v>25</v>
      </c>
      <c r="H21" s="28" t="s">
        <v>65</v>
      </c>
      <c r="I21" s="28"/>
      <c r="J21" s="63"/>
      <c r="K21" s="63"/>
      <c r="L21" s="63"/>
      <c r="M21" s="63"/>
      <c r="N21" s="63"/>
      <c r="O21" s="63"/>
      <c r="P21" s="63"/>
      <c r="Q21" s="70"/>
      <c r="R21" s="73"/>
      <c r="S21" s="70"/>
      <c r="T21" s="70"/>
      <c r="U21" s="28" t="s">
        <v>65</v>
      </c>
      <c r="V21" s="28" t="s">
        <v>25</v>
      </c>
      <c r="W21" s="28" t="s">
        <v>65</v>
      </c>
      <c r="X21" s="63"/>
      <c r="Y21" s="63"/>
      <c r="Z21" s="63"/>
      <c r="AA21" s="63"/>
      <c r="AB21" s="63"/>
      <c r="AC21" s="63"/>
      <c r="AD21" s="63"/>
      <c r="AE21" s="70"/>
      <c r="AF21" s="63"/>
      <c r="AG21" s="70"/>
      <c r="AH21" s="103" t="str">
        <f t="shared" si="0"/>
        <v/>
      </c>
      <c r="AI21" s="110"/>
    </row>
    <row r="22" spans="1:35" s="1" customFormat="1" ht="22.5" customHeight="1">
      <c r="A22" s="13">
        <v>4</v>
      </c>
      <c r="B22" s="21"/>
      <c r="C22" s="28"/>
      <c r="D22" s="28"/>
      <c r="E22" s="28"/>
      <c r="F22" s="28" t="s">
        <v>53</v>
      </c>
      <c r="G22" s="28" t="s">
        <v>25</v>
      </c>
      <c r="H22" s="28" t="s">
        <v>65</v>
      </c>
      <c r="I22" s="28"/>
      <c r="J22" s="63"/>
      <c r="K22" s="63"/>
      <c r="L22" s="63"/>
      <c r="M22" s="63"/>
      <c r="N22" s="63"/>
      <c r="O22" s="63"/>
      <c r="P22" s="63"/>
      <c r="Q22" s="70"/>
      <c r="R22" s="73"/>
      <c r="S22" s="70"/>
      <c r="T22" s="70"/>
      <c r="U22" s="28" t="s">
        <v>65</v>
      </c>
      <c r="V22" s="28" t="s">
        <v>25</v>
      </c>
      <c r="W22" s="28" t="s">
        <v>65</v>
      </c>
      <c r="X22" s="63"/>
      <c r="Y22" s="63"/>
      <c r="Z22" s="63"/>
      <c r="AA22" s="63"/>
      <c r="AB22" s="63"/>
      <c r="AC22" s="63"/>
      <c r="AD22" s="63"/>
      <c r="AE22" s="70"/>
      <c r="AF22" s="63"/>
      <c r="AG22" s="70"/>
      <c r="AH22" s="103" t="str">
        <f t="shared" si="0"/>
        <v/>
      </c>
      <c r="AI22" s="110"/>
    </row>
    <row r="23" spans="1:35" s="1" customFormat="1" ht="22.5" customHeight="1">
      <c r="A23" s="13">
        <v>5</v>
      </c>
      <c r="B23" s="21"/>
      <c r="C23" s="28"/>
      <c r="D23" s="28"/>
      <c r="E23" s="28"/>
      <c r="F23" s="28" t="s">
        <v>53</v>
      </c>
      <c r="G23" s="28" t="s">
        <v>25</v>
      </c>
      <c r="H23" s="28" t="s">
        <v>65</v>
      </c>
      <c r="I23" s="28"/>
      <c r="J23" s="63"/>
      <c r="K23" s="63"/>
      <c r="L23" s="63"/>
      <c r="M23" s="63"/>
      <c r="N23" s="63"/>
      <c r="O23" s="63"/>
      <c r="P23" s="63"/>
      <c r="Q23" s="70"/>
      <c r="R23" s="73"/>
      <c r="S23" s="70"/>
      <c r="T23" s="70"/>
      <c r="U23" s="28" t="s">
        <v>65</v>
      </c>
      <c r="V23" s="28" t="s">
        <v>25</v>
      </c>
      <c r="W23" s="28" t="s">
        <v>65</v>
      </c>
      <c r="X23" s="63"/>
      <c r="Y23" s="63"/>
      <c r="Z23" s="63"/>
      <c r="AA23" s="63"/>
      <c r="AB23" s="63"/>
      <c r="AC23" s="63"/>
      <c r="AD23" s="63"/>
      <c r="AE23" s="70"/>
      <c r="AF23" s="63"/>
      <c r="AG23" s="70"/>
      <c r="AH23" s="103" t="str">
        <f t="shared" si="0"/>
        <v/>
      </c>
      <c r="AI23" s="110"/>
    </row>
    <row r="24" spans="1:35" s="1" customFormat="1" ht="22.5" customHeight="1">
      <c r="A24" s="13">
        <v>6</v>
      </c>
      <c r="B24" s="21"/>
      <c r="C24" s="28"/>
      <c r="D24" s="28"/>
      <c r="E24" s="28"/>
      <c r="F24" s="28" t="s">
        <v>53</v>
      </c>
      <c r="G24" s="28" t="s">
        <v>25</v>
      </c>
      <c r="H24" s="28" t="s">
        <v>65</v>
      </c>
      <c r="I24" s="28"/>
      <c r="J24" s="63"/>
      <c r="K24" s="63"/>
      <c r="L24" s="63"/>
      <c r="M24" s="63"/>
      <c r="N24" s="63"/>
      <c r="O24" s="63"/>
      <c r="P24" s="63"/>
      <c r="Q24" s="70"/>
      <c r="R24" s="73"/>
      <c r="S24" s="70"/>
      <c r="T24" s="70"/>
      <c r="U24" s="28" t="s">
        <v>65</v>
      </c>
      <c r="V24" s="28" t="s">
        <v>25</v>
      </c>
      <c r="W24" s="28" t="s">
        <v>65</v>
      </c>
      <c r="X24" s="63"/>
      <c r="Y24" s="63"/>
      <c r="Z24" s="63"/>
      <c r="AA24" s="63"/>
      <c r="AB24" s="63"/>
      <c r="AC24" s="63"/>
      <c r="AD24" s="63"/>
      <c r="AE24" s="70"/>
      <c r="AF24" s="63"/>
      <c r="AG24" s="70"/>
      <c r="AH24" s="103" t="str">
        <f t="shared" si="0"/>
        <v/>
      </c>
      <c r="AI24" s="110"/>
    </row>
    <row r="25" spans="1:35" s="1" customFormat="1" ht="22.5" customHeight="1">
      <c r="A25" s="13">
        <v>7</v>
      </c>
      <c r="B25" s="21"/>
      <c r="C25" s="28"/>
      <c r="D25" s="28"/>
      <c r="E25" s="28"/>
      <c r="F25" s="28" t="s">
        <v>53</v>
      </c>
      <c r="G25" s="28" t="s">
        <v>25</v>
      </c>
      <c r="H25" s="28" t="s">
        <v>65</v>
      </c>
      <c r="I25" s="28"/>
      <c r="J25" s="63"/>
      <c r="K25" s="63"/>
      <c r="L25" s="63"/>
      <c r="M25" s="63"/>
      <c r="N25" s="63"/>
      <c r="O25" s="63"/>
      <c r="P25" s="63"/>
      <c r="Q25" s="70"/>
      <c r="R25" s="73"/>
      <c r="S25" s="70"/>
      <c r="T25" s="70"/>
      <c r="U25" s="28" t="s">
        <v>65</v>
      </c>
      <c r="V25" s="28" t="s">
        <v>25</v>
      </c>
      <c r="W25" s="28" t="s">
        <v>65</v>
      </c>
      <c r="X25" s="63"/>
      <c r="Y25" s="63"/>
      <c r="Z25" s="63"/>
      <c r="AA25" s="63"/>
      <c r="AB25" s="63"/>
      <c r="AC25" s="63"/>
      <c r="AD25" s="63"/>
      <c r="AE25" s="70"/>
      <c r="AF25" s="63"/>
      <c r="AG25" s="70"/>
      <c r="AH25" s="103" t="str">
        <f t="shared" si="0"/>
        <v/>
      </c>
      <c r="AI25" s="110"/>
    </row>
    <row r="26" spans="1:35" s="1" customFormat="1" ht="22.5" customHeight="1">
      <c r="A26" s="13">
        <v>8</v>
      </c>
      <c r="B26" s="21"/>
      <c r="C26" s="28"/>
      <c r="D26" s="28"/>
      <c r="E26" s="28"/>
      <c r="F26" s="28" t="s">
        <v>53</v>
      </c>
      <c r="G26" s="28" t="s">
        <v>25</v>
      </c>
      <c r="H26" s="28" t="s">
        <v>65</v>
      </c>
      <c r="I26" s="28"/>
      <c r="J26" s="63"/>
      <c r="K26" s="63"/>
      <c r="L26" s="63"/>
      <c r="M26" s="63"/>
      <c r="N26" s="63"/>
      <c r="O26" s="63"/>
      <c r="P26" s="63"/>
      <c r="Q26" s="70"/>
      <c r="R26" s="73"/>
      <c r="S26" s="70"/>
      <c r="T26" s="70"/>
      <c r="U26" s="28" t="s">
        <v>65</v>
      </c>
      <c r="V26" s="28" t="s">
        <v>25</v>
      </c>
      <c r="W26" s="28" t="s">
        <v>65</v>
      </c>
      <c r="X26" s="63"/>
      <c r="Y26" s="63"/>
      <c r="Z26" s="63"/>
      <c r="AA26" s="63"/>
      <c r="AB26" s="63"/>
      <c r="AC26" s="63"/>
      <c r="AD26" s="63"/>
      <c r="AE26" s="70"/>
      <c r="AF26" s="63"/>
      <c r="AG26" s="70"/>
      <c r="AH26" s="103" t="str">
        <f t="shared" si="0"/>
        <v/>
      </c>
      <c r="AI26" s="110"/>
    </row>
    <row r="27" spans="1:35" s="1" customFormat="1" ht="22.5" customHeight="1">
      <c r="A27" s="13">
        <v>9</v>
      </c>
      <c r="B27" s="21"/>
      <c r="C27" s="28"/>
      <c r="D27" s="28"/>
      <c r="E27" s="28"/>
      <c r="F27" s="28" t="s">
        <v>53</v>
      </c>
      <c r="G27" s="28" t="s">
        <v>25</v>
      </c>
      <c r="H27" s="28" t="s">
        <v>65</v>
      </c>
      <c r="I27" s="28"/>
      <c r="J27" s="63"/>
      <c r="K27" s="63"/>
      <c r="L27" s="63"/>
      <c r="M27" s="63"/>
      <c r="N27" s="63"/>
      <c r="O27" s="63"/>
      <c r="P27" s="63"/>
      <c r="Q27" s="70"/>
      <c r="R27" s="73"/>
      <c r="S27" s="70"/>
      <c r="T27" s="70"/>
      <c r="U27" s="28" t="s">
        <v>65</v>
      </c>
      <c r="V27" s="28" t="s">
        <v>25</v>
      </c>
      <c r="W27" s="28" t="s">
        <v>65</v>
      </c>
      <c r="X27" s="63"/>
      <c r="Y27" s="63"/>
      <c r="Z27" s="63"/>
      <c r="AA27" s="63"/>
      <c r="AB27" s="63"/>
      <c r="AC27" s="63"/>
      <c r="AD27" s="63"/>
      <c r="AE27" s="70"/>
      <c r="AF27" s="63"/>
      <c r="AG27" s="70"/>
      <c r="AH27" s="103" t="str">
        <f t="shared" si="0"/>
        <v/>
      </c>
      <c r="AI27" s="110"/>
    </row>
    <row r="28" spans="1:35" s="1" customFormat="1" ht="22.5" customHeight="1">
      <c r="A28" s="13">
        <v>10</v>
      </c>
      <c r="B28" s="21"/>
      <c r="C28" s="28"/>
      <c r="D28" s="28"/>
      <c r="E28" s="28"/>
      <c r="F28" s="28" t="s">
        <v>53</v>
      </c>
      <c r="G28" s="28" t="s">
        <v>25</v>
      </c>
      <c r="H28" s="28" t="s">
        <v>65</v>
      </c>
      <c r="I28" s="28"/>
      <c r="J28" s="63"/>
      <c r="K28" s="63"/>
      <c r="L28" s="63"/>
      <c r="M28" s="63"/>
      <c r="N28" s="63"/>
      <c r="O28" s="63"/>
      <c r="P28" s="63"/>
      <c r="Q28" s="70"/>
      <c r="R28" s="73"/>
      <c r="S28" s="70"/>
      <c r="T28" s="70"/>
      <c r="U28" s="28" t="s">
        <v>65</v>
      </c>
      <c r="V28" s="28" t="s">
        <v>25</v>
      </c>
      <c r="W28" s="28" t="s">
        <v>65</v>
      </c>
      <c r="X28" s="63"/>
      <c r="Y28" s="63"/>
      <c r="Z28" s="63"/>
      <c r="AA28" s="63"/>
      <c r="AB28" s="63"/>
      <c r="AC28" s="63"/>
      <c r="AD28" s="63"/>
      <c r="AE28" s="70"/>
      <c r="AF28" s="63"/>
      <c r="AG28" s="70"/>
      <c r="AH28" s="103" t="str">
        <f t="shared" si="0"/>
        <v/>
      </c>
      <c r="AI28" s="110"/>
    </row>
    <row r="29" spans="1:35" s="1" customFormat="1" ht="22.5" customHeight="1">
      <c r="A29" s="13">
        <v>11</v>
      </c>
      <c r="B29" s="21"/>
      <c r="C29" s="28"/>
      <c r="D29" s="28"/>
      <c r="E29" s="28"/>
      <c r="F29" s="28" t="s">
        <v>53</v>
      </c>
      <c r="G29" s="28" t="s">
        <v>25</v>
      </c>
      <c r="H29" s="28" t="s">
        <v>65</v>
      </c>
      <c r="I29" s="28"/>
      <c r="J29" s="63"/>
      <c r="K29" s="63"/>
      <c r="L29" s="63"/>
      <c r="M29" s="63"/>
      <c r="N29" s="63"/>
      <c r="O29" s="63"/>
      <c r="P29" s="63"/>
      <c r="Q29" s="70"/>
      <c r="R29" s="73"/>
      <c r="S29" s="70"/>
      <c r="T29" s="70"/>
      <c r="U29" s="28" t="s">
        <v>65</v>
      </c>
      <c r="V29" s="28" t="s">
        <v>25</v>
      </c>
      <c r="W29" s="28" t="s">
        <v>65</v>
      </c>
      <c r="X29" s="63"/>
      <c r="Y29" s="63"/>
      <c r="Z29" s="63"/>
      <c r="AA29" s="63"/>
      <c r="AB29" s="63"/>
      <c r="AC29" s="63"/>
      <c r="AD29" s="63"/>
      <c r="AE29" s="70"/>
      <c r="AF29" s="63"/>
      <c r="AG29" s="70"/>
      <c r="AH29" s="103" t="str">
        <f t="shared" si="0"/>
        <v/>
      </c>
      <c r="AI29" s="110"/>
    </row>
    <row r="30" spans="1:35" s="1" customFormat="1" ht="22.5" customHeight="1">
      <c r="A30" s="13">
        <v>12</v>
      </c>
      <c r="B30" s="21"/>
      <c r="C30" s="28"/>
      <c r="D30" s="28"/>
      <c r="E30" s="28"/>
      <c r="F30" s="28" t="s">
        <v>53</v>
      </c>
      <c r="G30" s="28" t="s">
        <v>25</v>
      </c>
      <c r="H30" s="28" t="s">
        <v>65</v>
      </c>
      <c r="I30" s="28"/>
      <c r="J30" s="63"/>
      <c r="K30" s="63"/>
      <c r="L30" s="63"/>
      <c r="M30" s="63"/>
      <c r="N30" s="63"/>
      <c r="O30" s="63"/>
      <c r="P30" s="63"/>
      <c r="Q30" s="70"/>
      <c r="R30" s="73"/>
      <c r="S30" s="70"/>
      <c r="T30" s="70"/>
      <c r="U30" s="28" t="s">
        <v>65</v>
      </c>
      <c r="V30" s="28" t="s">
        <v>25</v>
      </c>
      <c r="W30" s="28" t="s">
        <v>65</v>
      </c>
      <c r="X30" s="63"/>
      <c r="Y30" s="63"/>
      <c r="Z30" s="63"/>
      <c r="AA30" s="63"/>
      <c r="AB30" s="63"/>
      <c r="AC30" s="63"/>
      <c r="AD30" s="63"/>
      <c r="AE30" s="70"/>
      <c r="AF30" s="63"/>
      <c r="AG30" s="70"/>
      <c r="AH30" s="103" t="str">
        <f t="shared" si="0"/>
        <v/>
      </c>
      <c r="AI30" s="110"/>
    </row>
    <row r="31" spans="1:35" s="1" customFormat="1" ht="22.5" customHeight="1">
      <c r="A31" s="13">
        <v>13</v>
      </c>
      <c r="B31" s="21"/>
      <c r="C31" s="28"/>
      <c r="D31" s="28"/>
      <c r="E31" s="28"/>
      <c r="F31" s="28" t="s">
        <v>53</v>
      </c>
      <c r="G31" s="28" t="s">
        <v>25</v>
      </c>
      <c r="H31" s="28" t="s">
        <v>65</v>
      </c>
      <c r="I31" s="28"/>
      <c r="J31" s="63"/>
      <c r="K31" s="63"/>
      <c r="L31" s="63"/>
      <c r="M31" s="63"/>
      <c r="N31" s="63"/>
      <c r="O31" s="63"/>
      <c r="P31" s="63"/>
      <c r="Q31" s="70"/>
      <c r="R31" s="73"/>
      <c r="S31" s="70"/>
      <c r="T31" s="70"/>
      <c r="U31" s="28" t="s">
        <v>65</v>
      </c>
      <c r="V31" s="28" t="s">
        <v>25</v>
      </c>
      <c r="W31" s="28" t="s">
        <v>65</v>
      </c>
      <c r="X31" s="63"/>
      <c r="Y31" s="63"/>
      <c r="Z31" s="63"/>
      <c r="AA31" s="63"/>
      <c r="AB31" s="63"/>
      <c r="AC31" s="63"/>
      <c r="AD31" s="63"/>
      <c r="AE31" s="70"/>
      <c r="AF31" s="63"/>
      <c r="AG31" s="70"/>
      <c r="AH31" s="103" t="str">
        <f t="shared" si="0"/>
        <v/>
      </c>
      <c r="AI31" s="110"/>
    </row>
    <row r="32" spans="1:35" s="1" customFormat="1" ht="22.5" customHeight="1">
      <c r="A32" s="13">
        <v>14</v>
      </c>
      <c r="B32" s="21"/>
      <c r="C32" s="28"/>
      <c r="D32" s="28"/>
      <c r="E32" s="28"/>
      <c r="F32" s="28" t="s">
        <v>53</v>
      </c>
      <c r="G32" s="28" t="s">
        <v>25</v>
      </c>
      <c r="H32" s="28" t="s">
        <v>65</v>
      </c>
      <c r="I32" s="28"/>
      <c r="J32" s="63"/>
      <c r="K32" s="63"/>
      <c r="L32" s="63"/>
      <c r="M32" s="63"/>
      <c r="N32" s="63"/>
      <c r="O32" s="63"/>
      <c r="P32" s="63"/>
      <c r="Q32" s="70"/>
      <c r="R32" s="73"/>
      <c r="S32" s="70"/>
      <c r="T32" s="70"/>
      <c r="U32" s="28" t="s">
        <v>65</v>
      </c>
      <c r="V32" s="28" t="s">
        <v>25</v>
      </c>
      <c r="W32" s="28" t="s">
        <v>65</v>
      </c>
      <c r="X32" s="63"/>
      <c r="Y32" s="63"/>
      <c r="Z32" s="63"/>
      <c r="AA32" s="63"/>
      <c r="AB32" s="63"/>
      <c r="AC32" s="63"/>
      <c r="AD32" s="63"/>
      <c r="AE32" s="70"/>
      <c r="AF32" s="63"/>
      <c r="AG32" s="70"/>
      <c r="AH32" s="103" t="str">
        <f t="shared" si="0"/>
        <v/>
      </c>
      <c r="AI32" s="110"/>
    </row>
    <row r="33" spans="1:35" s="1" customFormat="1" ht="22.5" customHeight="1">
      <c r="A33" s="13">
        <v>15</v>
      </c>
      <c r="B33" s="21"/>
      <c r="C33" s="28"/>
      <c r="D33" s="28"/>
      <c r="E33" s="28"/>
      <c r="F33" s="28" t="s">
        <v>53</v>
      </c>
      <c r="G33" s="28" t="s">
        <v>25</v>
      </c>
      <c r="H33" s="28" t="s">
        <v>65</v>
      </c>
      <c r="I33" s="28"/>
      <c r="J33" s="63"/>
      <c r="K33" s="63"/>
      <c r="L33" s="63"/>
      <c r="M33" s="63"/>
      <c r="N33" s="63"/>
      <c r="O33" s="63"/>
      <c r="P33" s="63"/>
      <c r="Q33" s="70"/>
      <c r="R33" s="73"/>
      <c r="S33" s="70"/>
      <c r="T33" s="70"/>
      <c r="U33" s="28" t="s">
        <v>65</v>
      </c>
      <c r="V33" s="28" t="s">
        <v>25</v>
      </c>
      <c r="W33" s="28" t="s">
        <v>65</v>
      </c>
      <c r="X33" s="63"/>
      <c r="Y33" s="63"/>
      <c r="Z33" s="63"/>
      <c r="AA33" s="63"/>
      <c r="AB33" s="63"/>
      <c r="AC33" s="63"/>
      <c r="AD33" s="63"/>
      <c r="AE33" s="70"/>
      <c r="AF33" s="63"/>
      <c r="AG33" s="70"/>
      <c r="AH33" s="104" t="str">
        <f t="shared" si="0"/>
        <v/>
      </c>
      <c r="AI33" s="110"/>
    </row>
    <row r="34" spans="1:35" ht="16.5" customHeight="1">
      <c r="A34" s="14" t="s">
        <v>17</v>
      </c>
      <c r="B34" s="22"/>
      <c r="C34" s="22"/>
      <c r="D34" s="22"/>
      <c r="E34" s="32"/>
      <c r="F34" s="36"/>
      <c r="G34" s="43"/>
      <c r="H34" s="43"/>
      <c r="I34" s="51">
        <f t="shared" ref="I34:Q34" si="1">SUM(I19:I33)</f>
        <v>0</v>
      </c>
      <c r="J34" s="64">
        <f t="shared" si="1"/>
        <v>0</v>
      </c>
      <c r="K34" s="64">
        <f t="shared" si="1"/>
        <v>0</v>
      </c>
      <c r="L34" s="64">
        <f t="shared" si="1"/>
        <v>0</v>
      </c>
      <c r="M34" s="64">
        <f t="shared" si="1"/>
        <v>0</v>
      </c>
      <c r="N34" s="64">
        <f t="shared" si="1"/>
        <v>0</v>
      </c>
      <c r="O34" s="64">
        <f t="shared" si="1"/>
        <v>0</v>
      </c>
      <c r="P34" s="64">
        <f t="shared" si="1"/>
        <v>0</v>
      </c>
      <c r="Q34" s="64">
        <f t="shared" si="1"/>
        <v>0</v>
      </c>
      <c r="R34" s="74"/>
      <c r="S34" s="64">
        <f>SUM(S19:S33)</f>
        <v>0</v>
      </c>
      <c r="T34" s="79">
        <f>SUM(T19:T33)</f>
        <v>0</v>
      </c>
      <c r="U34" s="84"/>
      <c r="V34" s="74"/>
      <c r="W34" s="74"/>
      <c r="X34" s="91">
        <f t="shared" ref="X34:AG34" si="2">SUM(X19:X33)</f>
        <v>0</v>
      </c>
      <c r="Y34" s="64">
        <f t="shared" si="2"/>
        <v>0</v>
      </c>
      <c r="Z34" s="64">
        <f t="shared" si="2"/>
        <v>0</v>
      </c>
      <c r="AA34" s="64">
        <f t="shared" si="2"/>
        <v>0</v>
      </c>
      <c r="AB34" s="64">
        <f t="shared" si="2"/>
        <v>0</v>
      </c>
      <c r="AC34" s="64">
        <f t="shared" si="2"/>
        <v>0</v>
      </c>
      <c r="AD34" s="64">
        <f t="shared" si="2"/>
        <v>0</v>
      </c>
      <c r="AE34" s="64">
        <f t="shared" si="2"/>
        <v>0</v>
      </c>
      <c r="AF34" s="64">
        <f t="shared" si="2"/>
        <v>0</v>
      </c>
      <c r="AG34" s="97">
        <f t="shared" si="2"/>
        <v>0</v>
      </c>
      <c r="AH34" s="105" t="str">
        <f t="shared" si="0"/>
        <v/>
      </c>
    </row>
    <row r="35" spans="1:35" s="4" customFormat="1" ht="16.5" customHeight="1">
      <c r="A35" s="15"/>
      <c r="B35" s="15"/>
      <c r="C35" s="15"/>
      <c r="D35" s="15"/>
      <c r="E35" s="15"/>
      <c r="F35" s="37"/>
      <c r="G35" s="37"/>
      <c r="H35" s="37"/>
      <c r="I35" s="37"/>
      <c r="J35" s="65"/>
      <c r="K35" s="65"/>
      <c r="L35" s="65"/>
      <c r="M35" s="65"/>
      <c r="N35" s="65"/>
      <c r="O35" s="65"/>
      <c r="P35" s="65"/>
      <c r="Q35" s="65"/>
      <c r="R35" s="37"/>
      <c r="S35" s="65"/>
      <c r="T35" s="65"/>
      <c r="U35" s="37"/>
      <c r="V35" s="37"/>
      <c r="W35" s="37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106"/>
    </row>
    <row r="36" spans="1:35" s="5" customFormat="1" ht="16.5" customHeight="1">
      <c r="A36" s="9" t="s">
        <v>6</v>
      </c>
      <c r="B36" s="9"/>
      <c r="C36" s="8"/>
      <c r="D36" s="8"/>
      <c r="E36" s="8"/>
      <c r="F36" s="38"/>
      <c r="G36" s="38"/>
      <c r="H36" s="38"/>
      <c r="I36" s="38"/>
      <c r="J36" s="66"/>
      <c r="K36" s="66"/>
      <c r="L36" s="66"/>
      <c r="M36" s="66"/>
      <c r="N36" s="66"/>
      <c r="O36" s="66"/>
      <c r="P36" s="66"/>
      <c r="Q36" s="66"/>
      <c r="R36" s="38"/>
      <c r="S36" s="66"/>
      <c r="T36" s="66"/>
      <c r="U36" s="38"/>
      <c r="V36" s="38"/>
      <c r="W36" s="38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107"/>
    </row>
    <row r="37" spans="1:35" s="4" customFormat="1">
      <c r="A37" s="10" t="s">
        <v>55</v>
      </c>
      <c r="B37" s="18"/>
      <c r="C37" s="18"/>
      <c r="D37" s="18"/>
      <c r="E37" s="18"/>
      <c r="F37" s="18" t="s">
        <v>38</v>
      </c>
      <c r="G37" s="18"/>
      <c r="H37" s="18"/>
      <c r="I37" s="18"/>
      <c r="J37" s="60"/>
      <c r="K37" s="60"/>
      <c r="L37" s="60"/>
      <c r="M37" s="60"/>
      <c r="N37" s="60"/>
      <c r="O37" s="60"/>
      <c r="P37" s="60"/>
      <c r="Q37" s="60"/>
      <c r="R37" s="18"/>
      <c r="S37" s="60"/>
      <c r="T37" s="60"/>
      <c r="U37" s="81" t="s">
        <v>7</v>
      </c>
      <c r="V37" s="81"/>
      <c r="W37" s="81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101" t="s">
        <v>56</v>
      </c>
    </row>
    <row r="38" spans="1:35" s="4" customFormat="1">
      <c r="A38" s="11"/>
      <c r="B38" s="19"/>
      <c r="C38" s="19"/>
      <c r="D38" s="19"/>
      <c r="E38" s="19"/>
      <c r="F38" s="34" t="s">
        <v>24</v>
      </c>
      <c r="G38" s="41" t="s">
        <v>25</v>
      </c>
      <c r="H38" s="34" t="s">
        <v>58</v>
      </c>
      <c r="I38" s="49" t="s">
        <v>51</v>
      </c>
      <c r="J38" s="61" t="s">
        <v>8</v>
      </c>
      <c r="K38" s="61" t="s">
        <v>59</v>
      </c>
      <c r="L38" s="61"/>
      <c r="M38" s="61"/>
      <c r="N38" s="61"/>
      <c r="O38" s="61"/>
      <c r="P38" s="61"/>
      <c r="Q38" s="61" t="s">
        <v>14</v>
      </c>
      <c r="R38" s="71" t="s">
        <v>49</v>
      </c>
      <c r="S38" s="76"/>
      <c r="T38" s="61" t="s">
        <v>60</v>
      </c>
      <c r="U38" s="82" t="s">
        <v>10</v>
      </c>
      <c r="V38" s="86" t="s">
        <v>25</v>
      </c>
      <c r="W38" s="88" t="s">
        <v>58</v>
      </c>
      <c r="X38" s="61" t="s">
        <v>8</v>
      </c>
      <c r="Y38" s="61" t="s">
        <v>43</v>
      </c>
      <c r="Z38" s="61"/>
      <c r="AA38" s="61"/>
      <c r="AB38" s="61"/>
      <c r="AC38" s="61"/>
      <c r="AD38" s="61"/>
      <c r="AE38" s="61" t="s">
        <v>14</v>
      </c>
      <c r="AF38" s="93" t="s">
        <v>63</v>
      </c>
      <c r="AG38" s="95" t="s">
        <v>60</v>
      </c>
      <c r="AH38" s="101"/>
    </row>
    <row r="39" spans="1:35" s="4" customFormat="1" ht="15" customHeight="1">
      <c r="A39" s="12"/>
      <c r="B39" s="20" t="s">
        <v>29</v>
      </c>
      <c r="C39" s="20" t="s">
        <v>48</v>
      </c>
      <c r="D39" s="20" t="s">
        <v>39</v>
      </c>
      <c r="E39" s="20" t="s">
        <v>64</v>
      </c>
      <c r="F39" s="35"/>
      <c r="G39" s="42"/>
      <c r="H39" s="35"/>
      <c r="I39" s="50"/>
      <c r="J39" s="62"/>
      <c r="K39" s="62" t="s">
        <v>57</v>
      </c>
      <c r="L39" s="62" t="s">
        <v>11</v>
      </c>
      <c r="M39" s="62" t="s">
        <v>5</v>
      </c>
      <c r="N39" s="62" t="s">
        <v>5</v>
      </c>
      <c r="O39" s="62" t="s">
        <v>15</v>
      </c>
      <c r="P39" s="62" t="s">
        <v>0</v>
      </c>
      <c r="Q39" s="62"/>
      <c r="R39" s="72" t="s">
        <v>18</v>
      </c>
      <c r="S39" s="78" t="s">
        <v>27</v>
      </c>
      <c r="T39" s="62"/>
      <c r="U39" s="83"/>
      <c r="V39" s="87"/>
      <c r="W39" s="89"/>
      <c r="X39" s="62"/>
      <c r="Y39" s="62" t="s">
        <v>57</v>
      </c>
      <c r="Z39" s="62" t="s">
        <v>5</v>
      </c>
      <c r="AA39" s="62" t="s">
        <v>5</v>
      </c>
      <c r="AB39" s="62" t="s">
        <v>5</v>
      </c>
      <c r="AC39" s="62" t="s">
        <v>5</v>
      </c>
      <c r="AD39" s="62" t="s">
        <v>0</v>
      </c>
      <c r="AE39" s="62"/>
      <c r="AF39" s="94"/>
      <c r="AG39" s="96"/>
      <c r="AH39" s="101"/>
    </row>
    <row r="40" spans="1:35" s="1" customFormat="1" ht="22.5" customHeight="1">
      <c r="A40" s="13">
        <v>1</v>
      </c>
      <c r="B40" s="21"/>
      <c r="C40" s="28"/>
      <c r="D40" s="28"/>
      <c r="E40" s="28"/>
      <c r="F40" s="28" t="s">
        <v>53</v>
      </c>
      <c r="G40" s="28" t="s">
        <v>25</v>
      </c>
      <c r="H40" s="28" t="s">
        <v>65</v>
      </c>
      <c r="I40" s="28"/>
      <c r="J40" s="63"/>
      <c r="K40" s="63"/>
      <c r="L40" s="63"/>
      <c r="M40" s="63"/>
      <c r="N40" s="63"/>
      <c r="O40" s="63"/>
      <c r="P40" s="63"/>
      <c r="Q40" s="63"/>
      <c r="R40" s="21"/>
      <c r="S40" s="63"/>
      <c r="T40" s="63"/>
      <c r="U40" s="28" t="s">
        <v>65</v>
      </c>
      <c r="V40" s="28" t="s">
        <v>25</v>
      </c>
      <c r="W40" s="28" t="s">
        <v>65</v>
      </c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102" t="str">
        <f t="shared" ref="AH40:AH55" si="3">IF(AG40=0,"",ROUND((T40-AG40)/AG40,3))</f>
        <v/>
      </c>
      <c r="AI40" s="110"/>
    </row>
    <row r="41" spans="1:35" s="1" customFormat="1" ht="22.5" customHeight="1">
      <c r="A41" s="13">
        <v>2</v>
      </c>
      <c r="B41" s="21"/>
      <c r="C41" s="28"/>
      <c r="D41" s="28"/>
      <c r="E41" s="28"/>
      <c r="F41" s="28" t="s">
        <v>53</v>
      </c>
      <c r="G41" s="28" t="s">
        <v>25</v>
      </c>
      <c r="H41" s="28" t="s">
        <v>65</v>
      </c>
      <c r="I41" s="28"/>
      <c r="J41" s="63"/>
      <c r="K41" s="63"/>
      <c r="L41" s="63"/>
      <c r="M41" s="63"/>
      <c r="N41" s="63"/>
      <c r="O41" s="63"/>
      <c r="P41" s="63"/>
      <c r="Q41" s="63"/>
      <c r="R41" s="21"/>
      <c r="S41" s="63"/>
      <c r="T41" s="63"/>
      <c r="U41" s="28" t="s">
        <v>65</v>
      </c>
      <c r="V41" s="28" t="s">
        <v>25</v>
      </c>
      <c r="W41" s="28" t="s">
        <v>65</v>
      </c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103" t="str">
        <f t="shared" si="3"/>
        <v/>
      </c>
      <c r="AI41" s="110"/>
    </row>
    <row r="42" spans="1:35" s="1" customFormat="1" ht="22.5" customHeight="1">
      <c r="A42" s="13">
        <v>3</v>
      </c>
      <c r="B42" s="21"/>
      <c r="C42" s="28"/>
      <c r="D42" s="28"/>
      <c r="E42" s="28"/>
      <c r="F42" s="28" t="s">
        <v>53</v>
      </c>
      <c r="G42" s="28" t="s">
        <v>25</v>
      </c>
      <c r="H42" s="28" t="s">
        <v>65</v>
      </c>
      <c r="I42" s="28"/>
      <c r="J42" s="63"/>
      <c r="K42" s="63"/>
      <c r="L42" s="63"/>
      <c r="M42" s="63"/>
      <c r="N42" s="63"/>
      <c r="O42" s="63"/>
      <c r="P42" s="63"/>
      <c r="Q42" s="63"/>
      <c r="R42" s="21"/>
      <c r="S42" s="63"/>
      <c r="T42" s="63"/>
      <c r="U42" s="28" t="s">
        <v>65</v>
      </c>
      <c r="V42" s="28" t="s">
        <v>25</v>
      </c>
      <c r="W42" s="28" t="s">
        <v>65</v>
      </c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103" t="str">
        <f t="shared" si="3"/>
        <v/>
      </c>
      <c r="AI42" s="110"/>
    </row>
    <row r="43" spans="1:35" s="1" customFormat="1" ht="22.5" customHeight="1">
      <c r="A43" s="13">
        <v>4</v>
      </c>
      <c r="B43" s="21"/>
      <c r="C43" s="28"/>
      <c r="D43" s="28"/>
      <c r="E43" s="28"/>
      <c r="F43" s="28" t="s">
        <v>53</v>
      </c>
      <c r="G43" s="28" t="s">
        <v>25</v>
      </c>
      <c r="H43" s="28" t="s">
        <v>65</v>
      </c>
      <c r="I43" s="28"/>
      <c r="J43" s="63"/>
      <c r="K43" s="63"/>
      <c r="L43" s="63"/>
      <c r="M43" s="63"/>
      <c r="N43" s="63"/>
      <c r="O43" s="63"/>
      <c r="P43" s="63"/>
      <c r="Q43" s="63"/>
      <c r="R43" s="21"/>
      <c r="S43" s="63"/>
      <c r="T43" s="63"/>
      <c r="U43" s="28" t="s">
        <v>65</v>
      </c>
      <c r="V43" s="28" t="s">
        <v>25</v>
      </c>
      <c r="W43" s="28" t="s">
        <v>65</v>
      </c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103" t="str">
        <f t="shared" si="3"/>
        <v/>
      </c>
      <c r="AI43" s="110"/>
    </row>
    <row r="44" spans="1:35" s="1" customFormat="1" ht="22.5" customHeight="1">
      <c r="A44" s="13">
        <v>5</v>
      </c>
      <c r="B44" s="21"/>
      <c r="C44" s="28"/>
      <c r="D44" s="28"/>
      <c r="E44" s="28"/>
      <c r="F44" s="28" t="s">
        <v>53</v>
      </c>
      <c r="G44" s="28" t="s">
        <v>25</v>
      </c>
      <c r="H44" s="28" t="s">
        <v>65</v>
      </c>
      <c r="I44" s="28"/>
      <c r="J44" s="63"/>
      <c r="K44" s="63"/>
      <c r="L44" s="63"/>
      <c r="M44" s="63"/>
      <c r="N44" s="63"/>
      <c r="O44" s="63"/>
      <c r="P44" s="63"/>
      <c r="Q44" s="63"/>
      <c r="R44" s="21"/>
      <c r="S44" s="63"/>
      <c r="T44" s="63"/>
      <c r="U44" s="28" t="s">
        <v>65</v>
      </c>
      <c r="V44" s="28" t="s">
        <v>25</v>
      </c>
      <c r="W44" s="28" t="s">
        <v>65</v>
      </c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103" t="str">
        <f t="shared" si="3"/>
        <v/>
      </c>
      <c r="AI44" s="110"/>
    </row>
    <row r="45" spans="1:35" s="1" customFormat="1" ht="22.5" customHeight="1">
      <c r="A45" s="13">
        <v>6</v>
      </c>
      <c r="B45" s="21"/>
      <c r="C45" s="28"/>
      <c r="D45" s="28"/>
      <c r="E45" s="28"/>
      <c r="F45" s="28" t="s">
        <v>53</v>
      </c>
      <c r="G45" s="28" t="s">
        <v>25</v>
      </c>
      <c r="H45" s="28" t="s">
        <v>65</v>
      </c>
      <c r="I45" s="28"/>
      <c r="J45" s="63"/>
      <c r="K45" s="63"/>
      <c r="L45" s="63"/>
      <c r="M45" s="63"/>
      <c r="N45" s="63"/>
      <c r="O45" s="63"/>
      <c r="P45" s="63"/>
      <c r="Q45" s="63"/>
      <c r="R45" s="21"/>
      <c r="S45" s="63"/>
      <c r="T45" s="63"/>
      <c r="U45" s="28" t="s">
        <v>65</v>
      </c>
      <c r="V45" s="28" t="s">
        <v>25</v>
      </c>
      <c r="W45" s="28" t="s">
        <v>65</v>
      </c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103" t="str">
        <f t="shared" si="3"/>
        <v/>
      </c>
      <c r="AI45" s="110"/>
    </row>
    <row r="46" spans="1:35" s="1" customFormat="1" ht="22.5" customHeight="1">
      <c r="A46" s="13">
        <v>7</v>
      </c>
      <c r="B46" s="21"/>
      <c r="C46" s="28"/>
      <c r="D46" s="28"/>
      <c r="E46" s="28"/>
      <c r="F46" s="28" t="s">
        <v>53</v>
      </c>
      <c r="G46" s="28" t="s">
        <v>25</v>
      </c>
      <c r="H46" s="28" t="s">
        <v>65</v>
      </c>
      <c r="I46" s="28"/>
      <c r="J46" s="63"/>
      <c r="K46" s="63"/>
      <c r="L46" s="63"/>
      <c r="M46" s="63"/>
      <c r="N46" s="63"/>
      <c r="O46" s="63"/>
      <c r="P46" s="63"/>
      <c r="Q46" s="63"/>
      <c r="R46" s="21"/>
      <c r="S46" s="63"/>
      <c r="T46" s="63"/>
      <c r="U46" s="28" t="s">
        <v>65</v>
      </c>
      <c r="V46" s="28" t="s">
        <v>25</v>
      </c>
      <c r="W46" s="28" t="s">
        <v>65</v>
      </c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103" t="str">
        <f t="shared" si="3"/>
        <v/>
      </c>
      <c r="AI46" s="110"/>
    </row>
    <row r="47" spans="1:35" s="1" customFormat="1" ht="22.5" customHeight="1">
      <c r="A47" s="13">
        <v>8</v>
      </c>
      <c r="B47" s="21"/>
      <c r="C47" s="28"/>
      <c r="D47" s="28"/>
      <c r="E47" s="28"/>
      <c r="F47" s="28" t="s">
        <v>53</v>
      </c>
      <c r="G47" s="28" t="s">
        <v>25</v>
      </c>
      <c r="H47" s="28" t="s">
        <v>65</v>
      </c>
      <c r="I47" s="28"/>
      <c r="J47" s="63"/>
      <c r="K47" s="63"/>
      <c r="L47" s="63"/>
      <c r="M47" s="63"/>
      <c r="N47" s="63"/>
      <c r="O47" s="63"/>
      <c r="P47" s="63"/>
      <c r="Q47" s="63"/>
      <c r="R47" s="21"/>
      <c r="S47" s="63"/>
      <c r="T47" s="63"/>
      <c r="U47" s="28" t="s">
        <v>65</v>
      </c>
      <c r="V47" s="28" t="s">
        <v>25</v>
      </c>
      <c r="W47" s="28" t="s">
        <v>65</v>
      </c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103" t="str">
        <f t="shared" si="3"/>
        <v/>
      </c>
      <c r="AI47" s="110"/>
    </row>
    <row r="48" spans="1:35" s="1" customFormat="1" ht="22.5" customHeight="1">
      <c r="A48" s="13">
        <v>9</v>
      </c>
      <c r="B48" s="21"/>
      <c r="C48" s="28"/>
      <c r="D48" s="28"/>
      <c r="E48" s="28"/>
      <c r="F48" s="28" t="s">
        <v>53</v>
      </c>
      <c r="G48" s="28" t="s">
        <v>25</v>
      </c>
      <c r="H48" s="28" t="s">
        <v>65</v>
      </c>
      <c r="I48" s="28"/>
      <c r="J48" s="63"/>
      <c r="K48" s="63"/>
      <c r="L48" s="63"/>
      <c r="M48" s="63"/>
      <c r="N48" s="63"/>
      <c r="O48" s="63"/>
      <c r="P48" s="63"/>
      <c r="Q48" s="63"/>
      <c r="R48" s="21"/>
      <c r="S48" s="63"/>
      <c r="T48" s="63"/>
      <c r="U48" s="28" t="s">
        <v>65</v>
      </c>
      <c r="V48" s="28" t="s">
        <v>25</v>
      </c>
      <c r="W48" s="28" t="s">
        <v>65</v>
      </c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103" t="str">
        <f t="shared" si="3"/>
        <v/>
      </c>
      <c r="AI48" s="110"/>
    </row>
    <row r="49" spans="1:35" s="1" customFormat="1" ht="22.5" customHeight="1">
      <c r="A49" s="13">
        <v>10</v>
      </c>
      <c r="B49" s="21"/>
      <c r="C49" s="28"/>
      <c r="D49" s="28"/>
      <c r="E49" s="28"/>
      <c r="F49" s="28" t="s">
        <v>53</v>
      </c>
      <c r="G49" s="28" t="s">
        <v>25</v>
      </c>
      <c r="H49" s="28" t="s">
        <v>65</v>
      </c>
      <c r="I49" s="28"/>
      <c r="J49" s="63"/>
      <c r="K49" s="63"/>
      <c r="L49" s="63"/>
      <c r="M49" s="63"/>
      <c r="N49" s="63"/>
      <c r="O49" s="63"/>
      <c r="P49" s="63"/>
      <c r="Q49" s="63"/>
      <c r="R49" s="21"/>
      <c r="S49" s="63"/>
      <c r="T49" s="63"/>
      <c r="U49" s="28" t="s">
        <v>65</v>
      </c>
      <c r="V49" s="28" t="s">
        <v>25</v>
      </c>
      <c r="W49" s="28" t="s">
        <v>65</v>
      </c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103" t="str">
        <f t="shared" si="3"/>
        <v/>
      </c>
      <c r="AI49" s="110"/>
    </row>
    <row r="50" spans="1:35" s="1" customFormat="1" ht="22.5" customHeight="1">
      <c r="A50" s="13">
        <v>11</v>
      </c>
      <c r="B50" s="21"/>
      <c r="C50" s="28"/>
      <c r="D50" s="28"/>
      <c r="E50" s="28"/>
      <c r="F50" s="28" t="s">
        <v>53</v>
      </c>
      <c r="G50" s="28" t="s">
        <v>25</v>
      </c>
      <c r="H50" s="28" t="s">
        <v>65</v>
      </c>
      <c r="I50" s="28"/>
      <c r="J50" s="63"/>
      <c r="K50" s="63"/>
      <c r="L50" s="63"/>
      <c r="M50" s="63"/>
      <c r="N50" s="63"/>
      <c r="O50" s="63"/>
      <c r="P50" s="63"/>
      <c r="Q50" s="63"/>
      <c r="R50" s="21"/>
      <c r="S50" s="63"/>
      <c r="T50" s="63"/>
      <c r="U50" s="28" t="s">
        <v>65</v>
      </c>
      <c r="V50" s="28" t="s">
        <v>25</v>
      </c>
      <c r="W50" s="28" t="s">
        <v>65</v>
      </c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103" t="str">
        <f t="shared" si="3"/>
        <v/>
      </c>
      <c r="AI50" s="110"/>
    </row>
    <row r="51" spans="1:35" s="1" customFormat="1" ht="22.5" customHeight="1">
      <c r="A51" s="13">
        <v>12</v>
      </c>
      <c r="B51" s="21"/>
      <c r="C51" s="28"/>
      <c r="D51" s="28"/>
      <c r="E51" s="28"/>
      <c r="F51" s="28" t="s">
        <v>53</v>
      </c>
      <c r="G51" s="28" t="s">
        <v>25</v>
      </c>
      <c r="H51" s="28" t="s">
        <v>65</v>
      </c>
      <c r="I51" s="28"/>
      <c r="J51" s="63"/>
      <c r="K51" s="63"/>
      <c r="L51" s="63"/>
      <c r="M51" s="63"/>
      <c r="N51" s="63"/>
      <c r="O51" s="63"/>
      <c r="P51" s="63"/>
      <c r="Q51" s="63"/>
      <c r="R51" s="21"/>
      <c r="S51" s="63"/>
      <c r="T51" s="63"/>
      <c r="U51" s="28" t="s">
        <v>65</v>
      </c>
      <c r="V51" s="28" t="s">
        <v>25</v>
      </c>
      <c r="W51" s="28" t="s">
        <v>65</v>
      </c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103" t="str">
        <f t="shared" si="3"/>
        <v/>
      </c>
      <c r="AI51" s="110"/>
    </row>
    <row r="52" spans="1:35" s="1" customFormat="1" ht="22.5" customHeight="1">
      <c r="A52" s="13">
        <v>13</v>
      </c>
      <c r="B52" s="21"/>
      <c r="C52" s="28"/>
      <c r="D52" s="28"/>
      <c r="E52" s="28"/>
      <c r="F52" s="28" t="s">
        <v>53</v>
      </c>
      <c r="G52" s="28" t="s">
        <v>25</v>
      </c>
      <c r="H52" s="28" t="s">
        <v>65</v>
      </c>
      <c r="I52" s="28"/>
      <c r="J52" s="63"/>
      <c r="K52" s="63"/>
      <c r="L52" s="63"/>
      <c r="M52" s="63"/>
      <c r="N52" s="63"/>
      <c r="O52" s="63"/>
      <c r="P52" s="63"/>
      <c r="Q52" s="63"/>
      <c r="R52" s="21"/>
      <c r="S52" s="63"/>
      <c r="T52" s="63"/>
      <c r="U52" s="28" t="s">
        <v>65</v>
      </c>
      <c r="V52" s="28" t="s">
        <v>25</v>
      </c>
      <c r="W52" s="28" t="s">
        <v>65</v>
      </c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103" t="str">
        <f t="shared" si="3"/>
        <v/>
      </c>
      <c r="AI52" s="110"/>
    </row>
    <row r="53" spans="1:35" s="1" customFormat="1" ht="22.5" customHeight="1">
      <c r="A53" s="13">
        <v>14</v>
      </c>
      <c r="B53" s="21"/>
      <c r="C53" s="28"/>
      <c r="D53" s="28"/>
      <c r="E53" s="28"/>
      <c r="F53" s="28" t="s">
        <v>53</v>
      </c>
      <c r="G53" s="28" t="s">
        <v>25</v>
      </c>
      <c r="H53" s="28" t="s">
        <v>65</v>
      </c>
      <c r="I53" s="28"/>
      <c r="J53" s="63"/>
      <c r="K53" s="63"/>
      <c r="L53" s="63"/>
      <c r="M53" s="63"/>
      <c r="N53" s="63"/>
      <c r="O53" s="63"/>
      <c r="P53" s="63"/>
      <c r="Q53" s="63"/>
      <c r="R53" s="21"/>
      <c r="S53" s="63"/>
      <c r="T53" s="63"/>
      <c r="U53" s="28" t="s">
        <v>65</v>
      </c>
      <c r="V53" s="28" t="s">
        <v>25</v>
      </c>
      <c r="W53" s="28" t="s">
        <v>65</v>
      </c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103" t="str">
        <f t="shared" si="3"/>
        <v/>
      </c>
      <c r="AI53" s="110"/>
    </row>
    <row r="54" spans="1:35" s="1" customFormat="1" ht="22.5" customHeight="1">
      <c r="A54" s="13">
        <v>15</v>
      </c>
      <c r="B54" s="21"/>
      <c r="C54" s="28"/>
      <c r="D54" s="28"/>
      <c r="E54" s="28"/>
      <c r="F54" s="28" t="s">
        <v>53</v>
      </c>
      <c r="G54" s="28" t="s">
        <v>25</v>
      </c>
      <c r="H54" s="28" t="s">
        <v>65</v>
      </c>
      <c r="I54" s="28"/>
      <c r="J54" s="63"/>
      <c r="K54" s="63"/>
      <c r="L54" s="63"/>
      <c r="M54" s="63"/>
      <c r="N54" s="63"/>
      <c r="O54" s="63"/>
      <c r="P54" s="63"/>
      <c r="Q54" s="63"/>
      <c r="R54" s="21"/>
      <c r="S54" s="63"/>
      <c r="T54" s="63"/>
      <c r="U54" s="28" t="s">
        <v>65</v>
      </c>
      <c r="V54" s="28" t="s">
        <v>25</v>
      </c>
      <c r="W54" s="28" t="s">
        <v>65</v>
      </c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104" t="str">
        <f t="shared" si="3"/>
        <v/>
      </c>
      <c r="AI54" s="110"/>
    </row>
    <row r="55" spans="1:35" s="4" customFormat="1" ht="16.5" customHeight="1">
      <c r="A55" s="14" t="s">
        <v>17</v>
      </c>
      <c r="B55" s="22"/>
      <c r="C55" s="22"/>
      <c r="D55" s="22"/>
      <c r="E55" s="32"/>
      <c r="F55" s="39"/>
      <c r="G55" s="44"/>
      <c r="H55" s="47"/>
      <c r="I55" s="52">
        <f t="shared" ref="I55:Q55" si="4">SUM(I40:I54)</f>
        <v>0</v>
      </c>
      <c r="J55" s="64">
        <f t="shared" si="4"/>
        <v>0</v>
      </c>
      <c r="K55" s="64">
        <f t="shared" si="4"/>
        <v>0</v>
      </c>
      <c r="L55" s="64">
        <f t="shared" si="4"/>
        <v>0</v>
      </c>
      <c r="M55" s="64">
        <f t="shared" si="4"/>
        <v>0</v>
      </c>
      <c r="N55" s="64">
        <f t="shared" si="4"/>
        <v>0</v>
      </c>
      <c r="O55" s="64">
        <f t="shared" si="4"/>
        <v>0</v>
      </c>
      <c r="P55" s="64">
        <f t="shared" si="4"/>
        <v>0</v>
      </c>
      <c r="Q55" s="64">
        <f t="shared" si="4"/>
        <v>0</v>
      </c>
      <c r="R55" s="74"/>
      <c r="S55" s="64">
        <f>SUM(S40:S54)</f>
        <v>0</v>
      </c>
      <c r="T55" s="79">
        <f>SUM(T40:T54)</f>
        <v>0</v>
      </c>
      <c r="U55" s="84"/>
      <c r="V55" s="74"/>
      <c r="W55" s="74"/>
      <c r="X55" s="91">
        <f t="shared" ref="X55:AG55" si="5">SUM(X40:X54)</f>
        <v>0</v>
      </c>
      <c r="Y55" s="64">
        <f t="shared" si="5"/>
        <v>0</v>
      </c>
      <c r="Z55" s="64">
        <f t="shared" si="5"/>
        <v>0</v>
      </c>
      <c r="AA55" s="64">
        <f t="shared" si="5"/>
        <v>0</v>
      </c>
      <c r="AB55" s="64">
        <f t="shared" si="5"/>
        <v>0</v>
      </c>
      <c r="AC55" s="64">
        <f t="shared" si="5"/>
        <v>0</v>
      </c>
      <c r="AD55" s="64">
        <f t="shared" si="5"/>
        <v>0</v>
      </c>
      <c r="AE55" s="64">
        <f t="shared" si="5"/>
        <v>0</v>
      </c>
      <c r="AF55" s="64">
        <f t="shared" si="5"/>
        <v>0</v>
      </c>
      <c r="AG55" s="97">
        <f t="shared" si="5"/>
        <v>0</v>
      </c>
      <c r="AH55" s="105" t="str">
        <f t="shared" si="3"/>
        <v/>
      </c>
    </row>
    <row r="56" spans="1:35" ht="14.25">
      <c r="I56" s="53"/>
      <c r="J56" s="67"/>
      <c r="K56" s="67"/>
      <c r="L56" s="67"/>
      <c r="M56" s="67"/>
      <c r="N56" s="67"/>
      <c r="O56" s="67"/>
      <c r="P56" s="67"/>
      <c r="Q56" s="67"/>
      <c r="R56" s="53"/>
      <c r="S56" s="67"/>
      <c r="T56" s="67"/>
      <c r="U56" s="53"/>
      <c r="V56" s="53"/>
      <c r="W56" s="53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108"/>
    </row>
    <row r="57" spans="1:35" s="4" customFormat="1" ht="16.5" customHeight="1">
      <c r="A57" s="16" t="s">
        <v>60</v>
      </c>
      <c r="B57" s="23"/>
      <c r="C57" s="23"/>
      <c r="D57" s="23"/>
      <c r="E57" s="33"/>
      <c r="F57" s="40"/>
      <c r="G57" s="45"/>
      <c r="H57" s="48"/>
      <c r="I57" s="54">
        <f t="shared" ref="I57:Q57" si="6">I34+I55</f>
        <v>0</v>
      </c>
      <c r="J57" s="68">
        <f t="shared" si="6"/>
        <v>0</v>
      </c>
      <c r="K57" s="68">
        <f t="shared" si="6"/>
        <v>0</v>
      </c>
      <c r="L57" s="68">
        <f t="shared" si="6"/>
        <v>0</v>
      </c>
      <c r="M57" s="68">
        <f t="shared" si="6"/>
        <v>0</v>
      </c>
      <c r="N57" s="68">
        <f t="shared" si="6"/>
        <v>0</v>
      </c>
      <c r="O57" s="68">
        <f t="shared" si="6"/>
        <v>0</v>
      </c>
      <c r="P57" s="68">
        <f t="shared" si="6"/>
        <v>0</v>
      </c>
      <c r="Q57" s="68">
        <f t="shared" si="6"/>
        <v>0</v>
      </c>
      <c r="R57" s="75"/>
      <c r="S57" s="68">
        <f>S34+S55</f>
        <v>0</v>
      </c>
      <c r="T57" s="80">
        <f>T34+T55</f>
        <v>0</v>
      </c>
      <c r="U57" s="85"/>
      <c r="V57" s="75"/>
      <c r="W57" s="75"/>
      <c r="X57" s="92">
        <f t="shared" ref="X57:AG57" si="7">X34+X55</f>
        <v>0</v>
      </c>
      <c r="Y57" s="68">
        <f t="shared" si="7"/>
        <v>0</v>
      </c>
      <c r="Z57" s="68">
        <f t="shared" si="7"/>
        <v>0</v>
      </c>
      <c r="AA57" s="68">
        <f t="shared" si="7"/>
        <v>0</v>
      </c>
      <c r="AB57" s="68">
        <f t="shared" si="7"/>
        <v>0</v>
      </c>
      <c r="AC57" s="68">
        <f t="shared" si="7"/>
        <v>0</v>
      </c>
      <c r="AD57" s="68">
        <f t="shared" si="7"/>
        <v>0</v>
      </c>
      <c r="AE57" s="68">
        <f t="shared" si="7"/>
        <v>0</v>
      </c>
      <c r="AF57" s="68">
        <f t="shared" si="7"/>
        <v>0</v>
      </c>
      <c r="AG57" s="98">
        <f t="shared" si="7"/>
        <v>0</v>
      </c>
      <c r="AH57" s="109" t="str">
        <f>IF(AG57=0,"",ROUND((T57-AG57)/AG57,3))</f>
        <v/>
      </c>
    </row>
  </sheetData>
  <sheetProtection password="C475" sheet="1" objects="1" scenarios="1"/>
  <mergeCells count="56">
    <mergeCell ref="A3:B3"/>
    <mergeCell ref="C3:H3"/>
    <mergeCell ref="A4:B4"/>
    <mergeCell ref="C4:H4"/>
    <mergeCell ref="A5:B5"/>
    <mergeCell ref="C5:H5"/>
    <mergeCell ref="J8:K8"/>
    <mergeCell ref="J9:K9"/>
    <mergeCell ref="J10:K10"/>
    <mergeCell ref="J11:K11"/>
    <mergeCell ref="J12:K12"/>
    <mergeCell ref="F16:T16"/>
    <mergeCell ref="U16:AG16"/>
    <mergeCell ref="K17:P17"/>
    <mergeCell ref="R17:S17"/>
    <mergeCell ref="Y17:AD17"/>
    <mergeCell ref="A34:E34"/>
    <mergeCell ref="F37:T37"/>
    <mergeCell ref="U37:AG37"/>
    <mergeCell ref="K38:P38"/>
    <mergeCell ref="R38:S38"/>
    <mergeCell ref="Y38:AD38"/>
    <mergeCell ref="A55:E55"/>
    <mergeCell ref="A57:E57"/>
    <mergeCell ref="A16:E17"/>
    <mergeCell ref="AH16:AH18"/>
    <mergeCell ref="F17:F18"/>
    <mergeCell ref="G17:G18"/>
    <mergeCell ref="H17:H18"/>
    <mergeCell ref="I17:I18"/>
    <mergeCell ref="J17:J18"/>
    <mergeCell ref="Q17:Q18"/>
    <mergeCell ref="T17:T18"/>
    <mergeCell ref="U17:U18"/>
    <mergeCell ref="V17:V18"/>
    <mergeCell ref="W17:W18"/>
    <mergeCell ref="X17:X18"/>
    <mergeCell ref="AE17:AE18"/>
    <mergeCell ref="AF17:AF18"/>
    <mergeCell ref="AG17:AG18"/>
    <mergeCell ref="A37:E38"/>
    <mergeCell ref="AH37:AH39"/>
    <mergeCell ref="F38:F39"/>
    <mergeCell ref="G38:G39"/>
    <mergeCell ref="H38:H39"/>
    <mergeCell ref="I38:I39"/>
    <mergeCell ref="J38:J39"/>
    <mergeCell ref="Q38:Q39"/>
    <mergeCell ref="T38:T39"/>
    <mergeCell ref="U38:U39"/>
    <mergeCell ref="V38:V39"/>
    <mergeCell ref="W38:W39"/>
    <mergeCell ref="X38:X39"/>
    <mergeCell ref="AE38:AE39"/>
    <mergeCell ref="AF38:AF39"/>
    <mergeCell ref="AG38:AG39"/>
  </mergeCells>
  <phoneticPr fontId="25"/>
  <pageMargins left="0.31496062992125984" right="0.31496062992125984" top="0.55118110236220474" bottom="0.35433070866141736" header="0.31496062992125984" footer="0.31496062992125984"/>
  <pageSetup paperSize="9" scale="49" fitToWidth="1" fitToHeight="1" orientation="landscape" usePrinterDefaults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30"/>
    <pageSetUpPr fitToPage="1"/>
  </sheetPr>
  <dimension ref="A1:AG77"/>
  <sheetViews>
    <sheetView topLeftCell="P64" workbookViewId="0">
      <selection activeCell="AA78" sqref="AA78"/>
    </sheetView>
  </sheetViews>
  <sheetFormatPr defaultColWidth="9" defaultRowHeight="13.5"/>
  <cols>
    <col min="1" max="1" width="4.625" style="130" customWidth="1"/>
    <col min="2" max="2" width="10.875" style="130" customWidth="1"/>
    <col min="3" max="3" width="12.625" style="130" customWidth="1"/>
    <col min="4" max="4" width="9.5" style="130" customWidth="1"/>
    <col min="5" max="5" width="6.25" style="130" customWidth="1"/>
    <col min="6" max="7" width="9.5" style="130" customWidth="1"/>
    <col min="8" max="8" width="9.125" style="131" customWidth="1"/>
    <col min="9" max="12" width="9.125" style="131" bestFit="1" customWidth="1"/>
    <col min="13" max="13" width="9.125" style="131" customWidth="1"/>
    <col min="14" max="14" width="9" style="131" bestFit="1" customWidth="0"/>
    <col min="15" max="15" width="9.125" style="131" bestFit="1" customWidth="1"/>
    <col min="16" max="16" width="9.125" style="133" customWidth="1"/>
    <col min="17" max="17" width="9.25" style="131" customWidth="1"/>
    <col min="18" max="18" width="12.625" style="131" customWidth="1"/>
    <col min="19" max="19" width="9.5" style="130" customWidth="1"/>
    <col min="20" max="20" width="6.5" style="130" customWidth="1"/>
    <col min="21" max="21" width="9.5" style="130" customWidth="1"/>
    <col min="22" max="22" width="9.375" style="131" bestFit="1" customWidth="1"/>
    <col min="23" max="28" width="9.125" style="131" bestFit="1" customWidth="1"/>
    <col min="29" max="29" width="9.25" style="131" bestFit="1" customWidth="1"/>
    <col min="30" max="30" width="9.125" style="131" customWidth="1"/>
    <col min="31" max="31" width="12.625" style="131" customWidth="1"/>
    <col min="32" max="16384" width="9" style="130" bestFit="1" customWidth="0"/>
  </cols>
  <sheetData>
    <row r="1" spans="1:32">
      <c r="A1" s="130" t="s">
        <v>45</v>
      </c>
      <c r="D1" s="24" t="s">
        <v>30</v>
      </c>
      <c r="E1" s="8"/>
      <c r="F1" s="130" t="s">
        <v>66</v>
      </c>
      <c r="Q1" s="131" t="s">
        <v>67</v>
      </c>
      <c r="AF1" s="133"/>
    </row>
    <row r="2" spans="1:32" ht="18.75">
      <c r="Q2" s="223"/>
      <c r="R2" s="227" t="s">
        <v>69</v>
      </c>
      <c r="S2" s="235" t="s">
        <v>70</v>
      </c>
      <c r="T2" s="235" t="s">
        <v>36</v>
      </c>
      <c r="U2" s="235" t="s">
        <v>71</v>
      </c>
      <c r="V2" s="241" t="s">
        <v>72</v>
      </c>
      <c r="W2" s="244" t="s">
        <v>21</v>
      </c>
      <c r="X2" s="246" t="s">
        <v>73</v>
      </c>
      <c r="Y2" s="246" t="s">
        <v>74</v>
      </c>
    </row>
    <row r="3" spans="1:32" ht="15" customHeight="1">
      <c r="A3" s="7" t="s">
        <v>9</v>
      </c>
      <c r="B3" s="17"/>
      <c r="C3" s="46"/>
      <c r="D3" s="7"/>
      <c r="E3" s="17"/>
      <c r="F3" s="17"/>
      <c r="G3" s="17"/>
      <c r="H3" s="194"/>
      <c r="I3" s="113"/>
      <c r="K3" s="204" t="s">
        <v>106</v>
      </c>
      <c r="L3" s="207"/>
      <c r="M3" s="209"/>
      <c r="Q3" s="224" t="s">
        <v>1</v>
      </c>
      <c r="R3" s="228">
        <v>10.31</v>
      </c>
      <c r="S3" s="236">
        <v>1.73</v>
      </c>
      <c r="T3" s="237">
        <v>18.3</v>
      </c>
      <c r="U3" s="236">
        <v>0.6</v>
      </c>
      <c r="V3" s="242">
        <v>0.3</v>
      </c>
      <c r="W3" s="245">
        <v>0.34</v>
      </c>
      <c r="X3" s="247">
        <f>IF(Q3="","",(R3+T3)/2+U3+V3+W3)</f>
        <v>15.545</v>
      </c>
      <c r="Y3" s="247">
        <f>IF(Q3="","",(R3+S3+T3)/2+U3+V3+W3)</f>
        <v>16.41</v>
      </c>
    </row>
    <row r="4" spans="1:32" ht="15" customHeight="1">
      <c r="A4" s="7" t="s">
        <v>46</v>
      </c>
      <c r="B4" s="17"/>
      <c r="C4" s="46"/>
      <c r="D4" s="7"/>
      <c r="E4" s="17"/>
      <c r="F4" s="17"/>
      <c r="G4" s="17"/>
      <c r="H4" s="194"/>
      <c r="I4" s="113"/>
      <c r="K4" s="205"/>
      <c r="L4" s="208"/>
      <c r="M4" s="210"/>
      <c r="Q4" s="224" t="s">
        <v>75</v>
      </c>
      <c r="R4" s="228">
        <v>10.41</v>
      </c>
      <c r="S4" s="236">
        <v>1.79</v>
      </c>
      <c r="T4" s="237">
        <v>18.3</v>
      </c>
      <c r="U4" s="236">
        <v>0.6</v>
      </c>
      <c r="V4" s="242">
        <v>0.3</v>
      </c>
      <c r="W4" s="245">
        <v>0.34</v>
      </c>
      <c r="X4" s="247">
        <f>IF(Q4="","",(R4+T4)/2+U4+V4+W4)</f>
        <v>15.595000000000001</v>
      </c>
      <c r="Y4" s="247">
        <f>IF(Q4="","",(R4+S4+T4)/2+U4+V4+W4)</f>
        <v>16.489999999999998</v>
      </c>
    </row>
    <row r="5" spans="1:32" ht="15" customHeight="1">
      <c r="A5" s="7" t="s">
        <v>4</v>
      </c>
      <c r="B5" s="17"/>
      <c r="C5" s="46"/>
      <c r="D5" s="7"/>
      <c r="E5" s="17"/>
      <c r="F5" s="17"/>
      <c r="G5" s="17"/>
      <c r="H5" s="194"/>
      <c r="I5" s="113"/>
      <c r="K5" s="206"/>
      <c r="L5" s="206"/>
      <c r="M5" s="206"/>
      <c r="Q5" s="224" t="s">
        <v>76</v>
      </c>
      <c r="R5" s="228">
        <v>10.41</v>
      </c>
      <c r="S5" s="236">
        <v>1.79</v>
      </c>
      <c r="T5" s="237">
        <v>18.3</v>
      </c>
      <c r="U5" s="236">
        <v>0.6</v>
      </c>
      <c r="V5" s="242">
        <v>0.3</v>
      </c>
      <c r="W5" s="245">
        <v>0.36</v>
      </c>
      <c r="X5" s="247">
        <f>IF(Q5="","",(R5+T5)/2+U5+V5+W5)</f>
        <v>15.615</v>
      </c>
      <c r="Y5" s="247">
        <f>IF(Q5="","",(R5+S5+T5)/2+U5+V5+W5)</f>
        <v>16.509999999999998</v>
      </c>
    </row>
    <row r="6" spans="1:32" ht="15" customHeight="1">
      <c r="A6" s="7" t="s">
        <v>77</v>
      </c>
      <c r="B6" s="17"/>
      <c r="C6" s="46"/>
      <c r="D6" s="7"/>
      <c r="E6" s="17"/>
      <c r="F6" s="17"/>
      <c r="G6" s="17"/>
      <c r="H6" s="194"/>
      <c r="I6" s="113"/>
    </row>
    <row r="7" spans="1:32" ht="13.5" customHeight="1">
      <c r="D7" s="169"/>
      <c r="E7" s="169"/>
      <c r="F7" s="169"/>
      <c r="G7" s="169"/>
      <c r="H7" s="195"/>
      <c r="I7" s="195"/>
      <c r="J7" s="195"/>
    </row>
    <row r="8" spans="1:32" ht="13.5" customHeight="1">
      <c r="A8" s="170" t="s">
        <v>55</v>
      </c>
      <c r="B8" s="177"/>
      <c r="C8" s="270"/>
      <c r="D8" s="170" t="s">
        <v>38</v>
      </c>
      <c r="E8" s="177"/>
      <c r="F8" s="177"/>
      <c r="G8" s="177"/>
      <c r="H8" s="196"/>
      <c r="I8" s="196"/>
      <c r="J8" s="196"/>
      <c r="K8" s="196"/>
      <c r="L8" s="196"/>
      <c r="M8" s="196"/>
      <c r="N8" s="196"/>
      <c r="O8" s="196"/>
      <c r="P8" s="213"/>
      <c r="Q8" s="196"/>
      <c r="R8" s="229"/>
      <c r="S8" s="170" t="s">
        <v>7</v>
      </c>
      <c r="T8" s="177"/>
      <c r="U8" s="177"/>
      <c r="V8" s="196"/>
      <c r="W8" s="196"/>
      <c r="X8" s="196"/>
      <c r="Y8" s="196"/>
      <c r="Z8" s="196"/>
      <c r="AA8" s="196"/>
      <c r="AB8" s="196"/>
      <c r="AC8" s="196"/>
      <c r="AD8" s="196"/>
      <c r="AE8" s="229"/>
      <c r="AF8" s="351" t="s">
        <v>56</v>
      </c>
    </row>
    <row r="9" spans="1:32" ht="21" customHeight="1">
      <c r="A9" s="136"/>
      <c r="B9" s="142"/>
      <c r="C9" s="151"/>
      <c r="D9" s="171" t="s">
        <v>24</v>
      </c>
      <c r="E9" s="178" t="s">
        <v>25</v>
      </c>
      <c r="F9" s="179" t="s">
        <v>58</v>
      </c>
      <c r="G9" s="186" t="s">
        <v>61</v>
      </c>
      <c r="H9" s="197" t="s">
        <v>8</v>
      </c>
      <c r="I9" s="197" t="s">
        <v>78</v>
      </c>
      <c r="J9" s="197"/>
      <c r="K9" s="197"/>
      <c r="L9" s="197"/>
      <c r="M9" s="197"/>
      <c r="N9" s="197"/>
      <c r="O9" s="197" t="s">
        <v>14</v>
      </c>
      <c r="P9" s="214" t="s">
        <v>49</v>
      </c>
      <c r="Q9" s="225"/>
      <c r="R9" s="230" t="s">
        <v>60</v>
      </c>
      <c r="S9" s="171" t="s">
        <v>10</v>
      </c>
      <c r="T9" s="178" t="s">
        <v>25</v>
      </c>
      <c r="U9" s="179" t="s">
        <v>58</v>
      </c>
      <c r="V9" s="197" t="s">
        <v>8</v>
      </c>
      <c r="W9" s="197" t="s">
        <v>43</v>
      </c>
      <c r="X9" s="197"/>
      <c r="Y9" s="197"/>
      <c r="Z9" s="197"/>
      <c r="AA9" s="197"/>
      <c r="AB9" s="197"/>
      <c r="AC9" s="197" t="s">
        <v>14</v>
      </c>
      <c r="AD9" s="225" t="s">
        <v>63</v>
      </c>
      <c r="AE9" s="230" t="s">
        <v>60</v>
      </c>
      <c r="AF9" s="352"/>
    </row>
    <row r="10" spans="1:32" ht="21" customHeight="1">
      <c r="A10" s="136" t="s">
        <v>79</v>
      </c>
      <c r="B10" s="142" t="s">
        <v>29</v>
      </c>
      <c r="C10" s="151" t="s">
        <v>80</v>
      </c>
      <c r="D10" s="172" t="s">
        <v>31</v>
      </c>
      <c r="E10" s="179" t="s">
        <v>3</v>
      </c>
      <c r="F10" s="179" t="s">
        <v>34</v>
      </c>
      <c r="G10" s="187"/>
      <c r="H10" s="197"/>
      <c r="I10" s="61" t="s">
        <v>57</v>
      </c>
      <c r="J10" s="61" t="s">
        <v>11</v>
      </c>
      <c r="K10" s="61" t="s">
        <v>5</v>
      </c>
      <c r="L10" s="61" t="s">
        <v>5</v>
      </c>
      <c r="M10" s="61" t="s">
        <v>15</v>
      </c>
      <c r="N10" s="61" t="s">
        <v>0</v>
      </c>
      <c r="O10" s="197"/>
      <c r="P10" s="289" t="s">
        <v>18</v>
      </c>
      <c r="Q10" s="225" t="s">
        <v>27</v>
      </c>
      <c r="R10" s="230"/>
      <c r="S10" s="172" t="s">
        <v>31</v>
      </c>
      <c r="T10" s="179" t="s">
        <v>3</v>
      </c>
      <c r="U10" s="179" t="s">
        <v>34</v>
      </c>
      <c r="V10" s="197"/>
      <c r="W10" s="61" t="s">
        <v>57</v>
      </c>
      <c r="X10" s="61" t="s">
        <v>5</v>
      </c>
      <c r="Y10" s="61" t="s">
        <v>5</v>
      </c>
      <c r="Z10" s="61" t="s">
        <v>5</v>
      </c>
      <c r="AA10" s="61" t="s">
        <v>5</v>
      </c>
      <c r="AB10" s="61" t="s">
        <v>0</v>
      </c>
      <c r="AC10" s="197"/>
      <c r="AD10" s="225"/>
      <c r="AE10" s="230"/>
      <c r="AF10" s="352"/>
    </row>
    <row r="11" spans="1:32" ht="22.5" customHeight="1">
      <c r="A11" s="262">
        <v>1</v>
      </c>
      <c r="B11" s="266"/>
      <c r="C11" s="271"/>
      <c r="D11" s="274" t="s">
        <v>65</v>
      </c>
      <c r="E11" s="275" t="s">
        <v>25</v>
      </c>
      <c r="F11" s="275" t="s">
        <v>65</v>
      </c>
      <c r="G11" s="338">
        <f t="shared" ref="G11:O11" si="0">SUM(G12:G23)</f>
        <v>0</v>
      </c>
      <c r="H11" s="340">
        <f t="shared" si="0"/>
        <v>0</v>
      </c>
      <c r="I11" s="341">
        <f t="shared" si="0"/>
        <v>0</v>
      </c>
      <c r="J11" s="341">
        <f t="shared" si="0"/>
        <v>0</v>
      </c>
      <c r="K11" s="341">
        <f t="shared" si="0"/>
        <v>0</v>
      </c>
      <c r="L11" s="341">
        <f t="shared" si="0"/>
        <v>0</v>
      </c>
      <c r="M11" s="341">
        <f t="shared" si="0"/>
        <v>0</v>
      </c>
      <c r="N11" s="341">
        <f t="shared" si="0"/>
        <v>0</v>
      </c>
      <c r="O11" s="341">
        <f t="shared" si="0"/>
        <v>0</v>
      </c>
      <c r="P11" s="290"/>
      <c r="Q11" s="341">
        <f>SUM(Q12:Q23)</f>
        <v>0</v>
      </c>
      <c r="R11" s="347">
        <f>SUM(R12:R23)</f>
        <v>0</v>
      </c>
      <c r="S11" s="274" t="s">
        <v>65</v>
      </c>
      <c r="T11" s="275" t="s">
        <v>25</v>
      </c>
      <c r="U11" s="275" t="s">
        <v>65</v>
      </c>
      <c r="V11" s="304">
        <f t="shared" ref="V11:AE11" si="1">SUM(V12:V23)</f>
        <v>0</v>
      </c>
      <c r="W11" s="304">
        <f t="shared" si="1"/>
        <v>0</v>
      </c>
      <c r="X11" s="198">
        <f t="shared" si="1"/>
        <v>0</v>
      </c>
      <c r="Y11" s="198">
        <f t="shared" si="1"/>
        <v>0</v>
      </c>
      <c r="Z11" s="198">
        <f t="shared" si="1"/>
        <v>0</v>
      </c>
      <c r="AA11" s="198">
        <f t="shared" si="1"/>
        <v>0</v>
      </c>
      <c r="AB11" s="198">
        <f t="shared" si="1"/>
        <v>0</v>
      </c>
      <c r="AC11" s="198">
        <f t="shared" si="1"/>
        <v>0</v>
      </c>
      <c r="AD11" s="198">
        <f t="shared" si="1"/>
        <v>0</v>
      </c>
      <c r="AE11" s="231">
        <f t="shared" si="1"/>
        <v>0</v>
      </c>
      <c r="AF11" s="353" t="str">
        <f t="shared" ref="AF11:AF74" si="2">IF(AE11=0,"",ROUND((R11-AE11)/AE11,3))</f>
        <v/>
      </c>
    </row>
    <row r="12" spans="1:32" ht="14.25">
      <c r="A12" s="263"/>
      <c r="B12" s="267"/>
      <c r="C12" s="272" t="s">
        <v>82</v>
      </c>
      <c r="D12" s="174"/>
      <c r="E12" s="181"/>
      <c r="F12" s="181"/>
      <c r="G12" s="189"/>
      <c r="H12" s="199"/>
      <c r="I12" s="199"/>
      <c r="J12" s="199"/>
      <c r="K12" s="199"/>
      <c r="L12" s="199"/>
      <c r="M12" s="199"/>
      <c r="N12" s="199"/>
      <c r="O12" s="300">
        <f t="shared" ref="O12:O23" si="3">SUM(H12:N12)</f>
        <v>0</v>
      </c>
      <c r="P12" s="291"/>
      <c r="Q12" s="280">
        <f t="shared" ref="Q12:Q23" si="4">IF(ROUNDUP(O12*P12-0.5,0)&lt;=0,0,ROUNDUP(O12*P12-0.5,0))</f>
        <v>0</v>
      </c>
      <c r="R12" s="232">
        <f t="shared" ref="R12:R23" si="5">O12+Q12</f>
        <v>0</v>
      </c>
      <c r="S12" s="174"/>
      <c r="T12" s="238"/>
      <c r="U12" s="238"/>
      <c r="V12" s="199"/>
      <c r="W12" s="199"/>
      <c r="X12" s="199"/>
      <c r="Y12" s="199"/>
      <c r="Z12" s="199"/>
      <c r="AA12" s="199"/>
      <c r="AB12" s="199"/>
      <c r="AC12" s="348">
        <f t="shared" ref="AC12:AC23" si="6">SUM(V12:AB12)</f>
        <v>0</v>
      </c>
      <c r="AD12" s="348">
        <f t="shared" ref="AD12:AD23" si="7">IF(ROUNDUP(AC12*P12-0.5,0)&lt;=0,0,ROUNDUP(AC12*P12-0.5,0))</f>
        <v>0</v>
      </c>
      <c r="AE12" s="252">
        <f t="shared" ref="AE12:AE23" si="8">AC12+AD12</f>
        <v>0</v>
      </c>
      <c r="AF12" s="354" t="str">
        <f t="shared" si="2"/>
        <v/>
      </c>
    </row>
    <row r="13" spans="1:32">
      <c r="A13" s="264"/>
      <c r="B13" s="268"/>
      <c r="C13" s="154"/>
      <c r="D13" s="175"/>
      <c r="E13" s="182"/>
      <c r="F13" s="182"/>
      <c r="G13" s="190"/>
      <c r="H13" s="200"/>
      <c r="I13" s="200"/>
      <c r="J13" s="200"/>
      <c r="K13" s="200"/>
      <c r="L13" s="200"/>
      <c r="M13" s="200"/>
      <c r="N13" s="200"/>
      <c r="O13" s="342">
        <f t="shared" si="3"/>
        <v>0</v>
      </c>
      <c r="P13" s="292"/>
      <c r="Q13" s="211">
        <f t="shared" si="4"/>
        <v>0</v>
      </c>
      <c r="R13" s="233">
        <f t="shared" si="5"/>
        <v>0</v>
      </c>
      <c r="S13" s="175"/>
      <c r="T13" s="182"/>
      <c r="U13" s="182"/>
      <c r="V13" s="200"/>
      <c r="W13" s="200"/>
      <c r="X13" s="200"/>
      <c r="Y13" s="200"/>
      <c r="Z13" s="200"/>
      <c r="AA13" s="200"/>
      <c r="AB13" s="200"/>
      <c r="AC13" s="349">
        <f t="shared" si="6"/>
        <v>0</v>
      </c>
      <c r="AD13" s="349">
        <f t="shared" si="7"/>
        <v>0</v>
      </c>
      <c r="AE13" s="253">
        <f t="shared" si="8"/>
        <v>0</v>
      </c>
      <c r="AF13" s="355" t="str">
        <f t="shared" si="2"/>
        <v/>
      </c>
    </row>
    <row r="14" spans="1:32">
      <c r="A14" s="264"/>
      <c r="B14" s="268"/>
      <c r="C14" s="155"/>
      <c r="D14" s="175"/>
      <c r="E14" s="182"/>
      <c r="F14" s="182"/>
      <c r="G14" s="190"/>
      <c r="H14" s="200"/>
      <c r="I14" s="200"/>
      <c r="J14" s="200"/>
      <c r="K14" s="200"/>
      <c r="L14" s="200"/>
      <c r="M14" s="200"/>
      <c r="N14" s="200"/>
      <c r="O14" s="342">
        <f t="shared" si="3"/>
        <v>0</v>
      </c>
      <c r="P14" s="292"/>
      <c r="Q14" s="211">
        <f t="shared" si="4"/>
        <v>0</v>
      </c>
      <c r="R14" s="233">
        <f t="shared" si="5"/>
        <v>0</v>
      </c>
      <c r="S14" s="175"/>
      <c r="T14" s="182"/>
      <c r="U14" s="182"/>
      <c r="V14" s="200"/>
      <c r="W14" s="200"/>
      <c r="X14" s="200"/>
      <c r="Y14" s="200"/>
      <c r="Z14" s="200"/>
      <c r="AA14" s="200"/>
      <c r="AB14" s="200"/>
      <c r="AC14" s="349">
        <f t="shared" si="6"/>
        <v>0</v>
      </c>
      <c r="AD14" s="349">
        <f t="shared" si="7"/>
        <v>0</v>
      </c>
      <c r="AE14" s="253">
        <f t="shared" si="8"/>
        <v>0</v>
      </c>
      <c r="AF14" s="355" t="str">
        <f t="shared" si="2"/>
        <v/>
      </c>
    </row>
    <row r="15" spans="1:32">
      <c r="A15" s="264"/>
      <c r="B15" s="268"/>
      <c r="C15" s="154" t="s">
        <v>83</v>
      </c>
      <c r="D15" s="175"/>
      <c r="E15" s="182"/>
      <c r="F15" s="182"/>
      <c r="G15" s="190"/>
      <c r="H15" s="200"/>
      <c r="I15" s="200"/>
      <c r="J15" s="200"/>
      <c r="K15" s="200"/>
      <c r="L15" s="200"/>
      <c r="M15" s="200"/>
      <c r="N15" s="200"/>
      <c r="O15" s="342">
        <f t="shared" si="3"/>
        <v>0</v>
      </c>
      <c r="P15" s="292"/>
      <c r="Q15" s="211">
        <f t="shared" si="4"/>
        <v>0</v>
      </c>
      <c r="R15" s="233">
        <f t="shared" si="5"/>
        <v>0</v>
      </c>
      <c r="S15" s="175"/>
      <c r="T15" s="182"/>
      <c r="U15" s="182"/>
      <c r="V15" s="200"/>
      <c r="W15" s="200"/>
      <c r="X15" s="200"/>
      <c r="Y15" s="200"/>
      <c r="Z15" s="200"/>
      <c r="AA15" s="200"/>
      <c r="AB15" s="200"/>
      <c r="AC15" s="349">
        <f t="shared" si="6"/>
        <v>0</v>
      </c>
      <c r="AD15" s="349">
        <f t="shared" si="7"/>
        <v>0</v>
      </c>
      <c r="AE15" s="253">
        <f t="shared" si="8"/>
        <v>0</v>
      </c>
      <c r="AF15" s="355" t="str">
        <f t="shared" si="2"/>
        <v/>
      </c>
    </row>
    <row r="16" spans="1:32">
      <c r="A16" s="264"/>
      <c r="B16" s="268"/>
      <c r="C16" s="154"/>
      <c r="D16" s="175"/>
      <c r="E16" s="182"/>
      <c r="F16" s="182"/>
      <c r="G16" s="190"/>
      <c r="H16" s="200"/>
      <c r="I16" s="200"/>
      <c r="J16" s="200"/>
      <c r="K16" s="200"/>
      <c r="L16" s="200"/>
      <c r="M16" s="200"/>
      <c r="N16" s="200"/>
      <c r="O16" s="342">
        <f t="shared" si="3"/>
        <v>0</v>
      </c>
      <c r="P16" s="292"/>
      <c r="Q16" s="211">
        <f t="shared" si="4"/>
        <v>0</v>
      </c>
      <c r="R16" s="233">
        <f t="shared" si="5"/>
        <v>0</v>
      </c>
      <c r="S16" s="175"/>
      <c r="T16" s="182"/>
      <c r="U16" s="182"/>
      <c r="V16" s="200"/>
      <c r="W16" s="200"/>
      <c r="X16" s="200"/>
      <c r="Y16" s="200"/>
      <c r="Z16" s="200"/>
      <c r="AA16" s="200"/>
      <c r="AB16" s="200"/>
      <c r="AC16" s="349">
        <f t="shared" si="6"/>
        <v>0</v>
      </c>
      <c r="AD16" s="349">
        <f t="shared" si="7"/>
        <v>0</v>
      </c>
      <c r="AE16" s="253">
        <f t="shared" si="8"/>
        <v>0</v>
      </c>
      <c r="AF16" s="355" t="str">
        <f t="shared" si="2"/>
        <v/>
      </c>
    </row>
    <row r="17" spans="1:32">
      <c r="A17" s="264"/>
      <c r="B17" s="268"/>
      <c r="C17" s="154"/>
      <c r="D17" s="175"/>
      <c r="E17" s="182"/>
      <c r="F17" s="182"/>
      <c r="G17" s="190"/>
      <c r="H17" s="200"/>
      <c r="I17" s="200"/>
      <c r="J17" s="200"/>
      <c r="K17" s="200"/>
      <c r="L17" s="200"/>
      <c r="M17" s="200"/>
      <c r="N17" s="200"/>
      <c r="O17" s="342">
        <f t="shared" si="3"/>
        <v>0</v>
      </c>
      <c r="P17" s="292"/>
      <c r="Q17" s="211">
        <f t="shared" si="4"/>
        <v>0</v>
      </c>
      <c r="R17" s="233">
        <f t="shared" si="5"/>
        <v>0</v>
      </c>
      <c r="S17" s="175"/>
      <c r="T17" s="182"/>
      <c r="U17" s="182"/>
      <c r="V17" s="200"/>
      <c r="W17" s="200"/>
      <c r="X17" s="200"/>
      <c r="Y17" s="200"/>
      <c r="Z17" s="200"/>
      <c r="AA17" s="200"/>
      <c r="AB17" s="200"/>
      <c r="AC17" s="349">
        <f t="shared" si="6"/>
        <v>0</v>
      </c>
      <c r="AD17" s="349">
        <f t="shared" si="7"/>
        <v>0</v>
      </c>
      <c r="AE17" s="253">
        <f t="shared" si="8"/>
        <v>0</v>
      </c>
      <c r="AF17" s="355" t="str">
        <f t="shared" si="2"/>
        <v/>
      </c>
    </row>
    <row r="18" spans="1:32">
      <c r="A18" s="264"/>
      <c r="B18" s="268"/>
      <c r="C18" s="156"/>
      <c r="D18" s="175"/>
      <c r="E18" s="182"/>
      <c r="F18" s="182"/>
      <c r="G18" s="190"/>
      <c r="H18" s="200"/>
      <c r="I18" s="200"/>
      <c r="J18" s="200"/>
      <c r="K18" s="200"/>
      <c r="L18" s="200"/>
      <c r="M18" s="200"/>
      <c r="N18" s="200"/>
      <c r="O18" s="342">
        <f t="shared" si="3"/>
        <v>0</v>
      </c>
      <c r="P18" s="292"/>
      <c r="Q18" s="211">
        <f t="shared" si="4"/>
        <v>0</v>
      </c>
      <c r="R18" s="233">
        <f t="shared" si="5"/>
        <v>0</v>
      </c>
      <c r="S18" s="175"/>
      <c r="T18" s="182"/>
      <c r="U18" s="182"/>
      <c r="V18" s="200"/>
      <c r="W18" s="200"/>
      <c r="X18" s="200"/>
      <c r="Y18" s="200"/>
      <c r="Z18" s="200"/>
      <c r="AA18" s="200"/>
      <c r="AB18" s="200"/>
      <c r="AC18" s="349">
        <f t="shared" si="6"/>
        <v>0</v>
      </c>
      <c r="AD18" s="349">
        <f t="shared" si="7"/>
        <v>0</v>
      </c>
      <c r="AE18" s="253">
        <f t="shared" si="8"/>
        <v>0</v>
      </c>
      <c r="AF18" s="355" t="str">
        <f t="shared" si="2"/>
        <v/>
      </c>
    </row>
    <row r="19" spans="1:32">
      <c r="A19" s="264"/>
      <c r="B19" s="268"/>
      <c r="C19" s="156"/>
      <c r="D19" s="175"/>
      <c r="E19" s="182"/>
      <c r="F19" s="182"/>
      <c r="G19" s="190"/>
      <c r="H19" s="200"/>
      <c r="I19" s="200"/>
      <c r="J19" s="200"/>
      <c r="K19" s="200"/>
      <c r="L19" s="200"/>
      <c r="M19" s="200"/>
      <c r="N19" s="200"/>
      <c r="O19" s="342">
        <f t="shared" si="3"/>
        <v>0</v>
      </c>
      <c r="P19" s="292"/>
      <c r="Q19" s="211">
        <f t="shared" si="4"/>
        <v>0</v>
      </c>
      <c r="R19" s="233">
        <f t="shared" si="5"/>
        <v>0</v>
      </c>
      <c r="S19" s="175"/>
      <c r="T19" s="182"/>
      <c r="U19" s="182"/>
      <c r="V19" s="200"/>
      <c r="W19" s="200"/>
      <c r="X19" s="200"/>
      <c r="Y19" s="200"/>
      <c r="Z19" s="200"/>
      <c r="AA19" s="200"/>
      <c r="AB19" s="200"/>
      <c r="AC19" s="349">
        <f t="shared" si="6"/>
        <v>0</v>
      </c>
      <c r="AD19" s="349">
        <f t="shared" si="7"/>
        <v>0</v>
      </c>
      <c r="AE19" s="253">
        <f t="shared" si="8"/>
        <v>0</v>
      </c>
      <c r="AF19" s="355" t="str">
        <f t="shared" si="2"/>
        <v/>
      </c>
    </row>
    <row r="20" spans="1:32">
      <c r="A20" s="264"/>
      <c r="B20" s="268"/>
      <c r="C20" s="154"/>
      <c r="D20" s="175"/>
      <c r="E20" s="182"/>
      <c r="F20" s="182"/>
      <c r="G20" s="190"/>
      <c r="H20" s="200"/>
      <c r="I20" s="200"/>
      <c r="J20" s="200"/>
      <c r="K20" s="200"/>
      <c r="L20" s="200"/>
      <c r="M20" s="200"/>
      <c r="N20" s="200"/>
      <c r="O20" s="342">
        <f t="shared" si="3"/>
        <v>0</v>
      </c>
      <c r="P20" s="292"/>
      <c r="Q20" s="211">
        <f t="shared" si="4"/>
        <v>0</v>
      </c>
      <c r="R20" s="233">
        <f t="shared" si="5"/>
        <v>0</v>
      </c>
      <c r="S20" s="175"/>
      <c r="T20" s="182"/>
      <c r="U20" s="182"/>
      <c r="V20" s="200"/>
      <c r="W20" s="200"/>
      <c r="X20" s="200"/>
      <c r="Y20" s="200"/>
      <c r="Z20" s="200"/>
      <c r="AA20" s="200"/>
      <c r="AB20" s="200"/>
      <c r="AC20" s="349">
        <f t="shared" si="6"/>
        <v>0</v>
      </c>
      <c r="AD20" s="349">
        <f t="shared" si="7"/>
        <v>0</v>
      </c>
      <c r="AE20" s="253">
        <f t="shared" si="8"/>
        <v>0</v>
      </c>
      <c r="AF20" s="355" t="str">
        <f t="shared" si="2"/>
        <v/>
      </c>
    </row>
    <row r="21" spans="1:32">
      <c r="A21" s="264"/>
      <c r="B21" s="268"/>
      <c r="C21" s="154"/>
      <c r="D21" s="175"/>
      <c r="E21" s="182"/>
      <c r="F21" s="182"/>
      <c r="G21" s="190"/>
      <c r="H21" s="200"/>
      <c r="I21" s="200"/>
      <c r="J21" s="200"/>
      <c r="K21" s="200"/>
      <c r="L21" s="200"/>
      <c r="M21" s="200"/>
      <c r="N21" s="200"/>
      <c r="O21" s="342">
        <f t="shared" si="3"/>
        <v>0</v>
      </c>
      <c r="P21" s="292"/>
      <c r="Q21" s="211">
        <f t="shared" si="4"/>
        <v>0</v>
      </c>
      <c r="R21" s="233">
        <f t="shared" si="5"/>
        <v>0</v>
      </c>
      <c r="S21" s="175"/>
      <c r="T21" s="182"/>
      <c r="U21" s="182"/>
      <c r="V21" s="200"/>
      <c r="W21" s="200"/>
      <c r="X21" s="200"/>
      <c r="Y21" s="200"/>
      <c r="Z21" s="200"/>
      <c r="AA21" s="200"/>
      <c r="AB21" s="200"/>
      <c r="AC21" s="349">
        <f t="shared" si="6"/>
        <v>0</v>
      </c>
      <c r="AD21" s="349">
        <f t="shared" si="7"/>
        <v>0</v>
      </c>
      <c r="AE21" s="253">
        <f t="shared" si="8"/>
        <v>0</v>
      </c>
      <c r="AF21" s="355" t="str">
        <f t="shared" si="2"/>
        <v/>
      </c>
    </row>
    <row r="22" spans="1:32">
      <c r="A22" s="264"/>
      <c r="B22" s="268"/>
      <c r="C22" s="154"/>
      <c r="D22" s="175"/>
      <c r="E22" s="182"/>
      <c r="F22" s="182"/>
      <c r="G22" s="190"/>
      <c r="H22" s="200"/>
      <c r="I22" s="200"/>
      <c r="J22" s="200"/>
      <c r="K22" s="200"/>
      <c r="L22" s="200"/>
      <c r="M22" s="200"/>
      <c r="N22" s="200"/>
      <c r="O22" s="342">
        <f t="shared" si="3"/>
        <v>0</v>
      </c>
      <c r="P22" s="292"/>
      <c r="Q22" s="211">
        <f t="shared" si="4"/>
        <v>0</v>
      </c>
      <c r="R22" s="233">
        <f t="shared" si="5"/>
        <v>0</v>
      </c>
      <c r="S22" s="175"/>
      <c r="T22" s="182"/>
      <c r="U22" s="182"/>
      <c r="V22" s="200"/>
      <c r="W22" s="200"/>
      <c r="X22" s="200"/>
      <c r="Y22" s="200"/>
      <c r="Z22" s="200"/>
      <c r="AA22" s="200"/>
      <c r="AB22" s="200"/>
      <c r="AC22" s="349">
        <f t="shared" si="6"/>
        <v>0</v>
      </c>
      <c r="AD22" s="349">
        <f t="shared" si="7"/>
        <v>0</v>
      </c>
      <c r="AE22" s="253">
        <f t="shared" si="8"/>
        <v>0</v>
      </c>
      <c r="AF22" s="355" t="str">
        <f t="shared" si="2"/>
        <v/>
      </c>
    </row>
    <row r="23" spans="1:32" ht="14.25">
      <c r="A23" s="265"/>
      <c r="B23" s="269"/>
      <c r="C23" s="157"/>
      <c r="D23" s="176"/>
      <c r="E23" s="183"/>
      <c r="F23" s="183"/>
      <c r="G23" s="191"/>
      <c r="H23" s="201"/>
      <c r="I23" s="201"/>
      <c r="J23" s="201"/>
      <c r="K23" s="201"/>
      <c r="L23" s="201"/>
      <c r="M23" s="201"/>
      <c r="N23" s="201"/>
      <c r="O23" s="343">
        <f t="shared" si="3"/>
        <v>0</v>
      </c>
      <c r="P23" s="293"/>
      <c r="Q23" s="212">
        <f t="shared" si="4"/>
        <v>0</v>
      </c>
      <c r="R23" s="234">
        <f t="shared" si="5"/>
        <v>0</v>
      </c>
      <c r="S23" s="176"/>
      <c r="T23" s="183"/>
      <c r="U23" s="183"/>
      <c r="V23" s="201"/>
      <c r="W23" s="201"/>
      <c r="X23" s="201"/>
      <c r="Y23" s="201"/>
      <c r="Z23" s="201"/>
      <c r="AA23" s="201"/>
      <c r="AB23" s="201"/>
      <c r="AC23" s="350">
        <f t="shared" si="6"/>
        <v>0</v>
      </c>
      <c r="AD23" s="350">
        <f t="shared" si="7"/>
        <v>0</v>
      </c>
      <c r="AE23" s="254">
        <f t="shared" si="8"/>
        <v>0</v>
      </c>
      <c r="AF23" s="356" t="str">
        <f t="shared" si="2"/>
        <v/>
      </c>
    </row>
    <row r="24" spans="1:32" ht="22.5" customHeight="1">
      <c r="A24" s="262">
        <v>2</v>
      </c>
      <c r="B24" s="266"/>
      <c r="C24" s="271"/>
      <c r="D24" s="274" t="s">
        <v>65</v>
      </c>
      <c r="E24" s="275" t="s">
        <v>25</v>
      </c>
      <c r="F24" s="275" t="s">
        <v>65</v>
      </c>
      <c r="G24" s="339">
        <f t="shared" ref="G24:O24" si="9">SUM(G25:G36)</f>
        <v>0</v>
      </c>
      <c r="H24" s="304">
        <f t="shared" si="9"/>
        <v>0</v>
      </c>
      <c r="I24" s="198">
        <f t="shared" si="9"/>
        <v>0</v>
      </c>
      <c r="J24" s="198">
        <f t="shared" si="9"/>
        <v>0</v>
      </c>
      <c r="K24" s="198">
        <f t="shared" si="9"/>
        <v>0</v>
      </c>
      <c r="L24" s="198">
        <f t="shared" si="9"/>
        <v>0</v>
      </c>
      <c r="M24" s="198">
        <f t="shared" si="9"/>
        <v>0</v>
      </c>
      <c r="N24" s="198">
        <f t="shared" si="9"/>
        <v>0</v>
      </c>
      <c r="O24" s="198">
        <f t="shared" si="9"/>
        <v>0</v>
      </c>
      <c r="P24" s="344"/>
      <c r="Q24" s="198">
        <f>SUM(Q25:Q36)</f>
        <v>0</v>
      </c>
      <c r="R24" s="231">
        <f>SUM(R25:R36)</f>
        <v>0</v>
      </c>
      <c r="S24" s="274" t="s">
        <v>65</v>
      </c>
      <c r="T24" s="275" t="s">
        <v>25</v>
      </c>
      <c r="U24" s="275" t="s">
        <v>65</v>
      </c>
      <c r="V24" s="304">
        <f t="shared" ref="V24:AE24" si="10">SUM(V25:V36)</f>
        <v>0</v>
      </c>
      <c r="W24" s="304">
        <f t="shared" si="10"/>
        <v>0</v>
      </c>
      <c r="X24" s="198">
        <f t="shared" si="10"/>
        <v>0</v>
      </c>
      <c r="Y24" s="198">
        <f t="shared" si="10"/>
        <v>0</v>
      </c>
      <c r="Z24" s="198">
        <f t="shared" si="10"/>
        <v>0</v>
      </c>
      <c r="AA24" s="198">
        <f t="shared" si="10"/>
        <v>0</v>
      </c>
      <c r="AB24" s="198">
        <f t="shared" si="10"/>
        <v>0</v>
      </c>
      <c r="AC24" s="243">
        <f t="shared" si="10"/>
        <v>0</v>
      </c>
      <c r="AD24" s="243">
        <f t="shared" si="10"/>
        <v>0</v>
      </c>
      <c r="AE24" s="251">
        <f t="shared" si="10"/>
        <v>0</v>
      </c>
      <c r="AF24" s="357" t="str">
        <f t="shared" si="2"/>
        <v/>
      </c>
    </row>
    <row r="25" spans="1:32" ht="14.25">
      <c r="A25" s="263"/>
      <c r="B25" s="267"/>
      <c r="C25" s="272" t="s">
        <v>82</v>
      </c>
      <c r="D25" s="174"/>
      <c r="E25" s="181"/>
      <c r="F25" s="181"/>
      <c r="G25" s="189"/>
      <c r="H25" s="199"/>
      <c r="I25" s="199"/>
      <c r="J25" s="199"/>
      <c r="K25" s="199"/>
      <c r="L25" s="199"/>
      <c r="M25" s="199"/>
      <c r="N25" s="199"/>
      <c r="O25" s="202">
        <f t="shared" ref="O25:O36" si="11">SUM(H25:N25)</f>
        <v>0</v>
      </c>
      <c r="P25" s="291"/>
      <c r="Q25" s="280">
        <f t="shared" ref="Q25:Q36" si="12">IF(ROUNDUP(O25*P25-0.5,0)&lt;=0,0,ROUNDUP(O25*P25-0.5,0))</f>
        <v>0</v>
      </c>
      <c r="R25" s="232">
        <f t="shared" ref="R25:R36" si="13">O25+Q25</f>
        <v>0</v>
      </c>
      <c r="S25" s="174"/>
      <c r="T25" s="238"/>
      <c r="U25" s="238"/>
      <c r="V25" s="199"/>
      <c r="W25" s="199"/>
      <c r="X25" s="199"/>
      <c r="Y25" s="199"/>
      <c r="Z25" s="199"/>
      <c r="AA25" s="199"/>
      <c r="AB25" s="199"/>
      <c r="AC25" s="348">
        <f t="shared" ref="AC25:AC36" si="14">SUM(V25:AB25)</f>
        <v>0</v>
      </c>
      <c r="AD25" s="348">
        <f t="shared" ref="AD25:AD36" si="15">IF(ROUNDUP(AC25*P25-0.5,0)&lt;=0,0,ROUNDUP(AC25*P25-0.5,0))</f>
        <v>0</v>
      </c>
      <c r="AE25" s="252">
        <f t="shared" ref="AE25:AE36" si="16">AC25+AD25</f>
        <v>0</v>
      </c>
      <c r="AF25" s="354" t="str">
        <f t="shared" si="2"/>
        <v/>
      </c>
    </row>
    <row r="26" spans="1:32">
      <c r="A26" s="264"/>
      <c r="B26" s="268"/>
      <c r="C26" s="154"/>
      <c r="D26" s="175"/>
      <c r="E26" s="182"/>
      <c r="F26" s="182"/>
      <c r="G26" s="190"/>
      <c r="H26" s="200"/>
      <c r="I26" s="200"/>
      <c r="J26" s="200"/>
      <c r="K26" s="200"/>
      <c r="L26" s="200"/>
      <c r="M26" s="200"/>
      <c r="N26" s="200"/>
      <c r="O26" s="211">
        <f t="shared" si="11"/>
        <v>0</v>
      </c>
      <c r="P26" s="292"/>
      <c r="Q26" s="211">
        <f t="shared" si="12"/>
        <v>0</v>
      </c>
      <c r="R26" s="233">
        <f t="shared" si="13"/>
        <v>0</v>
      </c>
      <c r="S26" s="175"/>
      <c r="T26" s="182"/>
      <c r="U26" s="182"/>
      <c r="V26" s="200"/>
      <c r="W26" s="200"/>
      <c r="X26" s="200"/>
      <c r="Y26" s="200"/>
      <c r="Z26" s="200"/>
      <c r="AA26" s="200"/>
      <c r="AB26" s="200"/>
      <c r="AC26" s="349">
        <f t="shared" si="14"/>
        <v>0</v>
      </c>
      <c r="AD26" s="349">
        <f t="shared" si="15"/>
        <v>0</v>
      </c>
      <c r="AE26" s="253">
        <f t="shared" si="16"/>
        <v>0</v>
      </c>
      <c r="AF26" s="355" t="str">
        <f t="shared" si="2"/>
        <v/>
      </c>
    </row>
    <row r="27" spans="1:32">
      <c r="A27" s="264"/>
      <c r="B27" s="268"/>
      <c r="C27" s="155"/>
      <c r="D27" s="175"/>
      <c r="E27" s="182"/>
      <c r="F27" s="182"/>
      <c r="G27" s="190"/>
      <c r="H27" s="200"/>
      <c r="I27" s="200"/>
      <c r="J27" s="200"/>
      <c r="K27" s="200"/>
      <c r="L27" s="200"/>
      <c r="M27" s="200"/>
      <c r="N27" s="200"/>
      <c r="O27" s="211">
        <f t="shared" si="11"/>
        <v>0</v>
      </c>
      <c r="P27" s="292"/>
      <c r="Q27" s="211">
        <f t="shared" si="12"/>
        <v>0</v>
      </c>
      <c r="R27" s="233">
        <f t="shared" si="13"/>
        <v>0</v>
      </c>
      <c r="S27" s="175"/>
      <c r="T27" s="182"/>
      <c r="U27" s="182"/>
      <c r="V27" s="200"/>
      <c r="W27" s="200"/>
      <c r="X27" s="200"/>
      <c r="Y27" s="200"/>
      <c r="Z27" s="200"/>
      <c r="AA27" s="200"/>
      <c r="AB27" s="200"/>
      <c r="AC27" s="349">
        <f t="shared" si="14"/>
        <v>0</v>
      </c>
      <c r="AD27" s="349">
        <f t="shared" si="15"/>
        <v>0</v>
      </c>
      <c r="AE27" s="253">
        <f t="shared" si="16"/>
        <v>0</v>
      </c>
      <c r="AF27" s="355" t="str">
        <f t="shared" si="2"/>
        <v/>
      </c>
    </row>
    <row r="28" spans="1:32">
      <c r="A28" s="264"/>
      <c r="B28" s="268"/>
      <c r="C28" s="154" t="s">
        <v>83</v>
      </c>
      <c r="D28" s="175"/>
      <c r="E28" s="182"/>
      <c r="F28" s="182"/>
      <c r="G28" s="190"/>
      <c r="H28" s="200"/>
      <c r="I28" s="200"/>
      <c r="J28" s="200"/>
      <c r="K28" s="200"/>
      <c r="L28" s="200"/>
      <c r="M28" s="200"/>
      <c r="N28" s="200"/>
      <c r="O28" s="211">
        <f t="shared" si="11"/>
        <v>0</v>
      </c>
      <c r="P28" s="292"/>
      <c r="Q28" s="211">
        <f t="shared" si="12"/>
        <v>0</v>
      </c>
      <c r="R28" s="233">
        <f t="shared" si="13"/>
        <v>0</v>
      </c>
      <c r="S28" s="175"/>
      <c r="T28" s="182"/>
      <c r="U28" s="182"/>
      <c r="V28" s="200"/>
      <c r="W28" s="200"/>
      <c r="X28" s="200"/>
      <c r="Y28" s="200"/>
      <c r="Z28" s="200"/>
      <c r="AA28" s="200"/>
      <c r="AB28" s="200"/>
      <c r="AC28" s="349">
        <f t="shared" si="14"/>
        <v>0</v>
      </c>
      <c r="AD28" s="349">
        <f t="shared" si="15"/>
        <v>0</v>
      </c>
      <c r="AE28" s="253">
        <f t="shared" si="16"/>
        <v>0</v>
      </c>
      <c r="AF28" s="355" t="str">
        <f t="shared" si="2"/>
        <v/>
      </c>
    </row>
    <row r="29" spans="1:32">
      <c r="A29" s="264"/>
      <c r="B29" s="268"/>
      <c r="C29" s="154"/>
      <c r="D29" s="175"/>
      <c r="E29" s="182"/>
      <c r="F29" s="182"/>
      <c r="G29" s="190"/>
      <c r="H29" s="200"/>
      <c r="I29" s="200"/>
      <c r="J29" s="200"/>
      <c r="K29" s="200"/>
      <c r="L29" s="200"/>
      <c r="M29" s="200"/>
      <c r="N29" s="200"/>
      <c r="O29" s="211">
        <f t="shared" si="11"/>
        <v>0</v>
      </c>
      <c r="P29" s="292"/>
      <c r="Q29" s="211">
        <f t="shared" si="12"/>
        <v>0</v>
      </c>
      <c r="R29" s="233">
        <f t="shared" si="13"/>
        <v>0</v>
      </c>
      <c r="S29" s="175"/>
      <c r="T29" s="182"/>
      <c r="U29" s="182"/>
      <c r="V29" s="200"/>
      <c r="W29" s="200"/>
      <c r="X29" s="200"/>
      <c r="Y29" s="200"/>
      <c r="Z29" s="200"/>
      <c r="AA29" s="200"/>
      <c r="AB29" s="200"/>
      <c r="AC29" s="349">
        <f t="shared" si="14"/>
        <v>0</v>
      </c>
      <c r="AD29" s="349">
        <f t="shared" si="15"/>
        <v>0</v>
      </c>
      <c r="AE29" s="253">
        <f t="shared" si="16"/>
        <v>0</v>
      </c>
      <c r="AF29" s="355" t="str">
        <f t="shared" si="2"/>
        <v/>
      </c>
    </row>
    <row r="30" spans="1:32">
      <c r="A30" s="264"/>
      <c r="B30" s="268"/>
      <c r="C30" s="154"/>
      <c r="D30" s="175"/>
      <c r="E30" s="182"/>
      <c r="F30" s="182"/>
      <c r="G30" s="190"/>
      <c r="H30" s="200"/>
      <c r="I30" s="200"/>
      <c r="J30" s="200"/>
      <c r="K30" s="200"/>
      <c r="L30" s="200"/>
      <c r="M30" s="200"/>
      <c r="N30" s="200"/>
      <c r="O30" s="211">
        <f t="shared" si="11"/>
        <v>0</v>
      </c>
      <c r="P30" s="292"/>
      <c r="Q30" s="211">
        <f t="shared" si="12"/>
        <v>0</v>
      </c>
      <c r="R30" s="233">
        <f t="shared" si="13"/>
        <v>0</v>
      </c>
      <c r="S30" s="175"/>
      <c r="T30" s="182"/>
      <c r="U30" s="182"/>
      <c r="V30" s="200"/>
      <c r="W30" s="200"/>
      <c r="X30" s="200"/>
      <c r="Y30" s="200"/>
      <c r="Z30" s="200"/>
      <c r="AA30" s="200"/>
      <c r="AB30" s="200"/>
      <c r="AC30" s="349">
        <f t="shared" si="14"/>
        <v>0</v>
      </c>
      <c r="AD30" s="349">
        <f t="shared" si="15"/>
        <v>0</v>
      </c>
      <c r="AE30" s="253">
        <f t="shared" si="16"/>
        <v>0</v>
      </c>
      <c r="AF30" s="355" t="str">
        <f t="shared" si="2"/>
        <v/>
      </c>
    </row>
    <row r="31" spans="1:32">
      <c r="A31" s="264"/>
      <c r="B31" s="268"/>
      <c r="C31" s="156"/>
      <c r="D31" s="175"/>
      <c r="E31" s="182"/>
      <c r="F31" s="182"/>
      <c r="G31" s="190"/>
      <c r="H31" s="200"/>
      <c r="I31" s="200"/>
      <c r="J31" s="200"/>
      <c r="K31" s="200"/>
      <c r="L31" s="200"/>
      <c r="M31" s="200"/>
      <c r="N31" s="200"/>
      <c r="O31" s="211">
        <f t="shared" si="11"/>
        <v>0</v>
      </c>
      <c r="P31" s="292"/>
      <c r="Q31" s="211">
        <f t="shared" si="12"/>
        <v>0</v>
      </c>
      <c r="R31" s="233">
        <f t="shared" si="13"/>
        <v>0</v>
      </c>
      <c r="S31" s="175"/>
      <c r="T31" s="182"/>
      <c r="U31" s="182"/>
      <c r="V31" s="200"/>
      <c r="W31" s="200"/>
      <c r="X31" s="200"/>
      <c r="Y31" s="200"/>
      <c r="Z31" s="200"/>
      <c r="AA31" s="200"/>
      <c r="AB31" s="200"/>
      <c r="AC31" s="349">
        <f t="shared" si="14"/>
        <v>0</v>
      </c>
      <c r="AD31" s="349">
        <f t="shared" si="15"/>
        <v>0</v>
      </c>
      <c r="AE31" s="253">
        <f t="shared" si="16"/>
        <v>0</v>
      </c>
      <c r="AF31" s="355" t="str">
        <f t="shared" si="2"/>
        <v/>
      </c>
    </row>
    <row r="32" spans="1:32">
      <c r="A32" s="264"/>
      <c r="B32" s="268"/>
      <c r="C32" s="156"/>
      <c r="D32" s="175"/>
      <c r="E32" s="182"/>
      <c r="F32" s="182"/>
      <c r="G32" s="190"/>
      <c r="H32" s="200"/>
      <c r="I32" s="200"/>
      <c r="J32" s="200"/>
      <c r="K32" s="200"/>
      <c r="L32" s="200"/>
      <c r="M32" s="200"/>
      <c r="N32" s="200"/>
      <c r="O32" s="211">
        <f t="shared" si="11"/>
        <v>0</v>
      </c>
      <c r="P32" s="292"/>
      <c r="Q32" s="211">
        <f t="shared" si="12"/>
        <v>0</v>
      </c>
      <c r="R32" s="233">
        <f t="shared" si="13"/>
        <v>0</v>
      </c>
      <c r="S32" s="175"/>
      <c r="T32" s="182"/>
      <c r="U32" s="182"/>
      <c r="V32" s="200"/>
      <c r="W32" s="200"/>
      <c r="X32" s="200"/>
      <c r="Y32" s="200"/>
      <c r="Z32" s="200"/>
      <c r="AA32" s="200"/>
      <c r="AB32" s="200"/>
      <c r="AC32" s="349">
        <f t="shared" si="14"/>
        <v>0</v>
      </c>
      <c r="AD32" s="349">
        <f t="shared" si="15"/>
        <v>0</v>
      </c>
      <c r="AE32" s="253">
        <f t="shared" si="16"/>
        <v>0</v>
      </c>
      <c r="AF32" s="355" t="str">
        <f t="shared" si="2"/>
        <v/>
      </c>
    </row>
    <row r="33" spans="1:32">
      <c r="A33" s="264"/>
      <c r="B33" s="268"/>
      <c r="C33" s="154"/>
      <c r="D33" s="175"/>
      <c r="E33" s="182"/>
      <c r="F33" s="182"/>
      <c r="G33" s="190"/>
      <c r="H33" s="200"/>
      <c r="I33" s="200"/>
      <c r="J33" s="200"/>
      <c r="K33" s="200"/>
      <c r="L33" s="200"/>
      <c r="M33" s="200"/>
      <c r="N33" s="200"/>
      <c r="O33" s="211">
        <f t="shared" si="11"/>
        <v>0</v>
      </c>
      <c r="P33" s="292"/>
      <c r="Q33" s="211">
        <f t="shared" si="12"/>
        <v>0</v>
      </c>
      <c r="R33" s="233">
        <f t="shared" si="13"/>
        <v>0</v>
      </c>
      <c r="S33" s="175"/>
      <c r="T33" s="182"/>
      <c r="U33" s="182"/>
      <c r="V33" s="200"/>
      <c r="W33" s="200"/>
      <c r="X33" s="200"/>
      <c r="Y33" s="200"/>
      <c r="Z33" s="200"/>
      <c r="AA33" s="200"/>
      <c r="AB33" s="200"/>
      <c r="AC33" s="349">
        <f t="shared" si="14"/>
        <v>0</v>
      </c>
      <c r="AD33" s="349">
        <f t="shared" si="15"/>
        <v>0</v>
      </c>
      <c r="AE33" s="253">
        <f t="shared" si="16"/>
        <v>0</v>
      </c>
      <c r="AF33" s="355" t="str">
        <f t="shared" si="2"/>
        <v/>
      </c>
    </row>
    <row r="34" spans="1:32">
      <c r="A34" s="264"/>
      <c r="B34" s="268"/>
      <c r="C34" s="154"/>
      <c r="D34" s="175"/>
      <c r="E34" s="182"/>
      <c r="F34" s="182"/>
      <c r="G34" s="190"/>
      <c r="H34" s="200"/>
      <c r="I34" s="200"/>
      <c r="J34" s="200"/>
      <c r="K34" s="200"/>
      <c r="L34" s="200"/>
      <c r="M34" s="200"/>
      <c r="N34" s="200"/>
      <c r="O34" s="211">
        <f t="shared" si="11"/>
        <v>0</v>
      </c>
      <c r="P34" s="292"/>
      <c r="Q34" s="211">
        <f t="shared" si="12"/>
        <v>0</v>
      </c>
      <c r="R34" s="233">
        <f t="shared" si="13"/>
        <v>0</v>
      </c>
      <c r="S34" s="175"/>
      <c r="T34" s="182"/>
      <c r="U34" s="182"/>
      <c r="V34" s="200"/>
      <c r="W34" s="200"/>
      <c r="X34" s="200"/>
      <c r="Y34" s="200"/>
      <c r="Z34" s="200"/>
      <c r="AA34" s="200"/>
      <c r="AB34" s="200"/>
      <c r="AC34" s="349">
        <f t="shared" si="14"/>
        <v>0</v>
      </c>
      <c r="AD34" s="349">
        <f t="shared" si="15"/>
        <v>0</v>
      </c>
      <c r="AE34" s="253">
        <f t="shared" si="16"/>
        <v>0</v>
      </c>
      <c r="AF34" s="355" t="str">
        <f t="shared" si="2"/>
        <v/>
      </c>
    </row>
    <row r="35" spans="1:32" ht="15" customHeight="1">
      <c r="A35" s="264"/>
      <c r="B35" s="268"/>
      <c r="C35" s="154"/>
      <c r="D35" s="175"/>
      <c r="E35" s="182"/>
      <c r="F35" s="182"/>
      <c r="G35" s="190"/>
      <c r="H35" s="200"/>
      <c r="I35" s="200"/>
      <c r="J35" s="200"/>
      <c r="K35" s="200"/>
      <c r="L35" s="200"/>
      <c r="M35" s="200"/>
      <c r="N35" s="200"/>
      <c r="O35" s="211">
        <f t="shared" si="11"/>
        <v>0</v>
      </c>
      <c r="P35" s="292"/>
      <c r="Q35" s="211">
        <f t="shared" si="12"/>
        <v>0</v>
      </c>
      <c r="R35" s="233">
        <f t="shared" si="13"/>
        <v>0</v>
      </c>
      <c r="S35" s="175"/>
      <c r="T35" s="182"/>
      <c r="U35" s="182"/>
      <c r="V35" s="200"/>
      <c r="W35" s="200"/>
      <c r="X35" s="200"/>
      <c r="Y35" s="200"/>
      <c r="Z35" s="200"/>
      <c r="AA35" s="200"/>
      <c r="AB35" s="200"/>
      <c r="AC35" s="349">
        <f t="shared" si="14"/>
        <v>0</v>
      </c>
      <c r="AD35" s="349">
        <f t="shared" si="15"/>
        <v>0</v>
      </c>
      <c r="AE35" s="253">
        <f t="shared" si="16"/>
        <v>0</v>
      </c>
      <c r="AF35" s="355" t="str">
        <f t="shared" si="2"/>
        <v/>
      </c>
    </row>
    <row r="36" spans="1:32" ht="13.5" customHeight="1">
      <c r="A36" s="265"/>
      <c r="B36" s="269"/>
      <c r="C36" s="157"/>
      <c r="D36" s="176"/>
      <c r="E36" s="183"/>
      <c r="F36" s="183"/>
      <c r="G36" s="191"/>
      <c r="H36" s="201"/>
      <c r="I36" s="201"/>
      <c r="J36" s="201"/>
      <c r="K36" s="201"/>
      <c r="L36" s="201"/>
      <c r="M36" s="201"/>
      <c r="N36" s="201"/>
      <c r="O36" s="212">
        <f t="shared" si="11"/>
        <v>0</v>
      </c>
      <c r="P36" s="293"/>
      <c r="Q36" s="212">
        <f t="shared" si="12"/>
        <v>0</v>
      </c>
      <c r="R36" s="234">
        <f t="shared" si="13"/>
        <v>0</v>
      </c>
      <c r="S36" s="176"/>
      <c r="T36" s="183"/>
      <c r="U36" s="183"/>
      <c r="V36" s="201"/>
      <c r="W36" s="201"/>
      <c r="X36" s="201"/>
      <c r="Y36" s="201"/>
      <c r="Z36" s="201"/>
      <c r="AA36" s="201"/>
      <c r="AB36" s="201"/>
      <c r="AC36" s="350">
        <f t="shared" si="14"/>
        <v>0</v>
      </c>
      <c r="AD36" s="350">
        <f t="shared" si="15"/>
        <v>0</v>
      </c>
      <c r="AE36" s="254">
        <f t="shared" si="16"/>
        <v>0</v>
      </c>
      <c r="AF36" s="356" t="str">
        <f t="shared" si="2"/>
        <v/>
      </c>
    </row>
    <row r="37" spans="1:32" ht="22.5" customHeight="1">
      <c r="A37" s="262">
        <v>3</v>
      </c>
      <c r="B37" s="266"/>
      <c r="C37" s="271"/>
      <c r="D37" s="274" t="s">
        <v>65</v>
      </c>
      <c r="E37" s="275" t="s">
        <v>25</v>
      </c>
      <c r="F37" s="275" t="s">
        <v>65</v>
      </c>
      <c r="G37" s="339">
        <f t="shared" ref="G37:O37" si="17">SUM(G38:G49)</f>
        <v>0</v>
      </c>
      <c r="H37" s="304">
        <f t="shared" si="17"/>
        <v>0</v>
      </c>
      <c r="I37" s="198">
        <f t="shared" si="17"/>
        <v>0</v>
      </c>
      <c r="J37" s="198">
        <f t="shared" si="17"/>
        <v>0</v>
      </c>
      <c r="K37" s="198">
        <f t="shared" si="17"/>
        <v>0</v>
      </c>
      <c r="L37" s="198">
        <f t="shared" si="17"/>
        <v>0</v>
      </c>
      <c r="M37" s="198">
        <f t="shared" si="17"/>
        <v>0</v>
      </c>
      <c r="N37" s="198">
        <f t="shared" si="17"/>
        <v>0</v>
      </c>
      <c r="O37" s="198">
        <f t="shared" si="17"/>
        <v>0</v>
      </c>
      <c r="P37" s="344"/>
      <c r="Q37" s="198">
        <f>SUM(Q38:Q49)</f>
        <v>0</v>
      </c>
      <c r="R37" s="231">
        <f>SUM(R38:R49)</f>
        <v>0</v>
      </c>
      <c r="S37" s="274" t="s">
        <v>65</v>
      </c>
      <c r="T37" s="275" t="s">
        <v>25</v>
      </c>
      <c r="U37" s="275" t="s">
        <v>65</v>
      </c>
      <c r="V37" s="304">
        <f t="shared" ref="V37:AE37" si="18">SUM(V38:V49)</f>
        <v>0</v>
      </c>
      <c r="W37" s="304">
        <f t="shared" si="18"/>
        <v>0</v>
      </c>
      <c r="X37" s="198">
        <f t="shared" si="18"/>
        <v>0</v>
      </c>
      <c r="Y37" s="198">
        <f t="shared" si="18"/>
        <v>0</v>
      </c>
      <c r="Z37" s="198">
        <f t="shared" si="18"/>
        <v>0</v>
      </c>
      <c r="AA37" s="198">
        <f t="shared" si="18"/>
        <v>0</v>
      </c>
      <c r="AB37" s="198">
        <f t="shared" si="18"/>
        <v>0</v>
      </c>
      <c r="AC37" s="243">
        <f t="shared" si="18"/>
        <v>0</v>
      </c>
      <c r="AD37" s="243">
        <f t="shared" si="18"/>
        <v>0</v>
      </c>
      <c r="AE37" s="251">
        <f t="shared" si="18"/>
        <v>0</v>
      </c>
      <c r="AF37" s="357" t="str">
        <f t="shared" si="2"/>
        <v/>
      </c>
    </row>
    <row r="38" spans="1:32" ht="14.25">
      <c r="A38" s="263"/>
      <c r="B38" s="267"/>
      <c r="C38" s="272" t="s">
        <v>82</v>
      </c>
      <c r="D38" s="174"/>
      <c r="E38" s="181"/>
      <c r="F38" s="181"/>
      <c r="G38" s="189"/>
      <c r="H38" s="199"/>
      <c r="I38" s="199"/>
      <c r="J38" s="199"/>
      <c r="K38" s="199"/>
      <c r="L38" s="199"/>
      <c r="M38" s="199"/>
      <c r="N38" s="199"/>
      <c r="O38" s="300">
        <f t="shared" ref="O38:O49" si="19">SUM(H38:N38)</f>
        <v>0</v>
      </c>
      <c r="P38" s="291"/>
      <c r="Q38" s="280">
        <f t="shared" ref="Q38:Q49" si="20">IF(ROUNDUP(O38*P38-0.5,0)&lt;=0,0,ROUNDUP(O38*P38-0.5,0))</f>
        <v>0</v>
      </c>
      <c r="R38" s="232">
        <f t="shared" ref="R38:R49" si="21">O38+Q38</f>
        <v>0</v>
      </c>
      <c r="S38" s="174"/>
      <c r="T38" s="238"/>
      <c r="U38" s="238"/>
      <c r="V38" s="199"/>
      <c r="W38" s="199"/>
      <c r="X38" s="199"/>
      <c r="Y38" s="199"/>
      <c r="Z38" s="199"/>
      <c r="AA38" s="199"/>
      <c r="AB38" s="199"/>
      <c r="AC38" s="348">
        <f t="shared" ref="AC38:AC49" si="22">SUM(V38:AB38)</f>
        <v>0</v>
      </c>
      <c r="AD38" s="348">
        <f t="shared" ref="AD38:AD49" si="23">IF(ROUNDUP(AC38*P38-0.5,0)&lt;=0,0,ROUNDUP(AC38*P38-0.5,0))</f>
        <v>0</v>
      </c>
      <c r="AE38" s="252">
        <f t="shared" ref="AE38:AE49" si="24">AC38+AD38</f>
        <v>0</v>
      </c>
      <c r="AF38" s="354" t="str">
        <f t="shared" si="2"/>
        <v/>
      </c>
    </row>
    <row r="39" spans="1:32">
      <c r="A39" s="264"/>
      <c r="B39" s="268"/>
      <c r="C39" s="154"/>
      <c r="D39" s="175"/>
      <c r="E39" s="182"/>
      <c r="F39" s="182"/>
      <c r="G39" s="190"/>
      <c r="H39" s="200"/>
      <c r="I39" s="200"/>
      <c r="J39" s="200"/>
      <c r="K39" s="200"/>
      <c r="L39" s="200"/>
      <c r="M39" s="200"/>
      <c r="N39" s="200"/>
      <c r="O39" s="342">
        <f t="shared" si="19"/>
        <v>0</v>
      </c>
      <c r="P39" s="292"/>
      <c r="Q39" s="211">
        <f t="shared" si="20"/>
        <v>0</v>
      </c>
      <c r="R39" s="233">
        <f t="shared" si="21"/>
        <v>0</v>
      </c>
      <c r="S39" s="175"/>
      <c r="T39" s="182"/>
      <c r="U39" s="182"/>
      <c r="V39" s="200"/>
      <c r="W39" s="200"/>
      <c r="X39" s="200"/>
      <c r="Y39" s="200"/>
      <c r="Z39" s="200"/>
      <c r="AA39" s="200"/>
      <c r="AB39" s="200"/>
      <c r="AC39" s="349">
        <f t="shared" si="22"/>
        <v>0</v>
      </c>
      <c r="AD39" s="349">
        <f t="shared" si="23"/>
        <v>0</v>
      </c>
      <c r="AE39" s="253">
        <f t="shared" si="24"/>
        <v>0</v>
      </c>
      <c r="AF39" s="355" t="str">
        <f t="shared" si="2"/>
        <v/>
      </c>
    </row>
    <row r="40" spans="1:32">
      <c r="A40" s="264"/>
      <c r="B40" s="268"/>
      <c r="C40" s="155"/>
      <c r="D40" s="175"/>
      <c r="E40" s="182"/>
      <c r="F40" s="182"/>
      <c r="G40" s="190"/>
      <c r="H40" s="200"/>
      <c r="I40" s="200"/>
      <c r="J40" s="200"/>
      <c r="K40" s="200"/>
      <c r="L40" s="200"/>
      <c r="M40" s="200"/>
      <c r="N40" s="200"/>
      <c r="O40" s="342">
        <f t="shared" si="19"/>
        <v>0</v>
      </c>
      <c r="P40" s="292"/>
      <c r="Q40" s="211">
        <f t="shared" si="20"/>
        <v>0</v>
      </c>
      <c r="R40" s="233">
        <f t="shared" si="21"/>
        <v>0</v>
      </c>
      <c r="S40" s="175"/>
      <c r="T40" s="182"/>
      <c r="U40" s="182"/>
      <c r="V40" s="200"/>
      <c r="W40" s="200"/>
      <c r="X40" s="200"/>
      <c r="Y40" s="200"/>
      <c r="Z40" s="200"/>
      <c r="AA40" s="200"/>
      <c r="AB40" s="200"/>
      <c r="AC40" s="349">
        <f t="shared" si="22"/>
        <v>0</v>
      </c>
      <c r="AD40" s="349">
        <f t="shared" si="23"/>
        <v>0</v>
      </c>
      <c r="AE40" s="253">
        <f t="shared" si="24"/>
        <v>0</v>
      </c>
      <c r="AF40" s="355" t="str">
        <f t="shared" si="2"/>
        <v/>
      </c>
    </row>
    <row r="41" spans="1:32">
      <c r="A41" s="264"/>
      <c r="B41" s="268"/>
      <c r="C41" s="154" t="s">
        <v>83</v>
      </c>
      <c r="D41" s="175"/>
      <c r="E41" s="182"/>
      <c r="F41" s="182"/>
      <c r="G41" s="190"/>
      <c r="H41" s="200"/>
      <c r="I41" s="200"/>
      <c r="J41" s="200"/>
      <c r="K41" s="200"/>
      <c r="L41" s="200"/>
      <c r="M41" s="200"/>
      <c r="N41" s="200"/>
      <c r="O41" s="342">
        <f t="shared" si="19"/>
        <v>0</v>
      </c>
      <c r="P41" s="292"/>
      <c r="Q41" s="211">
        <f t="shared" si="20"/>
        <v>0</v>
      </c>
      <c r="R41" s="233">
        <f t="shared" si="21"/>
        <v>0</v>
      </c>
      <c r="S41" s="175"/>
      <c r="T41" s="182"/>
      <c r="U41" s="182"/>
      <c r="V41" s="200"/>
      <c r="W41" s="200"/>
      <c r="X41" s="200"/>
      <c r="Y41" s="200"/>
      <c r="Z41" s="200"/>
      <c r="AA41" s="200"/>
      <c r="AB41" s="200"/>
      <c r="AC41" s="349">
        <f t="shared" si="22"/>
        <v>0</v>
      </c>
      <c r="AD41" s="349">
        <f t="shared" si="23"/>
        <v>0</v>
      </c>
      <c r="AE41" s="253">
        <f t="shared" si="24"/>
        <v>0</v>
      </c>
      <c r="AF41" s="355" t="str">
        <f t="shared" si="2"/>
        <v/>
      </c>
    </row>
    <row r="42" spans="1:32">
      <c r="A42" s="264"/>
      <c r="B42" s="268"/>
      <c r="C42" s="154"/>
      <c r="D42" s="175"/>
      <c r="E42" s="182"/>
      <c r="F42" s="182"/>
      <c r="G42" s="190"/>
      <c r="H42" s="200"/>
      <c r="I42" s="200"/>
      <c r="J42" s="200"/>
      <c r="K42" s="200"/>
      <c r="L42" s="200"/>
      <c r="M42" s="200"/>
      <c r="N42" s="200"/>
      <c r="O42" s="342">
        <f t="shared" si="19"/>
        <v>0</v>
      </c>
      <c r="P42" s="292"/>
      <c r="Q42" s="211">
        <f t="shared" si="20"/>
        <v>0</v>
      </c>
      <c r="R42" s="233">
        <f t="shared" si="21"/>
        <v>0</v>
      </c>
      <c r="S42" s="175"/>
      <c r="T42" s="182"/>
      <c r="U42" s="182"/>
      <c r="V42" s="200"/>
      <c r="W42" s="200"/>
      <c r="X42" s="200"/>
      <c r="Y42" s="200"/>
      <c r="Z42" s="200"/>
      <c r="AA42" s="200"/>
      <c r="AB42" s="200"/>
      <c r="AC42" s="349">
        <f t="shared" si="22"/>
        <v>0</v>
      </c>
      <c r="AD42" s="349">
        <f t="shared" si="23"/>
        <v>0</v>
      </c>
      <c r="AE42" s="253">
        <f t="shared" si="24"/>
        <v>0</v>
      </c>
      <c r="AF42" s="355" t="str">
        <f t="shared" si="2"/>
        <v/>
      </c>
    </row>
    <row r="43" spans="1:32">
      <c r="A43" s="264"/>
      <c r="B43" s="268"/>
      <c r="C43" s="154"/>
      <c r="D43" s="175"/>
      <c r="E43" s="182"/>
      <c r="F43" s="182"/>
      <c r="G43" s="190"/>
      <c r="H43" s="200"/>
      <c r="I43" s="200"/>
      <c r="J43" s="200"/>
      <c r="K43" s="200"/>
      <c r="L43" s="200"/>
      <c r="M43" s="200"/>
      <c r="N43" s="200"/>
      <c r="O43" s="342">
        <f t="shared" si="19"/>
        <v>0</v>
      </c>
      <c r="P43" s="292"/>
      <c r="Q43" s="211">
        <f t="shared" si="20"/>
        <v>0</v>
      </c>
      <c r="R43" s="233">
        <f t="shared" si="21"/>
        <v>0</v>
      </c>
      <c r="S43" s="175"/>
      <c r="T43" s="182"/>
      <c r="U43" s="182"/>
      <c r="V43" s="200"/>
      <c r="W43" s="200"/>
      <c r="X43" s="200"/>
      <c r="Y43" s="200"/>
      <c r="Z43" s="200"/>
      <c r="AA43" s="200"/>
      <c r="AB43" s="200"/>
      <c r="AC43" s="349">
        <f t="shared" si="22"/>
        <v>0</v>
      </c>
      <c r="AD43" s="349">
        <f t="shared" si="23"/>
        <v>0</v>
      </c>
      <c r="AE43" s="253">
        <f t="shared" si="24"/>
        <v>0</v>
      </c>
      <c r="AF43" s="355" t="str">
        <f t="shared" si="2"/>
        <v/>
      </c>
    </row>
    <row r="44" spans="1:32">
      <c r="A44" s="264"/>
      <c r="B44" s="268"/>
      <c r="C44" s="156"/>
      <c r="D44" s="175"/>
      <c r="E44" s="182"/>
      <c r="F44" s="182"/>
      <c r="G44" s="190"/>
      <c r="H44" s="200"/>
      <c r="I44" s="200"/>
      <c r="J44" s="200"/>
      <c r="K44" s="200"/>
      <c r="L44" s="200"/>
      <c r="M44" s="200"/>
      <c r="N44" s="200"/>
      <c r="O44" s="342">
        <f t="shared" si="19"/>
        <v>0</v>
      </c>
      <c r="P44" s="292"/>
      <c r="Q44" s="211">
        <f t="shared" si="20"/>
        <v>0</v>
      </c>
      <c r="R44" s="233">
        <f t="shared" si="21"/>
        <v>0</v>
      </c>
      <c r="S44" s="175"/>
      <c r="T44" s="182"/>
      <c r="U44" s="182"/>
      <c r="V44" s="200"/>
      <c r="W44" s="200"/>
      <c r="X44" s="200"/>
      <c r="Y44" s="200"/>
      <c r="Z44" s="200"/>
      <c r="AA44" s="200"/>
      <c r="AB44" s="200"/>
      <c r="AC44" s="349">
        <f t="shared" si="22"/>
        <v>0</v>
      </c>
      <c r="AD44" s="349">
        <f t="shared" si="23"/>
        <v>0</v>
      </c>
      <c r="AE44" s="253">
        <f t="shared" si="24"/>
        <v>0</v>
      </c>
      <c r="AF44" s="355" t="str">
        <f t="shared" si="2"/>
        <v/>
      </c>
    </row>
    <row r="45" spans="1:32">
      <c r="A45" s="264"/>
      <c r="B45" s="268"/>
      <c r="C45" s="156"/>
      <c r="D45" s="175"/>
      <c r="E45" s="182"/>
      <c r="F45" s="182"/>
      <c r="G45" s="190"/>
      <c r="H45" s="200"/>
      <c r="I45" s="200"/>
      <c r="J45" s="200"/>
      <c r="K45" s="200"/>
      <c r="L45" s="200"/>
      <c r="M45" s="200"/>
      <c r="N45" s="200"/>
      <c r="O45" s="342">
        <f t="shared" si="19"/>
        <v>0</v>
      </c>
      <c r="P45" s="292"/>
      <c r="Q45" s="211">
        <f t="shared" si="20"/>
        <v>0</v>
      </c>
      <c r="R45" s="233">
        <f t="shared" si="21"/>
        <v>0</v>
      </c>
      <c r="S45" s="175"/>
      <c r="T45" s="182"/>
      <c r="U45" s="182"/>
      <c r="V45" s="200"/>
      <c r="W45" s="200"/>
      <c r="X45" s="200"/>
      <c r="Y45" s="200"/>
      <c r="Z45" s="200"/>
      <c r="AA45" s="200"/>
      <c r="AB45" s="200"/>
      <c r="AC45" s="349">
        <f t="shared" si="22"/>
        <v>0</v>
      </c>
      <c r="AD45" s="349">
        <f t="shared" si="23"/>
        <v>0</v>
      </c>
      <c r="AE45" s="253">
        <f t="shared" si="24"/>
        <v>0</v>
      </c>
      <c r="AF45" s="355" t="str">
        <f t="shared" si="2"/>
        <v/>
      </c>
    </row>
    <row r="46" spans="1:32">
      <c r="A46" s="264"/>
      <c r="B46" s="268"/>
      <c r="C46" s="154"/>
      <c r="D46" s="175"/>
      <c r="E46" s="182"/>
      <c r="F46" s="182"/>
      <c r="G46" s="190"/>
      <c r="H46" s="200"/>
      <c r="I46" s="200"/>
      <c r="J46" s="200"/>
      <c r="K46" s="200"/>
      <c r="L46" s="200"/>
      <c r="M46" s="200"/>
      <c r="N46" s="200"/>
      <c r="O46" s="342">
        <f t="shared" si="19"/>
        <v>0</v>
      </c>
      <c r="P46" s="292"/>
      <c r="Q46" s="211">
        <f t="shared" si="20"/>
        <v>0</v>
      </c>
      <c r="R46" s="233">
        <f t="shared" si="21"/>
        <v>0</v>
      </c>
      <c r="S46" s="175"/>
      <c r="T46" s="182"/>
      <c r="U46" s="182"/>
      <c r="V46" s="200"/>
      <c r="W46" s="200"/>
      <c r="X46" s="200"/>
      <c r="Y46" s="200"/>
      <c r="Z46" s="200"/>
      <c r="AA46" s="200"/>
      <c r="AB46" s="200"/>
      <c r="AC46" s="349">
        <f t="shared" si="22"/>
        <v>0</v>
      </c>
      <c r="AD46" s="349">
        <f t="shared" si="23"/>
        <v>0</v>
      </c>
      <c r="AE46" s="253">
        <f t="shared" si="24"/>
        <v>0</v>
      </c>
      <c r="AF46" s="355" t="str">
        <f t="shared" si="2"/>
        <v/>
      </c>
    </row>
    <row r="47" spans="1:32">
      <c r="A47" s="264"/>
      <c r="B47" s="268"/>
      <c r="C47" s="154"/>
      <c r="D47" s="175"/>
      <c r="E47" s="182"/>
      <c r="F47" s="182"/>
      <c r="G47" s="190"/>
      <c r="H47" s="200"/>
      <c r="I47" s="200"/>
      <c r="J47" s="200"/>
      <c r="K47" s="200"/>
      <c r="L47" s="200"/>
      <c r="M47" s="200"/>
      <c r="N47" s="200"/>
      <c r="O47" s="342">
        <f t="shared" si="19"/>
        <v>0</v>
      </c>
      <c r="P47" s="292"/>
      <c r="Q47" s="211">
        <f t="shared" si="20"/>
        <v>0</v>
      </c>
      <c r="R47" s="233">
        <f t="shared" si="21"/>
        <v>0</v>
      </c>
      <c r="S47" s="175"/>
      <c r="T47" s="182"/>
      <c r="U47" s="182"/>
      <c r="V47" s="200"/>
      <c r="W47" s="200"/>
      <c r="X47" s="200"/>
      <c r="Y47" s="200"/>
      <c r="Z47" s="200"/>
      <c r="AA47" s="200"/>
      <c r="AB47" s="200"/>
      <c r="AC47" s="349">
        <f t="shared" si="22"/>
        <v>0</v>
      </c>
      <c r="AD47" s="349">
        <f t="shared" si="23"/>
        <v>0</v>
      </c>
      <c r="AE47" s="253">
        <f t="shared" si="24"/>
        <v>0</v>
      </c>
      <c r="AF47" s="355" t="str">
        <f t="shared" si="2"/>
        <v/>
      </c>
    </row>
    <row r="48" spans="1:32">
      <c r="A48" s="264"/>
      <c r="B48" s="268"/>
      <c r="C48" s="154"/>
      <c r="D48" s="175"/>
      <c r="E48" s="182"/>
      <c r="F48" s="182"/>
      <c r="G48" s="190"/>
      <c r="H48" s="200"/>
      <c r="I48" s="200"/>
      <c r="J48" s="200"/>
      <c r="K48" s="200"/>
      <c r="L48" s="200"/>
      <c r="M48" s="200"/>
      <c r="N48" s="200"/>
      <c r="O48" s="342">
        <f t="shared" si="19"/>
        <v>0</v>
      </c>
      <c r="P48" s="292"/>
      <c r="Q48" s="211">
        <f t="shared" si="20"/>
        <v>0</v>
      </c>
      <c r="R48" s="233">
        <f t="shared" si="21"/>
        <v>0</v>
      </c>
      <c r="S48" s="175"/>
      <c r="T48" s="182"/>
      <c r="U48" s="182"/>
      <c r="V48" s="200"/>
      <c r="W48" s="200"/>
      <c r="X48" s="200"/>
      <c r="Y48" s="200"/>
      <c r="Z48" s="200"/>
      <c r="AA48" s="200"/>
      <c r="AB48" s="200"/>
      <c r="AC48" s="349">
        <f t="shared" si="22"/>
        <v>0</v>
      </c>
      <c r="AD48" s="349">
        <f t="shared" si="23"/>
        <v>0</v>
      </c>
      <c r="AE48" s="253">
        <f t="shared" si="24"/>
        <v>0</v>
      </c>
      <c r="AF48" s="355" t="str">
        <f t="shared" si="2"/>
        <v/>
      </c>
    </row>
    <row r="49" spans="1:32" ht="14.25">
      <c r="A49" s="265"/>
      <c r="B49" s="269"/>
      <c r="C49" s="157"/>
      <c r="D49" s="176"/>
      <c r="E49" s="183"/>
      <c r="F49" s="183"/>
      <c r="G49" s="191"/>
      <c r="H49" s="201"/>
      <c r="I49" s="201"/>
      <c r="J49" s="201"/>
      <c r="K49" s="201"/>
      <c r="L49" s="201"/>
      <c r="M49" s="201"/>
      <c r="N49" s="201"/>
      <c r="O49" s="343">
        <f t="shared" si="19"/>
        <v>0</v>
      </c>
      <c r="P49" s="293"/>
      <c r="Q49" s="212">
        <f t="shared" si="20"/>
        <v>0</v>
      </c>
      <c r="R49" s="234">
        <f t="shared" si="21"/>
        <v>0</v>
      </c>
      <c r="S49" s="176"/>
      <c r="T49" s="183"/>
      <c r="U49" s="183"/>
      <c r="V49" s="201"/>
      <c r="W49" s="201"/>
      <c r="X49" s="201"/>
      <c r="Y49" s="201"/>
      <c r="Z49" s="201"/>
      <c r="AA49" s="201"/>
      <c r="AB49" s="201"/>
      <c r="AC49" s="350">
        <f t="shared" si="22"/>
        <v>0</v>
      </c>
      <c r="AD49" s="350">
        <f t="shared" si="23"/>
        <v>0</v>
      </c>
      <c r="AE49" s="254">
        <f t="shared" si="24"/>
        <v>0</v>
      </c>
      <c r="AF49" s="356" t="str">
        <f t="shared" si="2"/>
        <v/>
      </c>
    </row>
    <row r="50" spans="1:32" ht="22.5" customHeight="1">
      <c r="A50" s="262">
        <v>4</v>
      </c>
      <c r="B50" s="266"/>
      <c r="C50" s="271"/>
      <c r="D50" s="274" t="s">
        <v>65</v>
      </c>
      <c r="E50" s="275" t="s">
        <v>25</v>
      </c>
      <c r="F50" s="275" t="s">
        <v>65</v>
      </c>
      <c r="G50" s="339">
        <f t="shared" ref="G50:O50" si="25">SUM(G51:G62)</f>
        <v>0</v>
      </c>
      <c r="H50" s="304">
        <f t="shared" si="25"/>
        <v>0</v>
      </c>
      <c r="I50" s="198">
        <f t="shared" si="25"/>
        <v>0</v>
      </c>
      <c r="J50" s="198">
        <f t="shared" si="25"/>
        <v>0</v>
      </c>
      <c r="K50" s="198">
        <f t="shared" si="25"/>
        <v>0</v>
      </c>
      <c r="L50" s="198">
        <f t="shared" si="25"/>
        <v>0</v>
      </c>
      <c r="M50" s="198">
        <f t="shared" si="25"/>
        <v>0</v>
      </c>
      <c r="N50" s="198">
        <f t="shared" si="25"/>
        <v>0</v>
      </c>
      <c r="O50" s="198">
        <f t="shared" si="25"/>
        <v>0</v>
      </c>
      <c r="P50" s="344"/>
      <c r="Q50" s="198">
        <f>SUM(Q51:Q62)</f>
        <v>0</v>
      </c>
      <c r="R50" s="231">
        <f>SUM(R51:R62)</f>
        <v>0</v>
      </c>
      <c r="S50" s="274" t="s">
        <v>65</v>
      </c>
      <c r="T50" s="275" t="s">
        <v>25</v>
      </c>
      <c r="U50" s="275" t="s">
        <v>65</v>
      </c>
      <c r="V50" s="304">
        <f t="shared" ref="V50:AE50" si="26">SUM(V51:V62)</f>
        <v>0</v>
      </c>
      <c r="W50" s="304">
        <f t="shared" si="26"/>
        <v>0</v>
      </c>
      <c r="X50" s="198">
        <f t="shared" si="26"/>
        <v>0</v>
      </c>
      <c r="Y50" s="198">
        <f t="shared" si="26"/>
        <v>0</v>
      </c>
      <c r="Z50" s="198">
        <f t="shared" si="26"/>
        <v>0</v>
      </c>
      <c r="AA50" s="198">
        <f t="shared" si="26"/>
        <v>0</v>
      </c>
      <c r="AB50" s="198">
        <f t="shared" si="26"/>
        <v>0</v>
      </c>
      <c r="AC50" s="243">
        <f t="shared" si="26"/>
        <v>0</v>
      </c>
      <c r="AD50" s="243">
        <f t="shared" si="26"/>
        <v>0</v>
      </c>
      <c r="AE50" s="251">
        <f t="shared" si="26"/>
        <v>0</v>
      </c>
      <c r="AF50" s="357" t="str">
        <f t="shared" si="2"/>
        <v/>
      </c>
    </row>
    <row r="51" spans="1:32" ht="14.25">
      <c r="A51" s="263"/>
      <c r="B51" s="267"/>
      <c r="C51" s="272" t="s">
        <v>82</v>
      </c>
      <c r="D51" s="174"/>
      <c r="E51" s="181"/>
      <c r="F51" s="181"/>
      <c r="G51" s="189"/>
      <c r="H51" s="199"/>
      <c r="I51" s="199"/>
      <c r="J51" s="199"/>
      <c r="K51" s="199"/>
      <c r="L51" s="199"/>
      <c r="M51" s="199"/>
      <c r="N51" s="199"/>
      <c r="O51" s="300">
        <f t="shared" ref="O51:O62" si="27">SUM(H51:N51)</f>
        <v>0</v>
      </c>
      <c r="P51" s="291"/>
      <c r="Q51" s="280">
        <f t="shared" ref="Q51:Q62" si="28">IF(ROUNDUP(O51*P51-0.5,0)&lt;=0,0,ROUNDUP(O51*P51-0.5,0))</f>
        <v>0</v>
      </c>
      <c r="R51" s="232">
        <f t="shared" ref="R51:R62" si="29">O51+Q51</f>
        <v>0</v>
      </c>
      <c r="S51" s="174"/>
      <c r="T51" s="238"/>
      <c r="U51" s="238"/>
      <c r="V51" s="199"/>
      <c r="W51" s="199"/>
      <c r="X51" s="199"/>
      <c r="Y51" s="199"/>
      <c r="Z51" s="199"/>
      <c r="AA51" s="199"/>
      <c r="AB51" s="199"/>
      <c r="AC51" s="348">
        <f t="shared" ref="AC51:AC62" si="30">SUM(V51:AB51)</f>
        <v>0</v>
      </c>
      <c r="AD51" s="348">
        <f t="shared" ref="AD51:AD62" si="31">IF(ROUNDUP(AC51*P51-0.5,0)&lt;=0,0,ROUNDUP(AC51*P51-0.5,0))</f>
        <v>0</v>
      </c>
      <c r="AE51" s="252">
        <f t="shared" ref="AE51:AE62" si="32">AC51+AD51</f>
        <v>0</v>
      </c>
      <c r="AF51" s="354" t="str">
        <f t="shared" si="2"/>
        <v/>
      </c>
    </row>
    <row r="52" spans="1:32">
      <c r="A52" s="264"/>
      <c r="B52" s="268"/>
      <c r="C52" s="154"/>
      <c r="D52" s="175"/>
      <c r="E52" s="182"/>
      <c r="F52" s="182"/>
      <c r="G52" s="190"/>
      <c r="H52" s="200"/>
      <c r="I52" s="200"/>
      <c r="J52" s="200"/>
      <c r="K52" s="200"/>
      <c r="L52" s="200"/>
      <c r="M52" s="200"/>
      <c r="N52" s="200"/>
      <c r="O52" s="342">
        <f t="shared" si="27"/>
        <v>0</v>
      </c>
      <c r="P52" s="292"/>
      <c r="Q52" s="211">
        <f t="shared" si="28"/>
        <v>0</v>
      </c>
      <c r="R52" s="233">
        <f t="shared" si="29"/>
        <v>0</v>
      </c>
      <c r="S52" s="175"/>
      <c r="T52" s="182"/>
      <c r="U52" s="182"/>
      <c r="V52" s="200"/>
      <c r="W52" s="200"/>
      <c r="X52" s="200"/>
      <c r="Y52" s="200"/>
      <c r="Z52" s="200"/>
      <c r="AA52" s="200"/>
      <c r="AB52" s="200"/>
      <c r="AC52" s="349">
        <f t="shared" si="30"/>
        <v>0</v>
      </c>
      <c r="AD52" s="349">
        <f t="shared" si="31"/>
        <v>0</v>
      </c>
      <c r="AE52" s="253">
        <f t="shared" si="32"/>
        <v>0</v>
      </c>
      <c r="AF52" s="355" t="str">
        <f t="shared" si="2"/>
        <v/>
      </c>
    </row>
    <row r="53" spans="1:32">
      <c r="A53" s="264"/>
      <c r="B53" s="268"/>
      <c r="C53" s="155"/>
      <c r="D53" s="175"/>
      <c r="E53" s="182"/>
      <c r="F53" s="182"/>
      <c r="G53" s="190"/>
      <c r="H53" s="200"/>
      <c r="I53" s="200"/>
      <c r="J53" s="200"/>
      <c r="K53" s="200"/>
      <c r="L53" s="200"/>
      <c r="M53" s="200"/>
      <c r="N53" s="200"/>
      <c r="O53" s="342">
        <f t="shared" si="27"/>
        <v>0</v>
      </c>
      <c r="P53" s="292"/>
      <c r="Q53" s="211">
        <f t="shared" si="28"/>
        <v>0</v>
      </c>
      <c r="R53" s="233">
        <f t="shared" si="29"/>
        <v>0</v>
      </c>
      <c r="S53" s="175"/>
      <c r="T53" s="182"/>
      <c r="U53" s="182"/>
      <c r="V53" s="200"/>
      <c r="W53" s="200"/>
      <c r="X53" s="200"/>
      <c r="Y53" s="200"/>
      <c r="Z53" s="200"/>
      <c r="AA53" s="200"/>
      <c r="AB53" s="200"/>
      <c r="AC53" s="349">
        <f t="shared" si="30"/>
        <v>0</v>
      </c>
      <c r="AD53" s="349">
        <f t="shared" si="31"/>
        <v>0</v>
      </c>
      <c r="AE53" s="253">
        <f t="shared" si="32"/>
        <v>0</v>
      </c>
      <c r="AF53" s="355" t="str">
        <f t="shared" si="2"/>
        <v/>
      </c>
    </row>
    <row r="54" spans="1:32">
      <c r="A54" s="264"/>
      <c r="B54" s="268"/>
      <c r="C54" s="154" t="s">
        <v>83</v>
      </c>
      <c r="D54" s="175"/>
      <c r="E54" s="182"/>
      <c r="F54" s="182"/>
      <c r="G54" s="190"/>
      <c r="H54" s="200"/>
      <c r="I54" s="200"/>
      <c r="J54" s="200"/>
      <c r="K54" s="200"/>
      <c r="L54" s="200"/>
      <c r="M54" s="200"/>
      <c r="N54" s="200"/>
      <c r="O54" s="342">
        <f t="shared" si="27"/>
        <v>0</v>
      </c>
      <c r="P54" s="292"/>
      <c r="Q54" s="211">
        <f t="shared" si="28"/>
        <v>0</v>
      </c>
      <c r="R54" s="233">
        <f t="shared" si="29"/>
        <v>0</v>
      </c>
      <c r="S54" s="175"/>
      <c r="T54" s="182"/>
      <c r="U54" s="182"/>
      <c r="V54" s="200"/>
      <c r="W54" s="200"/>
      <c r="X54" s="200"/>
      <c r="Y54" s="200"/>
      <c r="Z54" s="200"/>
      <c r="AA54" s="200"/>
      <c r="AB54" s="200"/>
      <c r="AC54" s="349">
        <f t="shared" si="30"/>
        <v>0</v>
      </c>
      <c r="AD54" s="349">
        <f t="shared" si="31"/>
        <v>0</v>
      </c>
      <c r="AE54" s="253">
        <f t="shared" si="32"/>
        <v>0</v>
      </c>
      <c r="AF54" s="355" t="str">
        <f t="shared" si="2"/>
        <v/>
      </c>
    </row>
    <row r="55" spans="1:32">
      <c r="A55" s="264"/>
      <c r="B55" s="268"/>
      <c r="C55" s="154"/>
      <c r="D55" s="175"/>
      <c r="E55" s="182"/>
      <c r="F55" s="182"/>
      <c r="G55" s="190"/>
      <c r="H55" s="200"/>
      <c r="I55" s="200"/>
      <c r="J55" s="200"/>
      <c r="K55" s="200"/>
      <c r="L55" s="200"/>
      <c r="M55" s="200"/>
      <c r="N55" s="200"/>
      <c r="O55" s="342">
        <f t="shared" si="27"/>
        <v>0</v>
      </c>
      <c r="P55" s="292"/>
      <c r="Q55" s="211">
        <f t="shared" si="28"/>
        <v>0</v>
      </c>
      <c r="R55" s="233">
        <f t="shared" si="29"/>
        <v>0</v>
      </c>
      <c r="S55" s="175"/>
      <c r="T55" s="182"/>
      <c r="U55" s="182"/>
      <c r="V55" s="200"/>
      <c r="W55" s="200"/>
      <c r="X55" s="200"/>
      <c r="Y55" s="200"/>
      <c r="Z55" s="200"/>
      <c r="AA55" s="200"/>
      <c r="AB55" s="200"/>
      <c r="AC55" s="349">
        <f t="shared" si="30"/>
        <v>0</v>
      </c>
      <c r="AD55" s="349">
        <f t="shared" si="31"/>
        <v>0</v>
      </c>
      <c r="AE55" s="253">
        <f t="shared" si="32"/>
        <v>0</v>
      </c>
      <c r="AF55" s="355" t="str">
        <f t="shared" si="2"/>
        <v/>
      </c>
    </row>
    <row r="56" spans="1:32">
      <c r="A56" s="264"/>
      <c r="B56" s="268"/>
      <c r="C56" s="154"/>
      <c r="D56" s="175"/>
      <c r="E56" s="182"/>
      <c r="F56" s="182"/>
      <c r="G56" s="190"/>
      <c r="H56" s="200"/>
      <c r="I56" s="200"/>
      <c r="J56" s="200"/>
      <c r="K56" s="200"/>
      <c r="L56" s="200"/>
      <c r="M56" s="200"/>
      <c r="N56" s="200"/>
      <c r="O56" s="342">
        <f t="shared" si="27"/>
        <v>0</v>
      </c>
      <c r="P56" s="292"/>
      <c r="Q56" s="211">
        <f t="shared" si="28"/>
        <v>0</v>
      </c>
      <c r="R56" s="233">
        <f t="shared" si="29"/>
        <v>0</v>
      </c>
      <c r="S56" s="175"/>
      <c r="T56" s="182"/>
      <c r="U56" s="182"/>
      <c r="V56" s="200"/>
      <c r="W56" s="200"/>
      <c r="X56" s="200"/>
      <c r="Y56" s="200"/>
      <c r="Z56" s="200"/>
      <c r="AA56" s="200"/>
      <c r="AB56" s="200"/>
      <c r="AC56" s="349">
        <f t="shared" si="30"/>
        <v>0</v>
      </c>
      <c r="AD56" s="349">
        <f t="shared" si="31"/>
        <v>0</v>
      </c>
      <c r="AE56" s="253">
        <f t="shared" si="32"/>
        <v>0</v>
      </c>
      <c r="AF56" s="355" t="str">
        <f t="shared" si="2"/>
        <v/>
      </c>
    </row>
    <row r="57" spans="1:32">
      <c r="A57" s="264"/>
      <c r="B57" s="268"/>
      <c r="C57" s="156"/>
      <c r="D57" s="175"/>
      <c r="E57" s="182"/>
      <c r="F57" s="182"/>
      <c r="G57" s="190"/>
      <c r="H57" s="200"/>
      <c r="I57" s="200"/>
      <c r="J57" s="200"/>
      <c r="K57" s="200"/>
      <c r="L57" s="200"/>
      <c r="M57" s="200"/>
      <c r="N57" s="200"/>
      <c r="O57" s="342">
        <f t="shared" si="27"/>
        <v>0</v>
      </c>
      <c r="P57" s="292"/>
      <c r="Q57" s="211">
        <f t="shared" si="28"/>
        <v>0</v>
      </c>
      <c r="R57" s="233">
        <f t="shared" si="29"/>
        <v>0</v>
      </c>
      <c r="S57" s="175"/>
      <c r="T57" s="182"/>
      <c r="U57" s="182"/>
      <c r="V57" s="200"/>
      <c r="W57" s="200"/>
      <c r="X57" s="200"/>
      <c r="Y57" s="200"/>
      <c r="Z57" s="200"/>
      <c r="AA57" s="200"/>
      <c r="AB57" s="200"/>
      <c r="AC57" s="349">
        <f t="shared" si="30"/>
        <v>0</v>
      </c>
      <c r="AD57" s="349">
        <f t="shared" si="31"/>
        <v>0</v>
      </c>
      <c r="AE57" s="253">
        <f t="shared" si="32"/>
        <v>0</v>
      </c>
      <c r="AF57" s="355" t="str">
        <f t="shared" si="2"/>
        <v/>
      </c>
    </row>
    <row r="58" spans="1:32">
      <c r="A58" s="264"/>
      <c r="B58" s="268"/>
      <c r="C58" s="156"/>
      <c r="D58" s="175"/>
      <c r="E58" s="182"/>
      <c r="F58" s="182"/>
      <c r="G58" s="190"/>
      <c r="H58" s="200"/>
      <c r="I58" s="200"/>
      <c r="J58" s="200"/>
      <c r="K58" s="200"/>
      <c r="L58" s="200"/>
      <c r="M58" s="200"/>
      <c r="N58" s="200"/>
      <c r="O58" s="342">
        <f t="shared" si="27"/>
        <v>0</v>
      </c>
      <c r="P58" s="292"/>
      <c r="Q58" s="211">
        <f t="shared" si="28"/>
        <v>0</v>
      </c>
      <c r="R58" s="233">
        <f t="shared" si="29"/>
        <v>0</v>
      </c>
      <c r="S58" s="175"/>
      <c r="T58" s="182"/>
      <c r="U58" s="182"/>
      <c r="V58" s="200"/>
      <c r="W58" s="200"/>
      <c r="X58" s="200"/>
      <c r="Y58" s="200"/>
      <c r="Z58" s="200"/>
      <c r="AA58" s="200"/>
      <c r="AB58" s="200"/>
      <c r="AC58" s="349">
        <f t="shared" si="30"/>
        <v>0</v>
      </c>
      <c r="AD58" s="349">
        <f t="shared" si="31"/>
        <v>0</v>
      </c>
      <c r="AE58" s="253">
        <f t="shared" si="32"/>
        <v>0</v>
      </c>
      <c r="AF58" s="355" t="str">
        <f t="shared" si="2"/>
        <v/>
      </c>
    </row>
    <row r="59" spans="1:32">
      <c r="A59" s="264"/>
      <c r="B59" s="268"/>
      <c r="C59" s="154"/>
      <c r="D59" s="175"/>
      <c r="E59" s="182"/>
      <c r="F59" s="182"/>
      <c r="G59" s="190"/>
      <c r="H59" s="200"/>
      <c r="I59" s="200"/>
      <c r="J59" s="200"/>
      <c r="K59" s="200"/>
      <c r="L59" s="200"/>
      <c r="M59" s="200"/>
      <c r="N59" s="200"/>
      <c r="O59" s="342">
        <f t="shared" si="27"/>
        <v>0</v>
      </c>
      <c r="P59" s="292"/>
      <c r="Q59" s="211">
        <f t="shared" si="28"/>
        <v>0</v>
      </c>
      <c r="R59" s="233">
        <f t="shared" si="29"/>
        <v>0</v>
      </c>
      <c r="S59" s="175"/>
      <c r="T59" s="182"/>
      <c r="U59" s="182"/>
      <c r="V59" s="200"/>
      <c r="W59" s="200"/>
      <c r="X59" s="200"/>
      <c r="Y59" s="200"/>
      <c r="Z59" s="200"/>
      <c r="AA59" s="200"/>
      <c r="AB59" s="200"/>
      <c r="AC59" s="349">
        <f t="shared" si="30"/>
        <v>0</v>
      </c>
      <c r="AD59" s="349">
        <f t="shared" si="31"/>
        <v>0</v>
      </c>
      <c r="AE59" s="253">
        <f t="shared" si="32"/>
        <v>0</v>
      </c>
      <c r="AF59" s="355" t="str">
        <f t="shared" si="2"/>
        <v/>
      </c>
    </row>
    <row r="60" spans="1:32">
      <c r="A60" s="264"/>
      <c r="B60" s="268"/>
      <c r="C60" s="154"/>
      <c r="D60" s="175"/>
      <c r="E60" s="182"/>
      <c r="F60" s="182"/>
      <c r="G60" s="190"/>
      <c r="H60" s="200"/>
      <c r="I60" s="200"/>
      <c r="J60" s="200"/>
      <c r="K60" s="200"/>
      <c r="L60" s="200"/>
      <c r="M60" s="200"/>
      <c r="N60" s="200"/>
      <c r="O60" s="342">
        <f t="shared" si="27"/>
        <v>0</v>
      </c>
      <c r="P60" s="292"/>
      <c r="Q60" s="211">
        <f t="shared" si="28"/>
        <v>0</v>
      </c>
      <c r="R60" s="233">
        <f t="shared" si="29"/>
        <v>0</v>
      </c>
      <c r="S60" s="175"/>
      <c r="T60" s="182"/>
      <c r="U60" s="182"/>
      <c r="V60" s="200"/>
      <c r="W60" s="200"/>
      <c r="X60" s="200"/>
      <c r="Y60" s="200"/>
      <c r="Z60" s="200"/>
      <c r="AA60" s="200"/>
      <c r="AB60" s="200"/>
      <c r="AC60" s="349">
        <f t="shared" si="30"/>
        <v>0</v>
      </c>
      <c r="AD60" s="349">
        <f t="shared" si="31"/>
        <v>0</v>
      </c>
      <c r="AE60" s="253">
        <f t="shared" si="32"/>
        <v>0</v>
      </c>
      <c r="AF60" s="355" t="str">
        <f t="shared" si="2"/>
        <v/>
      </c>
    </row>
    <row r="61" spans="1:32">
      <c r="A61" s="264"/>
      <c r="B61" s="268"/>
      <c r="C61" s="154"/>
      <c r="D61" s="175"/>
      <c r="E61" s="182"/>
      <c r="F61" s="182"/>
      <c r="G61" s="190"/>
      <c r="H61" s="200"/>
      <c r="I61" s="200"/>
      <c r="J61" s="200"/>
      <c r="K61" s="200"/>
      <c r="L61" s="200"/>
      <c r="M61" s="200"/>
      <c r="N61" s="200"/>
      <c r="O61" s="342">
        <f t="shared" si="27"/>
        <v>0</v>
      </c>
      <c r="P61" s="292"/>
      <c r="Q61" s="211">
        <f t="shared" si="28"/>
        <v>0</v>
      </c>
      <c r="R61" s="233">
        <f t="shared" si="29"/>
        <v>0</v>
      </c>
      <c r="S61" s="175"/>
      <c r="T61" s="182"/>
      <c r="U61" s="182"/>
      <c r="V61" s="200"/>
      <c r="W61" s="200"/>
      <c r="X61" s="200"/>
      <c r="Y61" s="200"/>
      <c r="Z61" s="200"/>
      <c r="AA61" s="200"/>
      <c r="AB61" s="200"/>
      <c r="AC61" s="349">
        <f t="shared" si="30"/>
        <v>0</v>
      </c>
      <c r="AD61" s="349">
        <f t="shared" si="31"/>
        <v>0</v>
      </c>
      <c r="AE61" s="253">
        <f t="shared" si="32"/>
        <v>0</v>
      </c>
      <c r="AF61" s="355" t="str">
        <f t="shared" si="2"/>
        <v/>
      </c>
    </row>
    <row r="62" spans="1:32" ht="14.25">
      <c r="A62" s="265"/>
      <c r="B62" s="269"/>
      <c r="C62" s="157"/>
      <c r="D62" s="176"/>
      <c r="E62" s="183"/>
      <c r="F62" s="183"/>
      <c r="G62" s="191"/>
      <c r="H62" s="201"/>
      <c r="I62" s="201"/>
      <c r="J62" s="201"/>
      <c r="K62" s="201"/>
      <c r="L62" s="201"/>
      <c r="M62" s="201"/>
      <c r="N62" s="201"/>
      <c r="O62" s="343">
        <f t="shared" si="27"/>
        <v>0</v>
      </c>
      <c r="P62" s="293"/>
      <c r="Q62" s="212">
        <f t="shared" si="28"/>
        <v>0</v>
      </c>
      <c r="R62" s="234">
        <f t="shared" si="29"/>
        <v>0</v>
      </c>
      <c r="S62" s="176"/>
      <c r="T62" s="183"/>
      <c r="U62" s="183"/>
      <c r="V62" s="201"/>
      <c r="W62" s="201"/>
      <c r="X62" s="201"/>
      <c r="Y62" s="201"/>
      <c r="Z62" s="201"/>
      <c r="AA62" s="201"/>
      <c r="AB62" s="201"/>
      <c r="AC62" s="350">
        <f t="shared" si="30"/>
        <v>0</v>
      </c>
      <c r="AD62" s="350">
        <f t="shared" si="31"/>
        <v>0</v>
      </c>
      <c r="AE62" s="254">
        <f t="shared" si="32"/>
        <v>0</v>
      </c>
      <c r="AF62" s="356" t="str">
        <f t="shared" si="2"/>
        <v/>
      </c>
    </row>
    <row r="63" spans="1:32" ht="22.5" customHeight="1">
      <c r="A63" s="262">
        <v>5</v>
      </c>
      <c r="B63" s="266"/>
      <c r="C63" s="271"/>
      <c r="D63" s="274" t="s">
        <v>65</v>
      </c>
      <c r="E63" s="275" t="s">
        <v>25</v>
      </c>
      <c r="F63" s="275" t="s">
        <v>65</v>
      </c>
      <c r="G63" s="339">
        <f t="shared" ref="G63:O63" si="33">SUM(G64:G75)</f>
        <v>0</v>
      </c>
      <c r="H63" s="304">
        <f t="shared" si="33"/>
        <v>0</v>
      </c>
      <c r="I63" s="198">
        <f t="shared" si="33"/>
        <v>0</v>
      </c>
      <c r="J63" s="198">
        <f t="shared" si="33"/>
        <v>0</v>
      </c>
      <c r="K63" s="198">
        <f t="shared" si="33"/>
        <v>0</v>
      </c>
      <c r="L63" s="198">
        <f t="shared" si="33"/>
        <v>0</v>
      </c>
      <c r="M63" s="198">
        <f t="shared" si="33"/>
        <v>0</v>
      </c>
      <c r="N63" s="198">
        <f t="shared" si="33"/>
        <v>0</v>
      </c>
      <c r="O63" s="198">
        <f t="shared" si="33"/>
        <v>0</v>
      </c>
      <c r="P63" s="344"/>
      <c r="Q63" s="198">
        <f>SUM(Q64:Q75)</f>
        <v>0</v>
      </c>
      <c r="R63" s="231">
        <f>SUM(R64:R75)</f>
        <v>0</v>
      </c>
      <c r="S63" s="274" t="s">
        <v>65</v>
      </c>
      <c r="T63" s="275" t="s">
        <v>25</v>
      </c>
      <c r="U63" s="275" t="s">
        <v>65</v>
      </c>
      <c r="V63" s="304">
        <f t="shared" ref="V63:AE63" si="34">SUM(V64:V75)</f>
        <v>0</v>
      </c>
      <c r="W63" s="304">
        <f t="shared" si="34"/>
        <v>0</v>
      </c>
      <c r="X63" s="198">
        <f t="shared" si="34"/>
        <v>0</v>
      </c>
      <c r="Y63" s="198">
        <f t="shared" si="34"/>
        <v>0</v>
      </c>
      <c r="Z63" s="198">
        <f t="shared" si="34"/>
        <v>0</v>
      </c>
      <c r="AA63" s="198">
        <f t="shared" si="34"/>
        <v>0</v>
      </c>
      <c r="AB63" s="198">
        <f t="shared" si="34"/>
        <v>0</v>
      </c>
      <c r="AC63" s="243">
        <f t="shared" si="34"/>
        <v>0</v>
      </c>
      <c r="AD63" s="243">
        <f t="shared" si="34"/>
        <v>0</v>
      </c>
      <c r="AE63" s="251">
        <f t="shared" si="34"/>
        <v>0</v>
      </c>
      <c r="AF63" s="357" t="str">
        <f t="shared" si="2"/>
        <v/>
      </c>
    </row>
    <row r="64" spans="1:32" ht="14.25">
      <c r="A64" s="263"/>
      <c r="B64" s="267"/>
      <c r="C64" s="272" t="s">
        <v>82</v>
      </c>
      <c r="D64" s="174"/>
      <c r="E64" s="181"/>
      <c r="F64" s="181"/>
      <c r="G64" s="189"/>
      <c r="H64" s="199"/>
      <c r="I64" s="199"/>
      <c r="J64" s="199"/>
      <c r="K64" s="199"/>
      <c r="L64" s="199"/>
      <c r="M64" s="199"/>
      <c r="N64" s="199"/>
      <c r="O64" s="300">
        <f t="shared" ref="O64:O75" si="35">SUM(H64:N64)</f>
        <v>0</v>
      </c>
      <c r="P64" s="291"/>
      <c r="Q64" s="280">
        <f t="shared" ref="Q64:Q75" si="36">IF(ROUNDUP(O64*P64-0.5,0)&lt;=0,0,ROUNDUP(O64*P64-0.5,0))</f>
        <v>0</v>
      </c>
      <c r="R64" s="232">
        <f t="shared" ref="R64:R75" si="37">O64+Q64</f>
        <v>0</v>
      </c>
      <c r="S64" s="174"/>
      <c r="T64" s="238"/>
      <c r="U64" s="238"/>
      <c r="V64" s="199"/>
      <c r="W64" s="199"/>
      <c r="X64" s="199"/>
      <c r="Y64" s="199"/>
      <c r="Z64" s="199"/>
      <c r="AA64" s="199"/>
      <c r="AB64" s="199"/>
      <c r="AC64" s="348">
        <f t="shared" ref="AC64:AC75" si="38">SUM(V64:AB64)</f>
        <v>0</v>
      </c>
      <c r="AD64" s="348">
        <f t="shared" ref="AD64:AD75" si="39">IF(ROUNDUP(AC64*P64-0.5,0)&lt;=0,0,ROUNDUP(AC64*P64-0.5,0))</f>
        <v>0</v>
      </c>
      <c r="AE64" s="252">
        <f t="shared" ref="AE64:AE75" si="40">AC64+AD64</f>
        <v>0</v>
      </c>
      <c r="AF64" s="354" t="str">
        <f t="shared" si="2"/>
        <v/>
      </c>
    </row>
    <row r="65" spans="1:33">
      <c r="A65" s="264"/>
      <c r="B65" s="268"/>
      <c r="C65" s="154"/>
      <c r="D65" s="175"/>
      <c r="E65" s="182"/>
      <c r="F65" s="182"/>
      <c r="G65" s="190"/>
      <c r="H65" s="200"/>
      <c r="I65" s="200"/>
      <c r="J65" s="200"/>
      <c r="K65" s="200"/>
      <c r="L65" s="200"/>
      <c r="M65" s="200"/>
      <c r="N65" s="200"/>
      <c r="O65" s="342">
        <f t="shared" si="35"/>
        <v>0</v>
      </c>
      <c r="P65" s="292"/>
      <c r="Q65" s="211">
        <f t="shared" si="36"/>
        <v>0</v>
      </c>
      <c r="R65" s="233">
        <f t="shared" si="37"/>
        <v>0</v>
      </c>
      <c r="S65" s="175"/>
      <c r="T65" s="182"/>
      <c r="U65" s="182"/>
      <c r="V65" s="200"/>
      <c r="W65" s="200"/>
      <c r="X65" s="200"/>
      <c r="Y65" s="200"/>
      <c r="Z65" s="200"/>
      <c r="AA65" s="200"/>
      <c r="AB65" s="200"/>
      <c r="AC65" s="349">
        <f t="shared" si="38"/>
        <v>0</v>
      </c>
      <c r="AD65" s="349">
        <f t="shared" si="39"/>
        <v>0</v>
      </c>
      <c r="AE65" s="253">
        <f t="shared" si="40"/>
        <v>0</v>
      </c>
      <c r="AF65" s="355" t="str">
        <f t="shared" si="2"/>
        <v/>
      </c>
    </row>
    <row r="66" spans="1:33">
      <c r="A66" s="264"/>
      <c r="B66" s="268"/>
      <c r="C66" s="155"/>
      <c r="D66" s="175"/>
      <c r="E66" s="182"/>
      <c r="F66" s="182"/>
      <c r="G66" s="190"/>
      <c r="H66" s="200"/>
      <c r="I66" s="200"/>
      <c r="J66" s="200"/>
      <c r="K66" s="200"/>
      <c r="L66" s="200"/>
      <c r="M66" s="200"/>
      <c r="N66" s="200"/>
      <c r="O66" s="342">
        <f t="shared" si="35"/>
        <v>0</v>
      </c>
      <c r="P66" s="292"/>
      <c r="Q66" s="211">
        <f t="shared" si="36"/>
        <v>0</v>
      </c>
      <c r="R66" s="233">
        <f t="shared" si="37"/>
        <v>0</v>
      </c>
      <c r="S66" s="175"/>
      <c r="T66" s="182"/>
      <c r="U66" s="182"/>
      <c r="V66" s="200"/>
      <c r="W66" s="200"/>
      <c r="X66" s="200"/>
      <c r="Y66" s="200"/>
      <c r="Z66" s="200"/>
      <c r="AA66" s="200"/>
      <c r="AB66" s="200"/>
      <c r="AC66" s="349">
        <f t="shared" si="38"/>
        <v>0</v>
      </c>
      <c r="AD66" s="349">
        <f t="shared" si="39"/>
        <v>0</v>
      </c>
      <c r="AE66" s="253">
        <f t="shared" si="40"/>
        <v>0</v>
      </c>
      <c r="AF66" s="355" t="str">
        <f t="shared" si="2"/>
        <v/>
      </c>
    </row>
    <row r="67" spans="1:33">
      <c r="A67" s="264"/>
      <c r="B67" s="268"/>
      <c r="C67" s="154" t="s">
        <v>83</v>
      </c>
      <c r="D67" s="175"/>
      <c r="E67" s="182"/>
      <c r="F67" s="182"/>
      <c r="G67" s="190"/>
      <c r="H67" s="200"/>
      <c r="I67" s="200"/>
      <c r="J67" s="200"/>
      <c r="K67" s="200"/>
      <c r="L67" s="200"/>
      <c r="M67" s="200"/>
      <c r="N67" s="200"/>
      <c r="O67" s="342">
        <f t="shared" si="35"/>
        <v>0</v>
      </c>
      <c r="P67" s="292"/>
      <c r="Q67" s="211">
        <f t="shared" si="36"/>
        <v>0</v>
      </c>
      <c r="R67" s="233">
        <f t="shared" si="37"/>
        <v>0</v>
      </c>
      <c r="S67" s="175"/>
      <c r="T67" s="182"/>
      <c r="U67" s="182"/>
      <c r="V67" s="200"/>
      <c r="W67" s="200"/>
      <c r="X67" s="200"/>
      <c r="Y67" s="200"/>
      <c r="Z67" s="200"/>
      <c r="AA67" s="200"/>
      <c r="AB67" s="200"/>
      <c r="AC67" s="349">
        <f t="shared" si="38"/>
        <v>0</v>
      </c>
      <c r="AD67" s="349">
        <f t="shared" si="39"/>
        <v>0</v>
      </c>
      <c r="AE67" s="253">
        <f t="shared" si="40"/>
        <v>0</v>
      </c>
      <c r="AF67" s="355" t="str">
        <f t="shared" si="2"/>
        <v/>
      </c>
    </row>
    <row r="68" spans="1:33">
      <c r="A68" s="264"/>
      <c r="B68" s="268"/>
      <c r="C68" s="154"/>
      <c r="D68" s="175"/>
      <c r="E68" s="182"/>
      <c r="F68" s="182"/>
      <c r="G68" s="190"/>
      <c r="H68" s="200"/>
      <c r="I68" s="200"/>
      <c r="J68" s="200"/>
      <c r="K68" s="200"/>
      <c r="L68" s="200"/>
      <c r="M68" s="200"/>
      <c r="N68" s="200"/>
      <c r="O68" s="342">
        <f t="shared" si="35"/>
        <v>0</v>
      </c>
      <c r="P68" s="292"/>
      <c r="Q68" s="211">
        <f t="shared" si="36"/>
        <v>0</v>
      </c>
      <c r="R68" s="233">
        <f t="shared" si="37"/>
        <v>0</v>
      </c>
      <c r="S68" s="175"/>
      <c r="T68" s="182"/>
      <c r="U68" s="182"/>
      <c r="V68" s="200"/>
      <c r="W68" s="200"/>
      <c r="X68" s="200"/>
      <c r="Y68" s="200"/>
      <c r="Z68" s="200"/>
      <c r="AA68" s="200"/>
      <c r="AB68" s="200"/>
      <c r="AC68" s="349">
        <f t="shared" si="38"/>
        <v>0</v>
      </c>
      <c r="AD68" s="349">
        <f t="shared" si="39"/>
        <v>0</v>
      </c>
      <c r="AE68" s="253">
        <f t="shared" si="40"/>
        <v>0</v>
      </c>
      <c r="AF68" s="355" t="str">
        <f t="shared" si="2"/>
        <v/>
      </c>
    </row>
    <row r="69" spans="1:33">
      <c r="A69" s="264"/>
      <c r="B69" s="268"/>
      <c r="C69" s="154"/>
      <c r="D69" s="175"/>
      <c r="E69" s="182"/>
      <c r="F69" s="182"/>
      <c r="G69" s="190"/>
      <c r="H69" s="200"/>
      <c r="I69" s="200"/>
      <c r="J69" s="200"/>
      <c r="K69" s="200"/>
      <c r="L69" s="200"/>
      <c r="M69" s="200"/>
      <c r="N69" s="200"/>
      <c r="O69" s="342">
        <f t="shared" si="35"/>
        <v>0</v>
      </c>
      <c r="P69" s="292"/>
      <c r="Q69" s="211">
        <f t="shared" si="36"/>
        <v>0</v>
      </c>
      <c r="R69" s="233">
        <f t="shared" si="37"/>
        <v>0</v>
      </c>
      <c r="S69" s="175"/>
      <c r="T69" s="182"/>
      <c r="U69" s="182"/>
      <c r="V69" s="200"/>
      <c r="W69" s="200"/>
      <c r="X69" s="200"/>
      <c r="Y69" s="200"/>
      <c r="Z69" s="200"/>
      <c r="AA69" s="200"/>
      <c r="AB69" s="200"/>
      <c r="AC69" s="349">
        <f t="shared" si="38"/>
        <v>0</v>
      </c>
      <c r="AD69" s="349">
        <f t="shared" si="39"/>
        <v>0</v>
      </c>
      <c r="AE69" s="253">
        <f t="shared" si="40"/>
        <v>0</v>
      </c>
      <c r="AF69" s="355" t="str">
        <f t="shared" si="2"/>
        <v/>
      </c>
    </row>
    <row r="70" spans="1:33">
      <c r="A70" s="264"/>
      <c r="B70" s="268"/>
      <c r="C70" s="156"/>
      <c r="D70" s="175"/>
      <c r="E70" s="182"/>
      <c r="F70" s="182"/>
      <c r="G70" s="190"/>
      <c r="H70" s="200"/>
      <c r="I70" s="200"/>
      <c r="J70" s="200"/>
      <c r="K70" s="200"/>
      <c r="L70" s="200"/>
      <c r="M70" s="200"/>
      <c r="N70" s="200"/>
      <c r="O70" s="342">
        <f t="shared" si="35"/>
        <v>0</v>
      </c>
      <c r="P70" s="292"/>
      <c r="Q70" s="211">
        <f t="shared" si="36"/>
        <v>0</v>
      </c>
      <c r="R70" s="233">
        <f t="shared" si="37"/>
        <v>0</v>
      </c>
      <c r="S70" s="175"/>
      <c r="T70" s="182"/>
      <c r="U70" s="182"/>
      <c r="V70" s="200"/>
      <c r="W70" s="200"/>
      <c r="X70" s="200"/>
      <c r="Y70" s="200"/>
      <c r="Z70" s="200"/>
      <c r="AA70" s="200"/>
      <c r="AB70" s="200"/>
      <c r="AC70" s="349">
        <f t="shared" si="38"/>
        <v>0</v>
      </c>
      <c r="AD70" s="349">
        <f t="shared" si="39"/>
        <v>0</v>
      </c>
      <c r="AE70" s="253">
        <f t="shared" si="40"/>
        <v>0</v>
      </c>
      <c r="AF70" s="355" t="str">
        <f t="shared" si="2"/>
        <v/>
      </c>
    </row>
    <row r="71" spans="1:33">
      <c r="A71" s="264"/>
      <c r="B71" s="268"/>
      <c r="C71" s="156"/>
      <c r="D71" s="175"/>
      <c r="E71" s="182"/>
      <c r="F71" s="182"/>
      <c r="G71" s="190"/>
      <c r="H71" s="200"/>
      <c r="I71" s="200"/>
      <c r="J71" s="200"/>
      <c r="K71" s="200"/>
      <c r="L71" s="200"/>
      <c r="M71" s="200"/>
      <c r="N71" s="200"/>
      <c r="O71" s="342">
        <f t="shared" si="35"/>
        <v>0</v>
      </c>
      <c r="P71" s="292"/>
      <c r="Q71" s="211">
        <f t="shared" si="36"/>
        <v>0</v>
      </c>
      <c r="R71" s="233">
        <f t="shared" si="37"/>
        <v>0</v>
      </c>
      <c r="S71" s="175"/>
      <c r="T71" s="182"/>
      <c r="U71" s="182"/>
      <c r="V71" s="200"/>
      <c r="W71" s="200"/>
      <c r="X71" s="200"/>
      <c r="Y71" s="200"/>
      <c r="Z71" s="200"/>
      <c r="AA71" s="200"/>
      <c r="AB71" s="200"/>
      <c r="AC71" s="349">
        <f t="shared" si="38"/>
        <v>0</v>
      </c>
      <c r="AD71" s="349">
        <f t="shared" si="39"/>
        <v>0</v>
      </c>
      <c r="AE71" s="253">
        <f t="shared" si="40"/>
        <v>0</v>
      </c>
      <c r="AF71" s="355" t="str">
        <f t="shared" si="2"/>
        <v/>
      </c>
    </row>
    <row r="72" spans="1:33">
      <c r="A72" s="264"/>
      <c r="B72" s="268"/>
      <c r="C72" s="154"/>
      <c r="D72" s="175"/>
      <c r="E72" s="182"/>
      <c r="F72" s="182"/>
      <c r="G72" s="190"/>
      <c r="H72" s="200"/>
      <c r="I72" s="200"/>
      <c r="J72" s="200"/>
      <c r="K72" s="200"/>
      <c r="L72" s="200"/>
      <c r="M72" s="200"/>
      <c r="N72" s="200"/>
      <c r="O72" s="342">
        <f t="shared" si="35"/>
        <v>0</v>
      </c>
      <c r="P72" s="292"/>
      <c r="Q72" s="211">
        <f t="shared" si="36"/>
        <v>0</v>
      </c>
      <c r="R72" s="233">
        <f t="shared" si="37"/>
        <v>0</v>
      </c>
      <c r="S72" s="175"/>
      <c r="T72" s="182"/>
      <c r="U72" s="182"/>
      <c r="V72" s="200"/>
      <c r="W72" s="200"/>
      <c r="X72" s="200"/>
      <c r="Y72" s="200"/>
      <c r="Z72" s="200"/>
      <c r="AA72" s="200"/>
      <c r="AB72" s="200"/>
      <c r="AC72" s="349">
        <f t="shared" si="38"/>
        <v>0</v>
      </c>
      <c r="AD72" s="349">
        <f t="shared" si="39"/>
        <v>0</v>
      </c>
      <c r="AE72" s="253">
        <f t="shared" si="40"/>
        <v>0</v>
      </c>
      <c r="AF72" s="355" t="str">
        <f t="shared" si="2"/>
        <v/>
      </c>
    </row>
    <row r="73" spans="1:33">
      <c r="A73" s="264"/>
      <c r="B73" s="268"/>
      <c r="C73" s="154"/>
      <c r="D73" s="175"/>
      <c r="E73" s="182"/>
      <c r="F73" s="182"/>
      <c r="G73" s="190"/>
      <c r="H73" s="200"/>
      <c r="I73" s="200"/>
      <c r="J73" s="200"/>
      <c r="K73" s="200"/>
      <c r="L73" s="200"/>
      <c r="M73" s="200"/>
      <c r="N73" s="200"/>
      <c r="O73" s="342">
        <f t="shared" si="35"/>
        <v>0</v>
      </c>
      <c r="P73" s="292"/>
      <c r="Q73" s="211">
        <f t="shared" si="36"/>
        <v>0</v>
      </c>
      <c r="R73" s="233">
        <f t="shared" si="37"/>
        <v>0</v>
      </c>
      <c r="S73" s="175"/>
      <c r="T73" s="182"/>
      <c r="U73" s="182"/>
      <c r="V73" s="200"/>
      <c r="W73" s="200"/>
      <c r="X73" s="200"/>
      <c r="Y73" s="200"/>
      <c r="Z73" s="200"/>
      <c r="AA73" s="200"/>
      <c r="AB73" s="200"/>
      <c r="AC73" s="349">
        <f t="shared" si="38"/>
        <v>0</v>
      </c>
      <c r="AD73" s="349">
        <f t="shared" si="39"/>
        <v>0</v>
      </c>
      <c r="AE73" s="253">
        <f t="shared" si="40"/>
        <v>0</v>
      </c>
      <c r="AF73" s="355" t="str">
        <f t="shared" si="2"/>
        <v/>
      </c>
    </row>
    <row r="74" spans="1:33">
      <c r="A74" s="264"/>
      <c r="B74" s="268"/>
      <c r="C74" s="154"/>
      <c r="D74" s="175"/>
      <c r="E74" s="182"/>
      <c r="F74" s="182"/>
      <c r="G74" s="190"/>
      <c r="H74" s="200"/>
      <c r="I74" s="200"/>
      <c r="J74" s="200"/>
      <c r="K74" s="200"/>
      <c r="L74" s="200"/>
      <c r="M74" s="200"/>
      <c r="N74" s="200"/>
      <c r="O74" s="342">
        <f t="shared" si="35"/>
        <v>0</v>
      </c>
      <c r="P74" s="292"/>
      <c r="Q74" s="211">
        <f t="shared" si="36"/>
        <v>0</v>
      </c>
      <c r="R74" s="233">
        <f t="shared" si="37"/>
        <v>0</v>
      </c>
      <c r="S74" s="175"/>
      <c r="T74" s="182"/>
      <c r="U74" s="182"/>
      <c r="V74" s="200"/>
      <c r="W74" s="200"/>
      <c r="X74" s="200"/>
      <c r="Y74" s="200"/>
      <c r="Z74" s="200"/>
      <c r="AA74" s="200"/>
      <c r="AB74" s="200"/>
      <c r="AC74" s="349">
        <f t="shared" si="38"/>
        <v>0</v>
      </c>
      <c r="AD74" s="349">
        <f t="shared" si="39"/>
        <v>0</v>
      </c>
      <c r="AE74" s="253">
        <f t="shared" si="40"/>
        <v>0</v>
      </c>
      <c r="AF74" s="355" t="str">
        <f t="shared" si="2"/>
        <v/>
      </c>
    </row>
    <row r="75" spans="1:33" ht="14.25">
      <c r="A75" s="265"/>
      <c r="B75" s="269"/>
      <c r="C75" s="157"/>
      <c r="D75" s="176"/>
      <c r="E75" s="183"/>
      <c r="F75" s="183"/>
      <c r="G75" s="191"/>
      <c r="H75" s="201"/>
      <c r="I75" s="201"/>
      <c r="J75" s="201"/>
      <c r="K75" s="201"/>
      <c r="L75" s="201"/>
      <c r="M75" s="201"/>
      <c r="N75" s="201"/>
      <c r="O75" s="343">
        <f t="shared" si="35"/>
        <v>0</v>
      </c>
      <c r="P75" s="293"/>
      <c r="Q75" s="212">
        <f t="shared" si="36"/>
        <v>0</v>
      </c>
      <c r="R75" s="234">
        <f t="shared" si="37"/>
        <v>0</v>
      </c>
      <c r="S75" s="176"/>
      <c r="T75" s="183"/>
      <c r="U75" s="183"/>
      <c r="V75" s="201"/>
      <c r="W75" s="201"/>
      <c r="X75" s="201"/>
      <c r="Y75" s="201"/>
      <c r="Z75" s="201"/>
      <c r="AA75" s="201"/>
      <c r="AB75" s="201"/>
      <c r="AC75" s="350">
        <f t="shared" si="38"/>
        <v>0</v>
      </c>
      <c r="AD75" s="350">
        <f t="shared" si="39"/>
        <v>0</v>
      </c>
      <c r="AE75" s="254">
        <f t="shared" si="40"/>
        <v>0</v>
      </c>
      <c r="AF75" s="356" t="str">
        <f>IF(AE75=0,"",ROUND((R75-AE75)/AE75,3))</f>
        <v/>
      </c>
    </row>
    <row r="76" spans="1:33">
      <c r="B76" s="147"/>
      <c r="C76" s="147"/>
      <c r="D76" s="147"/>
      <c r="E76" s="147"/>
      <c r="F76" s="239" t="s">
        <v>44</v>
      </c>
      <c r="G76" s="192">
        <f t="shared" ref="G76:O76" si="41">G11+G24+G37+G50+G63</f>
        <v>0</v>
      </c>
      <c r="H76" s="202">
        <f t="shared" si="41"/>
        <v>0</v>
      </c>
      <c r="I76" s="202">
        <f t="shared" si="41"/>
        <v>0</v>
      </c>
      <c r="J76" s="202">
        <f t="shared" si="41"/>
        <v>0</v>
      </c>
      <c r="K76" s="202">
        <f t="shared" si="41"/>
        <v>0</v>
      </c>
      <c r="L76" s="202">
        <f t="shared" si="41"/>
        <v>0</v>
      </c>
      <c r="M76" s="202">
        <f t="shared" si="41"/>
        <v>0</v>
      </c>
      <c r="N76" s="202">
        <f t="shared" si="41"/>
        <v>0</v>
      </c>
      <c r="O76" s="202">
        <f t="shared" si="41"/>
        <v>0</v>
      </c>
      <c r="P76" s="345"/>
      <c r="Q76" s="202">
        <f>Q11+Q24+Q37+Q50+Q63</f>
        <v>0</v>
      </c>
      <c r="R76" s="202">
        <f>R11+R24+R37+R50+R63</f>
        <v>0</v>
      </c>
      <c r="S76" s="308"/>
      <c r="T76" s="297"/>
      <c r="U76" s="239" t="s">
        <v>96</v>
      </c>
      <c r="V76" s="202">
        <f t="shared" ref="V76:AE76" si="42">V11+V24+V37+V50+V63</f>
        <v>0</v>
      </c>
      <c r="W76" s="202">
        <f t="shared" si="42"/>
        <v>0</v>
      </c>
      <c r="X76" s="202">
        <f t="shared" si="42"/>
        <v>0</v>
      </c>
      <c r="Y76" s="202">
        <f t="shared" si="42"/>
        <v>0</v>
      </c>
      <c r="Z76" s="202">
        <f t="shared" si="42"/>
        <v>0</v>
      </c>
      <c r="AA76" s="202">
        <f t="shared" si="42"/>
        <v>0</v>
      </c>
      <c r="AB76" s="202">
        <f t="shared" si="42"/>
        <v>0</v>
      </c>
      <c r="AC76" s="202">
        <f t="shared" si="42"/>
        <v>0</v>
      </c>
      <c r="AD76" s="202">
        <f t="shared" si="42"/>
        <v>0</v>
      </c>
      <c r="AE76" s="202">
        <f t="shared" si="42"/>
        <v>0</v>
      </c>
      <c r="AF76" s="37"/>
      <c r="AG76" s="308"/>
    </row>
    <row r="77" spans="1:33">
      <c r="B77" s="148"/>
      <c r="C77" s="148"/>
      <c r="D77" s="148"/>
      <c r="E77" s="148"/>
      <c r="F77" s="240" t="s">
        <v>94</v>
      </c>
      <c r="G77" s="193">
        <f t="shared" ref="G77:O77" si="43">G76</f>
        <v>0</v>
      </c>
      <c r="H77" s="203">
        <f t="shared" si="43"/>
        <v>0</v>
      </c>
      <c r="I77" s="203">
        <f t="shared" si="43"/>
        <v>0</v>
      </c>
      <c r="J77" s="203">
        <f t="shared" si="43"/>
        <v>0</v>
      </c>
      <c r="K77" s="203">
        <f t="shared" si="43"/>
        <v>0</v>
      </c>
      <c r="L77" s="203">
        <f t="shared" si="43"/>
        <v>0</v>
      </c>
      <c r="M77" s="203">
        <f t="shared" si="43"/>
        <v>0</v>
      </c>
      <c r="N77" s="203">
        <f t="shared" si="43"/>
        <v>0</v>
      </c>
      <c r="O77" s="203">
        <f t="shared" si="43"/>
        <v>0</v>
      </c>
      <c r="P77" s="346"/>
      <c r="Q77" s="203">
        <f>Q76</f>
        <v>0</v>
      </c>
      <c r="R77" s="203">
        <f>R76</f>
        <v>0</v>
      </c>
      <c r="S77" s="308"/>
      <c r="T77" s="298"/>
      <c r="U77" s="240" t="s">
        <v>97</v>
      </c>
      <c r="V77" s="203">
        <f t="shared" ref="V77:AE77" si="44">V76</f>
        <v>0</v>
      </c>
      <c r="W77" s="203">
        <f t="shared" si="44"/>
        <v>0</v>
      </c>
      <c r="X77" s="203">
        <f t="shared" si="44"/>
        <v>0</v>
      </c>
      <c r="Y77" s="203">
        <f t="shared" si="44"/>
        <v>0</v>
      </c>
      <c r="Z77" s="203">
        <f t="shared" si="44"/>
        <v>0</v>
      </c>
      <c r="AA77" s="203">
        <f t="shared" si="44"/>
        <v>0</v>
      </c>
      <c r="AB77" s="203">
        <f t="shared" si="44"/>
        <v>0</v>
      </c>
      <c r="AC77" s="203">
        <f t="shared" si="44"/>
        <v>0</v>
      </c>
      <c r="AD77" s="203">
        <f t="shared" si="44"/>
        <v>0</v>
      </c>
      <c r="AE77" s="203">
        <f t="shared" si="44"/>
        <v>0</v>
      </c>
      <c r="AF77" s="308"/>
      <c r="AG77" s="308"/>
    </row>
  </sheetData>
  <sheetProtection password="C475" sheet="1" objects="1" scenarios="1"/>
  <mergeCells count="29">
    <mergeCell ref="A3:C3"/>
    <mergeCell ref="D3:I3"/>
    <mergeCell ref="A4:C4"/>
    <mergeCell ref="D4:I4"/>
    <mergeCell ref="A5:C5"/>
    <mergeCell ref="D5:I5"/>
    <mergeCell ref="A6:C6"/>
    <mergeCell ref="D6:I6"/>
    <mergeCell ref="D8:R8"/>
    <mergeCell ref="S8:AE8"/>
    <mergeCell ref="I9:N9"/>
    <mergeCell ref="P9:Q9"/>
    <mergeCell ref="W9:AB9"/>
    <mergeCell ref="K3:M4"/>
    <mergeCell ref="A8:C9"/>
    <mergeCell ref="AF8:AF10"/>
    <mergeCell ref="G9:G10"/>
    <mergeCell ref="H9:H10"/>
    <mergeCell ref="O9:O10"/>
    <mergeCell ref="R9:R10"/>
    <mergeCell ref="V9:V10"/>
    <mergeCell ref="AC9:AC10"/>
    <mergeCell ref="AD9:AD10"/>
    <mergeCell ref="AE9:AE10"/>
    <mergeCell ref="A12:A23"/>
    <mergeCell ref="A25:A36"/>
    <mergeCell ref="A38:A49"/>
    <mergeCell ref="A51:A62"/>
    <mergeCell ref="A64:A75"/>
  </mergeCells>
  <phoneticPr fontId="25"/>
  <printOptions horizontalCentered="1"/>
  <pageMargins left="0.31496062992125984" right="0.31496062992125984" top="0.55118110236220474" bottom="0.35433070866141736" header="0.31496062992125984" footer="0.31496062992125984"/>
  <pageSetup paperSize="9" scale="48" fitToWidth="1" fitToHeight="1" orientation="landscape" usePrinterDefaults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30"/>
    <pageSetUpPr fitToPage="1"/>
  </sheetPr>
  <dimension ref="A1:AG77"/>
  <sheetViews>
    <sheetView topLeftCell="S70" workbookViewId="0">
      <selection activeCell="AI77" sqref="AI77"/>
    </sheetView>
  </sheetViews>
  <sheetFormatPr defaultColWidth="9" defaultRowHeight="13.5"/>
  <cols>
    <col min="1" max="1" width="4.625" style="130" customWidth="1"/>
    <col min="2" max="2" width="10.875" style="130" customWidth="1"/>
    <col min="3" max="3" width="12.625" style="130" customWidth="1"/>
    <col min="4" max="4" width="9.5" style="130" customWidth="1"/>
    <col min="5" max="5" width="6.25" style="130" customWidth="1"/>
    <col min="6" max="7" width="9.5" style="130" customWidth="1"/>
    <col min="8" max="8" width="9.125" style="130" customWidth="1"/>
    <col min="9" max="12" width="9.125" style="130" bestFit="1" customWidth="1"/>
    <col min="13" max="13" width="9.125" style="130" customWidth="1"/>
    <col min="14" max="14" width="9" style="130" bestFit="1" customWidth="0"/>
    <col min="15" max="15" width="9.125" style="130" bestFit="1" customWidth="1"/>
    <col min="16" max="16" width="9.125" style="130" customWidth="1"/>
    <col min="17" max="17" width="9.25" style="130" customWidth="1"/>
    <col min="18" max="18" width="12.625" style="130" customWidth="1"/>
    <col min="19" max="19" width="9.5" style="130" customWidth="1"/>
    <col min="20" max="20" width="6.5" style="130" customWidth="1"/>
    <col min="21" max="21" width="9.5" style="130" customWidth="1"/>
    <col min="22" max="22" width="9.375" style="130" bestFit="1" customWidth="1"/>
    <col min="23" max="28" width="9.125" style="130" bestFit="1" customWidth="1"/>
    <col min="29" max="29" width="9.25" style="130" bestFit="1" customWidth="1"/>
    <col min="30" max="30" width="9.125" style="130" customWidth="1"/>
    <col min="31" max="31" width="12.625" style="130" customWidth="1"/>
    <col min="32" max="16384" width="9" style="130" bestFit="1" customWidth="0"/>
  </cols>
  <sheetData>
    <row r="1" spans="1:32">
      <c r="A1" s="130" t="s">
        <v>45</v>
      </c>
      <c r="D1" s="24" t="s">
        <v>30</v>
      </c>
      <c r="E1" s="8"/>
      <c r="F1" s="130" t="s">
        <v>66</v>
      </c>
      <c r="Q1" s="130" t="s">
        <v>67</v>
      </c>
    </row>
    <row r="2" spans="1:32" ht="18.75">
      <c r="Q2" s="330"/>
      <c r="R2" s="332" t="s">
        <v>69</v>
      </c>
      <c r="S2" s="235" t="s">
        <v>70</v>
      </c>
      <c r="T2" s="235" t="s">
        <v>36</v>
      </c>
      <c r="U2" s="235" t="s">
        <v>71</v>
      </c>
      <c r="V2" s="235" t="s">
        <v>72</v>
      </c>
      <c r="W2" s="334" t="s">
        <v>21</v>
      </c>
      <c r="X2" s="336" t="s">
        <v>73</v>
      </c>
      <c r="Y2" s="336" t="s">
        <v>74</v>
      </c>
    </row>
    <row r="3" spans="1:32" ht="15" customHeight="1">
      <c r="A3" s="7" t="s">
        <v>9</v>
      </c>
      <c r="B3" s="17"/>
      <c r="C3" s="46"/>
      <c r="D3" s="7"/>
      <c r="E3" s="17"/>
      <c r="F3" s="17"/>
      <c r="G3" s="17"/>
      <c r="H3" s="17"/>
      <c r="I3" s="46"/>
      <c r="K3" s="321" t="s">
        <v>107</v>
      </c>
      <c r="L3" s="324"/>
      <c r="M3" s="326"/>
      <c r="Q3" s="331" t="s">
        <v>1</v>
      </c>
      <c r="R3" s="333">
        <v>10.31</v>
      </c>
      <c r="S3" s="282">
        <v>1.73</v>
      </c>
      <c r="T3" s="283">
        <v>18.3</v>
      </c>
      <c r="U3" s="282">
        <v>0.6</v>
      </c>
      <c r="V3" s="282">
        <v>0.3</v>
      </c>
      <c r="W3" s="335">
        <v>0.34</v>
      </c>
      <c r="X3" s="330">
        <f>IF(Q3="","",(R3+T3)/2+U3+V3+W3)</f>
        <v>15.545</v>
      </c>
      <c r="Y3" s="330">
        <f>IF(Q3="","",(R3+S3+T3)/2+U3+V3+W3)</f>
        <v>16.41</v>
      </c>
    </row>
    <row r="4" spans="1:32" ht="15" customHeight="1">
      <c r="A4" s="7" t="s">
        <v>46</v>
      </c>
      <c r="B4" s="17"/>
      <c r="C4" s="46"/>
      <c r="D4" s="7"/>
      <c r="E4" s="17"/>
      <c r="F4" s="17"/>
      <c r="G4" s="17"/>
      <c r="H4" s="17"/>
      <c r="I4" s="46"/>
      <c r="K4" s="322"/>
      <c r="L4" s="325"/>
      <c r="M4" s="327"/>
      <c r="Q4" s="331" t="s">
        <v>75</v>
      </c>
      <c r="R4" s="333">
        <v>10.41</v>
      </c>
      <c r="S4" s="282">
        <v>1.79</v>
      </c>
      <c r="T4" s="283">
        <v>18.3</v>
      </c>
      <c r="U4" s="282">
        <v>0.6</v>
      </c>
      <c r="V4" s="282">
        <v>0.3</v>
      </c>
      <c r="W4" s="335">
        <v>0.34</v>
      </c>
      <c r="X4" s="330">
        <f>IF(Q4="","",(R4+T4)/2+U4+V4+W4)</f>
        <v>15.595000000000001</v>
      </c>
      <c r="Y4" s="330">
        <f>IF(Q4="","",(R4+S4+T4)/2+U4+V4+W4)</f>
        <v>16.489999999999998</v>
      </c>
    </row>
    <row r="5" spans="1:32" ht="15" customHeight="1">
      <c r="A5" s="7" t="s">
        <v>4</v>
      </c>
      <c r="B5" s="17"/>
      <c r="C5" s="46"/>
      <c r="D5" s="7"/>
      <c r="E5" s="17"/>
      <c r="F5" s="17"/>
      <c r="G5" s="17"/>
      <c r="H5" s="17"/>
      <c r="I5" s="46"/>
      <c r="K5" s="323"/>
      <c r="L5" s="323"/>
      <c r="M5" s="323"/>
      <c r="Q5" s="331" t="s">
        <v>76</v>
      </c>
      <c r="R5" s="333">
        <v>10.41</v>
      </c>
      <c r="S5" s="282">
        <v>1.79</v>
      </c>
      <c r="T5" s="283">
        <v>18.3</v>
      </c>
      <c r="U5" s="282">
        <v>0.6</v>
      </c>
      <c r="V5" s="282">
        <v>0.3</v>
      </c>
      <c r="W5" s="335">
        <v>0.36</v>
      </c>
      <c r="X5" s="330">
        <f>IF(Q5="","",(R5+T5)/2+U5+V5+W5)</f>
        <v>15.615</v>
      </c>
      <c r="Y5" s="330">
        <f>IF(Q5="","",(R5+S5+T5)/2+U5+V5+W5)</f>
        <v>16.509999999999998</v>
      </c>
    </row>
    <row r="6" spans="1:32" ht="15" customHeight="1">
      <c r="A6" s="7" t="s">
        <v>77</v>
      </c>
      <c r="B6" s="17"/>
      <c r="C6" s="46"/>
      <c r="D6" s="7"/>
      <c r="E6" s="17"/>
      <c r="F6" s="17"/>
      <c r="G6" s="17"/>
      <c r="H6" s="17"/>
      <c r="I6" s="46"/>
    </row>
    <row r="7" spans="1:32" ht="13.5" customHeight="1">
      <c r="D7" s="169"/>
      <c r="E7" s="169"/>
      <c r="F7" s="169"/>
      <c r="G7" s="169"/>
      <c r="H7" s="169"/>
      <c r="I7" s="169"/>
      <c r="J7" s="169"/>
    </row>
    <row r="8" spans="1:32" ht="13.5" customHeight="1">
      <c r="A8" s="170" t="s">
        <v>55</v>
      </c>
      <c r="B8" s="177"/>
      <c r="C8" s="270"/>
      <c r="D8" s="170" t="s">
        <v>38</v>
      </c>
      <c r="E8" s="177"/>
      <c r="F8" s="177"/>
      <c r="G8" s="177"/>
      <c r="H8" s="196"/>
      <c r="I8" s="196"/>
      <c r="J8" s="196"/>
      <c r="K8" s="196"/>
      <c r="L8" s="196"/>
      <c r="M8" s="196"/>
      <c r="N8" s="196"/>
      <c r="O8" s="196"/>
      <c r="P8" s="213"/>
      <c r="Q8" s="196"/>
      <c r="R8" s="229"/>
      <c r="S8" s="170" t="s">
        <v>7</v>
      </c>
      <c r="T8" s="177"/>
      <c r="U8" s="177"/>
      <c r="V8" s="196"/>
      <c r="W8" s="196"/>
      <c r="X8" s="196"/>
      <c r="Y8" s="196"/>
      <c r="Z8" s="196"/>
      <c r="AA8" s="196"/>
      <c r="AB8" s="196"/>
      <c r="AC8" s="196"/>
      <c r="AD8" s="196"/>
      <c r="AE8" s="229"/>
      <c r="AF8" s="351" t="s">
        <v>56</v>
      </c>
    </row>
    <row r="9" spans="1:32" ht="21" customHeight="1">
      <c r="A9" s="136"/>
      <c r="B9" s="142"/>
      <c r="C9" s="151"/>
      <c r="D9" s="171" t="s">
        <v>24</v>
      </c>
      <c r="E9" s="178" t="s">
        <v>25</v>
      </c>
      <c r="F9" s="179" t="s">
        <v>58</v>
      </c>
      <c r="G9" s="186" t="s">
        <v>61</v>
      </c>
      <c r="H9" s="197" t="s">
        <v>8</v>
      </c>
      <c r="I9" s="197" t="s">
        <v>78</v>
      </c>
      <c r="J9" s="197"/>
      <c r="K9" s="197"/>
      <c r="L9" s="197"/>
      <c r="M9" s="197"/>
      <c r="N9" s="197"/>
      <c r="O9" s="197" t="s">
        <v>14</v>
      </c>
      <c r="P9" s="214" t="s">
        <v>49</v>
      </c>
      <c r="Q9" s="225"/>
      <c r="R9" s="230" t="s">
        <v>60</v>
      </c>
      <c r="S9" s="171" t="s">
        <v>10</v>
      </c>
      <c r="T9" s="178" t="s">
        <v>25</v>
      </c>
      <c r="U9" s="179" t="s">
        <v>58</v>
      </c>
      <c r="V9" s="197" t="s">
        <v>8</v>
      </c>
      <c r="W9" s="197" t="s">
        <v>43</v>
      </c>
      <c r="X9" s="197"/>
      <c r="Y9" s="197"/>
      <c r="Z9" s="197"/>
      <c r="AA9" s="197"/>
      <c r="AB9" s="197"/>
      <c r="AC9" s="197" t="s">
        <v>14</v>
      </c>
      <c r="AD9" s="225" t="s">
        <v>63</v>
      </c>
      <c r="AE9" s="230" t="s">
        <v>60</v>
      </c>
      <c r="AF9" s="352"/>
    </row>
    <row r="10" spans="1:32" ht="21" customHeight="1">
      <c r="A10" s="136" t="s">
        <v>79</v>
      </c>
      <c r="B10" s="142" t="s">
        <v>29</v>
      </c>
      <c r="C10" s="151" t="s">
        <v>80</v>
      </c>
      <c r="D10" s="172" t="s">
        <v>31</v>
      </c>
      <c r="E10" s="179" t="s">
        <v>3</v>
      </c>
      <c r="F10" s="179" t="s">
        <v>34</v>
      </c>
      <c r="G10" s="187"/>
      <c r="H10" s="197"/>
      <c r="I10" s="61" t="s">
        <v>57</v>
      </c>
      <c r="J10" s="61" t="s">
        <v>11</v>
      </c>
      <c r="K10" s="61" t="s">
        <v>5</v>
      </c>
      <c r="L10" s="61" t="s">
        <v>5</v>
      </c>
      <c r="M10" s="61" t="s">
        <v>15</v>
      </c>
      <c r="N10" s="61" t="s">
        <v>0</v>
      </c>
      <c r="O10" s="197"/>
      <c r="P10" s="289" t="s">
        <v>18</v>
      </c>
      <c r="Q10" s="225" t="s">
        <v>27</v>
      </c>
      <c r="R10" s="230"/>
      <c r="S10" s="172" t="s">
        <v>31</v>
      </c>
      <c r="T10" s="179" t="s">
        <v>3</v>
      </c>
      <c r="U10" s="179" t="s">
        <v>34</v>
      </c>
      <c r="V10" s="197"/>
      <c r="W10" s="61" t="s">
        <v>57</v>
      </c>
      <c r="X10" s="61" t="s">
        <v>5</v>
      </c>
      <c r="Y10" s="61" t="s">
        <v>5</v>
      </c>
      <c r="Z10" s="61" t="s">
        <v>5</v>
      </c>
      <c r="AA10" s="61" t="s">
        <v>5</v>
      </c>
      <c r="AB10" s="61" t="s">
        <v>0</v>
      </c>
      <c r="AC10" s="197"/>
      <c r="AD10" s="225"/>
      <c r="AE10" s="230"/>
      <c r="AF10" s="352"/>
    </row>
    <row r="11" spans="1:32" ht="22.5" customHeight="1">
      <c r="A11" s="262">
        <v>6</v>
      </c>
      <c r="B11" s="266"/>
      <c r="C11" s="271"/>
      <c r="D11" s="274" t="s">
        <v>65</v>
      </c>
      <c r="E11" s="275" t="s">
        <v>25</v>
      </c>
      <c r="F11" s="275" t="s">
        <v>65</v>
      </c>
      <c r="G11" s="338">
        <f t="shared" ref="G11:O11" si="0">SUM(G12:G23)</f>
        <v>0</v>
      </c>
      <c r="H11" s="340">
        <f t="shared" si="0"/>
        <v>0</v>
      </c>
      <c r="I11" s="341">
        <f t="shared" si="0"/>
        <v>0</v>
      </c>
      <c r="J11" s="341">
        <f t="shared" si="0"/>
        <v>0</v>
      </c>
      <c r="K11" s="341">
        <f t="shared" si="0"/>
        <v>0</v>
      </c>
      <c r="L11" s="341">
        <f t="shared" si="0"/>
        <v>0</v>
      </c>
      <c r="M11" s="341">
        <f t="shared" si="0"/>
        <v>0</v>
      </c>
      <c r="N11" s="341">
        <f t="shared" si="0"/>
        <v>0</v>
      </c>
      <c r="O11" s="341">
        <f t="shared" si="0"/>
        <v>0</v>
      </c>
      <c r="P11" s="358"/>
      <c r="Q11" s="341">
        <f>SUM(Q12:Q23)</f>
        <v>0</v>
      </c>
      <c r="R11" s="347">
        <f>SUM(R12:R23)</f>
        <v>0</v>
      </c>
      <c r="S11" s="274" t="s">
        <v>65</v>
      </c>
      <c r="T11" s="275" t="s">
        <v>25</v>
      </c>
      <c r="U11" s="275" t="s">
        <v>65</v>
      </c>
      <c r="V11" s="304">
        <f t="shared" ref="V11:AE11" si="1">SUM(V12:V23)</f>
        <v>0</v>
      </c>
      <c r="W11" s="304">
        <f t="shared" si="1"/>
        <v>0</v>
      </c>
      <c r="X11" s="198">
        <f t="shared" si="1"/>
        <v>0</v>
      </c>
      <c r="Y11" s="198">
        <f t="shared" si="1"/>
        <v>0</v>
      </c>
      <c r="Z11" s="198">
        <f t="shared" si="1"/>
        <v>0</v>
      </c>
      <c r="AA11" s="198">
        <f t="shared" si="1"/>
        <v>0</v>
      </c>
      <c r="AB11" s="198">
        <f t="shared" si="1"/>
        <v>0</v>
      </c>
      <c r="AC11" s="198">
        <f t="shared" si="1"/>
        <v>0</v>
      </c>
      <c r="AD11" s="198">
        <f t="shared" si="1"/>
        <v>0</v>
      </c>
      <c r="AE11" s="231">
        <f t="shared" si="1"/>
        <v>0</v>
      </c>
      <c r="AF11" s="353" t="str">
        <f t="shared" ref="AF11:AF74" si="2">IF(AE11=0,"",ROUND((R11-AE11)/AE11,3))</f>
        <v/>
      </c>
    </row>
    <row r="12" spans="1:32" ht="14.25">
      <c r="A12" s="263"/>
      <c r="B12" s="267"/>
      <c r="C12" s="272" t="s">
        <v>82</v>
      </c>
      <c r="D12" s="174"/>
      <c r="E12" s="181"/>
      <c r="F12" s="181"/>
      <c r="G12" s="189"/>
      <c r="H12" s="199"/>
      <c r="I12" s="199"/>
      <c r="J12" s="199"/>
      <c r="K12" s="199"/>
      <c r="L12" s="199"/>
      <c r="M12" s="199"/>
      <c r="N12" s="199"/>
      <c r="O12" s="300">
        <f t="shared" ref="O12:O23" si="3">SUM(H12:N12)</f>
        <v>0</v>
      </c>
      <c r="P12" s="291"/>
      <c r="Q12" s="280">
        <f t="shared" ref="Q12:Q23" si="4">IF(ROUNDUP(O12*P12-0.5,0)&lt;=0,0,ROUNDUP(O12*P12-0.5,0))</f>
        <v>0</v>
      </c>
      <c r="R12" s="232">
        <f t="shared" ref="R12:R23" si="5">O12+Q12</f>
        <v>0</v>
      </c>
      <c r="S12" s="174"/>
      <c r="T12" s="238"/>
      <c r="U12" s="238"/>
      <c r="V12" s="199"/>
      <c r="W12" s="199"/>
      <c r="X12" s="199"/>
      <c r="Y12" s="199"/>
      <c r="Z12" s="199"/>
      <c r="AA12" s="199"/>
      <c r="AB12" s="199"/>
      <c r="AC12" s="348">
        <f t="shared" ref="AC12:AC23" si="6">SUM(V12:AB12)</f>
        <v>0</v>
      </c>
      <c r="AD12" s="348">
        <f t="shared" ref="AD12:AD23" si="7">IF(ROUNDUP(AC12*P12-0.5,0)&lt;=0,0,ROUNDUP(AC12*P12-0.5,0))</f>
        <v>0</v>
      </c>
      <c r="AE12" s="252">
        <f t="shared" ref="AE12:AE23" si="8">AC12+AD12</f>
        <v>0</v>
      </c>
      <c r="AF12" s="354" t="str">
        <f t="shared" si="2"/>
        <v/>
      </c>
    </row>
    <row r="13" spans="1:32">
      <c r="A13" s="264"/>
      <c r="B13" s="268"/>
      <c r="C13" s="154"/>
      <c r="D13" s="175"/>
      <c r="E13" s="182"/>
      <c r="F13" s="182"/>
      <c r="G13" s="190"/>
      <c r="H13" s="200"/>
      <c r="I13" s="200"/>
      <c r="J13" s="200"/>
      <c r="K13" s="200"/>
      <c r="L13" s="200"/>
      <c r="M13" s="200"/>
      <c r="N13" s="200"/>
      <c r="O13" s="342">
        <f t="shared" si="3"/>
        <v>0</v>
      </c>
      <c r="P13" s="292"/>
      <c r="Q13" s="211">
        <f t="shared" si="4"/>
        <v>0</v>
      </c>
      <c r="R13" s="233">
        <f t="shared" si="5"/>
        <v>0</v>
      </c>
      <c r="S13" s="175"/>
      <c r="T13" s="182"/>
      <c r="U13" s="182"/>
      <c r="V13" s="200"/>
      <c r="W13" s="200"/>
      <c r="X13" s="200"/>
      <c r="Y13" s="200"/>
      <c r="Z13" s="200"/>
      <c r="AA13" s="200"/>
      <c r="AB13" s="200"/>
      <c r="AC13" s="349">
        <f t="shared" si="6"/>
        <v>0</v>
      </c>
      <c r="AD13" s="349">
        <f t="shared" si="7"/>
        <v>0</v>
      </c>
      <c r="AE13" s="253">
        <f t="shared" si="8"/>
        <v>0</v>
      </c>
      <c r="AF13" s="355" t="str">
        <f t="shared" si="2"/>
        <v/>
      </c>
    </row>
    <row r="14" spans="1:32">
      <c r="A14" s="264"/>
      <c r="B14" s="268"/>
      <c r="C14" s="155"/>
      <c r="D14" s="175"/>
      <c r="E14" s="182"/>
      <c r="F14" s="182"/>
      <c r="G14" s="190"/>
      <c r="H14" s="200"/>
      <c r="I14" s="200"/>
      <c r="J14" s="200"/>
      <c r="K14" s="200"/>
      <c r="L14" s="200"/>
      <c r="M14" s="200"/>
      <c r="N14" s="200"/>
      <c r="O14" s="342">
        <f t="shared" si="3"/>
        <v>0</v>
      </c>
      <c r="P14" s="292"/>
      <c r="Q14" s="211">
        <f t="shared" si="4"/>
        <v>0</v>
      </c>
      <c r="R14" s="233">
        <f t="shared" si="5"/>
        <v>0</v>
      </c>
      <c r="S14" s="175"/>
      <c r="T14" s="182"/>
      <c r="U14" s="182"/>
      <c r="V14" s="200"/>
      <c r="W14" s="200"/>
      <c r="X14" s="200"/>
      <c r="Y14" s="200"/>
      <c r="Z14" s="200"/>
      <c r="AA14" s="200"/>
      <c r="AB14" s="200"/>
      <c r="AC14" s="349">
        <f t="shared" si="6"/>
        <v>0</v>
      </c>
      <c r="AD14" s="349">
        <f t="shared" si="7"/>
        <v>0</v>
      </c>
      <c r="AE14" s="253">
        <f t="shared" si="8"/>
        <v>0</v>
      </c>
      <c r="AF14" s="355" t="str">
        <f t="shared" si="2"/>
        <v/>
      </c>
    </row>
    <row r="15" spans="1:32">
      <c r="A15" s="264"/>
      <c r="B15" s="268"/>
      <c r="C15" s="154" t="s">
        <v>83</v>
      </c>
      <c r="D15" s="175"/>
      <c r="E15" s="182"/>
      <c r="F15" s="182"/>
      <c r="G15" s="190"/>
      <c r="H15" s="200"/>
      <c r="I15" s="200"/>
      <c r="J15" s="200"/>
      <c r="K15" s="200"/>
      <c r="L15" s="200"/>
      <c r="M15" s="200"/>
      <c r="N15" s="200"/>
      <c r="O15" s="342">
        <f t="shared" si="3"/>
        <v>0</v>
      </c>
      <c r="P15" s="292"/>
      <c r="Q15" s="211">
        <f t="shared" si="4"/>
        <v>0</v>
      </c>
      <c r="R15" s="233">
        <f t="shared" si="5"/>
        <v>0</v>
      </c>
      <c r="S15" s="175"/>
      <c r="T15" s="182"/>
      <c r="U15" s="182"/>
      <c r="V15" s="200"/>
      <c r="W15" s="200"/>
      <c r="X15" s="200"/>
      <c r="Y15" s="200"/>
      <c r="Z15" s="200"/>
      <c r="AA15" s="200"/>
      <c r="AB15" s="200"/>
      <c r="AC15" s="349">
        <f t="shared" si="6"/>
        <v>0</v>
      </c>
      <c r="AD15" s="349">
        <f t="shared" si="7"/>
        <v>0</v>
      </c>
      <c r="AE15" s="253">
        <f t="shared" si="8"/>
        <v>0</v>
      </c>
      <c r="AF15" s="355" t="str">
        <f t="shared" si="2"/>
        <v/>
      </c>
    </row>
    <row r="16" spans="1:32">
      <c r="A16" s="264"/>
      <c r="B16" s="268"/>
      <c r="C16" s="154"/>
      <c r="D16" s="175"/>
      <c r="E16" s="182"/>
      <c r="F16" s="182"/>
      <c r="G16" s="190"/>
      <c r="H16" s="200"/>
      <c r="I16" s="200"/>
      <c r="J16" s="200"/>
      <c r="K16" s="200"/>
      <c r="L16" s="200"/>
      <c r="M16" s="200"/>
      <c r="N16" s="200"/>
      <c r="O16" s="342">
        <f t="shared" si="3"/>
        <v>0</v>
      </c>
      <c r="P16" s="292"/>
      <c r="Q16" s="211">
        <f t="shared" si="4"/>
        <v>0</v>
      </c>
      <c r="R16" s="233">
        <f t="shared" si="5"/>
        <v>0</v>
      </c>
      <c r="S16" s="175"/>
      <c r="T16" s="182"/>
      <c r="U16" s="182"/>
      <c r="V16" s="200"/>
      <c r="W16" s="200"/>
      <c r="X16" s="200"/>
      <c r="Y16" s="200"/>
      <c r="Z16" s="200"/>
      <c r="AA16" s="200"/>
      <c r="AB16" s="200"/>
      <c r="AC16" s="349">
        <f t="shared" si="6"/>
        <v>0</v>
      </c>
      <c r="AD16" s="349">
        <f t="shared" si="7"/>
        <v>0</v>
      </c>
      <c r="AE16" s="253">
        <f t="shared" si="8"/>
        <v>0</v>
      </c>
      <c r="AF16" s="355" t="str">
        <f t="shared" si="2"/>
        <v/>
      </c>
    </row>
    <row r="17" spans="1:32">
      <c r="A17" s="264"/>
      <c r="B17" s="268"/>
      <c r="C17" s="154"/>
      <c r="D17" s="175"/>
      <c r="E17" s="182"/>
      <c r="F17" s="182"/>
      <c r="G17" s="190"/>
      <c r="H17" s="200"/>
      <c r="I17" s="200"/>
      <c r="J17" s="200"/>
      <c r="K17" s="200"/>
      <c r="L17" s="200"/>
      <c r="M17" s="200"/>
      <c r="N17" s="200"/>
      <c r="O17" s="342">
        <f t="shared" si="3"/>
        <v>0</v>
      </c>
      <c r="P17" s="292"/>
      <c r="Q17" s="211">
        <f t="shared" si="4"/>
        <v>0</v>
      </c>
      <c r="R17" s="233">
        <f t="shared" si="5"/>
        <v>0</v>
      </c>
      <c r="S17" s="175"/>
      <c r="T17" s="182"/>
      <c r="U17" s="182"/>
      <c r="V17" s="200"/>
      <c r="W17" s="200"/>
      <c r="X17" s="200"/>
      <c r="Y17" s="200"/>
      <c r="Z17" s="200"/>
      <c r="AA17" s="200"/>
      <c r="AB17" s="200"/>
      <c r="AC17" s="349">
        <f t="shared" si="6"/>
        <v>0</v>
      </c>
      <c r="AD17" s="349">
        <f t="shared" si="7"/>
        <v>0</v>
      </c>
      <c r="AE17" s="253">
        <f t="shared" si="8"/>
        <v>0</v>
      </c>
      <c r="AF17" s="355" t="str">
        <f t="shared" si="2"/>
        <v/>
      </c>
    </row>
    <row r="18" spans="1:32">
      <c r="A18" s="264"/>
      <c r="B18" s="268"/>
      <c r="C18" s="156"/>
      <c r="D18" s="175"/>
      <c r="E18" s="182"/>
      <c r="F18" s="182"/>
      <c r="G18" s="190"/>
      <c r="H18" s="200"/>
      <c r="I18" s="200"/>
      <c r="J18" s="200"/>
      <c r="K18" s="200"/>
      <c r="L18" s="200"/>
      <c r="M18" s="200"/>
      <c r="N18" s="200"/>
      <c r="O18" s="342">
        <f t="shared" si="3"/>
        <v>0</v>
      </c>
      <c r="P18" s="292"/>
      <c r="Q18" s="211">
        <f t="shared" si="4"/>
        <v>0</v>
      </c>
      <c r="R18" s="233">
        <f t="shared" si="5"/>
        <v>0</v>
      </c>
      <c r="S18" s="175"/>
      <c r="T18" s="182"/>
      <c r="U18" s="182"/>
      <c r="V18" s="200"/>
      <c r="W18" s="200"/>
      <c r="X18" s="200"/>
      <c r="Y18" s="200"/>
      <c r="Z18" s="200"/>
      <c r="AA18" s="200"/>
      <c r="AB18" s="200"/>
      <c r="AC18" s="349">
        <f t="shared" si="6"/>
        <v>0</v>
      </c>
      <c r="AD18" s="349">
        <f t="shared" si="7"/>
        <v>0</v>
      </c>
      <c r="AE18" s="253">
        <f t="shared" si="8"/>
        <v>0</v>
      </c>
      <c r="AF18" s="355" t="str">
        <f t="shared" si="2"/>
        <v/>
      </c>
    </row>
    <row r="19" spans="1:32">
      <c r="A19" s="264"/>
      <c r="B19" s="268"/>
      <c r="C19" s="156"/>
      <c r="D19" s="175"/>
      <c r="E19" s="182"/>
      <c r="F19" s="182"/>
      <c r="G19" s="190"/>
      <c r="H19" s="200"/>
      <c r="I19" s="200"/>
      <c r="J19" s="200"/>
      <c r="K19" s="200"/>
      <c r="L19" s="200"/>
      <c r="M19" s="200"/>
      <c r="N19" s="200"/>
      <c r="O19" s="342">
        <f t="shared" si="3"/>
        <v>0</v>
      </c>
      <c r="P19" s="292"/>
      <c r="Q19" s="211">
        <f t="shared" si="4"/>
        <v>0</v>
      </c>
      <c r="R19" s="233">
        <f t="shared" si="5"/>
        <v>0</v>
      </c>
      <c r="S19" s="175"/>
      <c r="T19" s="182"/>
      <c r="U19" s="182"/>
      <c r="V19" s="200"/>
      <c r="W19" s="200"/>
      <c r="X19" s="200"/>
      <c r="Y19" s="200"/>
      <c r="Z19" s="200"/>
      <c r="AA19" s="200"/>
      <c r="AB19" s="200"/>
      <c r="AC19" s="349">
        <f t="shared" si="6"/>
        <v>0</v>
      </c>
      <c r="AD19" s="349">
        <f t="shared" si="7"/>
        <v>0</v>
      </c>
      <c r="AE19" s="253">
        <f t="shared" si="8"/>
        <v>0</v>
      </c>
      <c r="AF19" s="355" t="str">
        <f t="shared" si="2"/>
        <v/>
      </c>
    </row>
    <row r="20" spans="1:32">
      <c r="A20" s="264"/>
      <c r="B20" s="268"/>
      <c r="C20" s="154"/>
      <c r="D20" s="175"/>
      <c r="E20" s="182"/>
      <c r="F20" s="182"/>
      <c r="G20" s="190"/>
      <c r="H20" s="200"/>
      <c r="I20" s="200"/>
      <c r="J20" s="200"/>
      <c r="K20" s="200"/>
      <c r="L20" s="200"/>
      <c r="M20" s="200"/>
      <c r="N20" s="200"/>
      <c r="O20" s="342">
        <f t="shared" si="3"/>
        <v>0</v>
      </c>
      <c r="P20" s="292"/>
      <c r="Q20" s="211">
        <f t="shared" si="4"/>
        <v>0</v>
      </c>
      <c r="R20" s="233">
        <f t="shared" si="5"/>
        <v>0</v>
      </c>
      <c r="S20" s="175"/>
      <c r="T20" s="182"/>
      <c r="U20" s="182"/>
      <c r="V20" s="200"/>
      <c r="W20" s="200"/>
      <c r="X20" s="200"/>
      <c r="Y20" s="200"/>
      <c r="Z20" s="200"/>
      <c r="AA20" s="200"/>
      <c r="AB20" s="200"/>
      <c r="AC20" s="349">
        <f t="shared" si="6"/>
        <v>0</v>
      </c>
      <c r="AD20" s="349">
        <f t="shared" si="7"/>
        <v>0</v>
      </c>
      <c r="AE20" s="253">
        <f t="shared" si="8"/>
        <v>0</v>
      </c>
      <c r="AF20" s="355" t="str">
        <f t="shared" si="2"/>
        <v/>
      </c>
    </row>
    <row r="21" spans="1:32">
      <c r="A21" s="264"/>
      <c r="B21" s="268"/>
      <c r="C21" s="154"/>
      <c r="D21" s="175"/>
      <c r="E21" s="182"/>
      <c r="F21" s="182"/>
      <c r="G21" s="190"/>
      <c r="H21" s="200"/>
      <c r="I21" s="200"/>
      <c r="J21" s="200"/>
      <c r="K21" s="200"/>
      <c r="L21" s="200"/>
      <c r="M21" s="200"/>
      <c r="N21" s="200"/>
      <c r="O21" s="342">
        <f t="shared" si="3"/>
        <v>0</v>
      </c>
      <c r="P21" s="292"/>
      <c r="Q21" s="211">
        <f t="shared" si="4"/>
        <v>0</v>
      </c>
      <c r="R21" s="233">
        <f t="shared" si="5"/>
        <v>0</v>
      </c>
      <c r="S21" s="175"/>
      <c r="T21" s="182"/>
      <c r="U21" s="182"/>
      <c r="V21" s="200"/>
      <c r="W21" s="200"/>
      <c r="X21" s="200"/>
      <c r="Y21" s="200"/>
      <c r="Z21" s="200"/>
      <c r="AA21" s="200"/>
      <c r="AB21" s="200"/>
      <c r="AC21" s="349">
        <f t="shared" si="6"/>
        <v>0</v>
      </c>
      <c r="AD21" s="349">
        <f t="shared" si="7"/>
        <v>0</v>
      </c>
      <c r="AE21" s="253">
        <f t="shared" si="8"/>
        <v>0</v>
      </c>
      <c r="AF21" s="355" t="str">
        <f t="shared" si="2"/>
        <v/>
      </c>
    </row>
    <row r="22" spans="1:32">
      <c r="A22" s="264"/>
      <c r="B22" s="268"/>
      <c r="C22" s="154"/>
      <c r="D22" s="175"/>
      <c r="E22" s="182"/>
      <c r="F22" s="182"/>
      <c r="G22" s="190"/>
      <c r="H22" s="200"/>
      <c r="I22" s="200"/>
      <c r="J22" s="200"/>
      <c r="K22" s="200"/>
      <c r="L22" s="200"/>
      <c r="M22" s="200"/>
      <c r="N22" s="200"/>
      <c r="O22" s="342">
        <f t="shared" si="3"/>
        <v>0</v>
      </c>
      <c r="P22" s="292"/>
      <c r="Q22" s="211">
        <f t="shared" si="4"/>
        <v>0</v>
      </c>
      <c r="R22" s="233">
        <f t="shared" si="5"/>
        <v>0</v>
      </c>
      <c r="S22" s="175"/>
      <c r="T22" s="182"/>
      <c r="U22" s="182"/>
      <c r="V22" s="200"/>
      <c r="W22" s="200"/>
      <c r="X22" s="200"/>
      <c r="Y22" s="200"/>
      <c r="Z22" s="200"/>
      <c r="AA22" s="200"/>
      <c r="AB22" s="200"/>
      <c r="AC22" s="349">
        <f t="shared" si="6"/>
        <v>0</v>
      </c>
      <c r="AD22" s="349">
        <f t="shared" si="7"/>
        <v>0</v>
      </c>
      <c r="AE22" s="253">
        <f t="shared" si="8"/>
        <v>0</v>
      </c>
      <c r="AF22" s="355" t="str">
        <f t="shared" si="2"/>
        <v/>
      </c>
    </row>
    <row r="23" spans="1:32" ht="14.25">
      <c r="A23" s="265"/>
      <c r="B23" s="269"/>
      <c r="C23" s="157"/>
      <c r="D23" s="176"/>
      <c r="E23" s="183"/>
      <c r="F23" s="183"/>
      <c r="G23" s="191"/>
      <c r="H23" s="201"/>
      <c r="I23" s="201"/>
      <c r="J23" s="201"/>
      <c r="K23" s="201"/>
      <c r="L23" s="201"/>
      <c r="M23" s="201"/>
      <c r="N23" s="201"/>
      <c r="O23" s="343">
        <f t="shared" si="3"/>
        <v>0</v>
      </c>
      <c r="P23" s="293"/>
      <c r="Q23" s="212">
        <f t="shared" si="4"/>
        <v>0</v>
      </c>
      <c r="R23" s="234">
        <f t="shared" si="5"/>
        <v>0</v>
      </c>
      <c r="S23" s="176"/>
      <c r="T23" s="183"/>
      <c r="U23" s="183"/>
      <c r="V23" s="201"/>
      <c r="W23" s="201"/>
      <c r="X23" s="201"/>
      <c r="Y23" s="201"/>
      <c r="Z23" s="201"/>
      <c r="AA23" s="201"/>
      <c r="AB23" s="201"/>
      <c r="AC23" s="350">
        <f t="shared" si="6"/>
        <v>0</v>
      </c>
      <c r="AD23" s="350">
        <f t="shared" si="7"/>
        <v>0</v>
      </c>
      <c r="AE23" s="254">
        <f t="shared" si="8"/>
        <v>0</v>
      </c>
      <c r="AF23" s="356" t="str">
        <f t="shared" si="2"/>
        <v/>
      </c>
    </row>
    <row r="24" spans="1:32" ht="22.5" customHeight="1">
      <c r="A24" s="262">
        <v>7</v>
      </c>
      <c r="B24" s="266"/>
      <c r="C24" s="271"/>
      <c r="D24" s="274" t="s">
        <v>65</v>
      </c>
      <c r="E24" s="275" t="s">
        <v>25</v>
      </c>
      <c r="F24" s="275" t="s">
        <v>65</v>
      </c>
      <c r="G24" s="339">
        <f t="shared" ref="G24:O24" si="9">SUM(G25:G36)</f>
        <v>0</v>
      </c>
      <c r="H24" s="304">
        <f t="shared" si="9"/>
        <v>0</v>
      </c>
      <c r="I24" s="198">
        <f t="shared" si="9"/>
        <v>0</v>
      </c>
      <c r="J24" s="198">
        <f t="shared" si="9"/>
        <v>0</v>
      </c>
      <c r="K24" s="198">
        <f t="shared" si="9"/>
        <v>0</v>
      </c>
      <c r="L24" s="198">
        <f t="shared" si="9"/>
        <v>0</v>
      </c>
      <c r="M24" s="198">
        <f t="shared" si="9"/>
        <v>0</v>
      </c>
      <c r="N24" s="198">
        <f t="shared" si="9"/>
        <v>0</v>
      </c>
      <c r="O24" s="198">
        <f t="shared" si="9"/>
        <v>0</v>
      </c>
      <c r="P24" s="344"/>
      <c r="Q24" s="198">
        <f>SUM(Q25:Q36)</f>
        <v>0</v>
      </c>
      <c r="R24" s="231">
        <f>SUM(R25:R36)</f>
        <v>0</v>
      </c>
      <c r="S24" s="274" t="s">
        <v>65</v>
      </c>
      <c r="T24" s="275" t="s">
        <v>25</v>
      </c>
      <c r="U24" s="275" t="s">
        <v>65</v>
      </c>
      <c r="V24" s="304">
        <f t="shared" ref="V24:AE24" si="10">SUM(V25:V36)</f>
        <v>0</v>
      </c>
      <c r="W24" s="304">
        <f t="shared" si="10"/>
        <v>0</v>
      </c>
      <c r="X24" s="198">
        <f t="shared" si="10"/>
        <v>0</v>
      </c>
      <c r="Y24" s="198">
        <f t="shared" si="10"/>
        <v>0</v>
      </c>
      <c r="Z24" s="198">
        <f t="shared" si="10"/>
        <v>0</v>
      </c>
      <c r="AA24" s="198">
        <f t="shared" si="10"/>
        <v>0</v>
      </c>
      <c r="AB24" s="198">
        <f t="shared" si="10"/>
        <v>0</v>
      </c>
      <c r="AC24" s="243">
        <f t="shared" si="10"/>
        <v>0</v>
      </c>
      <c r="AD24" s="243">
        <f t="shared" si="10"/>
        <v>0</v>
      </c>
      <c r="AE24" s="251">
        <f t="shared" si="10"/>
        <v>0</v>
      </c>
      <c r="AF24" s="357" t="str">
        <f t="shared" si="2"/>
        <v/>
      </c>
    </row>
    <row r="25" spans="1:32" ht="14.25">
      <c r="A25" s="263"/>
      <c r="B25" s="267"/>
      <c r="C25" s="272" t="s">
        <v>82</v>
      </c>
      <c r="D25" s="174"/>
      <c r="E25" s="181"/>
      <c r="F25" s="181"/>
      <c r="G25" s="189"/>
      <c r="H25" s="199"/>
      <c r="I25" s="199"/>
      <c r="J25" s="199"/>
      <c r="K25" s="199"/>
      <c r="L25" s="199"/>
      <c r="M25" s="199"/>
      <c r="N25" s="199"/>
      <c r="O25" s="202">
        <f t="shared" ref="O25:O36" si="11">SUM(H25:N25)</f>
        <v>0</v>
      </c>
      <c r="P25" s="291"/>
      <c r="Q25" s="280">
        <f t="shared" ref="Q25:Q36" si="12">IF(ROUNDUP(O25*P25-0.5,0)&lt;=0,0,ROUNDUP(O25*P25-0.5,0))</f>
        <v>0</v>
      </c>
      <c r="R25" s="232">
        <f t="shared" ref="R25:R36" si="13">O25+Q25</f>
        <v>0</v>
      </c>
      <c r="S25" s="174"/>
      <c r="T25" s="238"/>
      <c r="U25" s="238"/>
      <c r="V25" s="199"/>
      <c r="W25" s="199"/>
      <c r="X25" s="199"/>
      <c r="Y25" s="199"/>
      <c r="Z25" s="199"/>
      <c r="AA25" s="199"/>
      <c r="AB25" s="199"/>
      <c r="AC25" s="348">
        <f t="shared" ref="AC25:AC36" si="14">SUM(V25:AB25)</f>
        <v>0</v>
      </c>
      <c r="AD25" s="348">
        <f t="shared" ref="AD25:AD36" si="15">IF(ROUNDUP(AC25*P25-0.5,0)&lt;=0,0,ROUNDUP(AC25*P25-0.5,0))</f>
        <v>0</v>
      </c>
      <c r="AE25" s="252">
        <f t="shared" ref="AE25:AE36" si="16">AC25+AD25</f>
        <v>0</v>
      </c>
      <c r="AF25" s="354" t="str">
        <f t="shared" si="2"/>
        <v/>
      </c>
    </row>
    <row r="26" spans="1:32">
      <c r="A26" s="264"/>
      <c r="B26" s="268"/>
      <c r="C26" s="154"/>
      <c r="D26" s="175"/>
      <c r="E26" s="182"/>
      <c r="F26" s="182"/>
      <c r="G26" s="190"/>
      <c r="H26" s="200"/>
      <c r="I26" s="200"/>
      <c r="J26" s="200"/>
      <c r="K26" s="200"/>
      <c r="L26" s="200"/>
      <c r="M26" s="200"/>
      <c r="N26" s="200"/>
      <c r="O26" s="211">
        <f t="shared" si="11"/>
        <v>0</v>
      </c>
      <c r="P26" s="292"/>
      <c r="Q26" s="211">
        <f t="shared" si="12"/>
        <v>0</v>
      </c>
      <c r="R26" s="233">
        <f t="shared" si="13"/>
        <v>0</v>
      </c>
      <c r="S26" s="175"/>
      <c r="T26" s="182"/>
      <c r="U26" s="182"/>
      <c r="V26" s="200"/>
      <c r="W26" s="200"/>
      <c r="X26" s="200"/>
      <c r="Y26" s="200"/>
      <c r="Z26" s="200"/>
      <c r="AA26" s="200"/>
      <c r="AB26" s="200"/>
      <c r="AC26" s="349">
        <f t="shared" si="14"/>
        <v>0</v>
      </c>
      <c r="AD26" s="349">
        <f t="shared" si="15"/>
        <v>0</v>
      </c>
      <c r="AE26" s="253">
        <f t="shared" si="16"/>
        <v>0</v>
      </c>
      <c r="AF26" s="355" t="str">
        <f t="shared" si="2"/>
        <v/>
      </c>
    </row>
    <row r="27" spans="1:32">
      <c r="A27" s="264"/>
      <c r="B27" s="268"/>
      <c r="C27" s="155"/>
      <c r="D27" s="175"/>
      <c r="E27" s="182"/>
      <c r="F27" s="182"/>
      <c r="G27" s="190"/>
      <c r="H27" s="200"/>
      <c r="I27" s="200"/>
      <c r="J27" s="200"/>
      <c r="K27" s="200"/>
      <c r="L27" s="200"/>
      <c r="M27" s="200"/>
      <c r="N27" s="200"/>
      <c r="O27" s="211">
        <f t="shared" si="11"/>
        <v>0</v>
      </c>
      <c r="P27" s="292"/>
      <c r="Q27" s="211">
        <f t="shared" si="12"/>
        <v>0</v>
      </c>
      <c r="R27" s="233">
        <f t="shared" si="13"/>
        <v>0</v>
      </c>
      <c r="S27" s="175"/>
      <c r="T27" s="182"/>
      <c r="U27" s="182"/>
      <c r="V27" s="200"/>
      <c r="W27" s="200"/>
      <c r="X27" s="200"/>
      <c r="Y27" s="200"/>
      <c r="Z27" s="200"/>
      <c r="AA27" s="200"/>
      <c r="AB27" s="200"/>
      <c r="AC27" s="349">
        <f t="shared" si="14"/>
        <v>0</v>
      </c>
      <c r="AD27" s="349">
        <f t="shared" si="15"/>
        <v>0</v>
      </c>
      <c r="AE27" s="253">
        <f t="shared" si="16"/>
        <v>0</v>
      </c>
      <c r="AF27" s="355" t="str">
        <f t="shared" si="2"/>
        <v/>
      </c>
    </row>
    <row r="28" spans="1:32">
      <c r="A28" s="264"/>
      <c r="B28" s="268"/>
      <c r="C28" s="154" t="s">
        <v>83</v>
      </c>
      <c r="D28" s="175"/>
      <c r="E28" s="182"/>
      <c r="F28" s="182"/>
      <c r="G28" s="190"/>
      <c r="H28" s="200"/>
      <c r="I28" s="200"/>
      <c r="J28" s="200"/>
      <c r="K28" s="200"/>
      <c r="L28" s="200"/>
      <c r="M28" s="200"/>
      <c r="N28" s="200"/>
      <c r="O28" s="211">
        <f t="shared" si="11"/>
        <v>0</v>
      </c>
      <c r="P28" s="292"/>
      <c r="Q28" s="211">
        <f t="shared" si="12"/>
        <v>0</v>
      </c>
      <c r="R28" s="233">
        <f t="shared" si="13"/>
        <v>0</v>
      </c>
      <c r="S28" s="175"/>
      <c r="T28" s="182"/>
      <c r="U28" s="182"/>
      <c r="V28" s="200"/>
      <c r="W28" s="200"/>
      <c r="X28" s="200"/>
      <c r="Y28" s="200"/>
      <c r="Z28" s="200"/>
      <c r="AA28" s="200"/>
      <c r="AB28" s="200"/>
      <c r="AC28" s="349">
        <f t="shared" si="14"/>
        <v>0</v>
      </c>
      <c r="AD28" s="349">
        <f t="shared" si="15"/>
        <v>0</v>
      </c>
      <c r="AE28" s="253">
        <f t="shared" si="16"/>
        <v>0</v>
      </c>
      <c r="AF28" s="355" t="str">
        <f t="shared" si="2"/>
        <v/>
      </c>
    </row>
    <row r="29" spans="1:32">
      <c r="A29" s="264"/>
      <c r="B29" s="268"/>
      <c r="C29" s="154"/>
      <c r="D29" s="175"/>
      <c r="E29" s="182"/>
      <c r="F29" s="182"/>
      <c r="G29" s="190"/>
      <c r="H29" s="200"/>
      <c r="I29" s="200"/>
      <c r="J29" s="200"/>
      <c r="K29" s="200"/>
      <c r="L29" s="200"/>
      <c r="M29" s="200"/>
      <c r="N29" s="200"/>
      <c r="O29" s="211">
        <f t="shared" si="11"/>
        <v>0</v>
      </c>
      <c r="P29" s="292"/>
      <c r="Q29" s="211">
        <f t="shared" si="12"/>
        <v>0</v>
      </c>
      <c r="R29" s="233">
        <f t="shared" si="13"/>
        <v>0</v>
      </c>
      <c r="S29" s="175"/>
      <c r="T29" s="182"/>
      <c r="U29" s="182"/>
      <c r="V29" s="200"/>
      <c r="W29" s="200"/>
      <c r="X29" s="200"/>
      <c r="Y29" s="200"/>
      <c r="Z29" s="200"/>
      <c r="AA29" s="200"/>
      <c r="AB29" s="200"/>
      <c r="AC29" s="349">
        <f t="shared" si="14"/>
        <v>0</v>
      </c>
      <c r="AD29" s="349">
        <f t="shared" si="15"/>
        <v>0</v>
      </c>
      <c r="AE29" s="253">
        <f t="shared" si="16"/>
        <v>0</v>
      </c>
      <c r="AF29" s="355" t="str">
        <f t="shared" si="2"/>
        <v/>
      </c>
    </row>
    <row r="30" spans="1:32">
      <c r="A30" s="264"/>
      <c r="B30" s="268"/>
      <c r="C30" s="154"/>
      <c r="D30" s="175"/>
      <c r="E30" s="182"/>
      <c r="F30" s="182"/>
      <c r="G30" s="190"/>
      <c r="H30" s="200"/>
      <c r="I30" s="200"/>
      <c r="J30" s="200"/>
      <c r="K30" s="200"/>
      <c r="L30" s="200"/>
      <c r="M30" s="200"/>
      <c r="N30" s="200"/>
      <c r="O30" s="211">
        <f t="shared" si="11"/>
        <v>0</v>
      </c>
      <c r="P30" s="292"/>
      <c r="Q30" s="211">
        <f t="shared" si="12"/>
        <v>0</v>
      </c>
      <c r="R30" s="233">
        <f t="shared" si="13"/>
        <v>0</v>
      </c>
      <c r="S30" s="175"/>
      <c r="T30" s="182"/>
      <c r="U30" s="182"/>
      <c r="V30" s="200"/>
      <c r="W30" s="200"/>
      <c r="X30" s="200"/>
      <c r="Y30" s="200"/>
      <c r="Z30" s="200"/>
      <c r="AA30" s="200"/>
      <c r="AB30" s="200"/>
      <c r="AC30" s="349">
        <f t="shared" si="14"/>
        <v>0</v>
      </c>
      <c r="AD30" s="349">
        <f t="shared" si="15"/>
        <v>0</v>
      </c>
      <c r="AE30" s="253">
        <f t="shared" si="16"/>
        <v>0</v>
      </c>
      <c r="AF30" s="355" t="str">
        <f t="shared" si="2"/>
        <v/>
      </c>
    </row>
    <row r="31" spans="1:32">
      <c r="A31" s="264"/>
      <c r="B31" s="268"/>
      <c r="C31" s="156"/>
      <c r="D31" s="175"/>
      <c r="E31" s="182"/>
      <c r="F31" s="182"/>
      <c r="G31" s="190"/>
      <c r="H31" s="200"/>
      <c r="I31" s="200"/>
      <c r="J31" s="200"/>
      <c r="K31" s="200"/>
      <c r="L31" s="200"/>
      <c r="M31" s="200"/>
      <c r="N31" s="200"/>
      <c r="O31" s="211">
        <f t="shared" si="11"/>
        <v>0</v>
      </c>
      <c r="P31" s="292"/>
      <c r="Q31" s="211">
        <f t="shared" si="12"/>
        <v>0</v>
      </c>
      <c r="R31" s="233">
        <f t="shared" si="13"/>
        <v>0</v>
      </c>
      <c r="S31" s="175"/>
      <c r="T31" s="182"/>
      <c r="U31" s="182"/>
      <c r="V31" s="200"/>
      <c r="W31" s="200"/>
      <c r="X31" s="200"/>
      <c r="Y31" s="200"/>
      <c r="Z31" s="200"/>
      <c r="AA31" s="200"/>
      <c r="AB31" s="200"/>
      <c r="AC31" s="349">
        <f t="shared" si="14"/>
        <v>0</v>
      </c>
      <c r="AD31" s="349">
        <f t="shared" si="15"/>
        <v>0</v>
      </c>
      <c r="AE31" s="253">
        <f t="shared" si="16"/>
        <v>0</v>
      </c>
      <c r="AF31" s="355" t="str">
        <f t="shared" si="2"/>
        <v/>
      </c>
    </row>
    <row r="32" spans="1:32">
      <c r="A32" s="264"/>
      <c r="B32" s="268"/>
      <c r="C32" s="156"/>
      <c r="D32" s="175"/>
      <c r="E32" s="182"/>
      <c r="F32" s="182"/>
      <c r="G32" s="190"/>
      <c r="H32" s="200"/>
      <c r="I32" s="200"/>
      <c r="J32" s="200"/>
      <c r="K32" s="200"/>
      <c r="L32" s="200"/>
      <c r="M32" s="200"/>
      <c r="N32" s="200"/>
      <c r="O32" s="211">
        <f t="shared" si="11"/>
        <v>0</v>
      </c>
      <c r="P32" s="292"/>
      <c r="Q32" s="211">
        <f t="shared" si="12"/>
        <v>0</v>
      </c>
      <c r="R32" s="233">
        <f t="shared" si="13"/>
        <v>0</v>
      </c>
      <c r="S32" s="175"/>
      <c r="T32" s="182"/>
      <c r="U32" s="182"/>
      <c r="V32" s="200"/>
      <c r="W32" s="200"/>
      <c r="X32" s="200"/>
      <c r="Y32" s="200"/>
      <c r="Z32" s="200"/>
      <c r="AA32" s="200"/>
      <c r="AB32" s="200"/>
      <c r="AC32" s="349">
        <f t="shared" si="14"/>
        <v>0</v>
      </c>
      <c r="AD32" s="349">
        <f t="shared" si="15"/>
        <v>0</v>
      </c>
      <c r="AE32" s="253">
        <f t="shared" si="16"/>
        <v>0</v>
      </c>
      <c r="AF32" s="355" t="str">
        <f t="shared" si="2"/>
        <v/>
      </c>
    </row>
    <row r="33" spans="1:32">
      <c r="A33" s="264"/>
      <c r="B33" s="268"/>
      <c r="C33" s="154"/>
      <c r="D33" s="175"/>
      <c r="E33" s="182"/>
      <c r="F33" s="182"/>
      <c r="G33" s="190"/>
      <c r="H33" s="200"/>
      <c r="I33" s="200"/>
      <c r="J33" s="200"/>
      <c r="K33" s="200"/>
      <c r="L33" s="200"/>
      <c r="M33" s="200"/>
      <c r="N33" s="200"/>
      <c r="O33" s="211">
        <f t="shared" si="11"/>
        <v>0</v>
      </c>
      <c r="P33" s="292"/>
      <c r="Q33" s="211">
        <f t="shared" si="12"/>
        <v>0</v>
      </c>
      <c r="R33" s="233">
        <f t="shared" si="13"/>
        <v>0</v>
      </c>
      <c r="S33" s="175"/>
      <c r="T33" s="182"/>
      <c r="U33" s="182"/>
      <c r="V33" s="200"/>
      <c r="W33" s="200"/>
      <c r="X33" s="200"/>
      <c r="Y33" s="200"/>
      <c r="Z33" s="200"/>
      <c r="AA33" s="200"/>
      <c r="AB33" s="200"/>
      <c r="AC33" s="349">
        <f t="shared" si="14"/>
        <v>0</v>
      </c>
      <c r="AD33" s="349">
        <f t="shared" si="15"/>
        <v>0</v>
      </c>
      <c r="AE33" s="253">
        <f t="shared" si="16"/>
        <v>0</v>
      </c>
      <c r="AF33" s="355" t="str">
        <f t="shared" si="2"/>
        <v/>
      </c>
    </row>
    <row r="34" spans="1:32">
      <c r="A34" s="264"/>
      <c r="B34" s="268"/>
      <c r="C34" s="154"/>
      <c r="D34" s="175"/>
      <c r="E34" s="182"/>
      <c r="F34" s="182"/>
      <c r="G34" s="190"/>
      <c r="H34" s="200"/>
      <c r="I34" s="200"/>
      <c r="J34" s="200"/>
      <c r="K34" s="200"/>
      <c r="L34" s="200"/>
      <c r="M34" s="200"/>
      <c r="N34" s="200"/>
      <c r="O34" s="211">
        <f t="shared" si="11"/>
        <v>0</v>
      </c>
      <c r="P34" s="292"/>
      <c r="Q34" s="211">
        <f t="shared" si="12"/>
        <v>0</v>
      </c>
      <c r="R34" s="233">
        <f t="shared" si="13"/>
        <v>0</v>
      </c>
      <c r="S34" s="175"/>
      <c r="T34" s="182"/>
      <c r="U34" s="182"/>
      <c r="V34" s="200"/>
      <c r="W34" s="200"/>
      <c r="X34" s="200"/>
      <c r="Y34" s="200"/>
      <c r="Z34" s="200"/>
      <c r="AA34" s="200"/>
      <c r="AB34" s="200"/>
      <c r="AC34" s="349">
        <f t="shared" si="14"/>
        <v>0</v>
      </c>
      <c r="AD34" s="349">
        <f t="shared" si="15"/>
        <v>0</v>
      </c>
      <c r="AE34" s="253">
        <f t="shared" si="16"/>
        <v>0</v>
      </c>
      <c r="AF34" s="355" t="str">
        <f t="shared" si="2"/>
        <v/>
      </c>
    </row>
    <row r="35" spans="1:32" ht="15" customHeight="1">
      <c r="A35" s="264"/>
      <c r="B35" s="268"/>
      <c r="C35" s="154"/>
      <c r="D35" s="175"/>
      <c r="E35" s="182"/>
      <c r="F35" s="182"/>
      <c r="G35" s="190"/>
      <c r="H35" s="200"/>
      <c r="I35" s="200"/>
      <c r="J35" s="200"/>
      <c r="K35" s="200"/>
      <c r="L35" s="200"/>
      <c r="M35" s="200"/>
      <c r="N35" s="200"/>
      <c r="O35" s="211">
        <f t="shared" si="11"/>
        <v>0</v>
      </c>
      <c r="P35" s="292"/>
      <c r="Q35" s="211">
        <f t="shared" si="12"/>
        <v>0</v>
      </c>
      <c r="R35" s="233">
        <f t="shared" si="13"/>
        <v>0</v>
      </c>
      <c r="S35" s="175"/>
      <c r="T35" s="182"/>
      <c r="U35" s="182"/>
      <c r="V35" s="200"/>
      <c r="W35" s="200"/>
      <c r="X35" s="200"/>
      <c r="Y35" s="200"/>
      <c r="Z35" s="200"/>
      <c r="AA35" s="200"/>
      <c r="AB35" s="200"/>
      <c r="AC35" s="349">
        <f t="shared" si="14"/>
        <v>0</v>
      </c>
      <c r="AD35" s="349">
        <f t="shared" si="15"/>
        <v>0</v>
      </c>
      <c r="AE35" s="253">
        <f t="shared" si="16"/>
        <v>0</v>
      </c>
      <c r="AF35" s="355" t="str">
        <f t="shared" si="2"/>
        <v/>
      </c>
    </row>
    <row r="36" spans="1:32" ht="13.5" customHeight="1">
      <c r="A36" s="265"/>
      <c r="B36" s="269"/>
      <c r="C36" s="157"/>
      <c r="D36" s="176"/>
      <c r="E36" s="183"/>
      <c r="F36" s="183"/>
      <c r="G36" s="191"/>
      <c r="H36" s="201"/>
      <c r="I36" s="201"/>
      <c r="J36" s="201"/>
      <c r="K36" s="201"/>
      <c r="L36" s="201"/>
      <c r="M36" s="201"/>
      <c r="N36" s="201"/>
      <c r="O36" s="212">
        <f t="shared" si="11"/>
        <v>0</v>
      </c>
      <c r="P36" s="293"/>
      <c r="Q36" s="212">
        <f t="shared" si="12"/>
        <v>0</v>
      </c>
      <c r="R36" s="234">
        <f t="shared" si="13"/>
        <v>0</v>
      </c>
      <c r="S36" s="176"/>
      <c r="T36" s="183"/>
      <c r="U36" s="183"/>
      <c r="V36" s="201"/>
      <c r="W36" s="201"/>
      <c r="X36" s="201"/>
      <c r="Y36" s="201"/>
      <c r="Z36" s="201"/>
      <c r="AA36" s="201"/>
      <c r="AB36" s="201"/>
      <c r="AC36" s="350">
        <f t="shared" si="14"/>
        <v>0</v>
      </c>
      <c r="AD36" s="350">
        <f t="shared" si="15"/>
        <v>0</v>
      </c>
      <c r="AE36" s="254">
        <f t="shared" si="16"/>
        <v>0</v>
      </c>
      <c r="AF36" s="356" t="str">
        <f t="shared" si="2"/>
        <v/>
      </c>
    </row>
    <row r="37" spans="1:32" ht="22.5" customHeight="1">
      <c r="A37" s="262">
        <v>8</v>
      </c>
      <c r="B37" s="266"/>
      <c r="C37" s="271"/>
      <c r="D37" s="274" t="s">
        <v>65</v>
      </c>
      <c r="E37" s="275" t="s">
        <v>25</v>
      </c>
      <c r="F37" s="275" t="s">
        <v>65</v>
      </c>
      <c r="G37" s="339">
        <f t="shared" ref="G37:O37" si="17">SUM(G38:G49)</f>
        <v>0</v>
      </c>
      <c r="H37" s="304">
        <f t="shared" si="17"/>
        <v>0</v>
      </c>
      <c r="I37" s="198">
        <f t="shared" si="17"/>
        <v>0</v>
      </c>
      <c r="J37" s="198">
        <f t="shared" si="17"/>
        <v>0</v>
      </c>
      <c r="K37" s="198">
        <f t="shared" si="17"/>
        <v>0</v>
      </c>
      <c r="L37" s="198">
        <f t="shared" si="17"/>
        <v>0</v>
      </c>
      <c r="M37" s="198">
        <f t="shared" si="17"/>
        <v>0</v>
      </c>
      <c r="N37" s="198">
        <f t="shared" si="17"/>
        <v>0</v>
      </c>
      <c r="O37" s="198">
        <f t="shared" si="17"/>
        <v>0</v>
      </c>
      <c r="P37" s="344"/>
      <c r="Q37" s="198">
        <f>SUM(Q38:Q49)</f>
        <v>0</v>
      </c>
      <c r="R37" s="231">
        <f>SUM(R38:R49)</f>
        <v>0</v>
      </c>
      <c r="S37" s="274" t="s">
        <v>65</v>
      </c>
      <c r="T37" s="275" t="s">
        <v>25</v>
      </c>
      <c r="U37" s="275" t="s">
        <v>65</v>
      </c>
      <c r="V37" s="304">
        <f t="shared" ref="V37:AE37" si="18">SUM(V38:V49)</f>
        <v>0</v>
      </c>
      <c r="W37" s="304">
        <f t="shared" si="18"/>
        <v>0</v>
      </c>
      <c r="X37" s="198">
        <f t="shared" si="18"/>
        <v>0</v>
      </c>
      <c r="Y37" s="198">
        <f t="shared" si="18"/>
        <v>0</v>
      </c>
      <c r="Z37" s="198">
        <f t="shared" si="18"/>
        <v>0</v>
      </c>
      <c r="AA37" s="198">
        <f t="shared" si="18"/>
        <v>0</v>
      </c>
      <c r="AB37" s="198">
        <f t="shared" si="18"/>
        <v>0</v>
      </c>
      <c r="AC37" s="243">
        <f t="shared" si="18"/>
        <v>0</v>
      </c>
      <c r="AD37" s="243">
        <f t="shared" si="18"/>
        <v>0</v>
      </c>
      <c r="AE37" s="251">
        <f t="shared" si="18"/>
        <v>0</v>
      </c>
      <c r="AF37" s="357" t="str">
        <f t="shared" si="2"/>
        <v/>
      </c>
    </row>
    <row r="38" spans="1:32" ht="14.25">
      <c r="A38" s="263"/>
      <c r="B38" s="267"/>
      <c r="C38" s="272" t="s">
        <v>82</v>
      </c>
      <c r="D38" s="174"/>
      <c r="E38" s="181"/>
      <c r="F38" s="181"/>
      <c r="G38" s="189"/>
      <c r="H38" s="199"/>
      <c r="I38" s="199"/>
      <c r="J38" s="199"/>
      <c r="K38" s="199"/>
      <c r="L38" s="199"/>
      <c r="M38" s="199"/>
      <c r="N38" s="199"/>
      <c r="O38" s="300">
        <f t="shared" ref="O38:O49" si="19">SUM(H38:N38)</f>
        <v>0</v>
      </c>
      <c r="P38" s="291"/>
      <c r="Q38" s="280">
        <f t="shared" ref="Q38:Q49" si="20">IF(ROUNDUP(O38*P38-0.5,0)&lt;=0,0,ROUNDUP(O38*P38-0.5,0))</f>
        <v>0</v>
      </c>
      <c r="R38" s="232">
        <f t="shared" ref="R38:R49" si="21">O38+Q38</f>
        <v>0</v>
      </c>
      <c r="S38" s="174"/>
      <c r="T38" s="238"/>
      <c r="U38" s="238"/>
      <c r="V38" s="199"/>
      <c r="W38" s="199"/>
      <c r="X38" s="199"/>
      <c r="Y38" s="199"/>
      <c r="Z38" s="199"/>
      <c r="AA38" s="199"/>
      <c r="AB38" s="199"/>
      <c r="AC38" s="348">
        <f t="shared" ref="AC38:AC49" si="22">SUM(V38:AB38)</f>
        <v>0</v>
      </c>
      <c r="AD38" s="348">
        <f t="shared" ref="AD38:AD49" si="23">IF(ROUNDUP(AC38*P38-0.5,0)&lt;=0,0,ROUNDUP(AC38*P38-0.5,0))</f>
        <v>0</v>
      </c>
      <c r="AE38" s="252">
        <f t="shared" ref="AE38:AE49" si="24">AC38+AD38</f>
        <v>0</v>
      </c>
      <c r="AF38" s="354" t="str">
        <f t="shared" si="2"/>
        <v/>
      </c>
    </row>
    <row r="39" spans="1:32">
      <c r="A39" s="264"/>
      <c r="B39" s="268"/>
      <c r="C39" s="154"/>
      <c r="D39" s="175"/>
      <c r="E39" s="182"/>
      <c r="F39" s="182"/>
      <c r="G39" s="190"/>
      <c r="H39" s="200"/>
      <c r="I39" s="200"/>
      <c r="J39" s="200"/>
      <c r="K39" s="200"/>
      <c r="L39" s="200"/>
      <c r="M39" s="200"/>
      <c r="N39" s="200"/>
      <c r="O39" s="342">
        <f t="shared" si="19"/>
        <v>0</v>
      </c>
      <c r="P39" s="292"/>
      <c r="Q39" s="211">
        <f t="shared" si="20"/>
        <v>0</v>
      </c>
      <c r="R39" s="233">
        <f t="shared" si="21"/>
        <v>0</v>
      </c>
      <c r="S39" s="175"/>
      <c r="T39" s="182"/>
      <c r="U39" s="182"/>
      <c r="V39" s="200"/>
      <c r="W39" s="200"/>
      <c r="X39" s="200"/>
      <c r="Y39" s="200"/>
      <c r="Z39" s="200"/>
      <c r="AA39" s="200"/>
      <c r="AB39" s="200"/>
      <c r="AC39" s="349">
        <f t="shared" si="22"/>
        <v>0</v>
      </c>
      <c r="AD39" s="349">
        <f t="shared" si="23"/>
        <v>0</v>
      </c>
      <c r="AE39" s="253">
        <f t="shared" si="24"/>
        <v>0</v>
      </c>
      <c r="AF39" s="355" t="str">
        <f t="shared" si="2"/>
        <v/>
      </c>
    </row>
    <row r="40" spans="1:32">
      <c r="A40" s="264"/>
      <c r="B40" s="268"/>
      <c r="C40" s="155"/>
      <c r="D40" s="175"/>
      <c r="E40" s="182"/>
      <c r="F40" s="182"/>
      <c r="G40" s="190"/>
      <c r="H40" s="200"/>
      <c r="I40" s="200"/>
      <c r="J40" s="200"/>
      <c r="K40" s="200"/>
      <c r="L40" s="200"/>
      <c r="M40" s="200"/>
      <c r="N40" s="200"/>
      <c r="O40" s="342">
        <f t="shared" si="19"/>
        <v>0</v>
      </c>
      <c r="P40" s="292"/>
      <c r="Q40" s="211">
        <f t="shared" si="20"/>
        <v>0</v>
      </c>
      <c r="R40" s="233">
        <f t="shared" si="21"/>
        <v>0</v>
      </c>
      <c r="S40" s="175"/>
      <c r="T40" s="182"/>
      <c r="U40" s="182"/>
      <c r="V40" s="200"/>
      <c r="W40" s="200"/>
      <c r="X40" s="200"/>
      <c r="Y40" s="200"/>
      <c r="Z40" s="200"/>
      <c r="AA40" s="200"/>
      <c r="AB40" s="200"/>
      <c r="AC40" s="349">
        <f t="shared" si="22"/>
        <v>0</v>
      </c>
      <c r="AD40" s="349">
        <f t="shared" si="23"/>
        <v>0</v>
      </c>
      <c r="AE40" s="253">
        <f t="shared" si="24"/>
        <v>0</v>
      </c>
      <c r="AF40" s="355" t="str">
        <f t="shared" si="2"/>
        <v/>
      </c>
    </row>
    <row r="41" spans="1:32">
      <c r="A41" s="264"/>
      <c r="B41" s="268"/>
      <c r="C41" s="154" t="s">
        <v>83</v>
      </c>
      <c r="D41" s="175"/>
      <c r="E41" s="182"/>
      <c r="F41" s="182"/>
      <c r="G41" s="190"/>
      <c r="H41" s="200"/>
      <c r="I41" s="200"/>
      <c r="J41" s="200"/>
      <c r="K41" s="200"/>
      <c r="L41" s="200"/>
      <c r="M41" s="200"/>
      <c r="N41" s="200"/>
      <c r="O41" s="342">
        <f t="shared" si="19"/>
        <v>0</v>
      </c>
      <c r="P41" s="292"/>
      <c r="Q41" s="211">
        <f t="shared" si="20"/>
        <v>0</v>
      </c>
      <c r="R41" s="233">
        <f t="shared" si="21"/>
        <v>0</v>
      </c>
      <c r="S41" s="175"/>
      <c r="T41" s="182"/>
      <c r="U41" s="182"/>
      <c r="V41" s="200"/>
      <c r="W41" s="200"/>
      <c r="X41" s="200"/>
      <c r="Y41" s="200"/>
      <c r="Z41" s="200"/>
      <c r="AA41" s="200"/>
      <c r="AB41" s="200"/>
      <c r="AC41" s="349">
        <f t="shared" si="22"/>
        <v>0</v>
      </c>
      <c r="AD41" s="349">
        <f t="shared" si="23"/>
        <v>0</v>
      </c>
      <c r="AE41" s="253">
        <f t="shared" si="24"/>
        <v>0</v>
      </c>
      <c r="AF41" s="355" t="str">
        <f t="shared" si="2"/>
        <v/>
      </c>
    </row>
    <row r="42" spans="1:32">
      <c r="A42" s="264"/>
      <c r="B42" s="268"/>
      <c r="C42" s="154"/>
      <c r="D42" s="175"/>
      <c r="E42" s="182"/>
      <c r="F42" s="182"/>
      <c r="G42" s="190"/>
      <c r="H42" s="200"/>
      <c r="I42" s="200"/>
      <c r="J42" s="200"/>
      <c r="K42" s="200"/>
      <c r="L42" s="200"/>
      <c r="M42" s="200"/>
      <c r="N42" s="200"/>
      <c r="O42" s="342">
        <f t="shared" si="19"/>
        <v>0</v>
      </c>
      <c r="P42" s="292"/>
      <c r="Q42" s="211">
        <f t="shared" si="20"/>
        <v>0</v>
      </c>
      <c r="R42" s="233">
        <f t="shared" si="21"/>
        <v>0</v>
      </c>
      <c r="S42" s="175"/>
      <c r="T42" s="182"/>
      <c r="U42" s="182"/>
      <c r="V42" s="200"/>
      <c r="W42" s="200"/>
      <c r="X42" s="200"/>
      <c r="Y42" s="200"/>
      <c r="Z42" s="200"/>
      <c r="AA42" s="200"/>
      <c r="AB42" s="200"/>
      <c r="AC42" s="349">
        <f t="shared" si="22"/>
        <v>0</v>
      </c>
      <c r="AD42" s="349">
        <f t="shared" si="23"/>
        <v>0</v>
      </c>
      <c r="AE42" s="253">
        <f t="shared" si="24"/>
        <v>0</v>
      </c>
      <c r="AF42" s="355" t="str">
        <f t="shared" si="2"/>
        <v/>
      </c>
    </row>
    <row r="43" spans="1:32">
      <c r="A43" s="264"/>
      <c r="B43" s="268"/>
      <c r="C43" s="154"/>
      <c r="D43" s="175"/>
      <c r="E43" s="182"/>
      <c r="F43" s="182"/>
      <c r="G43" s="190"/>
      <c r="H43" s="200"/>
      <c r="I43" s="200"/>
      <c r="J43" s="200"/>
      <c r="K43" s="200"/>
      <c r="L43" s="200"/>
      <c r="M43" s="200"/>
      <c r="N43" s="200"/>
      <c r="O43" s="342">
        <f t="shared" si="19"/>
        <v>0</v>
      </c>
      <c r="P43" s="292"/>
      <c r="Q43" s="211">
        <f t="shared" si="20"/>
        <v>0</v>
      </c>
      <c r="R43" s="233">
        <f t="shared" si="21"/>
        <v>0</v>
      </c>
      <c r="S43" s="175"/>
      <c r="T43" s="182"/>
      <c r="U43" s="182"/>
      <c r="V43" s="200"/>
      <c r="W43" s="200"/>
      <c r="X43" s="200"/>
      <c r="Y43" s="200"/>
      <c r="Z43" s="200"/>
      <c r="AA43" s="200"/>
      <c r="AB43" s="200"/>
      <c r="AC43" s="349">
        <f t="shared" si="22"/>
        <v>0</v>
      </c>
      <c r="AD43" s="349">
        <f t="shared" si="23"/>
        <v>0</v>
      </c>
      <c r="AE43" s="253">
        <f t="shared" si="24"/>
        <v>0</v>
      </c>
      <c r="AF43" s="355" t="str">
        <f t="shared" si="2"/>
        <v/>
      </c>
    </row>
    <row r="44" spans="1:32">
      <c r="A44" s="264"/>
      <c r="B44" s="268"/>
      <c r="C44" s="156"/>
      <c r="D44" s="175"/>
      <c r="E44" s="182"/>
      <c r="F44" s="182"/>
      <c r="G44" s="190"/>
      <c r="H44" s="200"/>
      <c r="I44" s="200"/>
      <c r="J44" s="200"/>
      <c r="K44" s="200"/>
      <c r="L44" s="200"/>
      <c r="M44" s="200"/>
      <c r="N44" s="200"/>
      <c r="O44" s="342">
        <f t="shared" si="19"/>
        <v>0</v>
      </c>
      <c r="P44" s="292"/>
      <c r="Q44" s="211">
        <f t="shared" si="20"/>
        <v>0</v>
      </c>
      <c r="R44" s="233">
        <f t="shared" si="21"/>
        <v>0</v>
      </c>
      <c r="S44" s="175"/>
      <c r="T44" s="182"/>
      <c r="U44" s="182"/>
      <c r="V44" s="200"/>
      <c r="W44" s="200"/>
      <c r="X44" s="200"/>
      <c r="Y44" s="200"/>
      <c r="Z44" s="200"/>
      <c r="AA44" s="200"/>
      <c r="AB44" s="200"/>
      <c r="AC44" s="349">
        <f t="shared" si="22"/>
        <v>0</v>
      </c>
      <c r="AD44" s="349">
        <f t="shared" si="23"/>
        <v>0</v>
      </c>
      <c r="AE44" s="253">
        <f t="shared" si="24"/>
        <v>0</v>
      </c>
      <c r="AF44" s="355" t="str">
        <f t="shared" si="2"/>
        <v/>
      </c>
    </row>
    <row r="45" spans="1:32">
      <c r="A45" s="264"/>
      <c r="B45" s="268"/>
      <c r="C45" s="156"/>
      <c r="D45" s="175"/>
      <c r="E45" s="182"/>
      <c r="F45" s="182"/>
      <c r="G45" s="190"/>
      <c r="H45" s="200"/>
      <c r="I45" s="200"/>
      <c r="J45" s="200"/>
      <c r="K45" s="200"/>
      <c r="L45" s="200"/>
      <c r="M45" s="200"/>
      <c r="N45" s="200"/>
      <c r="O45" s="342">
        <f t="shared" si="19"/>
        <v>0</v>
      </c>
      <c r="P45" s="292"/>
      <c r="Q45" s="211">
        <f t="shared" si="20"/>
        <v>0</v>
      </c>
      <c r="R45" s="233">
        <f t="shared" si="21"/>
        <v>0</v>
      </c>
      <c r="S45" s="175"/>
      <c r="T45" s="182"/>
      <c r="U45" s="182"/>
      <c r="V45" s="200"/>
      <c r="W45" s="200"/>
      <c r="X45" s="200"/>
      <c r="Y45" s="200"/>
      <c r="Z45" s="200"/>
      <c r="AA45" s="200"/>
      <c r="AB45" s="200"/>
      <c r="AC45" s="349">
        <f t="shared" si="22"/>
        <v>0</v>
      </c>
      <c r="AD45" s="349">
        <f t="shared" si="23"/>
        <v>0</v>
      </c>
      <c r="AE45" s="253">
        <f t="shared" si="24"/>
        <v>0</v>
      </c>
      <c r="AF45" s="355" t="str">
        <f t="shared" si="2"/>
        <v/>
      </c>
    </row>
    <row r="46" spans="1:32">
      <c r="A46" s="264"/>
      <c r="B46" s="268"/>
      <c r="C46" s="154"/>
      <c r="D46" s="175"/>
      <c r="E46" s="182"/>
      <c r="F46" s="182"/>
      <c r="G46" s="190"/>
      <c r="H46" s="200"/>
      <c r="I46" s="200"/>
      <c r="J46" s="200"/>
      <c r="K46" s="200"/>
      <c r="L46" s="200"/>
      <c r="M46" s="200"/>
      <c r="N46" s="200"/>
      <c r="O46" s="342">
        <f t="shared" si="19"/>
        <v>0</v>
      </c>
      <c r="P46" s="292"/>
      <c r="Q46" s="211">
        <f t="shared" si="20"/>
        <v>0</v>
      </c>
      <c r="R46" s="233">
        <f t="shared" si="21"/>
        <v>0</v>
      </c>
      <c r="S46" s="175"/>
      <c r="T46" s="182"/>
      <c r="U46" s="182"/>
      <c r="V46" s="200"/>
      <c r="W46" s="200"/>
      <c r="X46" s="200"/>
      <c r="Y46" s="200"/>
      <c r="Z46" s="200"/>
      <c r="AA46" s="200"/>
      <c r="AB46" s="200"/>
      <c r="AC46" s="349">
        <f t="shared" si="22"/>
        <v>0</v>
      </c>
      <c r="AD46" s="349">
        <f t="shared" si="23"/>
        <v>0</v>
      </c>
      <c r="AE46" s="253">
        <f t="shared" si="24"/>
        <v>0</v>
      </c>
      <c r="AF46" s="355" t="str">
        <f t="shared" si="2"/>
        <v/>
      </c>
    </row>
    <row r="47" spans="1:32">
      <c r="A47" s="264"/>
      <c r="B47" s="268"/>
      <c r="C47" s="154"/>
      <c r="D47" s="175"/>
      <c r="E47" s="182"/>
      <c r="F47" s="182"/>
      <c r="G47" s="190"/>
      <c r="H47" s="200"/>
      <c r="I47" s="200"/>
      <c r="J47" s="200"/>
      <c r="K47" s="200"/>
      <c r="L47" s="200"/>
      <c r="M47" s="200"/>
      <c r="N47" s="200"/>
      <c r="O47" s="342">
        <f t="shared" si="19"/>
        <v>0</v>
      </c>
      <c r="P47" s="292"/>
      <c r="Q47" s="211">
        <f t="shared" si="20"/>
        <v>0</v>
      </c>
      <c r="R47" s="233">
        <f t="shared" si="21"/>
        <v>0</v>
      </c>
      <c r="S47" s="175"/>
      <c r="T47" s="182"/>
      <c r="U47" s="182"/>
      <c r="V47" s="200"/>
      <c r="W47" s="200"/>
      <c r="X47" s="200"/>
      <c r="Y47" s="200"/>
      <c r="Z47" s="200"/>
      <c r="AA47" s="200"/>
      <c r="AB47" s="200"/>
      <c r="AC47" s="349">
        <f t="shared" si="22"/>
        <v>0</v>
      </c>
      <c r="AD47" s="349">
        <f t="shared" si="23"/>
        <v>0</v>
      </c>
      <c r="AE47" s="253">
        <f t="shared" si="24"/>
        <v>0</v>
      </c>
      <c r="AF47" s="355" t="str">
        <f t="shared" si="2"/>
        <v/>
      </c>
    </row>
    <row r="48" spans="1:32">
      <c r="A48" s="264"/>
      <c r="B48" s="268"/>
      <c r="C48" s="154"/>
      <c r="D48" s="175"/>
      <c r="E48" s="182"/>
      <c r="F48" s="182"/>
      <c r="G48" s="190"/>
      <c r="H48" s="200"/>
      <c r="I48" s="200"/>
      <c r="J48" s="200"/>
      <c r="K48" s="200"/>
      <c r="L48" s="200"/>
      <c r="M48" s="200"/>
      <c r="N48" s="200"/>
      <c r="O48" s="342">
        <f t="shared" si="19"/>
        <v>0</v>
      </c>
      <c r="P48" s="292"/>
      <c r="Q48" s="211">
        <f t="shared" si="20"/>
        <v>0</v>
      </c>
      <c r="R48" s="233">
        <f t="shared" si="21"/>
        <v>0</v>
      </c>
      <c r="S48" s="175"/>
      <c r="T48" s="182"/>
      <c r="U48" s="182"/>
      <c r="V48" s="200"/>
      <c r="W48" s="200"/>
      <c r="X48" s="200"/>
      <c r="Y48" s="200"/>
      <c r="Z48" s="200"/>
      <c r="AA48" s="200"/>
      <c r="AB48" s="200"/>
      <c r="AC48" s="349">
        <f t="shared" si="22"/>
        <v>0</v>
      </c>
      <c r="AD48" s="349">
        <f t="shared" si="23"/>
        <v>0</v>
      </c>
      <c r="AE48" s="253">
        <f t="shared" si="24"/>
        <v>0</v>
      </c>
      <c r="AF48" s="355" t="str">
        <f t="shared" si="2"/>
        <v/>
      </c>
    </row>
    <row r="49" spans="1:32" ht="14.25">
      <c r="A49" s="265"/>
      <c r="B49" s="269"/>
      <c r="C49" s="157"/>
      <c r="D49" s="176"/>
      <c r="E49" s="183"/>
      <c r="F49" s="183"/>
      <c r="G49" s="191"/>
      <c r="H49" s="201"/>
      <c r="I49" s="201"/>
      <c r="J49" s="201"/>
      <c r="K49" s="201"/>
      <c r="L49" s="201"/>
      <c r="M49" s="201"/>
      <c r="N49" s="201"/>
      <c r="O49" s="343">
        <f t="shared" si="19"/>
        <v>0</v>
      </c>
      <c r="P49" s="293"/>
      <c r="Q49" s="212">
        <f t="shared" si="20"/>
        <v>0</v>
      </c>
      <c r="R49" s="234">
        <f t="shared" si="21"/>
        <v>0</v>
      </c>
      <c r="S49" s="176"/>
      <c r="T49" s="183"/>
      <c r="U49" s="183"/>
      <c r="V49" s="201"/>
      <c r="W49" s="201"/>
      <c r="X49" s="201"/>
      <c r="Y49" s="201"/>
      <c r="Z49" s="201"/>
      <c r="AA49" s="201"/>
      <c r="AB49" s="201"/>
      <c r="AC49" s="350">
        <f t="shared" si="22"/>
        <v>0</v>
      </c>
      <c r="AD49" s="350">
        <f t="shared" si="23"/>
        <v>0</v>
      </c>
      <c r="AE49" s="254">
        <f t="shared" si="24"/>
        <v>0</v>
      </c>
      <c r="AF49" s="356" t="str">
        <f t="shared" si="2"/>
        <v/>
      </c>
    </row>
    <row r="50" spans="1:32" ht="22.5" customHeight="1">
      <c r="A50" s="262">
        <v>9</v>
      </c>
      <c r="B50" s="266"/>
      <c r="C50" s="271"/>
      <c r="D50" s="274" t="s">
        <v>65</v>
      </c>
      <c r="E50" s="275" t="s">
        <v>25</v>
      </c>
      <c r="F50" s="275" t="s">
        <v>65</v>
      </c>
      <c r="G50" s="339">
        <f t="shared" ref="G50:O50" si="25">SUM(G51:G62)</f>
        <v>0</v>
      </c>
      <c r="H50" s="304">
        <f t="shared" si="25"/>
        <v>0</v>
      </c>
      <c r="I50" s="198">
        <f t="shared" si="25"/>
        <v>0</v>
      </c>
      <c r="J50" s="198">
        <f t="shared" si="25"/>
        <v>0</v>
      </c>
      <c r="K50" s="198">
        <f t="shared" si="25"/>
        <v>0</v>
      </c>
      <c r="L50" s="198">
        <f t="shared" si="25"/>
        <v>0</v>
      </c>
      <c r="M50" s="198">
        <f t="shared" si="25"/>
        <v>0</v>
      </c>
      <c r="N50" s="198">
        <f t="shared" si="25"/>
        <v>0</v>
      </c>
      <c r="O50" s="198">
        <f t="shared" si="25"/>
        <v>0</v>
      </c>
      <c r="P50" s="344"/>
      <c r="Q50" s="198">
        <f>SUM(Q51:Q62)</f>
        <v>0</v>
      </c>
      <c r="R50" s="231">
        <f>SUM(R51:R62)</f>
        <v>0</v>
      </c>
      <c r="S50" s="274" t="s">
        <v>65</v>
      </c>
      <c r="T50" s="275" t="s">
        <v>25</v>
      </c>
      <c r="U50" s="275" t="s">
        <v>65</v>
      </c>
      <c r="V50" s="304">
        <f t="shared" ref="V50:AE50" si="26">SUM(V51:V62)</f>
        <v>0</v>
      </c>
      <c r="W50" s="304">
        <f t="shared" si="26"/>
        <v>0</v>
      </c>
      <c r="X50" s="198">
        <f t="shared" si="26"/>
        <v>0</v>
      </c>
      <c r="Y50" s="198">
        <f t="shared" si="26"/>
        <v>0</v>
      </c>
      <c r="Z50" s="198">
        <f t="shared" si="26"/>
        <v>0</v>
      </c>
      <c r="AA50" s="198">
        <f t="shared" si="26"/>
        <v>0</v>
      </c>
      <c r="AB50" s="198">
        <f t="shared" si="26"/>
        <v>0</v>
      </c>
      <c r="AC50" s="243">
        <f t="shared" si="26"/>
        <v>0</v>
      </c>
      <c r="AD50" s="243">
        <f t="shared" si="26"/>
        <v>0</v>
      </c>
      <c r="AE50" s="251">
        <f t="shared" si="26"/>
        <v>0</v>
      </c>
      <c r="AF50" s="357" t="str">
        <f t="shared" si="2"/>
        <v/>
      </c>
    </row>
    <row r="51" spans="1:32" ht="14.25">
      <c r="A51" s="263"/>
      <c r="B51" s="267"/>
      <c r="C51" s="272" t="s">
        <v>82</v>
      </c>
      <c r="D51" s="174"/>
      <c r="E51" s="181"/>
      <c r="F51" s="181"/>
      <c r="G51" s="189"/>
      <c r="H51" s="199"/>
      <c r="I51" s="199"/>
      <c r="J51" s="199"/>
      <c r="K51" s="199"/>
      <c r="L51" s="199"/>
      <c r="M51" s="199"/>
      <c r="N51" s="199"/>
      <c r="O51" s="300">
        <f t="shared" ref="O51:O62" si="27">SUM(H51:N51)</f>
        <v>0</v>
      </c>
      <c r="P51" s="291"/>
      <c r="Q51" s="280">
        <f t="shared" ref="Q51:Q62" si="28">IF(ROUNDUP(O51*P51-0.5,0)&lt;=0,0,ROUNDUP(O51*P51-0.5,0))</f>
        <v>0</v>
      </c>
      <c r="R51" s="232">
        <f t="shared" ref="R51:R62" si="29">O51+Q51</f>
        <v>0</v>
      </c>
      <c r="S51" s="174"/>
      <c r="T51" s="238"/>
      <c r="U51" s="238"/>
      <c r="V51" s="199"/>
      <c r="W51" s="199"/>
      <c r="X51" s="199"/>
      <c r="Y51" s="199"/>
      <c r="Z51" s="199"/>
      <c r="AA51" s="199"/>
      <c r="AB51" s="199"/>
      <c r="AC51" s="348">
        <f t="shared" ref="AC51:AC62" si="30">SUM(V51:AB51)</f>
        <v>0</v>
      </c>
      <c r="AD51" s="348">
        <f t="shared" ref="AD51:AD62" si="31">IF(ROUNDUP(AC51*P51-0.5,0)&lt;=0,0,ROUNDUP(AC51*P51-0.5,0))</f>
        <v>0</v>
      </c>
      <c r="AE51" s="252">
        <f t="shared" ref="AE51:AE62" si="32">AC51+AD51</f>
        <v>0</v>
      </c>
      <c r="AF51" s="354" t="str">
        <f t="shared" si="2"/>
        <v/>
      </c>
    </row>
    <row r="52" spans="1:32">
      <c r="A52" s="264"/>
      <c r="B52" s="268"/>
      <c r="C52" s="154"/>
      <c r="D52" s="175"/>
      <c r="E52" s="182"/>
      <c r="F52" s="182"/>
      <c r="G52" s="190"/>
      <c r="H52" s="200"/>
      <c r="I52" s="200"/>
      <c r="J52" s="200"/>
      <c r="K52" s="200"/>
      <c r="L52" s="200"/>
      <c r="M52" s="200"/>
      <c r="N52" s="200"/>
      <c r="O52" s="342">
        <f t="shared" si="27"/>
        <v>0</v>
      </c>
      <c r="P52" s="292"/>
      <c r="Q52" s="211">
        <f t="shared" si="28"/>
        <v>0</v>
      </c>
      <c r="R52" s="233">
        <f t="shared" si="29"/>
        <v>0</v>
      </c>
      <c r="S52" s="175"/>
      <c r="T52" s="182"/>
      <c r="U52" s="182"/>
      <c r="V52" s="200"/>
      <c r="W52" s="200"/>
      <c r="X52" s="200"/>
      <c r="Y52" s="200"/>
      <c r="Z52" s="200"/>
      <c r="AA52" s="200"/>
      <c r="AB52" s="200"/>
      <c r="AC52" s="349">
        <f t="shared" si="30"/>
        <v>0</v>
      </c>
      <c r="AD52" s="349">
        <f t="shared" si="31"/>
        <v>0</v>
      </c>
      <c r="AE52" s="253">
        <f t="shared" si="32"/>
        <v>0</v>
      </c>
      <c r="AF52" s="355" t="str">
        <f t="shared" si="2"/>
        <v/>
      </c>
    </row>
    <row r="53" spans="1:32">
      <c r="A53" s="264"/>
      <c r="B53" s="268"/>
      <c r="C53" s="155"/>
      <c r="D53" s="175"/>
      <c r="E53" s="182"/>
      <c r="F53" s="182"/>
      <c r="G53" s="190"/>
      <c r="H53" s="200"/>
      <c r="I53" s="200"/>
      <c r="J53" s="200"/>
      <c r="K53" s="200"/>
      <c r="L53" s="200"/>
      <c r="M53" s="200"/>
      <c r="N53" s="200"/>
      <c r="O53" s="342">
        <f t="shared" si="27"/>
        <v>0</v>
      </c>
      <c r="P53" s="292"/>
      <c r="Q53" s="211">
        <f t="shared" si="28"/>
        <v>0</v>
      </c>
      <c r="R53" s="233">
        <f t="shared" si="29"/>
        <v>0</v>
      </c>
      <c r="S53" s="175"/>
      <c r="T53" s="182"/>
      <c r="U53" s="182"/>
      <c r="V53" s="200"/>
      <c r="W53" s="200"/>
      <c r="X53" s="200"/>
      <c r="Y53" s="200"/>
      <c r="Z53" s="200"/>
      <c r="AA53" s="200"/>
      <c r="AB53" s="200"/>
      <c r="AC53" s="349">
        <f t="shared" si="30"/>
        <v>0</v>
      </c>
      <c r="AD53" s="349">
        <f t="shared" si="31"/>
        <v>0</v>
      </c>
      <c r="AE53" s="253">
        <f t="shared" si="32"/>
        <v>0</v>
      </c>
      <c r="AF53" s="355" t="str">
        <f t="shared" si="2"/>
        <v/>
      </c>
    </row>
    <row r="54" spans="1:32">
      <c r="A54" s="264"/>
      <c r="B54" s="268"/>
      <c r="C54" s="154" t="s">
        <v>83</v>
      </c>
      <c r="D54" s="175"/>
      <c r="E54" s="182"/>
      <c r="F54" s="182"/>
      <c r="G54" s="190"/>
      <c r="H54" s="200"/>
      <c r="I54" s="200"/>
      <c r="J54" s="200"/>
      <c r="K54" s="200"/>
      <c r="L54" s="200"/>
      <c r="M54" s="200"/>
      <c r="N54" s="200"/>
      <c r="O54" s="342">
        <f t="shared" si="27"/>
        <v>0</v>
      </c>
      <c r="P54" s="292"/>
      <c r="Q54" s="211">
        <f t="shared" si="28"/>
        <v>0</v>
      </c>
      <c r="R54" s="233">
        <f t="shared" si="29"/>
        <v>0</v>
      </c>
      <c r="S54" s="175"/>
      <c r="T54" s="182"/>
      <c r="U54" s="182"/>
      <c r="V54" s="200"/>
      <c r="W54" s="200"/>
      <c r="X54" s="200"/>
      <c r="Y54" s="200"/>
      <c r="Z54" s="200"/>
      <c r="AA54" s="200"/>
      <c r="AB54" s="200"/>
      <c r="AC54" s="349">
        <f t="shared" si="30"/>
        <v>0</v>
      </c>
      <c r="AD54" s="349">
        <f t="shared" si="31"/>
        <v>0</v>
      </c>
      <c r="AE54" s="253">
        <f t="shared" si="32"/>
        <v>0</v>
      </c>
      <c r="AF54" s="355" t="str">
        <f t="shared" si="2"/>
        <v/>
      </c>
    </row>
    <row r="55" spans="1:32">
      <c r="A55" s="264"/>
      <c r="B55" s="268"/>
      <c r="C55" s="154"/>
      <c r="D55" s="175"/>
      <c r="E55" s="182"/>
      <c r="F55" s="182"/>
      <c r="G55" s="190"/>
      <c r="H55" s="200"/>
      <c r="I55" s="200"/>
      <c r="J55" s="200"/>
      <c r="K55" s="200"/>
      <c r="L55" s="200"/>
      <c r="M55" s="200"/>
      <c r="N55" s="200"/>
      <c r="O55" s="342">
        <f t="shared" si="27"/>
        <v>0</v>
      </c>
      <c r="P55" s="292"/>
      <c r="Q55" s="211">
        <f t="shared" si="28"/>
        <v>0</v>
      </c>
      <c r="R55" s="233">
        <f t="shared" si="29"/>
        <v>0</v>
      </c>
      <c r="S55" s="175"/>
      <c r="T55" s="182"/>
      <c r="U55" s="182"/>
      <c r="V55" s="200"/>
      <c r="W55" s="200"/>
      <c r="X55" s="200"/>
      <c r="Y55" s="200"/>
      <c r="Z55" s="200"/>
      <c r="AA55" s="200"/>
      <c r="AB55" s="200"/>
      <c r="AC55" s="349">
        <f t="shared" si="30"/>
        <v>0</v>
      </c>
      <c r="AD55" s="349">
        <f t="shared" si="31"/>
        <v>0</v>
      </c>
      <c r="AE55" s="253">
        <f t="shared" si="32"/>
        <v>0</v>
      </c>
      <c r="AF55" s="355" t="str">
        <f t="shared" si="2"/>
        <v/>
      </c>
    </row>
    <row r="56" spans="1:32">
      <c r="A56" s="264"/>
      <c r="B56" s="268"/>
      <c r="C56" s="154"/>
      <c r="D56" s="175"/>
      <c r="E56" s="182"/>
      <c r="F56" s="182"/>
      <c r="G56" s="190"/>
      <c r="H56" s="200"/>
      <c r="I56" s="200"/>
      <c r="J56" s="200"/>
      <c r="K56" s="200"/>
      <c r="L56" s="200"/>
      <c r="M56" s="200"/>
      <c r="N56" s="200"/>
      <c r="O56" s="342">
        <f t="shared" si="27"/>
        <v>0</v>
      </c>
      <c r="P56" s="292"/>
      <c r="Q56" s="211">
        <f t="shared" si="28"/>
        <v>0</v>
      </c>
      <c r="R56" s="233">
        <f t="shared" si="29"/>
        <v>0</v>
      </c>
      <c r="S56" s="175"/>
      <c r="T56" s="182"/>
      <c r="U56" s="182"/>
      <c r="V56" s="200"/>
      <c r="W56" s="200"/>
      <c r="X56" s="200"/>
      <c r="Y56" s="200"/>
      <c r="Z56" s="200"/>
      <c r="AA56" s="200"/>
      <c r="AB56" s="200"/>
      <c r="AC56" s="349">
        <f t="shared" si="30"/>
        <v>0</v>
      </c>
      <c r="AD56" s="349">
        <f t="shared" si="31"/>
        <v>0</v>
      </c>
      <c r="AE56" s="253">
        <f t="shared" si="32"/>
        <v>0</v>
      </c>
      <c r="AF56" s="355" t="str">
        <f t="shared" si="2"/>
        <v/>
      </c>
    </row>
    <row r="57" spans="1:32">
      <c r="A57" s="264"/>
      <c r="B57" s="268"/>
      <c r="C57" s="156"/>
      <c r="D57" s="175"/>
      <c r="E57" s="182"/>
      <c r="F57" s="182"/>
      <c r="G57" s="190"/>
      <c r="H57" s="200"/>
      <c r="I57" s="200"/>
      <c r="J57" s="200"/>
      <c r="K57" s="200"/>
      <c r="L57" s="200"/>
      <c r="M57" s="200"/>
      <c r="N57" s="200"/>
      <c r="O57" s="342">
        <f t="shared" si="27"/>
        <v>0</v>
      </c>
      <c r="P57" s="292"/>
      <c r="Q57" s="211">
        <f t="shared" si="28"/>
        <v>0</v>
      </c>
      <c r="R57" s="233">
        <f t="shared" si="29"/>
        <v>0</v>
      </c>
      <c r="S57" s="175"/>
      <c r="T57" s="182"/>
      <c r="U57" s="182"/>
      <c r="V57" s="200"/>
      <c r="W57" s="200"/>
      <c r="X57" s="200"/>
      <c r="Y57" s="200"/>
      <c r="Z57" s="200"/>
      <c r="AA57" s="200"/>
      <c r="AB57" s="200"/>
      <c r="AC57" s="349">
        <f t="shared" si="30"/>
        <v>0</v>
      </c>
      <c r="AD57" s="349">
        <f t="shared" si="31"/>
        <v>0</v>
      </c>
      <c r="AE57" s="253">
        <f t="shared" si="32"/>
        <v>0</v>
      </c>
      <c r="AF57" s="355" t="str">
        <f t="shared" si="2"/>
        <v/>
      </c>
    </row>
    <row r="58" spans="1:32">
      <c r="A58" s="264"/>
      <c r="B58" s="268"/>
      <c r="C58" s="156"/>
      <c r="D58" s="175"/>
      <c r="E58" s="182"/>
      <c r="F58" s="182"/>
      <c r="G58" s="190"/>
      <c r="H58" s="200"/>
      <c r="I58" s="200"/>
      <c r="J58" s="200"/>
      <c r="K58" s="200"/>
      <c r="L58" s="200"/>
      <c r="M58" s="200"/>
      <c r="N58" s="200"/>
      <c r="O58" s="342">
        <f t="shared" si="27"/>
        <v>0</v>
      </c>
      <c r="P58" s="292"/>
      <c r="Q58" s="211">
        <f t="shared" si="28"/>
        <v>0</v>
      </c>
      <c r="R58" s="233">
        <f t="shared" si="29"/>
        <v>0</v>
      </c>
      <c r="S58" s="175"/>
      <c r="T58" s="182"/>
      <c r="U58" s="182"/>
      <c r="V58" s="200"/>
      <c r="W58" s="200"/>
      <c r="X58" s="200"/>
      <c r="Y58" s="200"/>
      <c r="Z58" s="200"/>
      <c r="AA58" s="200"/>
      <c r="AB58" s="200"/>
      <c r="AC58" s="349">
        <f t="shared" si="30"/>
        <v>0</v>
      </c>
      <c r="AD58" s="349">
        <f t="shared" si="31"/>
        <v>0</v>
      </c>
      <c r="AE58" s="253">
        <f t="shared" si="32"/>
        <v>0</v>
      </c>
      <c r="AF58" s="355" t="str">
        <f t="shared" si="2"/>
        <v/>
      </c>
    </row>
    <row r="59" spans="1:32">
      <c r="A59" s="264"/>
      <c r="B59" s="268"/>
      <c r="C59" s="154"/>
      <c r="D59" s="175"/>
      <c r="E59" s="182"/>
      <c r="F59" s="182"/>
      <c r="G59" s="190"/>
      <c r="H59" s="200"/>
      <c r="I59" s="200"/>
      <c r="J59" s="200"/>
      <c r="K59" s="200"/>
      <c r="L59" s="200"/>
      <c r="M59" s="200"/>
      <c r="N59" s="200"/>
      <c r="O59" s="342">
        <f t="shared" si="27"/>
        <v>0</v>
      </c>
      <c r="P59" s="292"/>
      <c r="Q59" s="211">
        <f t="shared" si="28"/>
        <v>0</v>
      </c>
      <c r="R59" s="233">
        <f t="shared" si="29"/>
        <v>0</v>
      </c>
      <c r="S59" s="175"/>
      <c r="T59" s="182"/>
      <c r="U59" s="182"/>
      <c r="V59" s="200"/>
      <c r="W59" s="200"/>
      <c r="X59" s="200"/>
      <c r="Y59" s="200"/>
      <c r="Z59" s="200"/>
      <c r="AA59" s="200"/>
      <c r="AB59" s="200"/>
      <c r="AC59" s="349">
        <f t="shared" si="30"/>
        <v>0</v>
      </c>
      <c r="AD59" s="349">
        <f t="shared" si="31"/>
        <v>0</v>
      </c>
      <c r="AE59" s="253">
        <f t="shared" si="32"/>
        <v>0</v>
      </c>
      <c r="AF59" s="355" t="str">
        <f t="shared" si="2"/>
        <v/>
      </c>
    </row>
    <row r="60" spans="1:32">
      <c r="A60" s="264"/>
      <c r="B60" s="268"/>
      <c r="C60" s="154"/>
      <c r="D60" s="175"/>
      <c r="E60" s="182"/>
      <c r="F60" s="182"/>
      <c r="G60" s="190"/>
      <c r="H60" s="200"/>
      <c r="I60" s="200"/>
      <c r="J60" s="200"/>
      <c r="K60" s="200"/>
      <c r="L60" s="200"/>
      <c r="M60" s="200"/>
      <c r="N60" s="200"/>
      <c r="O60" s="342">
        <f t="shared" si="27"/>
        <v>0</v>
      </c>
      <c r="P60" s="292"/>
      <c r="Q60" s="211">
        <f t="shared" si="28"/>
        <v>0</v>
      </c>
      <c r="R60" s="233">
        <f t="shared" si="29"/>
        <v>0</v>
      </c>
      <c r="S60" s="175"/>
      <c r="T60" s="182"/>
      <c r="U60" s="182"/>
      <c r="V60" s="200"/>
      <c r="W60" s="200"/>
      <c r="X60" s="200"/>
      <c r="Y60" s="200"/>
      <c r="Z60" s="200"/>
      <c r="AA60" s="200"/>
      <c r="AB60" s="200"/>
      <c r="AC60" s="349">
        <f t="shared" si="30"/>
        <v>0</v>
      </c>
      <c r="AD60" s="349">
        <f t="shared" si="31"/>
        <v>0</v>
      </c>
      <c r="AE60" s="253">
        <f t="shared" si="32"/>
        <v>0</v>
      </c>
      <c r="AF60" s="355" t="str">
        <f t="shared" si="2"/>
        <v/>
      </c>
    </row>
    <row r="61" spans="1:32">
      <c r="A61" s="264"/>
      <c r="B61" s="268"/>
      <c r="C61" s="154"/>
      <c r="D61" s="175"/>
      <c r="E61" s="182"/>
      <c r="F61" s="182"/>
      <c r="G61" s="190"/>
      <c r="H61" s="200"/>
      <c r="I61" s="200"/>
      <c r="J61" s="200"/>
      <c r="K61" s="200"/>
      <c r="L61" s="200"/>
      <c r="M61" s="200"/>
      <c r="N61" s="200"/>
      <c r="O61" s="342">
        <f t="shared" si="27"/>
        <v>0</v>
      </c>
      <c r="P61" s="292"/>
      <c r="Q61" s="211">
        <f t="shared" si="28"/>
        <v>0</v>
      </c>
      <c r="R61" s="233">
        <f t="shared" si="29"/>
        <v>0</v>
      </c>
      <c r="S61" s="175"/>
      <c r="T61" s="182"/>
      <c r="U61" s="182"/>
      <c r="V61" s="200"/>
      <c r="W61" s="200"/>
      <c r="X61" s="200"/>
      <c r="Y61" s="200"/>
      <c r="Z61" s="200"/>
      <c r="AA61" s="200"/>
      <c r="AB61" s="200"/>
      <c r="AC61" s="349">
        <f t="shared" si="30"/>
        <v>0</v>
      </c>
      <c r="AD61" s="349">
        <f t="shared" si="31"/>
        <v>0</v>
      </c>
      <c r="AE61" s="253">
        <f t="shared" si="32"/>
        <v>0</v>
      </c>
      <c r="AF61" s="355" t="str">
        <f t="shared" si="2"/>
        <v/>
      </c>
    </row>
    <row r="62" spans="1:32" ht="14.25">
      <c r="A62" s="265"/>
      <c r="B62" s="269"/>
      <c r="C62" s="157"/>
      <c r="D62" s="176"/>
      <c r="E62" s="183"/>
      <c r="F62" s="183"/>
      <c r="G62" s="191"/>
      <c r="H62" s="201"/>
      <c r="I62" s="201"/>
      <c r="J62" s="201"/>
      <c r="K62" s="201"/>
      <c r="L62" s="201"/>
      <c r="M62" s="201"/>
      <c r="N62" s="201"/>
      <c r="O62" s="343">
        <f t="shared" si="27"/>
        <v>0</v>
      </c>
      <c r="P62" s="293"/>
      <c r="Q62" s="212">
        <f t="shared" si="28"/>
        <v>0</v>
      </c>
      <c r="R62" s="234">
        <f t="shared" si="29"/>
        <v>0</v>
      </c>
      <c r="S62" s="176"/>
      <c r="T62" s="183"/>
      <c r="U62" s="183"/>
      <c r="V62" s="201"/>
      <c r="W62" s="201"/>
      <c r="X62" s="201"/>
      <c r="Y62" s="201"/>
      <c r="Z62" s="201"/>
      <c r="AA62" s="201"/>
      <c r="AB62" s="201"/>
      <c r="AC62" s="350">
        <f t="shared" si="30"/>
        <v>0</v>
      </c>
      <c r="AD62" s="350">
        <f t="shared" si="31"/>
        <v>0</v>
      </c>
      <c r="AE62" s="254">
        <f t="shared" si="32"/>
        <v>0</v>
      </c>
      <c r="AF62" s="356" t="str">
        <f t="shared" si="2"/>
        <v/>
      </c>
    </row>
    <row r="63" spans="1:32" ht="22.5" customHeight="1">
      <c r="A63" s="262">
        <v>10</v>
      </c>
      <c r="B63" s="266"/>
      <c r="C63" s="271"/>
      <c r="D63" s="274" t="s">
        <v>65</v>
      </c>
      <c r="E63" s="275" t="s">
        <v>25</v>
      </c>
      <c r="F63" s="275" t="s">
        <v>65</v>
      </c>
      <c r="G63" s="339">
        <f t="shared" ref="G63:O63" si="33">SUM(G64:G75)</f>
        <v>0</v>
      </c>
      <c r="H63" s="304">
        <f t="shared" si="33"/>
        <v>0</v>
      </c>
      <c r="I63" s="198">
        <f t="shared" si="33"/>
        <v>0</v>
      </c>
      <c r="J63" s="198">
        <f t="shared" si="33"/>
        <v>0</v>
      </c>
      <c r="K63" s="198">
        <f t="shared" si="33"/>
        <v>0</v>
      </c>
      <c r="L63" s="198">
        <f t="shared" si="33"/>
        <v>0</v>
      </c>
      <c r="M63" s="198">
        <f t="shared" si="33"/>
        <v>0</v>
      </c>
      <c r="N63" s="198">
        <f t="shared" si="33"/>
        <v>0</v>
      </c>
      <c r="O63" s="198">
        <f t="shared" si="33"/>
        <v>0</v>
      </c>
      <c r="P63" s="344"/>
      <c r="Q63" s="198">
        <f>SUM(Q64:Q75)</f>
        <v>0</v>
      </c>
      <c r="R63" s="231">
        <f>SUM(R64:R75)</f>
        <v>0</v>
      </c>
      <c r="S63" s="274" t="s">
        <v>65</v>
      </c>
      <c r="T63" s="275" t="s">
        <v>25</v>
      </c>
      <c r="U63" s="275" t="s">
        <v>65</v>
      </c>
      <c r="V63" s="304">
        <f t="shared" ref="V63:AE63" si="34">SUM(V64:V75)</f>
        <v>0</v>
      </c>
      <c r="W63" s="304">
        <f t="shared" si="34"/>
        <v>0</v>
      </c>
      <c r="X63" s="198">
        <f t="shared" si="34"/>
        <v>0</v>
      </c>
      <c r="Y63" s="198">
        <f t="shared" si="34"/>
        <v>0</v>
      </c>
      <c r="Z63" s="198">
        <f t="shared" si="34"/>
        <v>0</v>
      </c>
      <c r="AA63" s="198">
        <f t="shared" si="34"/>
        <v>0</v>
      </c>
      <c r="AB63" s="198">
        <f t="shared" si="34"/>
        <v>0</v>
      </c>
      <c r="AC63" s="243">
        <f t="shared" si="34"/>
        <v>0</v>
      </c>
      <c r="AD63" s="243">
        <f t="shared" si="34"/>
        <v>0</v>
      </c>
      <c r="AE63" s="251">
        <f t="shared" si="34"/>
        <v>0</v>
      </c>
      <c r="AF63" s="357" t="str">
        <f t="shared" si="2"/>
        <v/>
      </c>
    </row>
    <row r="64" spans="1:32" ht="14.25">
      <c r="A64" s="263"/>
      <c r="B64" s="267"/>
      <c r="C64" s="272" t="s">
        <v>82</v>
      </c>
      <c r="D64" s="174"/>
      <c r="E64" s="181"/>
      <c r="F64" s="181"/>
      <c r="G64" s="189"/>
      <c r="H64" s="199"/>
      <c r="I64" s="199"/>
      <c r="J64" s="199"/>
      <c r="K64" s="199"/>
      <c r="L64" s="199"/>
      <c r="M64" s="199"/>
      <c r="N64" s="199"/>
      <c r="O64" s="300">
        <f t="shared" ref="O64:O75" si="35">SUM(H64:N64)</f>
        <v>0</v>
      </c>
      <c r="P64" s="291"/>
      <c r="Q64" s="280">
        <f t="shared" ref="Q64:Q75" si="36">IF(ROUNDUP(O64*P64-0.5,0)&lt;=0,0,ROUNDUP(O64*P64-0.5,0))</f>
        <v>0</v>
      </c>
      <c r="R64" s="232">
        <f t="shared" ref="R64:R75" si="37">O64+Q64</f>
        <v>0</v>
      </c>
      <c r="S64" s="174"/>
      <c r="T64" s="238"/>
      <c r="U64" s="238"/>
      <c r="V64" s="199"/>
      <c r="W64" s="199"/>
      <c r="X64" s="199"/>
      <c r="Y64" s="199"/>
      <c r="Z64" s="199"/>
      <c r="AA64" s="199"/>
      <c r="AB64" s="199"/>
      <c r="AC64" s="348">
        <f t="shared" ref="AC64:AC75" si="38">SUM(V64:AB64)</f>
        <v>0</v>
      </c>
      <c r="AD64" s="348">
        <f t="shared" ref="AD64:AD75" si="39">IF(ROUNDUP(AC64*P64-0.5,0)&lt;=0,0,ROUNDUP(AC64*P64-0.5,0))</f>
        <v>0</v>
      </c>
      <c r="AE64" s="252">
        <f t="shared" ref="AE64:AE75" si="40">AC64+AD64</f>
        <v>0</v>
      </c>
      <c r="AF64" s="354" t="str">
        <f t="shared" si="2"/>
        <v/>
      </c>
    </row>
    <row r="65" spans="1:33">
      <c r="A65" s="264"/>
      <c r="B65" s="268"/>
      <c r="C65" s="154"/>
      <c r="D65" s="175"/>
      <c r="E65" s="182"/>
      <c r="F65" s="182"/>
      <c r="G65" s="190"/>
      <c r="H65" s="200"/>
      <c r="I65" s="200"/>
      <c r="J65" s="200"/>
      <c r="K65" s="200"/>
      <c r="L65" s="200"/>
      <c r="M65" s="200"/>
      <c r="N65" s="200"/>
      <c r="O65" s="342">
        <f t="shared" si="35"/>
        <v>0</v>
      </c>
      <c r="P65" s="292"/>
      <c r="Q65" s="211">
        <f t="shared" si="36"/>
        <v>0</v>
      </c>
      <c r="R65" s="233">
        <f t="shared" si="37"/>
        <v>0</v>
      </c>
      <c r="S65" s="175"/>
      <c r="T65" s="182"/>
      <c r="U65" s="182"/>
      <c r="V65" s="200"/>
      <c r="W65" s="200"/>
      <c r="X65" s="200"/>
      <c r="Y65" s="200"/>
      <c r="Z65" s="200"/>
      <c r="AA65" s="200"/>
      <c r="AB65" s="200"/>
      <c r="AC65" s="349">
        <f t="shared" si="38"/>
        <v>0</v>
      </c>
      <c r="AD65" s="349">
        <f t="shared" si="39"/>
        <v>0</v>
      </c>
      <c r="AE65" s="253">
        <f t="shared" si="40"/>
        <v>0</v>
      </c>
      <c r="AF65" s="355" t="str">
        <f t="shared" si="2"/>
        <v/>
      </c>
    </row>
    <row r="66" spans="1:33">
      <c r="A66" s="264"/>
      <c r="B66" s="268"/>
      <c r="C66" s="155"/>
      <c r="D66" s="175"/>
      <c r="E66" s="182"/>
      <c r="F66" s="182"/>
      <c r="G66" s="190"/>
      <c r="H66" s="200"/>
      <c r="I66" s="200"/>
      <c r="J66" s="200"/>
      <c r="K66" s="200"/>
      <c r="L66" s="200"/>
      <c r="M66" s="200"/>
      <c r="N66" s="200"/>
      <c r="O66" s="342">
        <f t="shared" si="35"/>
        <v>0</v>
      </c>
      <c r="P66" s="292"/>
      <c r="Q66" s="211">
        <f t="shared" si="36"/>
        <v>0</v>
      </c>
      <c r="R66" s="233">
        <f t="shared" si="37"/>
        <v>0</v>
      </c>
      <c r="S66" s="175"/>
      <c r="T66" s="182"/>
      <c r="U66" s="182"/>
      <c r="V66" s="200"/>
      <c r="W66" s="200"/>
      <c r="X66" s="200"/>
      <c r="Y66" s="200"/>
      <c r="Z66" s="200"/>
      <c r="AA66" s="200"/>
      <c r="AB66" s="200"/>
      <c r="AC66" s="349">
        <f t="shared" si="38"/>
        <v>0</v>
      </c>
      <c r="AD66" s="349">
        <f t="shared" si="39"/>
        <v>0</v>
      </c>
      <c r="AE66" s="253">
        <f t="shared" si="40"/>
        <v>0</v>
      </c>
      <c r="AF66" s="355" t="str">
        <f t="shared" si="2"/>
        <v/>
      </c>
    </row>
    <row r="67" spans="1:33">
      <c r="A67" s="264"/>
      <c r="B67" s="268"/>
      <c r="C67" s="154" t="s">
        <v>83</v>
      </c>
      <c r="D67" s="175"/>
      <c r="E67" s="182"/>
      <c r="F67" s="182"/>
      <c r="G67" s="190"/>
      <c r="H67" s="200"/>
      <c r="I67" s="200"/>
      <c r="J67" s="200"/>
      <c r="K67" s="200"/>
      <c r="L67" s="200"/>
      <c r="M67" s="200"/>
      <c r="N67" s="200"/>
      <c r="O67" s="342">
        <f t="shared" si="35"/>
        <v>0</v>
      </c>
      <c r="P67" s="292"/>
      <c r="Q67" s="211">
        <f t="shared" si="36"/>
        <v>0</v>
      </c>
      <c r="R67" s="233">
        <f t="shared" si="37"/>
        <v>0</v>
      </c>
      <c r="S67" s="175"/>
      <c r="T67" s="182"/>
      <c r="U67" s="182"/>
      <c r="V67" s="200"/>
      <c r="W67" s="200"/>
      <c r="X67" s="200"/>
      <c r="Y67" s="200"/>
      <c r="Z67" s="200"/>
      <c r="AA67" s="200"/>
      <c r="AB67" s="200"/>
      <c r="AC67" s="349">
        <f t="shared" si="38"/>
        <v>0</v>
      </c>
      <c r="AD67" s="349">
        <f t="shared" si="39"/>
        <v>0</v>
      </c>
      <c r="AE67" s="253">
        <f t="shared" si="40"/>
        <v>0</v>
      </c>
      <c r="AF67" s="355" t="str">
        <f t="shared" si="2"/>
        <v/>
      </c>
    </row>
    <row r="68" spans="1:33">
      <c r="A68" s="264"/>
      <c r="B68" s="268"/>
      <c r="C68" s="154"/>
      <c r="D68" s="175"/>
      <c r="E68" s="182"/>
      <c r="F68" s="182"/>
      <c r="G68" s="190"/>
      <c r="H68" s="200"/>
      <c r="I68" s="200"/>
      <c r="J68" s="200"/>
      <c r="K68" s="200"/>
      <c r="L68" s="200"/>
      <c r="M68" s="200"/>
      <c r="N68" s="200"/>
      <c r="O68" s="342">
        <f t="shared" si="35"/>
        <v>0</v>
      </c>
      <c r="P68" s="292"/>
      <c r="Q68" s="211">
        <f t="shared" si="36"/>
        <v>0</v>
      </c>
      <c r="R68" s="233">
        <f t="shared" si="37"/>
        <v>0</v>
      </c>
      <c r="S68" s="175"/>
      <c r="T68" s="182"/>
      <c r="U68" s="182"/>
      <c r="V68" s="200"/>
      <c r="W68" s="200"/>
      <c r="X68" s="200"/>
      <c r="Y68" s="200"/>
      <c r="Z68" s="200"/>
      <c r="AA68" s="200"/>
      <c r="AB68" s="200"/>
      <c r="AC68" s="349">
        <f t="shared" si="38"/>
        <v>0</v>
      </c>
      <c r="AD68" s="349">
        <f t="shared" si="39"/>
        <v>0</v>
      </c>
      <c r="AE68" s="253">
        <f t="shared" si="40"/>
        <v>0</v>
      </c>
      <c r="AF68" s="355" t="str">
        <f t="shared" si="2"/>
        <v/>
      </c>
    </row>
    <row r="69" spans="1:33">
      <c r="A69" s="264"/>
      <c r="B69" s="268"/>
      <c r="C69" s="154"/>
      <c r="D69" s="175"/>
      <c r="E69" s="182"/>
      <c r="F69" s="182"/>
      <c r="G69" s="190"/>
      <c r="H69" s="200"/>
      <c r="I69" s="200"/>
      <c r="J69" s="200"/>
      <c r="K69" s="200"/>
      <c r="L69" s="200"/>
      <c r="M69" s="200"/>
      <c r="N69" s="200"/>
      <c r="O69" s="342">
        <f t="shared" si="35"/>
        <v>0</v>
      </c>
      <c r="P69" s="292"/>
      <c r="Q69" s="211">
        <f t="shared" si="36"/>
        <v>0</v>
      </c>
      <c r="R69" s="233">
        <f t="shared" si="37"/>
        <v>0</v>
      </c>
      <c r="S69" s="175"/>
      <c r="T69" s="182"/>
      <c r="U69" s="182"/>
      <c r="V69" s="200"/>
      <c r="W69" s="200"/>
      <c r="X69" s="200"/>
      <c r="Y69" s="200"/>
      <c r="Z69" s="200"/>
      <c r="AA69" s="200"/>
      <c r="AB69" s="200"/>
      <c r="AC69" s="349">
        <f t="shared" si="38"/>
        <v>0</v>
      </c>
      <c r="AD69" s="349">
        <f t="shared" si="39"/>
        <v>0</v>
      </c>
      <c r="AE69" s="253">
        <f t="shared" si="40"/>
        <v>0</v>
      </c>
      <c r="AF69" s="355" t="str">
        <f t="shared" si="2"/>
        <v/>
      </c>
    </row>
    <row r="70" spans="1:33">
      <c r="A70" s="264"/>
      <c r="B70" s="268"/>
      <c r="C70" s="156"/>
      <c r="D70" s="175"/>
      <c r="E70" s="182"/>
      <c r="F70" s="182"/>
      <c r="G70" s="190"/>
      <c r="H70" s="200"/>
      <c r="I70" s="200"/>
      <c r="J70" s="200"/>
      <c r="K70" s="200"/>
      <c r="L70" s="200"/>
      <c r="M70" s="200"/>
      <c r="N70" s="200"/>
      <c r="O70" s="342">
        <f t="shared" si="35"/>
        <v>0</v>
      </c>
      <c r="P70" s="292"/>
      <c r="Q70" s="211">
        <f t="shared" si="36"/>
        <v>0</v>
      </c>
      <c r="R70" s="233">
        <f t="shared" si="37"/>
        <v>0</v>
      </c>
      <c r="S70" s="175"/>
      <c r="T70" s="182"/>
      <c r="U70" s="182"/>
      <c r="V70" s="200"/>
      <c r="W70" s="200"/>
      <c r="X70" s="200"/>
      <c r="Y70" s="200"/>
      <c r="Z70" s="200"/>
      <c r="AA70" s="200"/>
      <c r="AB70" s="200"/>
      <c r="AC70" s="349">
        <f t="shared" si="38"/>
        <v>0</v>
      </c>
      <c r="AD70" s="349">
        <f t="shared" si="39"/>
        <v>0</v>
      </c>
      <c r="AE70" s="253">
        <f t="shared" si="40"/>
        <v>0</v>
      </c>
      <c r="AF70" s="355" t="str">
        <f t="shared" si="2"/>
        <v/>
      </c>
    </row>
    <row r="71" spans="1:33">
      <c r="A71" s="264"/>
      <c r="B71" s="268"/>
      <c r="C71" s="156"/>
      <c r="D71" s="175"/>
      <c r="E71" s="182"/>
      <c r="F71" s="182"/>
      <c r="G71" s="190"/>
      <c r="H71" s="200"/>
      <c r="I71" s="200"/>
      <c r="J71" s="200"/>
      <c r="K71" s="200"/>
      <c r="L71" s="200"/>
      <c r="M71" s="200"/>
      <c r="N71" s="200"/>
      <c r="O71" s="342">
        <f t="shared" si="35"/>
        <v>0</v>
      </c>
      <c r="P71" s="292"/>
      <c r="Q71" s="211">
        <f t="shared" si="36"/>
        <v>0</v>
      </c>
      <c r="R71" s="233">
        <f t="shared" si="37"/>
        <v>0</v>
      </c>
      <c r="S71" s="175"/>
      <c r="T71" s="182"/>
      <c r="U71" s="182"/>
      <c r="V71" s="200"/>
      <c r="W71" s="200"/>
      <c r="X71" s="200"/>
      <c r="Y71" s="200"/>
      <c r="Z71" s="200"/>
      <c r="AA71" s="200"/>
      <c r="AB71" s="200"/>
      <c r="AC71" s="349">
        <f t="shared" si="38"/>
        <v>0</v>
      </c>
      <c r="AD71" s="349">
        <f t="shared" si="39"/>
        <v>0</v>
      </c>
      <c r="AE71" s="253">
        <f t="shared" si="40"/>
        <v>0</v>
      </c>
      <c r="AF71" s="355" t="str">
        <f t="shared" si="2"/>
        <v/>
      </c>
    </row>
    <row r="72" spans="1:33">
      <c r="A72" s="264"/>
      <c r="B72" s="268"/>
      <c r="C72" s="154"/>
      <c r="D72" s="175"/>
      <c r="E72" s="182"/>
      <c r="F72" s="182"/>
      <c r="G72" s="190"/>
      <c r="H72" s="200"/>
      <c r="I72" s="200"/>
      <c r="J72" s="200"/>
      <c r="K72" s="200"/>
      <c r="L72" s="200"/>
      <c r="M72" s="200"/>
      <c r="N72" s="200"/>
      <c r="O72" s="342">
        <f t="shared" si="35"/>
        <v>0</v>
      </c>
      <c r="P72" s="292"/>
      <c r="Q72" s="211">
        <f t="shared" si="36"/>
        <v>0</v>
      </c>
      <c r="R72" s="233">
        <f t="shared" si="37"/>
        <v>0</v>
      </c>
      <c r="S72" s="175"/>
      <c r="T72" s="182"/>
      <c r="U72" s="182"/>
      <c r="V72" s="200"/>
      <c r="W72" s="200"/>
      <c r="X72" s="200"/>
      <c r="Y72" s="200"/>
      <c r="Z72" s="200"/>
      <c r="AA72" s="200"/>
      <c r="AB72" s="200"/>
      <c r="AC72" s="349">
        <f t="shared" si="38"/>
        <v>0</v>
      </c>
      <c r="AD72" s="349">
        <f t="shared" si="39"/>
        <v>0</v>
      </c>
      <c r="AE72" s="253">
        <f t="shared" si="40"/>
        <v>0</v>
      </c>
      <c r="AF72" s="355" t="str">
        <f t="shared" si="2"/>
        <v/>
      </c>
    </row>
    <row r="73" spans="1:33">
      <c r="A73" s="264"/>
      <c r="B73" s="268"/>
      <c r="C73" s="154"/>
      <c r="D73" s="175"/>
      <c r="E73" s="182"/>
      <c r="F73" s="182"/>
      <c r="G73" s="190"/>
      <c r="H73" s="200"/>
      <c r="I73" s="200"/>
      <c r="J73" s="200"/>
      <c r="K73" s="200"/>
      <c r="L73" s="200"/>
      <c r="M73" s="200"/>
      <c r="N73" s="200"/>
      <c r="O73" s="342">
        <f t="shared" si="35"/>
        <v>0</v>
      </c>
      <c r="P73" s="292"/>
      <c r="Q73" s="211">
        <f t="shared" si="36"/>
        <v>0</v>
      </c>
      <c r="R73" s="233">
        <f t="shared" si="37"/>
        <v>0</v>
      </c>
      <c r="S73" s="175"/>
      <c r="T73" s="182"/>
      <c r="U73" s="182"/>
      <c r="V73" s="200"/>
      <c r="W73" s="200"/>
      <c r="X73" s="200"/>
      <c r="Y73" s="200"/>
      <c r="Z73" s="200"/>
      <c r="AA73" s="200"/>
      <c r="AB73" s="200"/>
      <c r="AC73" s="349">
        <f t="shared" si="38"/>
        <v>0</v>
      </c>
      <c r="AD73" s="349">
        <f t="shared" si="39"/>
        <v>0</v>
      </c>
      <c r="AE73" s="253">
        <f t="shared" si="40"/>
        <v>0</v>
      </c>
      <c r="AF73" s="355" t="str">
        <f t="shared" si="2"/>
        <v/>
      </c>
    </row>
    <row r="74" spans="1:33">
      <c r="A74" s="264"/>
      <c r="B74" s="268"/>
      <c r="C74" s="154"/>
      <c r="D74" s="175"/>
      <c r="E74" s="182"/>
      <c r="F74" s="182"/>
      <c r="G74" s="190"/>
      <c r="H74" s="200"/>
      <c r="I74" s="200"/>
      <c r="J74" s="200"/>
      <c r="K74" s="200"/>
      <c r="L74" s="200"/>
      <c r="M74" s="200"/>
      <c r="N74" s="200"/>
      <c r="O74" s="342">
        <f t="shared" si="35"/>
        <v>0</v>
      </c>
      <c r="P74" s="292"/>
      <c r="Q74" s="211">
        <f t="shared" si="36"/>
        <v>0</v>
      </c>
      <c r="R74" s="233">
        <f t="shared" si="37"/>
        <v>0</v>
      </c>
      <c r="S74" s="175"/>
      <c r="T74" s="182"/>
      <c r="U74" s="182"/>
      <c r="V74" s="200"/>
      <c r="W74" s="200"/>
      <c r="X74" s="200"/>
      <c r="Y74" s="200"/>
      <c r="Z74" s="200"/>
      <c r="AA74" s="200"/>
      <c r="AB74" s="200"/>
      <c r="AC74" s="349">
        <f t="shared" si="38"/>
        <v>0</v>
      </c>
      <c r="AD74" s="349">
        <f t="shared" si="39"/>
        <v>0</v>
      </c>
      <c r="AE74" s="253">
        <f t="shared" si="40"/>
        <v>0</v>
      </c>
      <c r="AF74" s="355" t="str">
        <f t="shared" si="2"/>
        <v/>
      </c>
    </row>
    <row r="75" spans="1:33" ht="14.25">
      <c r="A75" s="265"/>
      <c r="B75" s="269"/>
      <c r="C75" s="157"/>
      <c r="D75" s="176"/>
      <c r="E75" s="183"/>
      <c r="F75" s="183"/>
      <c r="G75" s="191"/>
      <c r="H75" s="201"/>
      <c r="I75" s="201"/>
      <c r="J75" s="201"/>
      <c r="K75" s="201"/>
      <c r="L75" s="201"/>
      <c r="M75" s="201"/>
      <c r="N75" s="201"/>
      <c r="O75" s="343">
        <f t="shared" si="35"/>
        <v>0</v>
      </c>
      <c r="P75" s="293"/>
      <c r="Q75" s="212">
        <f t="shared" si="36"/>
        <v>0</v>
      </c>
      <c r="R75" s="234">
        <f t="shared" si="37"/>
        <v>0</v>
      </c>
      <c r="S75" s="176"/>
      <c r="T75" s="183"/>
      <c r="U75" s="183"/>
      <c r="V75" s="201"/>
      <c r="W75" s="201"/>
      <c r="X75" s="201"/>
      <c r="Y75" s="201"/>
      <c r="Z75" s="201"/>
      <c r="AA75" s="201"/>
      <c r="AB75" s="201"/>
      <c r="AC75" s="350">
        <f t="shared" si="38"/>
        <v>0</v>
      </c>
      <c r="AD75" s="350">
        <f t="shared" si="39"/>
        <v>0</v>
      </c>
      <c r="AE75" s="254">
        <f t="shared" si="40"/>
        <v>0</v>
      </c>
      <c r="AF75" s="356" t="str">
        <f>IF(AE75=0,"",ROUND((R75-AE75)/AE75,3))</f>
        <v/>
      </c>
    </row>
    <row r="76" spans="1:33" ht="15" customHeight="1">
      <c r="B76" s="147"/>
      <c r="C76" s="147"/>
      <c r="D76" s="147"/>
      <c r="E76" s="147"/>
      <c r="F76" s="239" t="s">
        <v>98</v>
      </c>
      <c r="G76" s="192">
        <f t="shared" ref="G76:O76" si="41">G11+G24+G37+G50+G63</f>
        <v>0</v>
      </c>
      <c r="H76" s="320">
        <f t="shared" si="41"/>
        <v>0</v>
      </c>
      <c r="I76" s="320">
        <f t="shared" si="41"/>
        <v>0</v>
      </c>
      <c r="J76" s="320">
        <f t="shared" si="41"/>
        <v>0</v>
      </c>
      <c r="K76" s="320">
        <f t="shared" si="41"/>
        <v>0</v>
      </c>
      <c r="L76" s="320">
        <f t="shared" si="41"/>
        <v>0</v>
      </c>
      <c r="M76" s="320">
        <f t="shared" si="41"/>
        <v>0</v>
      </c>
      <c r="N76" s="320">
        <f t="shared" si="41"/>
        <v>0</v>
      </c>
      <c r="O76" s="320">
        <f t="shared" si="41"/>
        <v>0</v>
      </c>
      <c r="P76" s="328"/>
      <c r="Q76" s="320">
        <f>Q11+Q24+Q37+Q50+Q63</f>
        <v>0</v>
      </c>
      <c r="R76" s="320">
        <f>R11+R24+R37+R50+R63</f>
        <v>0</v>
      </c>
      <c r="S76" s="308"/>
      <c r="T76" s="297"/>
      <c r="U76" s="239" t="s">
        <v>102</v>
      </c>
      <c r="V76" s="320">
        <f t="shared" ref="V76:AE76" si="42">V11+V24+V37+V50+V63</f>
        <v>0</v>
      </c>
      <c r="W76" s="320">
        <f t="shared" si="42"/>
        <v>0</v>
      </c>
      <c r="X76" s="320">
        <f t="shared" si="42"/>
        <v>0</v>
      </c>
      <c r="Y76" s="320">
        <f t="shared" si="42"/>
        <v>0</v>
      </c>
      <c r="Z76" s="320">
        <f t="shared" si="42"/>
        <v>0</v>
      </c>
      <c r="AA76" s="320">
        <f t="shared" si="42"/>
        <v>0</v>
      </c>
      <c r="AB76" s="320">
        <f t="shared" si="42"/>
        <v>0</v>
      </c>
      <c r="AC76" s="320">
        <f t="shared" si="42"/>
        <v>0</v>
      </c>
      <c r="AD76" s="320">
        <f t="shared" si="42"/>
        <v>0</v>
      </c>
      <c r="AE76" s="320">
        <f t="shared" si="42"/>
        <v>0</v>
      </c>
      <c r="AF76" s="37"/>
      <c r="AG76" s="308"/>
    </row>
    <row r="77" spans="1:33" ht="15" customHeight="1">
      <c r="B77" s="148"/>
      <c r="C77" s="148"/>
      <c r="D77" s="148"/>
      <c r="E77" s="148"/>
      <c r="F77" s="240" t="s">
        <v>99</v>
      </c>
      <c r="G77" s="193">
        <f>G76+'B(月①)'!G77</f>
        <v>0</v>
      </c>
      <c r="H77" s="319">
        <f>H76+'B(月①)'!H77</f>
        <v>0</v>
      </c>
      <c r="I77" s="319">
        <f>I76+'B(月①)'!I77</f>
        <v>0</v>
      </c>
      <c r="J77" s="319">
        <f>J76+'B(月①)'!J77</f>
        <v>0</v>
      </c>
      <c r="K77" s="319">
        <f>K76+'B(月①)'!K77</f>
        <v>0</v>
      </c>
      <c r="L77" s="319">
        <f>L76+'B(月①)'!L77</f>
        <v>0</v>
      </c>
      <c r="M77" s="319">
        <f>M76+'B(月①)'!M77</f>
        <v>0</v>
      </c>
      <c r="N77" s="319">
        <f>N76+'B(月①)'!N77</f>
        <v>0</v>
      </c>
      <c r="O77" s="319">
        <f>O76+'B(月①)'!O77</f>
        <v>0</v>
      </c>
      <c r="P77" s="329"/>
      <c r="Q77" s="319">
        <f>Q76+'B(月①)'!Q77</f>
        <v>0</v>
      </c>
      <c r="R77" s="319">
        <f>R76+'B(月①)'!R77</f>
        <v>0</v>
      </c>
      <c r="S77" s="308"/>
      <c r="T77" s="298"/>
      <c r="U77" s="240" t="s">
        <v>85</v>
      </c>
      <c r="V77" s="319">
        <f>V76+'B(月①)'!V77</f>
        <v>0</v>
      </c>
      <c r="W77" s="319">
        <f>W76+'B(月①)'!W77</f>
        <v>0</v>
      </c>
      <c r="X77" s="319">
        <f>X76+'B(月①)'!X77</f>
        <v>0</v>
      </c>
      <c r="Y77" s="319">
        <f>Y76+'B(月①)'!Y77</f>
        <v>0</v>
      </c>
      <c r="Z77" s="319">
        <f>Z76+'B(月①)'!Z77</f>
        <v>0</v>
      </c>
      <c r="AA77" s="319">
        <f>AA76+'B(月①)'!AA77</f>
        <v>0</v>
      </c>
      <c r="AB77" s="319">
        <f>AB76+'B(月①)'!AB77</f>
        <v>0</v>
      </c>
      <c r="AC77" s="319">
        <f>AC76+'B(月①)'!AC77</f>
        <v>0</v>
      </c>
      <c r="AD77" s="319">
        <f>AD76+'B(月①)'!AD77</f>
        <v>0</v>
      </c>
      <c r="AE77" s="319">
        <f>AE76+'B(月①)'!AE77</f>
        <v>0</v>
      </c>
      <c r="AF77" s="308"/>
      <c r="AG77" s="308"/>
    </row>
  </sheetData>
  <sheetProtection password="C475" sheet="1" objects="1" scenarios="1"/>
  <mergeCells count="29">
    <mergeCell ref="A3:C3"/>
    <mergeCell ref="D3:I3"/>
    <mergeCell ref="A4:C4"/>
    <mergeCell ref="D4:I4"/>
    <mergeCell ref="A5:C5"/>
    <mergeCell ref="D5:I5"/>
    <mergeCell ref="A6:C6"/>
    <mergeCell ref="D6:I6"/>
    <mergeCell ref="D8:R8"/>
    <mergeCell ref="S8:AE8"/>
    <mergeCell ref="I9:N9"/>
    <mergeCell ref="P9:Q9"/>
    <mergeCell ref="W9:AB9"/>
    <mergeCell ref="K3:M4"/>
    <mergeCell ref="A8:C9"/>
    <mergeCell ref="AF8:AF10"/>
    <mergeCell ref="G9:G10"/>
    <mergeCell ref="H9:H10"/>
    <mergeCell ref="O9:O10"/>
    <mergeCell ref="R9:R10"/>
    <mergeCell ref="V9:V10"/>
    <mergeCell ref="AC9:AC10"/>
    <mergeCell ref="AD9:AD10"/>
    <mergeCell ref="AE9:AE10"/>
    <mergeCell ref="A12:A23"/>
    <mergeCell ref="A25:A36"/>
    <mergeCell ref="A38:A49"/>
    <mergeCell ref="A51:A62"/>
    <mergeCell ref="A64:A75"/>
  </mergeCells>
  <phoneticPr fontId="25"/>
  <printOptions horizontalCentered="1"/>
  <pageMargins left="0.31496062992125984" right="0.31496062992125984" top="0.55118110236220474" bottom="0.35433070866141736" header="0.31496062992125984" footer="0.31496062992125984"/>
  <pageSetup paperSize="9" scale="53" fitToWidth="1" fitToHeight="1" orientation="landscape" usePrinterDefaults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30"/>
    <pageSetUpPr fitToPage="1"/>
  </sheetPr>
  <dimension ref="A1:AG77"/>
  <sheetViews>
    <sheetView topLeftCell="R64" workbookViewId="0">
      <selection activeCell="AH77" sqref="AH77"/>
    </sheetView>
  </sheetViews>
  <sheetFormatPr defaultColWidth="9" defaultRowHeight="13.5"/>
  <cols>
    <col min="1" max="1" width="4.625" style="130" customWidth="1"/>
    <col min="2" max="2" width="10.875" style="130" customWidth="1"/>
    <col min="3" max="3" width="12.625" style="130" customWidth="1"/>
    <col min="4" max="4" width="9.5" style="130" customWidth="1"/>
    <col min="5" max="5" width="6.25" style="130" customWidth="1"/>
    <col min="6" max="7" width="9.5" style="130" customWidth="1"/>
    <col min="8" max="8" width="9.125" style="130" customWidth="1"/>
    <col min="9" max="12" width="9.125" style="130" bestFit="1" customWidth="1"/>
    <col min="13" max="13" width="9.125" style="130" customWidth="1"/>
    <col min="14" max="14" width="9" style="130" bestFit="1" customWidth="0"/>
    <col min="15" max="15" width="9.125" style="130" bestFit="1" customWidth="1"/>
    <col min="16" max="16" width="9.125" style="130" customWidth="1"/>
    <col min="17" max="17" width="9.25" style="130" customWidth="1"/>
    <col min="18" max="18" width="12.625" style="130" customWidth="1"/>
    <col min="19" max="19" width="9.5" style="130" customWidth="1"/>
    <col min="20" max="20" width="6.5" style="130" customWidth="1"/>
    <col min="21" max="21" width="9.5" style="130" customWidth="1"/>
    <col min="22" max="22" width="9.375" style="130" bestFit="1" customWidth="1"/>
    <col min="23" max="28" width="9.125" style="130" bestFit="1" customWidth="1"/>
    <col min="29" max="29" width="9.25" style="130" bestFit="1" customWidth="1"/>
    <col min="30" max="30" width="9.125" style="130" customWidth="1"/>
    <col min="31" max="31" width="12.625" style="130" customWidth="1"/>
    <col min="32" max="16384" width="9" style="130" bestFit="1" customWidth="0"/>
  </cols>
  <sheetData>
    <row r="1" spans="1:32">
      <c r="A1" s="130" t="s">
        <v>45</v>
      </c>
      <c r="D1" s="24" t="s">
        <v>30</v>
      </c>
      <c r="E1" s="8"/>
      <c r="F1" s="130" t="s">
        <v>66</v>
      </c>
      <c r="Q1" s="130" t="s">
        <v>67</v>
      </c>
    </row>
    <row r="2" spans="1:32" ht="18.75">
      <c r="Q2" s="330"/>
      <c r="R2" s="332" t="s">
        <v>69</v>
      </c>
      <c r="S2" s="235" t="s">
        <v>70</v>
      </c>
      <c r="T2" s="235" t="s">
        <v>36</v>
      </c>
      <c r="U2" s="235" t="s">
        <v>71</v>
      </c>
      <c r="V2" s="235" t="s">
        <v>72</v>
      </c>
      <c r="W2" s="334" t="s">
        <v>21</v>
      </c>
      <c r="X2" s="336" t="s">
        <v>73</v>
      </c>
      <c r="Y2" s="336" t="s">
        <v>74</v>
      </c>
    </row>
    <row r="3" spans="1:32" ht="15" customHeight="1">
      <c r="A3" s="7" t="s">
        <v>9</v>
      </c>
      <c r="B3" s="17"/>
      <c r="C3" s="46"/>
      <c r="D3" s="7"/>
      <c r="E3" s="17"/>
      <c r="F3" s="17"/>
      <c r="G3" s="17"/>
      <c r="H3" s="17"/>
      <c r="I3" s="46"/>
      <c r="K3" s="321" t="s">
        <v>108</v>
      </c>
      <c r="L3" s="324"/>
      <c r="M3" s="326"/>
      <c r="Q3" s="331" t="s">
        <v>1</v>
      </c>
      <c r="R3" s="333">
        <v>10.31</v>
      </c>
      <c r="S3" s="282">
        <v>1.73</v>
      </c>
      <c r="T3" s="283">
        <v>18.3</v>
      </c>
      <c r="U3" s="282">
        <v>0.6</v>
      </c>
      <c r="V3" s="282">
        <v>0.3</v>
      </c>
      <c r="W3" s="335">
        <v>0.34</v>
      </c>
      <c r="X3" s="330">
        <f>IF(Q3="","",(R3+T3)/2+U3+V3+W3)</f>
        <v>15.545</v>
      </c>
      <c r="Y3" s="330">
        <f>IF(Q3="","",(R3+S3+T3)/2+U3+V3+W3)</f>
        <v>16.41</v>
      </c>
    </row>
    <row r="4" spans="1:32" ht="15" customHeight="1">
      <c r="A4" s="7" t="s">
        <v>46</v>
      </c>
      <c r="B4" s="17"/>
      <c r="C4" s="46"/>
      <c r="D4" s="7"/>
      <c r="E4" s="17"/>
      <c r="F4" s="17"/>
      <c r="G4" s="17"/>
      <c r="H4" s="17"/>
      <c r="I4" s="46"/>
      <c r="K4" s="322"/>
      <c r="L4" s="325"/>
      <c r="M4" s="327"/>
      <c r="Q4" s="331" t="s">
        <v>75</v>
      </c>
      <c r="R4" s="333">
        <v>10.41</v>
      </c>
      <c r="S4" s="282">
        <v>1.79</v>
      </c>
      <c r="T4" s="283">
        <v>18.3</v>
      </c>
      <c r="U4" s="282">
        <v>0.6</v>
      </c>
      <c r="V4" s="282">
        <v>0.3</v>
      </c>
      <c r="W4" s="335">
        <v>0.34</v>
      </c>
      <c r="X4" s="330">
        <f>IF(Q4="","",(R4+T4)/2+U4+V4+W4)</f>
        <v>15.595000000000001</v>
      </c>
      <c r="Y4" s="330">
        <f>IF(Q4="","",(R4+S4+T4)/2+U4+V4+W4)</f>
        <v>16.489999999999998</v>
      </c>
    </row>
    <row r="5" spans="1:32" ht="15" customHeight="1">
      <c r="A5" s="7" t="s">
        <v>4</v>
      </c>
      <c r="B5" s="17"/>
      <c r="C5" s="46"/>
      <c r="D5" s="7"/>
      <c r="E5" s="17"/>
      <c r="F5" s="17"/>
      <c r="G5" s="17"/>
      <c r="H5" s="17"/>
      <c r="I5" s="46"/>
      <c r="K5" s="323"/>
      <c r="L5" s="323"/>
      <c r="M5" s="323"/>
      <c r="Q5" s="331" t="s">
        <v>76</v>
      </c>
      <c r="R5" s="333">
        <v>10.41</v>
      </c>
      <c r="S5" s="282">
        <v>1.79</v>
      </c>
      <c r="T5" s="283">
        <v>18.3</v>
      </c>
      <c r="U5" s="282">
        <v>0.6</v>
      </c>
      <c r="V5" s="282">
        <v>0.3</v>
      </c>
      <c r="W5" s="335">
        <v>0.36</v>
      </c>
      <c r="X5" s="330">
        <f>IF(Q5="","",(R5+T5)/2+U5+V5+W5)</f>
        <v>15.615</v>
      </c>
      <c r="Y5" s="330">
        <f>IF(Q5="","",(R5+S5+T5)/2+U5+V5+W5)</f>
        <v>16.509999999999998</v>
      </c>
    </row>
    <row r="6" spans="1:32" ht="15" customHeight="1">
      <c r="A6" s="7" t="s">
        <v>77</v>
      </c>
      <c r="B6" s="17"/>
      <c r="C6" s="46"/>
      <c r="D6" s="7"/>
      <c r="E6" s="17"/>
      <c r="F6" s="17"/>
      <c r="G6" s="17"/>
      <c r="H6" s="17"/>
      <c r="I6" s="46"/>
    </row>
    <row r="7" spans="1:32" ht="13.5" customHeight="1">
      <c r="D7" s="169"/>
      <c r="E7" s="169"/>
      <c r="F7" s="169"/>
      <c r="G7" s="169"/>
      <c r="H7" s="169"/>
      <c r="I7" s="169"/>
      <c r="J7" s="169"/>
    </row>
    <row r="8" spans="1:32" ht="13.5" customHeight="1">
      <c r="A8" s="170" t="s">
        <v>55</v>
      </c>
      <c r="B8" s="177"/>
      <c r="C8" s="270"/>
      <c r="D8" s="170" t="s">
        <v>38</v>
      </c>
      <c r="E8" s="177"/>
      <c r="F8" s="177"/>
      <c r="G8" s="177"/>
      <c r="H8" s="196"/>
      <c r="I8" s="196"/>
      <c r="J8" s="196"/>
      <c r="K8" s="196"/>
      <c r="L8" s="196"/>
      <c r="M8" s="196"/>
      <c r="N8" s="196"/>
      <c r="O8" s="196"/>
      <c r="P8" s="213"/>
      <c r="Q8" s="196"/>
      <c r="R8" s="229"/>
      <c r="S8" s="170" t="s">
        <v>7</v>
      </c>
      <c r="T8" s="177"/>
      <c r="U8" s="177"/>
      <c r="V8" s="196"/>
      <c r="W8" s="196"/>
      <c r="X8" s="196"/>
      <c r="Y8" s="196"/>
      <c r="Z8" s="196"/>
      <c r="AA8" s="196"/>
      <c r="AB8" s="196"/>
      <c r="AC8" s="196"/>
      <c r="AD8" s="196"/>
      <c r="AE8" s="229"/>
      <c r="AF8" s="351" t="s">
        <v>56</v>
      </c>
    </row>
    <row r="9" spans="1:32" ht="21" customHeight="1">
      <c r="A9" s="136"/>
      <c r="B9" s="142"/>
      <c r="C9" s="151"/>
      <c r="D9" s="171" t="s">
        <v>24</v>
      </c>
      <c r="E9" s="178" t="s">
        <v>25</v>
      </c>
      <c r="F9" s="179" t="s">
        <v>58</v>
      </c>
      <c r="G9" s="186" t="s">
        <v>61</v>
      </c>
      <c r="H9" s="197" t="s">
        <v>8</v>
      </c>
      <c r="I9" s="197" t="s">
        <v>78</v>
      </c>
      <c r="J9" s="197"/>
      <c r="K9" s="197"/>
      <c r="L9" s="197"/>
      <c r="M9" s="197"/>
      <c r="N9" s="197"/>
      <c r="O9" s="197" t="s">
        <v>14</v>
      </c>
      <c r="P9" s="214" t="s">
        <v>49</v>
      </c>
      <c r="Q9" s="225"/>
      <c r="R9" s="230" t="s">
        <v>60</v>
      </c>
      <c r="S9" s="171" t="s">
        <v>10</v>
      </c>
      <c r="T9" s="178" t="s">
        <v>25</v>
      </c>
      <c r="U9" s="179" t="s">
        <v>58</v>
      </c>
      <c r="V9" s="197" t="s">
        <v>8</v>
      </c>
      <c r="W9" s="197" t="s">
        <v>43</v>
      </c>
      <c r="X9" s="197"/>
      <c r="Y9" s="197"/>
      <c r="Z9" s="197"/>
      <c r="AA9" s="197"/>
      <c r="AB9" s="197"/>
      <c r="AC9" s="197" t="s">
        <v>14</v>
      </c>
      <c r="AD9" s="225" t="s">
        <v>63</v>
      </c>
      <c r="AE9" s="230" t="s">
        <v>60</v>
      </c>
      <c r="AF9" s="352"/>
    </row>
    <row r="10" spans="1:32" ht="21" customHeight="1">
      <c r="A10" s="136" t="s">
        <v>79</v>
      </c>
      <c r="B10" s="142" t="s">
        <v>29</v>
      </c>
      <c r="C10" s="151" t="s">
        <v>80</v>
      </c>
      <c r="D10" s="172" t="s">
        <v>31</v>
      </c>
      <c r="E10" s="179" t="s">
        <v>3</v>
      </c>
      <c r="F10" s="179" t="s">
        <v>34</v>
      </c>
      <c r="G10" s="187"/>
      <c r="H10" s="197"/>
      <c r="I10" s="61" t="s">
        <v>57</v>
      </c>
      <c r="J10" s="61" t="s">
        <v>11</v>
      </c>
      <c r="K10" s="61" t="s">
        <v>5</v>
      </c>
      <c r="L10" s="61" t="s">
        <v>5</v>
      </c>
      <c r="M10" s="61" t="s">
        <v>15</v>
      </c>
      <c r="N10" s="61" t="s">
        <v>0</v>
      </c>
      <c r="O10" s="197"/>
      <c r="P10" s="289" t="s">
        <v>18</v>
      </c>
      <c r="Q10" s="225" t="s">
        <v>27</v>
      </c>
      <c r="R10" s="230"/>
      <c r="S10" s="172" t="s">
        <v>31</v>
      </c>
      <c r="T10" s="179" t="s">
        <v>3</v>
      </c>
      <c r="U10" s="179" t="s">
        <v>34</v>
      </c>
      <c r="V10" s="197"/>
      <c r="W10" s="61" t="s">
        <v>57</v>
      </c>
      <c r="X10" s="61" t="s">
        <v>5</v>
      </c>
      <c r="Y10" s="61" t="s">
        <v>5</v>
      </c>
      <c r="Z10" s="61" t="s">
        <v>5</v>
      </c>
      <c r="AA10" s="61" t="s">
        <v>5</v>
      </c>
      <c r="AB10" s="61" t="s">
        <v>0</v>
      </c>
      <c r="AC10" s="197"/>
      <c r="AD10" s="225"/>
      <c r="AE10" s="230"/>
      <c r="AF10" s="352"/>
    </row>
    <row r="11" spans="1:32" ht="22.5" customHeight="1">
      <c r="A11" s="262">
        <v>11</v>
      </c>
      <c r="B11" s="266"/>
      <c r="C11" s="271"/>
      <c r="D11" s="274" t="s">
        <v>65</v>
      </c>
      <c r="E11" s="275" t="s">
        <v>25</v>
      </c>
      <c r="F11" s="275" t="s">
        <v>65</v>
      </c>
      <c r="G11" s="338">
        <f t="shared" ref="G11:O11" si="0">SUM(G12:G23)</f>
        <v>0</v>
      </c>
      <c r="H11" s="340">
        <f t="shared" si="0"/>
        <v>0</v>
      </c>
      <c r="I11" s="341">
        <f t="shared" si="0"/>
        <v>0</v>
      </c>
      <c r="J11" s="341">
        <f t="shared" si="0"/>
        <v>0</v>
      </c>
      <c r="K11" s="341">
        <f t="shared" si="0"/>
        <v>0</v>
      </c>
      <c r="L11" s="341">
        <f t="shared" si="0"/>
        <v>0</v>
      </c>
      <c r="M11" s="341">
        <f t="shared" si="0"/>
        <v>0</v>
      </c>
      <c r="N11" s="341">
        <f t="shared" si="0"/>
        <v>0</v>
      </c>
      <c r="O11" s="341">
        <f t="shared" si="0"/>
        <v>0</v>
      </c>
      <c r="P11" s="358"/>
      <c r="Q11" s="341">
        <f>SUM(Q12:Q23)</f>
        <v>0</v>
      </c>
      <c r="R11" s="347">
        <f>SUM(R12:R23)</f>
        <v>0</v>
      </c>
      <c r="S11" s="274" t="s">
        <v>65</v>
      </c>
      <c r="T11" s="275" t="s">
        <v>25</v>
      </c>
      <c r="U11" s="275" t="s">
        <v>65</v>
      </c>
      <c r="V11" s="304">
        <f t="shared" ref="V11:AE11" si="1">SUM(V12:V23)</f>
        <v>0</v>
      </c>
      <c r="W11" s="304">
        <f t="shared" si="1"/>
        <v>0</v>
      </c>
      <c r="X11" s="198">
        <f t="shared" si="1"/>
        <v>0</v>
      </c>
      <c r="Y11" s="198">
        <f t="shared" si="1"/>
        <v>0</v>
      </c>
      <c r="Z11" s="198">
        <f t="shared" si="1"/>
        <v>0</v>
      </c>
      <c r="AA11" s="198">
        <f t="shared" si="1"/>
        <v>0</v>
      </c>
      <c r="AB11" s="198">
        <f t="shared" si="1"/>
        <v>0</v>
      </c>
      <c r="AC11" s="198">
        <f t="shared" si="1"/>
        <v>0</v>
      </c>
      <c r="AD11" s="198">
        <f t="shared" si="1"/>
        <v>0</v>
      </c>
      <c r="AE11" s="231">
        <f t="shared" si="1"/>
        <v>0</v>
      </c>
      <c r="AF11" s="353" t="str">
        <f t="shared" ref="AF11:AF74" si="2">IF(AE11=0,"",ROUND((R11-AE11)/AE11,3))</f>
        <v/>
      </c>
    </row>
    <row r="12" spans="1:32" ht="14.25">
      <c r="A12" s="263"/>
      <c r="B12" s="267"/>
      <c r="C12" s="272" t="s">
        <v>82</v>
      </c>
      <c r="D12" s="174"/>
      <c r="E12" s="181"/>
      <c r="F12" s="181"/>
      <c r="G12" s="189"/>
      <c r="H12" s="199"/>
      <c r="I12" s="199"/>
      <c r="J12" s="199"/>
      <c r="K12" s="199"/>
      <c r="L12" s="199"/>
      <c r="M12" s="199"/>
      <c r="N12" s="199"/>
      <c r="O12" s="300">
        <f t="shared" ref="O12:O23" si="3">SUM(H12:N12)</f>
        <v>0</v>
      </c>
      <c r="P12" s="291"/>
      <c r="Q12" s="280">
        <f t="shared" ref="Q12:Q23" si="4">IF(ROUNDUP(O12*P12-0.5,0)&lt;=0,0,ROUNDUP(O12*P12-0.5,0))</f>
        <v>0</v>
      </c>
      <c r="R12" s="232">
        <f t="shared" ref="R12:R23" si="5">O12+Q12</f>
        <v>0</v>
      </c>
      <c r="S12" s="174"/>
      <c r="T12" s="238"/>
      <c r="U12" s="238"/>
      <c r="V12" s="199"/>
      <c r="W12" s="199"/>
      <c r="X12" s="199"/>
      <c r="Y12" s="199"/>
      <c r="Z12" s="199"/>
      <c r="AA12" s="199"/>
      <c r="AB12" s="199"/>
      <c r="AC12" s="348">
        <f t="shared" ref="AC12:AC23" si="6">SUM(V12:AB12)</f>
        <v>0</v>
      </c>
      <c r="AD12" s="348">
        <f t="shared" ref="AD12:AD23" si="7">IF(ROUNDUP(AC12*P12-0.5,0)&lt;=0,0,ROUNDUP(AC12*P12-0.5,0))</f>
        <v>0</v>
      </c>
      <c r="AE12" s="252">
        <f t="shared" ref="AE12:AE23" si="8">AC12+AD12</f>
        <v>0</v>
      </c>
      <c r="AF12" s="354" t="str">
        <f t="shared" si="2"/>
        <v/>
      </c>
    </row>
    <row r="13" spans="1:32">
      <c r="A13" s="264"/>
      <c r="B13" s="268"/>
      <c r="C13" s="154"/>
      <c r="D13" s="175"/>
      <c r="E13" s="182"/>
      <c r="F13" s="182"/>
      <c r="G13" s="190"/>
      <c r="H13" s="200"/>
      <c r="I13" s="200"/>
      <c r="J13" s="200"/>
      <c r="K13" s="200"/>
      <c r="L13" s="200"/>
      <c r="M13" s="200"/>
      <c r="N13" s="200"/>
      <c r="O13" s="342">
        <f t="shared" si="3"/>
        <v>0</v>
      </c>
      <c r="P13" s="292"/>
      <c r="Q13" s="211">
        <f t="shared" si="4"/>
        <v>0</v>
      </c>
      <c r="R13" s="233">
        <f t="shared" si="5"/>
        <v>0</v>
      </c>
      <c r="S13" s="175"/>
      <c r="T13" s="182"/>
      <c r="U13" s="182"/>
      <c r="V13" s="200"/>
      <c r="W13" s="200"/>
      <c r="X13" s="200"/>
      <c r="Y13" s="200"/>
      <c r="Z13" s="200"/>
      <c r="AA13" s="200"/>
      <c r="AB13" s="200"/>
      <c r="AC13" s="349">
        <f t="shared" si="6"/>
        <v>0</v>
      </c>
      <c r="AD13" s="349">
        <f t="shared" si="7"/>
        <v>0</v>
      </c>
      <c r="AE13" s="253">
        <f t="shared" si="8"/>
        <v>0</v>
      </c>
      <c r="AF13" s="355" t="str">
        <f t="shared" si="2"/>
        <v/>
      </c>
    </row>
    <row r="14" spans="1:32">
      <c r="A14" s="264"/>
      <c r="B14" s="268"/>
      <c r="C14" s="155"/>
      <c r="D14" s="175"/>
      <c r="E14" s="182"/>
      <c r="F14" s="182"/>
      <c r="G14" s="190"/>
      <c r="H14" s="200"/>
      <c r="I14" s="200"/>
      <c r="J14" s="200"/>
      <c r="K14" s="200"/>
      <c r="L14" s="200"/>
      <c r="M14" s="200"/>
      <c r="N14" s="200"/>
      <c r="O14" s="342">
        <f t="shared" si="3"/>
        <v>0</v>
      </c>
      <c r="P14" s="292"/>
      <c r="Q14" s="211">
        <f t="shared" si="4"/>
        <v>0</v>
      </c>
      <c r="R14" s="233">
        <f t="shared" si="5"/>
        <v>0</v>
      </c>
      <c r="S14" s="175"/>
      <c r="T14" s="182"/>
      <c r="U14" s="182"/>
      <c r="V14" s="200"/>
      <c r="W14" s="200"/>
      <c r="X14" s="200"/>
      <c r="Y14" s="200"/>
      <c r="Z14" s="200"/>
      <c r="AA14" s="200"/>
      <c r="AB14" s="200"/>
      <c r="AC14" s="349">
        <f t="shared" si="6"/>
        <v>0</v>
      </c>
      <c r="AD14" s="349">
        <f t="shared" si="7"/>
        <v>0</v>
      </c>
      <c r="AE14" s="253">
        <f t="shared" si="8"/>
        <v>0</v>
      </c>
      <c r="AF14" s="355" t="str">
        <f t="shared" si="2"/>
        <v/>
      </c>
    </row>
    <row r="15" spans="1:32">
      <c r="A15" s="264"/>
      <c r="B15" s="268"/>
      <c r="C15" s="154" t="s">
        <v>83</v>
      </c>
      <c r="D15" s="175"/>
      <c r="E15" s="182"/>
      <c r="F15" s="182"/>
      <c r="G15" s="190"/>
      <c r="H15" s="200"/>
      <c r="I15" s="200"/>
      <c r="J15" s="200"/>
      <c r="K15" s="200"/>
      <c r="L15" s="200"/>
      <c r="M15" s="200"/>
      <c r="N15" s="200"/>
      <c r="O15" s="342">
        <f t="shared" si="3"/>
        <v>0</v>
      </c>
      <c r="P15" s="292"/>
      <c r="Q15" s="211">
        <f t="shared" si="4"/>
        <v>0</v>
      </c>
      <c r="R15" s="233">
        <f t="shared" si="5"/>
        <v>0</v>
      </c>
      <c r="S15" s="175"/>
      <c r="T15" s="182"/>
      <c r="U15" s="182"/>
      <c r="V15" s="200"/>
      <c r="W15" s="200"/>
      <c r="X15" s="200"/>
      <c r="Y15" s="200"/>
      <c r="Z15" s="200"/>
      <c r="AA15" s="200"/>
      <c r="AB15" s="200"/>
      <c r="AC15" s="349">
        <f t="shared" si="6"/>
        <v>0</v>
      </c>
      <c r="AD15" s="349">
        <f t="shared" si="7"/>
        <v>0</v>
      </c>
      <c r="AE15" s="253">
        <f t="shared" si="8"/>
        <v>0</v>
      </c>
      <c r="AF15" s="355" t="str">
        <f t="shared" si="2"/>
        <v/>
      </c>
    </row>
    <row r="16" spans="1:32">
      <c r="A16" s="264"/>
      <c r="B16" s="268"/>
      <c r="C16" s="154"/>
      <c r="D16" s="175"/>
      <c r="E16" s="182"/>
      <c r="F16" s="182"/>
      <c r="G16" s="190"/>
      <c r="H16" s="200"/>
      <c r="I16" s="200"/>
      <c r="J16" s="200"/>
      <c r="K16" s="200"/>
      <c r="L16" s="200"/>
      <c r="M16" s="200"/>
      <c r="N16" s="200"/>
      <c r="O16" s="342">
        <f t="shared" si="3"/>
        <v>0</v>
      </c>
      <c r="P16" s="292"/>
      <c r="Q16" s="211">
        <f t="shared" si="4"/>
        <v>0</v>
      </c>
      <c r="R16" s="233">
        <f t="shared" si="5"/>
        <v>0</v>
      </c>
      <c r="S16" s="175"/>
      <c r="T16" s="182"/>
      <c r="U16" s="182"/>
      <c r="V16" s="200"/>
      <c r="W16" s="200"/>
      <c r="X16" s="200"/>
      <c r="Y16" s="200"/>
      <c r="Z16" s="200"/>
      <c r="AA16" s="200"/>
      <c r="AB16" s="200"/>
      <c r="AC16" s="349">
        <f t="shared" si="6"/>
        <v>0</v>
      </c>
      <c r="AD16" s="349">
        <f t="shared" si="7"/>
        <v>0</v>
      </c>
      <c r="AE16" s="253">
        <f t="shared" si="8"/>
        <v>0</v>
      </c>
      <c r="AF16" s="355" t="str">
        <f t="shared" si="2"/>
        <v/>
      </c>
    </row>
    <row r="17" spans="1:32">
      <c r="A17" s="264"/>
      <c r="B17" s="268"/>
      <c r="C17" s="154"/>
      <c r="D17" s="175"/>
      <c r="E17" s="182"/>
      <c r="F17" s="182"/>
      <c r="G17" s="190"/>
      <c r="H17" s="200"/>
      <c r="I17" s="200"/>
      <c r="J17" s="200"/>
      <c r="K17" s="200"/>
      <c r="L17" s="200"/>
      <c r="M17" s="200"/>
      <c r="N17" s="200"/>
      <c r="O17" s="342">
        <f t="shared" si="3"/>
        <v>0</v>
      </c>
      <c r="P17" s="292"/>
      <c r="Q17" s="211">
        <f t="shared" si="4"/>
        <v>0</v>
      </c>
      <c r="R17" s="233">
        <f t="shared" si="5"/>
        <v>0</v>
      </c>
      <c r="S17" s="175"/>
      <c r="T17" s="182"/>
      <c r="U17" s="182"/>
      <c r="V17" s="200"/>
      <c r="W17" s="200"/>
      <c r="X17" s="200"/>
      <c r="Y17" s="200"/>
      <c r="Z17" s="200"/>
      <c r="AA17" s="200"/>
      <c r="AB17" s="200"/>
      <c r="AC17" s="349">
        <f t="shared" si="6"/>
        <v>0</v>
      </c>
      <c r="AD17" s="349">
        <f t="shared" si="7"/>
        <v>0</v>
      </c>
      <c r="AE17" s="253">
        <f t="shared" si="8"/>
        <v>0</v>
      </c>
      <c r="AF17" s="355" t="str">
        <f t="shared" si="2"/>
        <v/>
      </c>
    </row>
    <row r="18" spans="1:32">
      <c r="A18" s="264"/>
      <c r="B18" s="268"/>
      <c r="C18" s="156"/>
      <c r="D18" s="175"/>
      <c r="E18" s="182"/>
      <c r="F18" s="182"/>
      <c r="G18" s="190"/>
      <c r="H18" s="200"/>
      <c r="I18" s="200"/>
      <c r="J18" s="200"/>
      <c r="K18" s="200"/>
      <c r="L18" s="200"/>
      <c r="M18" s="200"/>
      <c r="N18" s="200"/>
      <c r="O18" s="342">
        <f t="shared" si="3"/>
        <v>0</v>
      </c>
      <c r="P18" s="292"/>
      <c r="Q18" s="211">
        <f t="shared" si="4"/>
        <v>0</v>
      </c>
      <c r="R18" s="233">
        <f t="shared" si="5"/>
        <v>0</v>
      </c>
      <c r="S18" s="175"/>
      <c r="T18" s="182"/>
      <c r="U18" s="182"/>
      <c r="V18" s="200"/>
      <c r="W18" s="200"/>
      <c r="X18" s="200"/>
      <c r="Y18" s="200"/>
      <c r="Z18" s="200"/>
      <c r="AA18" s="200"/>
      <c r="AB18" s="200"/>
      <c r="AC18" s="349">
        <f t="shared" si="6"/>
        <v>0</v>
      </c>
      <c r="AD18" s="349">
        <f t="shared" si="7"/>
        <v>0</v>
      </c>
      <c r="AE18" s="253">
        <f t="shared" si="8"/>
        <v>0</v>
      </c>
      <c r="AF18" s="355" t="str">
        <f t="shared" si="2"/>
        <v/>
      </c>
    </row>
    <row r="19" spans="1:32">
      <c r="A19" s="264"/>
      <c r="B19" s="268"/>
      <c r="C19" s="156"/>
      <c r="D19" s="175"/>
      <c r="E19" s="182"/>
      <c r="F19" s="182"/>
      <c r="G19" s="190"/>
      <c r="H19" s="200"/>
      <c r="I19" s="200"/>
      <c r="J19" s="200"/>
      <c r="K19" s="200"/>
      <c r="L19" s="200"/>
      <c r="M19" s="200"/>
      <c r="N19" s="200"/>
      <c r="O19" s="342">
        <f t="shared" si="3"/>
        <v>0</v>
      </c>
      <c r="P19" s="292"/>
      <c r="Q19" s="211">
        <f t="shared" si="4"/>
        <v>0</v>
      </c>
      <c r="R19" s="233">
        <f t="shared" si="5"/>
        <v>0</v>
      </c>
      <c r="S19" s="175"/>
      <c r="T19" s="182"/>
      <c r="U19" s="182"/>
      <c r="V19" s="200"/>
      <c r="W19" s="200"/>
      <c r="X19" s="200"/>
      <c r="Y19" s="200"/>
      <c r="Z19" s="200"/>
      <c r="AA19" s="200"/>
      <c r="AB19" s="200"/>
      <c r="AC19" s="349">
        <f t="shared" si="6"/>
        <v>0</v>
      </c>
      <c r="AD19" s="349">
        <f t="shared" si="7"/>
        <v>0</v>
      </c>
      <c r="AE19" s="253">
        <f t="shared" si="8"/>
        <v>0</v>
      </c>
      <c r="AF19" s="355" t="str">
        <f t="shared" si="2"/>
        <v/>
      </c>
    </row>
    <row r="20" spans="1:32">
      <c r="A20" s="264"/>
      <c r="B20" s="268"/>
      <c r="C20" s="154"/>
      <c r="D20" s="175"/>
      <c r="E20" s="182"/>
      <c r="F20" s="182"/>
      <c r="G20" s="190"/>
      <c r="H20" s="200"/>
      <c r="I20" s="200"/>
      <c r="J20" s="200"/>
      <c r="K20" s="200"/>
      <c r="L20" s="200"/>
      <c r="M20" s="200"/>
      <c r="N20" s="200"/>
      <c r="O20" s="342">
        <f t="shared" si="3"/>
        <v>0</v>
      </c>
      <c r="P20" s="292"/>
      <c r="Q20" s="211">
        <f t="shared" si="4"/>
        <v>0</v>
      </c>
      <c r="R20" s="233">
        <f t="shared" si="5"/>
        <v>0</v>
      </c>
      <c r="S20" s="175"/>
      <c r="T20" s="182"/>
      <c r="U20" s="182"/>
      <c r="V20" s="200"/>
      <c r="W20" s="200"/>
      <c r="X20" s="200"/>
      <c r="Y20" s="200"/>
      <c r="Z20" s="200"/>
      <c r="AA20" s="200"/>
      <c r="AB20" s="200"/>
      <c r="AC20" s="349">
        <f t="shared" si="6"/>
        <v>0</v>
      </c>
      <c r="AD20" s="349">
        <f t="shared" si="7"/>
        <v>0</v>
      </c>
      <c r="AE20" s="253">
        <f t="shared" si="8"/>
        <v>0</v>
      </c>
      <c r="AF20" s="355" t="str">
        <f t="shared" si="2"/>
        <v/>
      </c>
    </row>
    <row r="21" spans="1:32">
      <c r="A21" s="264"/>
      <c r="B21" s="268"/>
      <c r="C21" s="154"/>
      <c r="D21" s="175"/>
      <c r="E21" s="182"/>
      <c r="F21" s="182"/>
      <c r="G21" s="190"/>
      <c r="H21" s="200"/>
      <c r="I21" s="200"/>
      <c r="J21" s="200"/>
      <c r="K21" s="200"/>
      <c r="L21" s="200"/>
      <c r="M21" s="200"/>
      <c r="N21" s="200"/>
      <c r="O21" s="342">
        <f t="shared" si="3"/>
        <v>0</v>
      </c>
      <c r="P21" s="292"/>
      <c r="Q21" s="211">
        <f t="shared" si="4"/>
        <v>0</v>
      </c>
      <c r="R21" s="233">
        <f t="shared" si="5"/>
        <v>0</v>
      </c>
      <c r="S21" s="175"/>
      <c r="T21" s="182"/>
      <c r="U21" s="182"/>
      <c r="V21" s="200"/>
      <c r="W21" s="200"/>
      <c r="X21" s="200"/>
      <c r="Y21" s="200"/>
      <c r="Z21" s="200"/>
      <c r="AA21" s="200"/>
      <c r="AB21" s="200"/>
      <c r="AC21" s="349">
        <f t="shared" si="6"/>
        <v>0</v>
      </c>
      <c r="AD21" s="349">
        <f t="shared" si="7"/>
        <v>0</v>
      </c>
      <c r="AE21" s="253">
        <f t="shared" si="8"/>
        <v>0</v>
      </c>
      <c r="AF21" s="355" t="str">
        <f t="shared" si="2"/>
        <v/>
      </c>
    </row>
    <row r="22" spans="1:32">
      <c r="A22" s="264"/>
      <c r="B22" s="268"/>
      <c r="C22" s="154"/>
      <c r="D22" s="175"/>
      <c r="E22" s="182"/>
      <c r="F22" s="182"/>
      <c r="G22" s="190"/>
      <c r="H22" s="200"/>
      <c r="I22" s="200"/>
      <c r="J22" s="200"/>
      <c r="K22" s="200"/>
      <c r="L22" s="200"/>
      <c r="M22" s="200"/>
      <c r="N22" s="200"/>
      <c r="O22" s="342">
        <f t="shared" si="3"/>
        <v>0</v>
      </c>
      <c r="P22" s="292"/>
      <c r="Q22" s="211">
        <f t="shared" si="4"/>
        <v>0</v>
      </c>
      <c r="R22" s="233">
        <f t="shared" si="5"/>
        <v>0</v>
      </c>
      <c r="S22" s="175"/>
      <c r="T22" s="182"/>
      <c r="U22" s="182"/>
      <c r="V22" s="200"/>
      <c r="W22" s="200"/>
      <c r="X22" s="200"/>
      <c r="Y22" s="200"/>
      <c r="Z22" s="200"/>
      <c r="AA22" s="200"/>
      <c r="AB22" s="200"/>
      <c r="AC22" s="349">
        <f t="shared" si="6"/>
        <v>0</v>
      </c>
      <c r="AD22" s="349">
        <f t="shared" si="7"/>
        <v>0</v>
      </c>
      <c r="AE22" s="253">
        <f t="shared" si="8"/>
        <v>0</v>
      </c>
      <c r="AF22" s="355" t="str">
        <f t="shared" si="2"/>
        <v/>
      </c>
    </row>
    <row r="23" spans="1:32" ht="14.25">
      <c r="A23" s="265"/>
      <c r="B23" s="269"/>
      <c r="C23" s="157"/>
      <c r="D23" s="176"/>
      <c r="E23" s="183"/>
      <c r="F23" s="183"/>
      <c r="G23" s="191"/>
      <c r="H23" s="201"/>
      <c r="I23" s="201"/>
      <c r="J23" s="201"/>
      <c r="K23" s="201"/>
      <c r="L23" s="201"/>
      <c r="M23" s="201"/>
      <c r="N23" s="201"/>
      <c r="O23" s="343">
        <f t="shared" si="3"/>
        <v>0</v>
      </c>
      <c r="P23" s="293"/>
      <c r="Q23" s="212">
        <f t="shared" si="4"/>
        <v>0</v>
      </c>
      <c r="R23" s="234">
        <f t="shared" si="5"/>
        <v>0</v>
      </c>
      <c r="S23" s="176"/>
      <c r="T23" s="183"/>
      <c r="U23" s="183"/>
      <c r="V23" s="201"/>
      <c r="W23" s="201"/>
      <c r="X23" s="201"/>
      <c r="Y23" s="201"/>
      <c r="Z23" s="201"/>
      <c r="AA23" s="201"/>
      <c r="AB23" s="201"/>
      <c r="AC23" s="350">
        <f t="shared" si="6"/>
        <v>0</v>
      </c>
      <c r="AD23" s="350">
        <f t="shared" si="7"/>
        <v>0</v>
      </c>
      <c r="AE23" s="254">
        <f t="shared" si="8"/>
        <v>0</v>
      </c>
      <c r="AF23" s="356" t="str">
        <f t="shared" si="2"/>
        <v/>
      </c>
    </row>
    <row r="24" spans="1:32" ht="22.5" customHeight="1">
      <c r="A24" s="262">
        <v>12</v>
      </c>
      <c r="B24" s="266"/>
      <c r="C24" s="271"/>
      <c r="D24" s="274" t="s">
        <v>65</v>
      </c>
      <c r="E24" s="275" t="s">
        <v>25</v>
      </c>
      <c r="F24" s="275" t="s">
        <v>65</v>
      </c>
      <c r="G24" s="339">
        <f t="shared" ref="G24:O24" si="9">SUM(G25:G36)</f>
        <v>0</v>
      </c>
      <c r="H24" s="304">
        <f t="shared" si="9"/>
        <v>0</v>
      </c>
      <c r="I24" s="198">
        <f t="shared" si="9"/>
        <v>0</v>
      </c>
      <c r="J24" s="198">
        <f t="shared" si="9"/>
        <v>0</v>
      </c>
      <c r="K24" s="198">
        <f t="shared" si="9"/>
        <v>0</v>
      </c>
      <c r="L24" s="198">
        <f t="shared" si="9"/>
        <v>0</v>
      </c>
      <c r="M24" s="198">
        <f t="shared" si="9"/>
        <v>0</v>
      </c>
      <c r="N24" s="198">
        <f t="shared" si="9"/>
        <v>0</v>
      </c>
      <c r="O24" s="198">
        <f t="shared" si="9"/>
        <v>0</v>
      </c>
      <c r="P24" s="344"/>
      <c r="Q24" s="198">
        <f>SUM(Q25:Q36)</f>
        <v>0</v>
      </c>
      <c r="R24" s="231">
        <f>SUM(R25:R36)</f>
        <v>0</v>
      </c>
      <c r="S24" s="274" t="s">
        <v>65</v>
      </c>
      <c r="T24" s="275" t="s">
        <v>25</v>
      </c>
      <c r="U24" s="275" t="s">
        <v>65</v>
      </c>
      <c r="V24" s="304">
        <f t="shared" ref="V24:AE24" si="10">SUM(V25:V36)</f>
        <v>0</v>
      </c>
      <c r="W24" s="304">
        <f t="shared" si="10"/>
        <v>0</v>
      </c>
      <c r="X24" s="198">
        <f t="shared" si="10"/>
        <v>0</v>
      </c>
      <c r="Y24" s="198">
        <f t="shared" si="10"/>
        <v>0</v>
      </c>
      <c r="Z24" s="198">
        <f t="shared" si="10"/>
        <v>0</v>
      </c>
      <c r="AA24" s="198">
        <f t="shared" si="10"/>
        <v>0</v>
      </c>
      <c r="AB24" s="198">
        <f t="shared" si="10"/>
        <v>0</v>
      </c>
      <c r="AC24" s="243">
        <f t="shared" si="10"/>
        <v>0</v>
      </c>
      <c r="AD24" s="243">
        <f t="shared" si="10"/>
        <v>0</v>
      </c>
      <c r="AE24" s="251">
        <f t="shared" si="10"/>
        <v>0</v>
      </c>
      <c r="AF24" s="357" t="str">
        <f t="shared" si="2"/>
        <v/>
      </c>
    </row>
    <row r="25" spans="1:32" ht="14.25">
      <c r="A25" s="263"/>
      <c r="B25" s="267"/>
      <c r="C25" s="272" t="s">
        <v>82</v>
      </c>
      <c r="D25" s="174"/>
      <c r="E25" s="181"/>
      <c r="F25" s="181"/>
      <c r="G25" s="189"/>
      <c r="H25" s="199"/>
      <c r="I25" s="199"/>
      <c r="J25" s="199"/>
      <c r="K25" s="199"/>
      <c r="L25" s="199"/>
      <c r="M25" s="199"/>
      <c r="N25" s="199"/>
      <c r="O25" s="202">
        <f t="shared" ref="O25:O36" si="11">SUM(H25:N25)</f>
        <v>0</v>
      </c>
      <c r="P25" s="291"/>
      <c r="Q25" s="280">
        <f t="shared" ref="Q25:Q36" si="12">IF(ROUNDUP(O25*P25-0.5,0)&lt;=0,0,ROUNDUP(O25*P25-0.5,0))</f>
        <v>0</v>
      </c>
      <c r="R25" s="232">
        <f t="shared" ref="R25:R36" si="13">O25+Q25</f>
        <v>0</v>
      </c>
      <c r="S25" s="174"/>
      <c r="T25" s="238"/>
      <c r="U25" s="238"/>
      <c r="V25" s="199"/>
      <c r="W25" s="199"/>
      <c r="X25" s="199"/>
      <c r="Y25" s="199"/>
      <c r="Z25" s="199"/>
      <c r="AA25" s="199"/>
      <c r="AB25" s="199"/>
      <c r="AC25" s="348">
        <f t="shared" ref="AC25:AC36" si="14">SUM(V25:AB25)</f>
        <v>0</v>
      </c>
      <c r="AD25" s="348">
        <f t="shared" ref="AD25:AD36" si="15">IF(ROUNDUP(AC25*P25-0.5,0)&lt;=0,0,ROUNDUP(AC25*P25-0.5,0))</f>
        <v>0</v>
      </c>
      <c r="AE25" s="252">
        <f t="shared" ref="AE25:AE36" si="16">AC25+AD25</f>
        <v>0</v>
      </c>
      <c r="AF25" s="354" t="str">
        <f t="shared" si="2"/>
        <v/>
      </c>
    </row>
    <row r="26" spans="1:32">
      <c r="A26" s="264"/>
      <c r="B26" s="268"/>
      <c r="C26" s="154"/>
      <c r="D26" s="175"/>
      <c r="E26" s="182"/>
      <c r="F26" s="182"/>
      <c r="G26" s="190"/>
      <c r="H26" s="200"/>
      <c r="I26" s="200"/>
      <c r="J26" s="200"/>
      <c r="K26" s="200"/>
      <c r="L26" s="200"/>
      <c r="M26" s="200"/>
      <c r="N26" s="200"/>
      <c r="O26" s="211">
        <f t="shared" si="11"/>
        <v>0</v>
      </c>
      <c r="P26" s="292"/>
      <c r="Q26" s="211">
        <f t="shared" si="12"/>
        <v>0</v>
      </c>
      <c r="R26" s="233">
        <f t="shared" si="13"/>
        <v>0</v>
      </c>
      <c r="S26" s="175"/>
      <c r="T26" s="182"/>
      <c r="U26" s="182"/>
      <c r="V26" s="200"/>
      <c r="W26" s="200"/>
      <c r="X26" s="200"/>
      <c r="Y26" s="200"/>
      <c r="Z26" s="200"/>
      <c r="AA26" s="200"/>
      <c r="AB26" s="200"/>
      <c r="AC26" s="349">
        <f t="shared" si="14"/>
        <v>0</v>
      </c>
      <c r="AD26" s="349">
        <f t="shared" si="15"/>
        <v>0</v>
      </c>
      <c r="AE26" s="253">
        <f t="shared" si="16"/>
        <v>0</v>
      </c>
      <c r="AF26" s="355" t="str">
        <f t="shared" si="2"/>
        <v/>
      </c>
    </row>
    <row r="27" spans="1:32">
      <c r="A27" s="264"/>
      <c r="B27" s="268"/>
      <c r="C27" s="155"/>
      <c r="D27" s="175"/>
      <c r="E27" s="182"/>
      <c r="F27" s="182"/>
      <c r="G27" s="190"/>
      <c r="H27" s="200"/>
      <c r="I27" s="200"/>
      <c r="J27" s="200"/>
      <c r="K27" s="200"/>
      <c r="L27" s="200"/>
      <c r="M27" s="200"/>
      <c r="N27" s="200"/>
      <c r="O27" s="211">
        <f t="shared" si="11"/>
        <v>0</v>
      </c>
      <c r="P27" s="292"/>
      <c r="Q27" s="211">
        <f t="shared" si="12"/>
        <v>0</v>
      </c>
      <c r="R27" s="233">
        <f t="shared" si="13"/>
        <v>0</v>
      </c>
      <c r="S27" s="175"/>
      <c r="T27" s="182"/>
      <c r="U27" s="182"/>
      <c r="V27" s="200"/>
      <c r="W27" s="200"/>
      <c r="X27" s="200"/>
      <c r="Y27" s="200"/>
      <c r="Z27" s="200"/>
      <c r="AA27" s="200"/>
      <c r="AB27" s="200"/>
      <c r="AC27" s="349">
        <f t="shared" si="14"/>
        <v>0</v>
      </c>
      <c r="AD27" s="349">
        <f t="shared" si="15"/>
        <v>0</v>
      </c>
      <c r="AE27" s="253">
        <f t="shared" si="16"/>
        <v>0</v>
      </c>
      <c r="AF27" s="355" t="str">
        <f t="shared" si="2"/>
        <v/>
      </c>
    </row>
    <row r="28" spans="1:32">
      <c r="A28" s="264"/>
      <c r="B28" s="268"/>
      <c r="C28" s="154" t="s">
        <v>83</v>
      </c>
      <c r="D28" s="175"/>
      <c r="E28" s="182"/>
      <c r="F28" s="182"/>
      <c r="G28" s="190"/>
      <c r="H28" s="200"/>
      <c r="I28" s="200"/>
      <c r="J28" s="200"/>
      <c r="K28" s="200"/>
      <c r="L28" s="200"/>
      <c r="M28" s="200"/>
      <c r="N28" s="200"/>
      <c r="O28" s="211">
        <f t="shared" si="11"/>
        <v>0</v>
      </c>
      <c r="P28" s="292"/>
      <c r="Q28" s="211">
        <f t="shared" si="12"/>
        <v>0</v>
      </c>
      <c r="R28" s="233">
        <f t="shared" si="13"/>
        <v>0</v>
      </c>
      <c r="S28" s="175"/>
      <c r="T28" s="182"/>
      <c r="U28" s="182"/>
      <c r="V28" s="200"/>
      <c r="W28" s="200"/>
      <c r="X28" s="200"/>
      <c r="Y28" s="200"/>
      <c r="Z28" s="200"/>
      <c r="AA28" s="200"/>
      <c r="AB28" s="200"/>
      <c r="AC28" s="349">
        <f t="shared" si="14"/>
        <v>0</v>
      </c>
      <c r="AD28" s="349">
        <f t="shared" si="15"/>
        <v>0</v>
      </c>
      <c r="AE28" s="253">
        <f t="shared" si="16"/>
        <v>0</v>
      </c>
      <c r="AF28" s="355" t="str">
        <f t="shared" si="2"/>
        <v/>
      </c>
    </row>
    <row r="29" spans="1:32">
      <c r="A29" s="264"/>
      <c r="B29" s="268"/>
      <c r="C29" s="154"/>
      <c r="D29" s="175"/>
      <c r="E29" s="182"/>
      <c r="F29" s="182"/>
      <c r="G29" s="190"/>
      <c r="H29" s="200"/>
      <c r="I29" s="200"/>
      <c r="J29" s="200"/>
      <c r="K29" s="200"/>
      <c r="L29" s="200"/>
      <c r="M29" s="200"/>
      <c r="N29" s="200"/>
      <c r="O29" s="211">
        <f t="shared" si="11"/>
        <v>0</v>
      </c>
      <c r="P29" s="292"/>
      <c r="Q29" s="211">
        <f t="shared" si="12"/>
        <v>0</v>
      </c>
      <c r="R29" s="233">
        <f t="shared" si="13"/>
        <v>0</v>
      </c>
      <c r="S29" s="175"/>
      <c r="T29" s="182"/>
      <c r="U29" s="182"/>
      <c r="V29" s="200"/>
      <c r="W29" s="200"/>
      <c r="X29" s="200"/>
      <c r="Y29" s="200"/>
      <c r="Z29" s="200"/>
      <c r="AA29" s="200"/>
      <c r="AB29" s="200"/>
      <c r="AC29" s="349">
        <f t="shared" si="14"/>
        <v>0</v>
      </c>
      <c r="AD29" s="349">
        <f t="shared" si="15"/>
        <v>0</v>
      </c>
      <c r="AE29" s="253">
        <f t="shared" si="16"/>
        <v>0</v>
      </c>
      <c r="AF29" s="355" t="str">
        <f t="shared" si="2"/>
        <v/>
      </c>
    </row>
    <row r="30" spans="1:32">
      <c r="A30" s="264"/>
      <c r="B30" s="268"/>
      <c r="C30" s="154"/>
      <c r="D30" s="175"/>
      <c r="E30" s="182"/>
      <c r="F30" s="182"/>
      <c r="G30" s="190"/>
      <c r="H30" s="200"/>
      <c r="I30" s="200"/>
      <c r="J30" s="200"/>
      <c r="K30" s="200"/>
      <c r="L30" s="200"/>
      <c r="M30" s="200"/>
      <c r="N30" s="200"/>
      <c r="O30" s="211">
        <f t="shared" si="11"/>
        <v>0</v>
      </c>
      <c r="P30" s="292"/>
      <c r="Q30" s="211">
        <f t="shared" si="12"/>
        <v>0</v>
      </c>
      <c r="R30" s="233">
        <f t="shared" si="13"/>
        <v>0</v>
      </c>
      <c r="S30" s="175"/>
      <c r="T30" s="182"/>
      <c r="U30" s="182"/>
      <c r="V30" s="200"/>
      <c r="W30" s="200"/>
      <c r="X30" s="200"/>
      <c r="Y30" s="200"/>
      <c r="Z30" s="200"/>
      <c r="AA30" s="200"/>
      <c r="AB30" s="200"/>
      <c r="AC30" s="349">
        <f t="shared" si="14"/>
        <v>0</v>
      </c>
      <c r="AD30" s="349">
        <f t="shared" si="15"/>
        <v>0</v>
      </c>
      <c r="AE30" s="253">
        <f t="shared" si="16"/>
        <v>0</v>
      </c>
      <c r="AF30" s="355" t="str">
        <f t="shared" si="2"/>
        <v/>
      </c>
    </row>
    <row r="31" spans="1:32">
      <c r="A31" s="264"/>
      <c r="B31" s="268"/>
      <c r="C31" s="156"/>
      <c r="D31" s="175"/>
      <c r="E31" s="182"/>
      <c r="F31" s="182"/>
      <c r="G31" s="190"/>
      <c r="H31" s="200"/>
      <c r="I31" s="200"/>
      <c r="J31" s="200"/>
      <c r="K31" s="200"/>
      <c r="L31" s="200"/>
      <c r="M31" s="200"/>
      <c r="N31" s="200"/>
      <c r="O31" s="211">
        <f t="shared" si="11"/>
        <v>0</v>
      </c>
      <c r="P31" s="292"/>
      <c r="Q31" s="211">
        <f t="shared" si="12"/>
        <v>0</v>
      </c>
      <c r="R31" s="233">
        <f t="shared" si="13"/>
        <v>0</v>
      </c>
      <c r="S31" s="175"/>
      <c r="T31" s="182"/>
      <c r="U31" s="182"/>
      <c r="V31" s="200"/>
      <c r="W31" s="200"/>
      <c r="X31" s="200"/>
      <c r="Y31" s="200"/>
      <c r="Z31" s="200"/>
      <c r="AA31" s="200"/>
      <c r="AB31" s="200"/>
      <c r="AC31" s="349">
        <f t="shared" si="14"/>
        <v>0</v>
      </c>
      <c r="AD31" s="349">
        <f t="shared" si="15"/>
        <v>0</v>
      </c>
      <c r="AE31" s="253">
        <f t="shared" si="16"/>
        <v>0</v>
      </c>
      <c r="AF31" s="355" t="str">
        <f t="shared" si="2"/>
        <v/>
      </c>
    </row>
    <row r="32" spans="1:32">
      <c r="A32" s="264"/>
      <c r="B32" s="268"/>
      <c r="C32" s="156"/>
      <c r="D32" s="175"/>
      <c r="E32" s="182"/>
      <c r="F32" s="182"/>
      <c r="G32" s="190"/>
      <c r="H32" s="200"/>
      <c r="I32" s="200"/>
      <c r="J32" s="200"/>
      <c r="K32" s="200"/>
      <c r="L32" s="200"/>
      <c r="M32" s="200"/>
      <c r="N32" s="200"/>
      <c r="O32" s="211">
        <f t="shared" si="11"/>
        <v>0</v>
      </c>
      <c r="P32" s="292"/>
      <c r="Q32" s="211">
        <f t="shared" si="12"/>
        <v>0</v>
      </c>
      <c r="R32" s="233">
        <f t="shared" si="13"/>
        <v>0</v>
      </c>
      <c r="S32" s="175"/>
      <c r="T32" s="182"/>
      <c r="U32" s="182"/>
      <c r="V32" s="200"/>
      <c r="W32" s="200"/>
      <c r="X32" s="200"/>
      <c r="Y32" s="200"/>
      <c r="Z32" s="200"/>
      <c r="AA32" s="200"/>
      <c r="AB32" s="200"/>
      <c r="AC32" s="349">
        <f t="shared" si="14"/>
        <v>0</v>
      </c>
      <c r="AD32" s="349">
        <f t="shared" si="15"/>
        <v>0</v>
      </c>
      <c r="AE32" s="253">
        <f t="shared" si="16"/>
        <v>0</v>
      </c>
      <c r="AF32" s="355" t="str">
        <f t="shared" si="2"/>
        <v/>
      </c>
    </row>
    <row r="33" spans="1:32">
      <c r="A33" s="264"/>
      <c r="B33" s="268"/>
      <c r="C33" s="154"/>
      <c r="D33" s="175"/>
      <c r="E33" s="182"/>
      <c r="F33" s="182"/>
      <c r="G33" s="190"/>
      <c r="H33" s="200"/>
      <c r="I33" s="200"/>
      <c r="J33" s="200"/>
      <c r="K33" s="200"/>
      <c r="L33" s="200"/>
      <c r="M33" s="200"/>
      <c r="N33" s="200"/>
      <c r="O33" s="211">
        <f t="shared" si="11"/>
        <v>0</v>
      </c>
      <c r="P33" s="292"/>
      <c r="Q33" s="211">
        <f t="shared" si="12"/>
        <v>0</v>
      </c>
      <c r="R33" s="233">
        <f t="shared" si="13"/>
        <v>0</v>
      </c>
      <c r="S33" s="175"/>
      <c r="T33" s="182"/>
      <c r="U33" s="182"/>
      <c r="V33" s="200"/>
      <c r="W33" s="200"/>
      <c r="X33" s="200"/>
      <c r="Y33" s="200"/>
      <c r="Z33" s="200"/>
      <c r="AA33" s="200"/>
      <c r="AB33" s="200"/>
      <c r="AC33" s="349">
        <f t="shared" si="14"/>
        <v>0</v>
      </c>
      <c r="AD33" s="349">
        <f t="shared" si="15"/>
        <v>0</v>
      </c>
      <c r="AE33" s="253">
        <f t="shared" si="16"/>
        <v>0</v>
      </c>
      <c r="AF33" s="355" t="str">
        <f t="shared" si="2"/>
        <v/>
      </c>
    </row>
    <row r="34" spans="1:32">
      <c r="A34" s="264"/>
      <c r="B34" s="268"/>
      <c r="C34" s="154"/>
      <c r="D34" s="175"/>
      <c r="E34" s="182"/>
      <c r="F34" s="182"/>
      <c r="G34" s="190"/>
      <c r="H34" s="200"/>
      <c r="I34" s="200"/>
      <c r="J34" s="200"/>
      <c r="K34" s="200"/>
      <c r="L34" s="200"/>
      <c r="M34" s="200"/>
      <c r="N34" s="200"/>
      <c r="O34" s="211">
        <f t="shared" si="11"/>
        <v>0</v>
      </c>
      <c r="P34" s="292"/>
      <c r="Q34" s="211">
        <f t="shared" si="12"/>
        <v>0</v>
      </c>
      <c r="R34" s="233">
        <f t="shared" si="13"/>
        <v>0</v>
      </c>
      <c r="S34" s="175"/>
      <c r="T34" s="182"/>
      <c r="U34" s="182"/>
      <c r="V34" s="200"/>
      <c r="W34" s="200"/>
      <c r="X34" s="200"/>
      <c r="Y34" s="200"/>
      <c r="Z34" s="200"/>
      <c r="AA34" s="200"/>
      <c r="AB34" s="200"/>
      <c r="AC34" s="349">
        <f t="shared" si="14"/>
        <v>0</v>
      </c>
      <c r="AD34" s="349">
        <f t="shared" si="15"/>
        <v>0</v>
      </c>
      <c r="AE34" s="253">
        <f t="shared" si="16"/>
        <v>0</v>
      </c>
      <c r="AF34" s="355" t="str">
        <f t="shared" si="2"/>
        <v/>
      </c>
    </row>
    <row r="35" spans="1:32" ht="15" customHeight="1">
      <c r="A35" s="264"/>
      <c r="B35" s="268"/>
      <c r="C35" s="154"/>
      <c r="D35" s="175"/>
      <c r="E35" s="182"/>
      <c r="F35" s="182"/>
      <c r="G35" s="190"/>
      <c r="H35" s="200"/>
      <c r="I35" s="200"/>
      <c r="J35" s="200"/>
      <c r="K35" s="200"/>
      <c r="L35" s="200"/>
      <c r="M35" s="200"/>
      <c r="N35" s="200"/>
      <c r="O35" s="211">
        <f t="shared" si="11"/>
        <v>0</v>
      </c>
      <c r="P35" s="292"/>
      <c r="Q35" s="211">
        <f t="shared" si="12"/>
        <v>0</v>
      </c>
      <c r="R35" s="233">
        <f t="shared" si="13"/>
        <v>0</v>
      </c>
      <c r="S35" s="175"/>
      <c r="T35" s="182"/>
      <c r="U35" s="182"/>
      <c r="V35" s="200"/>
      <c r="W35" s="200"/>
      <c r="X35" s="200"/>
      <c r="Y35" s="200"/>
      <c r="Z35" s="200"/>
      <c r="AA35" s="200"/>
      <c r="AB35" s="200"/>
      <c r="AC35" s="349">
        <f t="shared" si="14"/>
        <v>0</v>
      </c>
      <c r="AD35" s="349">
        <f t="shared" si="15"/>
        <v>0</v>
      </c>
      <c r="AE35" s="253">
        <f t="shared" si="16"/>
        <v>0</v>
      </c>
      <c r="AF35" s="355" t="str">
        <f t="shared" si="2"/>
        <v/>
      </c>
    </row>
    <row r="36" spans="1:32" ht="13.5" customHeight="1">
      <c r="A36" s="265"/>
      <c r="B36" s="269"/>
      <c r="C36" s="157"/>
      <c r="D36" s="176"/>
      <c r="E36" s="183"/>
      <c r="F36" s="183"/>
      <c r="G36" s="191"/>
      <c r="H36" s="201"/>
      <c r="I36" s="201"/>
      <c r="J36" s="201"/>
      <c r="K36" s="201"/>
      <c r="L36" s="201"/>
      <c r="M36" s="201"/>
      <c r="N36" s="201"/>
      <c r="O36" s="212">
        <f t="shared" si="11"/>
        <v>0</v>
      </c>
      <c r="P36" s="293"/>
      <c r="Q36" s="212">
        <f t="shared" si="12"/>
        <v>0</v>
      </c>
      <c r="R36" s="234">
        <f t="shared" si="13"/>
        <v>0</v>
      </c>
      <c r="S36" s="176"/>
      <c r="T36" s="183"/>
      <c r="U36" s="183"/>
      <c r="V36" s="201"/>
      <c r="W36" s="201"/>
      <c r="X36" s="201"/>
      <c r="Y36" s="201"/>
      <c r="Z36" s="201"/>
      <c r="AA36" s="201"/>
      <c r="AB36" s="201"/>
      <c r="AC36" s="350">
        <f t="shared" si="14"/>
        <v>0</v>
      </c>
      <c r="AD36" s="350">
        <f t="shared" si="15"/>
        <v>0</v>
      </c>
      <c r="AE36" s="254">
        <f t="shared" si="16"/>
        <v>0</v>
      </c>
      <c r="AF36" s="356" t="str">
        <f t="shared" si="2"/>
        <v/>
      </c>
    </row>
    <row r="37" spans="1:32" ht="22.5" customHeight="1">
      <c r="A37" s="262">
        <v>13</v>
      </c>
      <c r="B37" s="266"/>
      <c r="C37" s="271"/>
      <c r="D37" s="274" t="s">
        <v>65</v>
      </c>
      <c r="E37" s="275" t="s">
        <v>25</v>
      </c>
      <c r="F37" s="275" t="s">
        <v>65</v>
      </c>
      <c r="G37" s="339">
        <f t="shared" ref="G37:O37" si="17">SUM(G38:G49)</f>
        <v>0</v>
      </c>
      <c r="H37" s="304">
        <f t="shared" si="17"/>
        <v>0</v>
      </c>
      <c r="I37" s="198">
        <f t="shared" si="17"/>
        <v>0</v>
      </c>
      <c r="J37" s="198">
        <f t="shared" si="17"/>
        <v>0</v>
      </c>
      <c r="K37" s="198">
        <f t="shared" si="17"/>
        <v>0</v>
      </c>
      <c r="L37" s="198">
        <f t="shared" si="17"/>
        <v>0</v>
      </c>
      <c r="M37" s="198">
        <f t="shared" si="17"/>
        <v>0</v>
      </c>
      <c r="N37" s="198">
        <f t="shared" si="17"/>
        <v>0</v>
      </c>
      <c r="O37" s="198">
        <f t="shared" si="17"/>
        <v>0</v>
      </c>
      <c r="P37" s="344"/>
      <c r="Q37" s="198">
        <f>SUM(Q38:Q49)</f>
        <v>0</v>
      </c>
      <c r="R37" s="231">
        <f>SUM(R38:R49)</f>
        <v>0</v>
      </c>
      <c r="S37" s="274" t="s">
        <v>65</v>
      </c>
      <c r="T37" s="275" t="s">
        <v>25</v>
      </c>
      <c r="U37" s="275" t="s">
        <v>65</v>
      </c>
      <c r="V37" s="304">
        <f t="shared" ref="V37:AE37" si="18">SUM(V38:V49)</f>
        <v>0</v>
      </c>
      <c r="W37" s="304">
        <f t="shared" si="18"/>
        <v>0</v>
      </c>
      <c r="X37" s="198">
        <f t="shared" si="18"/>
        <v>0</v>
      </c>
      <c r="Y37" s="198">
        <f t="shared" si="18"/>
        <v>0</v>
      </c>
      <c r="Z37" s="198">
        <f t="shared" si="18"/>
        <v>0</v>
      </c>
      <c r="AA37" s="198">
        <f t="shared" si="18"/>
        <v>0</v>
      </c>
      <c r="AB37" s="198">
        <f t="shared" si="18"/>
        <v>0</v>
      </c>
      <c r="AC37" s="243">
        <f t="shared" si="18"/>
        <v>0</v>
      </c>
      <c r="AD37" s="243">
        <f t="shared" si="18"/>
        <v>0</v>
      </c>
      <c r="AE37" s="251">
        <f t="shared" si="18"/>
        <v>0</v>
      </c>
      <c r="AF37" s="357" t="str">
        <f t="shared" si="2"/>
        <v/>
      </c>
    </row>
    <row r="38" spans="1:32" ht="14.25">
      <c r="A38" s="263"/>
      <c r="B38" s="267"/>
      <c r="C38" s="272" t="s">
        <v>82</v>
      </c>
      <c r="D38" s="174"/>
      <c r="E38" s="181"/>
      <c r="F38" s="181"/>
      <c r="G38" s="189"/>
      <c r="H38" s="199"/>
      <c r="I38" s="199"/>
      <c r="J38" s="199"/>
      <c r="K38" s="199"/>
      <c r="L38" s="199"/>
      <c r="M38" s="199"/>
      <c r="N38" s="199"/>
      <c r="O38" s="300">
        <f t="shared" ref="O38:O49" si="19">SUM(H38:N38)</f>
        <v>0</v>
      </c>
      <c r="P38" s="291"/>
      <c r="Q38" s="280">
        <f t="shared" ref="Q38:Q49" si="20">IF(ROUNDUP(O38*P38-0.5,0)&lt;=0,0,ROUNDUP(O38*P38-0.5,0))</f>
        <v>0</v>
      </c>
      <c r="R38" s="232">
        <f t="shared" ref="R38:R49" si="21">O38+Q38</f>
        <v>0</v>
      </c>
      <c r="S38" s="174"/>
      <c r="T38" s="238"/>
      <c r="U38" s="238"/>
      <c r="V38" s="199"/>
      <c r="W38" s="199"/>
      <c r="X38" s="199"/>
      <c r="Y38" s="199"/>
      <c r="Z38" s="199"/>
      <c r="AA38" s="199"/>
      <c r="AB38" s="199"/>
      <c r="AC38" s="348">
        <f t="shared" ref="AC38:AC49" si="22">SUM(V38:AB38)</f>
        <v>0</v>
      </c>
      <c r="AD38" s="348">
        <f t="shared" ref="AD38:AD49" si="23">IF(ROUNDUP(AC38*P38-0.5,0)&lt;=0,0,ROUNDUP(AC38*P38-0.5,0))</f>
        <v>0</v>
      </c>
      <c r="AE38" s="252">
        <f t="shared" ref="AE38:AE49" si="24">AC38+AD38</f>
        <v>0</v>
      </c>
      <c r="AF38" s="354" t="str">
        <f t="shared" si="2"/>
        <v/>
      </c>
    </row>
    <row r="39" spans="1:32">
      <c r="A39" s="264"/>
      <c r="B39" s="268"/>
      <c r="C39" s="154"/>
      <c r="D39" s="175"/>
      <c r="E39" s="182"/>
      <c r="F39" s="182"/>
      <c r="G39" s="190"/>
      <c r="H39" s="200"/>
      <c r="I39" s="200"/>
      <c r="J39" s="200"/>
      <c r="K39" s="200"/>
      <c r="L39" s="200"/>
      <c r="M39" s="200"/>
      <c r="N39" s="200"/>
      <c r="O39" s="342">
        <f t="shared" si="19"/>
        <v>0</v>
      </c>
      <c r="P39" s="292"/>
      <c r="Q39" s="211">
        <f t="shared" si="20"/>
        <v>0</v>
      </c>
      <c r="R39" s="233">
        <f t="shared" si="21"/>
        <v>0</v>
      </c>
      <c r="S39" s="175"/>
      <c r="T39" s="182"/>
      <c r="U39" s="182"/>
      <c r="V39" s="200"/>
      <c r="W39" s="200"/>
      <c r="X39" s="200"/>
      <c r="Y39" s="200"/>
      <c r="Z39" s="200"/>
      <c r="AA39" s="200"/>
      <c r="AB39" s="200"/>
      <c r="AC39" s="349">
        <f t="shared" si="22"/>
        <v>0</v>
      </c>
      <c r="AD39" s="349">
        <f t="shared" si="23"/>
        <v>0</v>
      </c>
      <c r="AE39" s="253">
        <f t="shared" si="24"/>
        <v>0</v>
      </c>
      <c r="AF39" s="355" t="str">
        <f t="shared" si="2"/>
        <v/>
      </c>
    </row>
    <row r="40" spans="1:32">
      <c r="A40" s="264"/>
      <c r="B40" s="268"/>
      <c r="C40" s="155"/>
      <c r="D40" s="175"/>
      <c r="E40" s="182"/>
      <c r="F40" s="182"/>
      <c r="G40" s="190"/>
      <c r="H40" s="200"/>
      <c r="I40" s="200"/>
      <c r="J40" s="200"/>
      <c r="K40" s="200"/>
      <c r="L40" s="200"/>
      <c r="M40" s="200"/>
      <c r="N40" s="200"/>
      <c r="O40" s="342">
        <f t="shared" si="19"/>
        <v>0</v>
      </c>
      <c r="P40" s="292"/>
      <c r="Q40" s="211">
        <f t="shared" si="20"/>
        <v>0</v>
      </c>
      <c r="R40" s="233">
        <f t="shared" si="21"/>
        <v>0</v>
      </c>
      <c r="S40" s="175"/>
      <c r="T40" s="182"/>
      <c r="U40" s="182"/>
      <c r="V40" s="200"/>
      <c r="W40" s="200"/>
      <c r="X40" s="200"/>
      <c r="Y40" s="200"/>
      <c r="Z40" s="200"/>
      <c r="AA40" s="200"/>
      <c r="AB40" s="200"/>
      <c r="AC40" s="349">
        <f t="shared" si="22"/>
        <v>0</v>
      </c>
      <c r="AD40" s="349">
        <f t="shared" si="23"/>
        <v>0</v>
      </c>
      <c r="AE40" s="253">
        <f t="shared" si="24"/>
        <v>0</v>
      </c>
      <c r="AF40" s="355" t="str">
        <f t="shared" si="2"/>
        <v/>
      </c>
    </row>
    <row r="41" spans="1:32">
      <c r="A41" s="264"/>
      <c r="B41" s="268"/>
      <c r="C41" s="154" t="s">
        <v>83</v>
      </c>
      <c r="D41" s="175"/>
      <c r="E41" s="182"/>
      <c r="F41" s="182"/>
      <c r="G41" s="190"/>
      <c r="H41" s="200"/>
      <c r="I41" s="200"/>
      <c r="J41" s="200"/>
      <c r="K41" s="200"/>
      <c r="L41" s="200"/>
      <c r="M41" s="200"/>
      <c r="N41" s="200"/>
      <c r="O41" s="342">
        <f t="shared" si="19"/>
        <v>0</v>
      </c>
      <c r="P41" s="292"/>
      <c r="Q41" s="211">
        <f t="shared" si="20"/>
        <v>0</v>
      </c>
      <c r="R41" s="233">
        <f t="shared" si="21"/>
        <v>0</v>
      </c>
      <c r="S41" s="175"/>
      <c r="T41" s="182"/>
      <c r="U41" s="182"/>
      <c r="V41" s="200"/>
      <c r="W41" s="200"/>
      <c r="X41" s="200"/>
      <c r="Y41" s="200"/>
      <c r="Z41" s="200"/>
      <c r="AA41" s="200"/>
      <c r="AB41" s="200"/>
      <c r="AC41" s="349">
        <f t="shared" si="22"/>
        <v>0</v>
      </c>
      <c r="AD41" s="349">
        <f t="shared" si="23"/>
        <v>0</v>
      </c>
      <c r="AE41" s="253">
        <f t="shared" si="24"/>
        <v>0</v>
      </c>
      <c r="AF41" s="355" t="str">
        <f t="shared" si="2"/>
        <v/>
      </c>
    </row>
    <row r="42" spans="1:32">
      <c r="A42" s="264"/>
      <c r="B42" s="268"/>
      <c r="C42" s="154"/>
      <c r="D42" s="175"/>
      <c r="E42" s="182"/>
      <c r="F42" s="182"/>
      <c r="G42" s="190"/>
      <c r="H42" s="200"/>
      <c r="I42" s="200"/>
      <c r="J42" s="200"/>
      <c r="K42" s="200"/>
      <c r="L42" s="200"/>
      <c r="M42" s="200"/>
      <c r="N42" s="200"/>
      <c r="O42" s="342">
        <f t="shared" si="19"/>
        <v>0</v>
      </c>
      <c r="P42" s="292"/>
      <c r="Q42" s="211">
        <f t="shared" si="20"/>
        <v>0</v>
      </c>
      <c r="R42" s="233">
        <f t="shared" si="21"/>
        <v>0</v>
      </c>
      <c r="S42" s="175"/>
      <c r="T42" s="182"/>
      <c r="U42" s="182"/>
      <c r="V42" s="200"/>
      <c r="W42" s="200"/>
      <c r="X42" s="200"/>
      <c r="Y42" s="200"/>
      <c r="Z42" s="200"/>
      <c r="AA42" s="200"/>
      <c r="AB42" s="200"/>
      <c r="AC42" s="349">
        <f t="shared" si="22"/>
        <v>0</v>
      </c>
      <c r="AD42" s="349">
        <f t="shared" si="23"/>
        <v>0</v>
      </c>
      <c r="AE42" s="253">
        <f t="shared" si="24"/>
        <v>0</v>
      </c>
      <c r="AF42" s="355" t="str">
        <f t="shared" si="2"/>
        <v/>
      </c>
    </row>
    <row r="43" spans="1:32">
      <c r="A43" s="264"/>
      <c r="B43" s="268"/>
      <c r="C43" s="154"/>
      <c r="D43" s="175"/>
      <c r="E43" s="182"/>
      <c r="F43" s="182"/>
      <c r="G43" s="190"/>
      <c r="H43" s="200"/>
      <c r="I43" s="200"/>
      <c r="J43" s="200"/>
      <c r="K43" s="200"/>
      <c r="L43" s="200"/>
      <c r="M43" s="200"/>
      <c r="N43" s="200"/>
      <c r="O43" s="342">
        <f t="shared" si="19"/>
        <v>0</v>
      </c>
      <c r="P43" s="292"/>
      <c r="Q43" s="211">
        <f t="shared" si="20"/>
        <v>0</v>
      </c>
      <c r="R43" s="233">
        <f t="shared" si="21"/>
        <v>0</v>
      </c>
      <c r="S43" s="175"/>
      <c r="T43" s="182"/>
      <c r="U43" s="182"/>
      <c r="V43" s="200"/>
      <c r="W43" s="200"/>
      <c r="X43" s="200"/>
      <c r="Y43" s="200"/>
      <c r="Z43" s="200"/>
      <c r="AA43" s="200"/>
      <c r="AB43" s="200"/>
      <c r="AC43" s="349">
        <f t="shared" si="22"/>
        <v>0</v>
      </c>
      <c r="AD43" s="349">
        <f t="shared" si="23"/>
        <v>0</v>
      </c>
      <c r="AE43" s="253">
        <f t="shared" si="24"/>
        <v>0</v>
      </c>
      <c r="AF43" s="355" t="str">
        <f t="shared" si="2"/>
        <v/>
      </c>
    </row>
    <row r="44" spans="1:32">
      <c r="A44" s="264"/>
      <c r="B44" s="268"/>
      <c r="C44" s="156"/>
      <c r="D44" s="175"/>
      <c r="E44" s="182"/>
      <c r="F44" s="182"/>
      <c r="G44" s="190"/>
      <c r="H44" s="200"/>
      <c r="I44" s="200"/>
      <c r="J44" s="200"/>
      <c r="K44" s="200"/>
      <c r="L44" s="200"/>
      <c r="M44" s="200"/>
      <c r="N44" s="200"/>
      <c r="O44" s="342">
        <f t="shared" si="19"/>
        <v>0</v>
      </c>
      <c r="P44" s="292"/>
      <c r="Q44" s="211">
        <f t="shared" si="20"/>
        <v>0</v>
      </c>
      <c r="R44" s="233">
        <f t="shared" si="21"/>
        <v>0</v>
      </c>
      <c r="S44" s="175"/>
      <c r="T44" s="182"/>
      <c r="U44" s="182"/>
      <c r="V44" s="200"/>
      <c r="W44" s="200"/>
      <c r="X44" s="200"/>
      <c r="Y44" s="200"/>
      <c r="Z44" s="200"/>
      <c r="AA44" s="200"/>
      <c r="AB44" s="200"/>
      <c r="AC44" s="349">
        <f t="shared" si="22"/>
        <v>0</v>
      </c>
      <c r="AD44" s="349">
        <f t="shared" si="23"/>
        <v>0</v>
      </c>
      <c r="AE44" s="253">
        <f t="shared" si="24"/>
        <v>0</v>
      </c>
      <c r="AF44" s="355" t="str">
        <f t="shared" si="2"/>
        <v/>
      </c>
    </row>
    <row r="45" spans="1:32">
      <c r="A45" s="264"/>
      <c r="B45" s="268"/>
      <c r="C45" s="156"/>
      <c r="D45" s="175"/>
      <c r="E45" s="182"/>
      <c r="F45" s="182"/>
      <c r="G45" s="190"/>
      <c r="H45" s="200"/>
      <c r="I45" s="200"/>
      <c r="J45" s="200"/>
      <c r="K45" s="200"/>
      <c r="L45" s="200"/>
      <c r="M45" s="200"/>
      <c r="N45" s="200"/>
      <c r="O45" s="342">
        <f t="shared" si="19"/>
        <v>0</v>
      </c>
      <c r="P45" s="292"/>
      <c r="Q45" s="211">
        <f t="shared" si="20"/>
        <v>0</v>
      </c>
      <c r="R45" s="233">
        <f t="shared" si="21"/>
        <v>0</v>
      </c>
      <c r="S45" s="175"/>
      <c r="T45" s="182"/>
      <c r="U45" s="182"/>
      <c r="V45" s="200"/>
      <c r="W45" s="200"/>
      <c r="X45" s="200"/>
      <c r="Y45" s="200"/>
      <c r="Z45" s="200"/>
      <c r="AA45" s="200"/>
      <c r="AB45" s="200"/>
      <c r="AC45" s="349">
        <f t="shared" si="22"/>
        <v>0</v>
      </c>
      <c r="AD45" s="349">
        <f t="shared" si="23"/>
        <v>0</v>
      </c>
      <c r="AE45" s="253">
        <f t="shared" si="24"/>
        <v>0</v>
      </c>
      <c r="AF45" s="355" t="str">
        <f t="shared" si="2"/>
        <v/>
      </c>
    </row>
    <row r="46" spans="1:32">
      <c r="A46" s="264"/>
      <c r="B46" s="268"/>
      <c r="C46" s="154"/>
      <c r="D46" s="175"/>
      <c r="E46" s="182"/>
      <c r="F46" s="182"/>
      <c r="G46" s="190"/>
      <c r="H46" s="200"/>
      <c r="I46" s="200"/>
      <c r="J46" s="200"/>
      <c r="K46" s="200"/>
      <c r="L46" s="200"/>
      <c r="M46" s="200"/>
      <c r="N46" s="200"/>
      <c r="O46" s="342">
        <f t="shared" si="19"/>
        <v>0</v>
      </c>
      <c r="P46" s="292"/>
      <c r="Q46" s="211">
        <f t="shared" si="20"/>
        <v>0</v>
      </c>
      <c r="R46" s="233">
        <f t="shared" si="21"/>
        <v>0</v>
      </c>
      <c r="S46" s="175"/>
      <c r="T46" s="182"/>
      <c r="U46" s="182"/>
      <c r="V46" s="200"/>
      <c r="W46" s="200"/>
      <c r="X46" s="200"/>
      <c r="Y46" s="200"/>
      <c r="Z46" s="200"/>
      <c r="AA46" s="200"/>
      <c r="AB46" s="200"/>
      <c r="AC46" s="349">
        <f t="shared" si="22"/>
        <v>0</v>
      </c>
      <c r="AD46" s="349">
        <f t="shared" si="23"/>
        <v>0</v>
      </c>
      <c r="AE46" s="253">
        <f t="shared" si="24"/>
        <v>0</v>
      </c>
      <c r="AF46" s="355" t="str">
        <f t="shared" si="2"/>
        <v/>
      </c>
    </row>
    <row r="47" spans="1:32">
      <c r="A47" s="264"/>
      <c r="B47" s="268"/>
      <c r="C47" s="154"/>
      <c r="D47" s="175"/>
      <c r="E47" s="182"/>
      <c r="F47" s="182"/>
      <c r="G47" s="190"/>
      <c r="H47" s="200"/>
      <c r="I47" s="200"/>
      <c r="J47" s="200"/>
      <c r="K47" s="200"/>
      <c r="L47" s="200"/>
      <c r="M47" s="200"/>
      <c r="N47" s="200"/>
      <c r="O47" s="342">
        <f t="shared" si="19"/>
        <v>0</v>
      </c>
      <c r="P47" s="292"/>
      <c r="Q47" s="211">
        <f t="shared" si="20"/>
        <v>0</v>
      </c>
      <c r="R47" s="233">
        <f t="shared" si="21"/>
        <v>0</v>
      </c>
      <c r="S47" s="175"/>
      <c r="T47" s="182"/>
      <c r="U47" s="182"/>
      <c r="V47" s="200"/>
      <c r="W47" s="200"/>
      <c r="X47" s="200"/>
      <c r="Y47" s="200"/>
      <c r="Z47" s="200"/>
      <c r="AA47" s="200"/>
      <c r="AB47" s="200"/>
      <c r="AC47" s="349">
        <f t="shared" si="22"/>
        <v>0</v>
      </c>
      <c r="AD47" s="349">
        <f t="shared" si="23"/>
        <v>0</v>
      </c>
      <c r="AE47" s="253">
        <f t="shared" si="24"/>
        <v>0</v>
      </c>
      <c r="AF47" s="355" t="str">
        <f t="shared" si="2"/>
        <v/>
      </c>
    </row>
    <row r="48" spans="1:32">
      <c r="A48" s="264"/>
      <c r="B48" s="268"/>
      <c r="C48" s="154"/>
      <c r="D48" s="175"/>
      <c r="E48" s="182"/>
      <c r="F48" s="182"/>
      <c r="G48" s="190"/>
      <c r="H48" s="200"/>
      <c r="I48" s="200"/>
      <c r="J48" s="200"/>
      <c r="K48" s="200"/>
      <c r="L48" s="200"/>
      <c r="M48" s="200"/>
      <c r="N48" s="200"/>
      <c r="O48" s="342">
        <f t="shared" si="19"/>
        <v>0</v>
      </c>
      <c r="P48" s="292"/>
      <c r="Q48" s="211">
        <f t="shared" si="20"/>
        <v>0</v>
      </c>
      <c r="R48" s="233">
        <f t="shared" si="21"/>
        <v>0</v>
      </c>
      <c r="S48" s="175"/>
      <c r="T48" s="182"/>
      <c r="U48" s="182"/>
      <c r="V48" s="200"/>
      <c r="W48" s="200"/>
      <c r="X48" s="200"/>
      <c r="Y48" s="200"/>
      <c r="Z48" s="200"/>
      <c r="AA48" s="200"/>
      <c r="AB48" s="200"/>
      <c r="AC48" s="349">
        <f t="shared" si="22"/>
        <v>0</v>
      </c>
      <c r="AD48" s="349">
        <f t="shared" si="23"/>
        <v>0</v>
      </c>
      <c r="AE48" s="253">
        <f t="shared" si="24"/>
        <v>0</v>
      </c>
      <c r="AF48" s="355" t="str">
        <f t="shared" si="2"/>
        <v/>
      </c>
    </row>
    <row r="49" spans="1:32" ht="14.25">
      <c r="A49" s="265"/>
      <c r="B49" s="269"/>
      <c r="C49" s="157"/>
      <c r="D49" s="176"/>
      <c r="E49" s="183"/>
      <c r="F49" s="183"/>
      <c r="G49" s="191"/>
      <c r="H49" s="201"/>
      <c r="I49" s="201"/>
      <c r="J49" s="201"/>
      <c r="K49" s="201"/>
      <c r="L49" s="201"/>
      <c r="M49" s="201"/>
      <c r="N49" s="201"/>
      <c r="O49" s="343">
        <f t="shared" si="19"/>
        <v>0</v>
      </c>
      <c r="P49" s="293"/>
      <c r="Q49" s="212">
        <f t="shared" si="20"/>
        <v>0</v>
      </c>
      <c r="R49" s="234">
        <f t="shared" si="21"/>
        <v>0</v>
      </c>
      <c r="S49" s="176"/>
      <c r="T49" s="183"/>
      <c r="U49" s="183"/>
      <c r="V49" s="201"/>
      <c r="W49" s="201"/>
      <c r="X49" s="201"/>
      <c r="Y49" s="201"/>
      <c r="Z49" s="201"/>
      <c r="AA49" s="201"/>
      <c r="AB49" s="201"/>
      <c r="AC49" s="350">
        <f t="shared" si="22"/>
        <v>0</v>
      </c>
      <c r="AD49" s="350">
        <f t="shared" si="23"/>
        <v>0</v>
      </c>
      <c r="AE49" s="254">
        <f t="shared" si="24"/>
        <v>0</v>
      </c>
      <c r="AF49" s="356" t="str">
        <f t="shared" si="2"/>
        <v/>
      </c>
    </row>
    <row r="50" spans="1:32" ht="22.5" customHeight="1">
      <c r="A50" s="262">
        <v>14</v>
      </c>
      <c r="B50" s="266"/>
      <c r="C50" s="271"/>
      <c r="D50" s="274" t="s">
        <v>65</v>
      </c>
      <c r="E50" s="275" t="s">
        <v>25</v>
      </c>
      <c r="F50" s="275" t="s">
        <v>65</v>
      </c>
      <c r="G50" s="339">
        <f t="shared" ref="G50:O50" si="25">SUM(G51:G62)</f>
        <v>0</v>
      </c>
      <c r="H50" s="304">
        <f t="shared" si="25"/>
        <v>0</v>
      </c>
      <c r="I50" s="198">
        <f t="shared" si="25"/>
        <v>0</v>
      </c>
      <c r="J50" s="198">
        <f t="shared" si="25"/>
        <v>0</v>
      </c>
      <c r="K50" s="198">
        <f t="shared" si="25"/>
        <v>0</v>
      </c>
      <c r="L50" s="198">
        <f t="shared" si="25"/>
        <v>0</v>
      </c>
      <c r="M50" s="198">
        <f t="shared" si="25"/>
        <v>0</v>
      </c>
      <c r="N50" s="198">
        <f t="shared" si="25"/>
        <v>0</v>
      </c>
      <c r="O50" s="198">
        <f t="shared" si="25"/>
        <v>0</v>
      </c>
      <c r="P50" s="344"/>
      <c r="Q50" s="198">
        <f>SUM(Q51:Q62)</f>
        <v>0</v>
      </c>
      <c r="R50" s="231">
        <f>SUM(R51:R62)</f>
        <v>0</v>
      </c>
      <c r="S50" s="274" t="s">
        <v>65</v>
      </c>
      <c r="T50" s="275" t="s">
        <v>25</v>
      </c>
      <c r="U50" s="275" t="s">
        <v>65</v>
      </c>
      <c r="V50" s="304">
        <f t="shared" ref="V50:AE50" si="26">SUM(V51:V62)</f>
        <v>0</v>
      </c>
      <c r="W50" s="304">
        <f t="shared" si="26"/>
        <v>0</v>
      </c>
      <c r="X50" s="198">
        <f t="shared" si="26"/>
        <v>0</v>
      </c>
      <c r="Y50" s="198">
        <f t="shared" si="26"/>
        <v>0</v>
      </c>
      <c r="Z50" s="198">
        <f t="shared" si="26"/>
        <v>0</v>
      </c>
      <c r="AA50" s="198">
        <f t="shared" si="26"/>
        <v>0</v>
      </c>
      <c r="AB50" s="198">
        <f t="shared" si="26"/>
        <v>0</v>
      </c>
      <c r="AC50" s="243">
        <f t="shared" si="26"/>
        <v>0</v>
      </c>
      <c r="AD50" s="243">
        <f t="shared" si="26"/>
        <v>0</v>
      </c>
      <c r="AE50" s="251">
        <f t="shared" si="26"/>
        <v>0</v>
      </c>
      <c r="AF50" s="357" t="str">
        <f t="shared" si="2"/>
        <v/>
      </c>
    </row>
    <row r="51" spans="1:32" ht="14.25">
      <c r="A51" s="263"/>
      <c r="B51" s="267"/>
      <c r="C51" s="272" t="s">
        <v>82</v>
      </c>
      <c r="D51" s="174"/>
      <c r="E51" s="181"/>
      <c r="F51" s="181"/>
      <c r="G51" s="189"/>
      <c r="H51" s="199"/>
      <c r="I51" s="199"/>
      <c r="J51" s="199"/>
      <c r="K51" s="199"/>
      <c r="L51" s="199"/>
      <c r="M51" s="199"/>
      <c r="N51" s="199"/>
      <c r="O51" s="300">
        <f t="shared" ref="O51:O62" si="27">SUM(H51:N51)</f>
        <v>0</v>
      </c>
      <c r="P51" s="291"/>
      <c r="Q51" s="280">
        <f t="shared" ref="Q51:Q62" si="28">IF(ROUNDUP(O51*P51-0.5,0)&lt;=0,0,ROUNDUP(O51*P51-0.5,0))</f>
        <v>0</v>
      </c>
      <c r="R51" s="232">
        <f t="shared" ref="R51:R62" si="29">O51+Q51</f>
        <v>0</v>
      </c>
      <c r="S51" s="174"/>
      <c r="T51" s="238"/>
      <c r="U51" s="238"/>
      <c r="V51" s="199"/>
      <c r="W51" s="199"/>
      <c r="X51" s="199"/>
      <c r="Y51" s="199"/>
      <c r="Z51" s="199"/>
      <c r="AA51" s="199"/>
      <c r="AB51" s="199"/>
      <c r="AC51" s="348">
        <f t="shared" ref="AC51:AC62" si="30">SUM(V51:AB51)</f>
        <v>0</v>
      </c>
      <c r="AD51" s="348">
        <f t="shared" ref="AD51:AD62" si="31">IF(ROUNDUP(AC51*P51-0.5,0)&lt;=0,0,ROUNDUP(AC51*P51-0.5,0))</f>
        <v>0</v>
      </c>
      <c r="AE51" s="252">
        <f t="shared" ref="AE51:AE62" si="32">AC51+AD51</f>
        <v>0</v>
      </c>
      <c r="AF51" s="354" t="str">
        <f t="shared" si="2"/>
        <v/>
      </c>
    </row>
    <row r="52" spans="1:32">
      <c r="A52" s="264"/>
      <c r="B52" s="268"/>
      <c r="C52" s="154"/>
      <c r="D52" s="175"/>
      <c r="E52" s="182"/>
      <c r="F52" s="182"/>
      <c r="G52" s="190"/>
      <c r="H52" s="200"/>
      <c r="I52" s="200"/>
      <c r="J52" s="200"/>
      <c r="K52" s="200"/>
      <c r="L52" s="200"/>
      <c r="M52" s="200"/>
      <c r="N52" s="200"/>
      <c r="O52" s="342">
        <f t="shared" si="27"/>
        <v>0</v>
      </c>
      <c r="P52" s="292"/>
      <c r="Q52" s="211">
        <f t="shared" si="28"/>
        <v>0</v>
      </c>
      <c r="R52" s="233">
        <f t="shared" si="29"/>
        <v>0</v>
      </c>
      <c r="S52" s="175"/>
      <c r="T52" s="182"/>
      <c r="U52" s="182"/>
      <c r="V52" s="200"/>
      <c r="W52" s="200"/>
      <c r="X52" s="200"/>
      <c r="Y52" s="200"/>
      <c r="Z52" s="200"/>
      <c r="AA52" s="200"/>
      <c r="AB52" s="200"/>
      <c r="AC52" s="349">
        <f t="shared" si="30"/>
        <v>0</v>
      </c>
      <c r="AD52" s="349">
        <f t="shared" si="31"/>
        <v>0</v>
      </c>
      <c r="AE52" s="253">
        <f t="shared" si="32"/>
        <v>0</v>
      </c>
      <c r="AF52" s="355" t="str">
        <f t="shared" si="2"/>
        <v/>
      </c>
    </row>
    <row r="53" spans="1:32">
      <c r="A53" s="264"/>
      <c r="B53" s="268"/>
      <c r="C53" s="155"/>
      <c r="D53" s="175"/>
      <c r="E53" s="182"/>
      <c r="F53" s="182"/>
      <c r="G53" s="190"/>
      <c r="H53" s="200"/>
      <c r="I53" s="200"/>
      <c r="J53" s="200"/>
      <c r="K53" s="200"/>
      <c r="L53" s="200"/>
      <c r="M53" s="200"/>
      <c r="N53" s="200"/>
      <c r="O53" s="342">
        <f t="shared" si="27"/>
        <v>0</v>
      </c>
      <c r="P53" s="292"/>
      <c r="Q53" s="211">
        <f t="shared" si="28"/>
        <v>0</v>
      </c>
      <c r="R53" s="233">
        <f t="shared" si="29"/>
        <v>0</v>
      </c>
      <c r="S53" s="175"/>
      <c r="T53" s="182"/>
      <c r="U53" s="182"/>
      <c r="V53" s="200"/>
      <c r="W53" s="200"/>
      <c r="X53" s="200"/>
      <c r="Y53" s="200"/>
      <c r="Z53" s="200"/>
      <c r="AA53" s="200"/>
      <c r="AB53" s="200"/>
      <c r="AC53" s="349">
        <f t="shared" si="30"/>
        <v>0</v>
      </c>
      <c r="AD53" s="349">
        <f t="shared" si="31"/>
        <v>0</v>
      </c>
      <c r="AE53" s="253">
        <f t="shared" si="32"/>
        <v>0</v>
      </c>
      <c r="AF53" s="355" t="str">
        <f t="shared" si="2"/>
        <v/>
      </c>
    </row>
    <row r="54" spans="1:32">
      <c r="A54" s="264"/>
      <c r="B54" s="268"/>
      <c r="C54" s="154" t="s">
        <v>83</v>
      </c>
      <c r="D54" s="175"/>
      <c r="E54" s="182"/>
      <c r="F54" s="182"/>
      <c r="G54" s="190"/>
      <c r="H54" s="200"/>
      <c r="I54" s="200"/>
      <c r="J54" s="200"/>
      <c r="K54" s="200"/>
      <c r="L54" s="200"/>
      <c r="M54" s="200"/>
      <c r="N54" s="200"/>
      <c r="O54" s="342">
        <f t="shared" si="27"/>
        <v>0</v>
      </c>
      <c r="P54" s="292"/>
      <c r="Q54" s="211">
        <f t="shared" si="28"/>
        <v>0</v>
      </c>
      <c r="R54" s="233">
        <f t="shared" si="29"/>
        <v>0</v>
      </c>
      <c r="S54" s="175"/>
      <c r="T54" s="182"/>
      <c r="U54" s="182"/>
      <c r="V54" s="200"/>
      <c r="W54" s="200"/>
      <c r="X54" s="200"/>
      <c r="Y54" s="200"/>
      <c r="Z54" s="200"/>
      <c r="AA54" s="200"/>
      <c r="AB54" s="200"/>
      <c r="AC54" s="349">
        <f t="shared" si="30"/>
        <v>0</v>
      </c>
      <c r="AD54" s="349">
        <f t="shared" si="31"/>
        <v>0</v>
      </c>
      <c r="AE54" s="253">
        <f t="shared" si="32"/>
        <v>0</v>
      </c>
      <c r="AF54" s="355" t="str">
        <f t="shared" si="2"/>
        <v/>
      </c>
    </row>
    <row r="55" spans="1:32">
      <c r="A55" s="264"/>
      <c r="B55" s="268"/>
      <c r="C55" s="154"/>
      <c r="D55" s="175"/>
      <c r="E55" s="182"/>
      <c r="F55" s="182"/>
      <c r="G55" s="190"/>
      <c r="H55" s="200"/>
      <c r="I55" s="200"/>
      <c r="J55" s="200"/>
      <c r="K55" s="200"/>
      <c r="L55" s="200"/>
      <c r="M55" s="200"/>
      <c r="N55" s="200"/>
      <c r="O55" s="342">
        <f t="shared" si="27"/>
        <v>0</v>
      </c>
      <c r="P55" s="292"/>
      <c r="Q55" s="211">
        <f t="shared" si="28"/>
        <v>0</v>
      </c>
      <c r="R55" s="233">
        <f t="shared" si="29"/>
        <v>0</v>
      </c>
      <c r="S55" s="175"/>
      <c r="T55" s="182"/>
      <c r="U55" s="182"/>
      <c r="V55" s="200"/>
      <c r="W55" s="200"/>
      <c r="X55" s="200"/>
      <c r="Y55" s="200"/>
      <c r="Z55" s="200"/>
      <c r="AA55" s="200"/>
      <c r="AB55" s="200"/>
      <c r="AC55" s="349">
        <f t="shared" si="30"/>
        <v>0</v>
      </c>
      <c r="AD55" s="349">
        <f t="shared" si="31"/>
        <v>0</v>
      </c>
      <c r="AE55" s="253">
        <f t="shared" si="32"/>
        <v>0</v>
      </c>
      <c r="AF55" s="355" t="str">
        <f t="shared" si="2"/>
        <v/>
      </c>
    </row>
    <row r="56" spans="1:32">
      <c r="A56" s="264"/>
      <c r="B56" s="268"/>
      <c r="C56" s="154"/>
      <c r="D56" s="175"/>
      <c r="E56" s="182"/>
      <c r="F56" s="182"/>
      <c r="G56" s="190"/>
      <c r="H56" s="200"/>
      <c r="I56" s="200"/>
      <c r="J56" s="200"/>
      <c r="K56" s="200"/>
      <c r="L56" s="200"/>
      <c r="M56" s="200"/>
      <c r="N56" s="200"/>
      <c r="O56" s="342">
        <f t="shared" si="27"/>
        <v>0</v>
      </c>
      <c r="P56" s="292"/>
      <c r="Q56" s="211">
        <f t="shared" si="28"/>
        <v>0</v>
      </c>
      <c r="R56" s="233">
        <f t="shared" si="29"/>
        <v>0</v>
      </c>
      <c r="S56" s="175"/>
      <c r="T56" s="182"/>
      <c r="U56" s="182"/>
      <c r="V56" s="200"/>
      <c r="W56" s="200"/>
      <c r="X56" s="200"/>
      <c r="Y56" s="200"/>
      <c r="Z56" s="200"/>
      <c r="AA56" s="200"/>
      <c r="AB56" s="200"/>
      <c r="AC56" s="349">
        <f t="shared" si="30"/>
        <v>0</v>
      </c>
      <c r="AD56" s="349">
        <f t="shared" si="31"/>
        <v>0</v>
      </c>
      <c r="AE56" s="253">
        <f t="shared" si="32"/>
        <v>0</v>
      </c>
      <c r="AF56" s="355" t="str">
        <f t="shared" si="2"/>
        <v/>
      </c>
    </row>
    <row r="57" spans="1:32">
      <c r="A57" s="264"/>
      <c r="B57" s="268"/>
      <c r="C57" s="156"/>
      <c r="D57" s="175"/>
      <c r="E57" s="182"/>
      <c r="F57" s="182"/>
      <c r="G57" s="190"/>
      <c r="H57" s="200"/>
      <c r="I57" s="200"/>
      <c r="J57" s="200"/>
      <c r="K57" s="200"/>
      <c r="L57" s="200"/>
      <c r="M57" s="200"/>
      <c r="N57" s="200"/>
      <c r="O57" s="342">
        <f t="shared" si="27"/>
        <v>0</v>
      </c>
      <c r="P57" s="292"/>
      <c r="Q57" s="211">
        <f t="shared" si="28"/>
        <v>0</v>
      </c>
      <c r="R57" s="233">
        <f t="shared" si="29"/>
        <v>0</v>
      </c>
      <c r="S57" s="175"/>
      <c r="T57" s="182"/>
      <c r="U57" s="182"/>
      <c r="V57" s="200"/>
      <c r="W57" s="200"/>
      <c r="X57" s="200"/>
      <c r="Y57" s="200"/>
      <c r="Z57" s="200"/>
      <c r="AA57" s="200"/>
      <c r="AB57" s="200"/>
      <c r="AC57" s="349">
        <f t="shared" si="30"/>
        <v>0</v>
      </c>
      <c r="AD57" s="349">
        <f t="shared" si="31"/>
        <v>0</v>
      </c>
      <c r="AE57" s="253">
        <f t="shared" si="32"/>
        <v>0</v>
      </c>
      <c r="AF57" s="355" t="str">
        <f t="shared" si="2"/>
        <v/>
      </c>
    </row>
    <row r="58" spans="1:32">
      <c r="A58" s="264"/>
      <c r="B58" s="268"/>
      <c r="C58" s="156"/>
      <c r="D58" s="175"/>
      <c r="E58" s="182"/>
      <c r="F58" s="182"/>
      <c r="G58" s="190"/>
      <c r="H58" s="200"/>
      <c r="I58" s="200"/>
      <c r="J58" s="200"/>
      <c r="K58" s="200"/>
      <c r="L58" s="200"/>
      <c r="M58" s="200"/>
      <c r="N58" s="200"/>
      <c r="O58" s="342">
        <f t="shared" si="27"/>
        <v>0</v>
      </c>
      <c r="P58" s="292"/>
      <c r="Q58" s="211">
        <f t="shared" si="28"/>
        <v>0</v>
      </c>
      <c r="R58" s="233">
        <f t="shared" si="29"/>
        <v>0</v>
      </c>
      <c r="S58" s="175"/>
      <c r="T58" s="182"/>
      <c r="U58" s="182"/>
      <c r="V58" s="200"/>
      <c r="W58" s="200"/>
      <c r="X58" s="200"/>
      <c r="Y58" s="200"/>
      <c r="Z58" s="200"/>
      <c r="AA58" s="200"/>
      <c r="AB58" s="200"/>
      <c r="AC58" s="349">
        <f t="shared" si="30"/>
        <v>0</v>
      </c>
      <c r="AD58" s="349">
        <f t="shared" si="31"/>
        <v>0</v>
      </c>
      <c r="AE58" s="253">
        <f t="shared" si="32"/>
        <v>0</v>
      </c>
      <c r="AF58" s="355" t="str">
        <f t="shared" si="2"/>
        <v/>
      </c>
    </row>
    <row r="59" spans="1:32">
      <c r="A59" s="264"/>
      <c r="B59" s="268"/>
      <c r="C59" s="154"/>
      <c r="D59" s="175"/>
      <c r="E59" s="182"/>
      <c r="F59" s="182"/>
      <c r="G59" s="190"/>
      <c r="H59" s="200"/>
      <c r="I59" s="200"/>
      <c r="J59" s="200"/>
      <c r="K59" s="200"/>
      <c r="L59" s="200"/>
      <c r="M59" s="200"/>
      <c r="N59" s="200"/>
      <c r="O59" s="342">
        <f t="shared" si="27"/>
        <v>0</v>
      </c>
      <c r="P59" s="292"/>
      <c r="Q59" s="211">
        <f t="shared" si="28"/>
        <v>0</v>
      </c>
      <c r="R59" s="233">
        <f t="shared" si="29"/>
        <v>0</v>
      </c>
      <c r="S59" s="175"/>
      <c r="T59" s="182"/>
      <c r="U59" s="182"/>
      <c r="V59" s="200"/>
      <c r="W59" s="200"/>
      <c r="X59" s="200"/>
      <c r="Y59" s="200"/>
      <c r="Z59" s="200"/>
      <c r="AA59" s="200"/>
      <c r="AB59" s="200"/>
      <c r="AC59" s="349">
        <f t="shared" si="30"/>
        <v>0</v>
      </c>
      <c r="AD59" s="349">
        <f t="shared" si="31"/>
        <v>0</v>
      </c>
      <c r="AE59" s="253">
        <f t="shared" si="32"/>
        <v>0</v>
      </c>
      <c r="AF59" s="355" t="str">
        <f t="shared" si="2"/>
        <v/>
      </c>
    </row>
    <row r="60" spans="1:32">
      <c r="A60" s="264"/>
      <c r="B60" s="268"/>
      <c r="C60" s="154"/>
      <c r="D60" s="175"/>
      <c r="E60" s="182"/>
      <c r="F60" s="182"/>
      <c r="G60" s="190"/>
      <c r="H60" s="200"/>
      <c r="I60" s="200"/>
      <c r="J60" s="200"/>
      <c r="K60" s="200"/>
      <c r="L60" s="200"/>
      <c r="M60" s="200"/>
      <c r="N60" s="200"/>
      <c r="O60" s="342">
        <f t="shared" si="27"/>
        <v>0</v>
      </c>
      <c r="P60" s="292"/>
      <c r="Q60" s="211">
        <f t="shared" si="28"/>
        <v>0</v>
      </c>
      <c r="R60" s="233">
        <f t="shared" si="29"/>
        <v>0</v>
      </c>
      <c r="S60" s="175"/>
      <c r="T60" s="182"/>
      <c r="U60" s="182"/>
      <c r="V60" s="200"/>
      <c r="W60" s="200"/>
      <c r="X60" s="200"/>
      <c r="Y60" s="200"/>
      <c r="Z60" s="200"/>
      <c r="AA60" s="200"/>
      <c r="AB60" s="200"/>
      <c r="AC60" s="349">
        <f t="shared" si="30"/>
        <v>0</v>
      </c>
      <c r="AD60" s="349">
        <f t="shared" si="31"/>
        <v>0</v>
      </c>
      <c r="AE60" s="253">
        <f t="shared" si="32"/>
        <v>0</v>
      </c>
      <c r="AF60" s="355" t="str">
        <f t="shared" si="2"/>
        <v/>
      </c>
    </row>
    <row r="61" spans="1:32">
      <c r="A61" s="264"/>
      <c r="B61" s="268"/>
      <c r="C61" s="154"/>
      <c r="D61" s="175"/>
      <c r="E61" s="182"/>
      <c r="F61" s="182"/>
      <c r="G61" s="190"/>
      <c r="H61" s="200"/>
      <c r="I61" s="200"/>
      <c r="J61" s="200"/>
      <c r="K61" s="200"/>
      <c r="L61" s="200"/>
      <c r="M61" s="200"/>
      <c r="N61" s="200"/>
      <c r="O61" s="342">
        <f t="shared" si="27"/>
        <v>0</v>
      </c>
      <c r="P61" s="292"/>
      <c r="Q61" s="211">
        <f t="shared" si="28"/>
        <v>0</v>
      </c>
      <c r="R61" s="233">
        <f t="shared" si="29"/>
        <v>0</v>
      </c>
      <c r="S61" s="175"/>
      <c r="T61" s="182"/>
      <c r="U61" s="182"/>
      <c r="V61" s="200"/>
      <c r="W61" s="200"/>
      <c r="X61" s="200"/>
      <c r="Y61" s="200"/>
      <c r="Z61" s="200"/>
      <c r="AA61" s="200"/>
      <c r="AB61" s="200"/>
      <c r="AC61" s="349">
        <f t="shared" si="30"/>
        <v>0</v>
      </c>
      <c r="AD61" s="349">
        <f t="shared" si="31"/>
        <v>0</v>
      </c>
      <c r="AE61" s="253">
        <f t="shared" si="32"/>
        <v>0</v>
      </c>
      <c r="AF61" s="355" t="str">
        <f t="shared" si="2"/>
        <v/>
      </c>
    </row>
    <row r="62" spans="1:32" ht="14.25">
      <c r="A62" s="265"/>
      <c r="B62" s="269"/>
      <c r="C62" s="157"/>
      <c r="D62" s="176"/>
      <c r="E62" s="183"/>
      <c r="F62" s="183"/>
      <c r="G62" s="191"/>
      <c r="H62" s="201"/>
      <c r="I62" s="201"/>
      <c r="J62" s="201"/>
      <c r="K62" s="201"/>
      <c r="L62" s="201"/>
      <c r="M62" s="201"/>
      <c r="N62" s="201"/>
      <c r="O62" s="343">
        <f t="shared" si="27"/>
        <v>0</v>
      </c>
      <c r="P62" s="293"/>
      <c r="Q62" s="212">
        <f t="shared" si="28"/>
        <v>0</v>
      </c>
      <c r="R62" s="234">
        <f t="shared" si="29"/>
        <v>0</v>
      </c>
      <c r="S62" s="176"/>
      <c r="T62" s="183"/>
      <c r="U62" s="183"/>
      <c r="V62" s="201"/>
      <c r="W62" s="201"/>
      <c r="X62" s="201"/>
      <c r="Y62" s="201"/>
      <c r="Z62" s="201"/>
      <c r="AA62" s="201"/>
      <c r="AB62" s="201"/>
      <c r="AC62" s="350">
        <f t="shared" si="30"/>
        <v>0</v>
      </c>
      <c r="AD62" s="350">
        <f t="shared" si="31"/>
        <v>0</v>
      </c>
      <c r="AE62" s="254">
        <f t="shared" si="32"/>
        <v>0</v>
      </c>
      <c r="AF62" s="356" t="str">
        <f t="shared" si="2"/>
        <v/>
      </c>
    </row>
    <row r="63" spans="1:32" ht="22.5" customHeight="1">
      <c r="A63" s="262">
        <v>15</v>
      </c>
      <c r="B63" s="266"/>
      <c r="C63" s="271"/>
      <c r="D63" s="274" t="s">
        <v>65</v>
      </c>
      <c r="E63" s="275" t="s">
        <v>25</v>
      </c>
      <c r="F63" s="275" t="s">
        <v>65</v>
      </c>
      <c r="G63" s="339">
        <f t="shared" ref="G63:O63" si="33">SUM(G64:G75)</f>
        <v>0</v>
      </c>
      <c r="H63" s="304">
        <f t="shared" si="33"/>
        <v>0</v>
      </c>
      <c r="I63" s="198">
        <f t="shared" si="33"/>
        <v>0</v>
      </c>
      <c r="J63" s="198">
        <f t="shared" si="33"/>
        <v>0</v>
      </c>
      <c r="K63" s="198">
        <f t="shared" si="33"/>
        <v>0</v>
      </c>
      <c r="L63" s="198">
        <f t="shared" si="33"/>
        <v>0</v>
      </c>
      <c r="M63" s="198">
        <f t="shared" si="33"/>
        <v>0</v>
      </c>
      <c r="N63" s="198">
        <f t="shared" si="33"/>
        <v>0</v>
      </c>
      <c r="O63" s="198">
        <f t="shared" si="33"/>
        <v>0</v>
      </c>
      <c r="P63" s="344"/>
      <c r="Q63" s="198">
        <f>SUM(Q64:Q75)</f>
        <v>0</v>
      </c>
      <c r="R63" s="231">
        <f>SUM(R64:R75)</f>
        <v>0</v>
      </c>
      <c r="S63" s="274" t="s">
        <v>65</v>
      </c>
      <c r="T63" s="275" t="s">
        <v>25</v>
      </c>
      <c r="U63" s="275" t="s">
        <v>65</v>
      </c>
      <c r="V63" s="304">
        <f t="shared" ref="V63:AE63" si="34">SUM(V64:V75)</f>
        <v>0</v>
      </c>
      <c r="W63" s="304">
        <f t="shared" si="34"/>
        <v>0</v>
      </c>
      <c r="X63" s="198">
        <f t="shared" si="34"/>
        <v>0</v>
      </c>
      <c r="Y63" s="198">
        <f t="shared" si="34"/>
        <v>0</v>
      </c>
      <c r="Z63" s="198">
        <f t="shared" si="34"/>
        <v>0</v>
      </c>
      <c r="AA63" s="198">
        <f t="shared" si="34"/>
        <v>0</v>
      </c>
      <c r="AB63" s="198">
        <f t="shared" si="34"/>
        <v>0</v>
      </c>
      <c r="AC63" s="243">
        <f t="shared" si="34"/>
        <v>0</v>
      </c>
      <c r="AD63" s="243">
        <f t="shared" si="34"/>
        <v>0</v>
      </c>
      <c r="AE63" s="251">
        <f t="shared" si="34"/>
        <v>0</v>
      </c>
      <c r="AF63" s="357" t="str">
        <f t="shared" si="2"/>
        <v/>
      </c>
    </row>
    <row r="64" spans="1:32" ht="14.25">
      <c r="A64" s="263"/>
      <c r="B64" s="267"/>
      <c r="C64" s="272" t="s">
        <v>82</v>
      </c>
      <c r="D64" s="174"/>
      <c r="E64" s="181"/>
      <c r="F64" s="181"/>
      <c r="G64" s="189"/>
      <c r="H64" s="199"/>
      <c r="I64" s="199"/>
      <c r="J64" s="199"/>
      <c r="K64" s="199"/>
      <c r="L64" s="199"/>
      <c r="M64" s="199"/>
      <c r="N64" s="199"/>
      <c r="O64" s="300">
        <f t="shared" ref="O64:O75" si="35">SUM(H64:N64)</f>
        <v>0</v>
      </c>
      <c r="P64" s="291"/>
      <c r="Q64" s="280">
        <f t="shared" ref="Q64:Q75" si="36">IF(ROUNDUP(O64*P64-0.5,0)&lt;=0,0,ROUNDUP(O64*P64-0.5,0))</f>
        <v>0</v>
      </c>
      <c r="R64" s="232">
        <f t="shared" ref="R64:R75" si="37">O64+Q64</f>
        <v>0</v>
      </c>
      <c r="S64" s="174"/>
      <c r="T64" s="238"/>
      <c r="U64" s="238"/>
      <c r="V64" s="199"/>
      <c r="W64" s="199"/>
      <c r="X64" s="199"/>
      <c r="Y64" s="199"/>
      <c r="Z64" s="199"/>
      <c r="AA64" s="199"/>
      <c r="AB64" s="199"/>
      <c r="AC64" s="348">
        <f t="shared" ref="AC64:AC75" si="38">SUM(V64:AB64)</f>
        <v>0</v>
      </c>
      <c r="AD64" s="348">
        <f t="shared" ref="AD64:AD75" si="39">IF(ROUNDUP(AC64*P64-0.5,0)&lt;=0,0,ROUNDUP(AC64*P64-0.5,0))</f>
        <v>0</v>
      </c>
      <c r="AE64" s="252">
        <f t="shared" ref="AE64:AE75" si="40">AC64+AD64</f>
        <v>0</v>
      </c>
      <c r="AF64" s="354" t="str">
        <f t="shared" si="2"/>
        <v/>
      </c>
    </row>
    <row r="65" spans="1:33">
      <c r="A65" s="264"/>
      <c r="B65" s="268"/>
      <c r="C65" s="154"/>
      <c r="D65" s="175"/>
      <c r="E65" s="182"/>
      <c r="F65" s="182"/>
      <c r="G65" s="190"/>
      <c r="H65" s="200"/>
      <c r="I65" s="200"/>
      <c r="J65" s="200"/>
      <c r="K65" s="200"/>
      <c r="L65" s="200"/>
      <c r="M65" s="200"/>
      <c r="N65" s="200"/>
      <c r="O65" s="342">
        <f t="shared" si="35"/>
        <v>0</v>
      </c>
      <c r="P65" s="292"/>
      <c r="Q65" s="211">
        <f t="shared" si="36"/>
        <v>0</v>
      </c>
      <c r="R65" s="233">
        <f t="shared" si="37"/>
        <v>0</v>
      </c>
      <c r="S65" s="175"/>
      <c r="T65" s="182"/>
      <c r="U65" s="182"/>
      <c r="V65" s="200"/>
      <c r="W65" s="200"/>
      <c r="X65" s="200"/>
      <c r="Y65" s="200"/>
      <c r="Z65" s="200"/>
      <c r="AA65" s="200"/>
      <c r="AB65" s="200"/>
      <c r="AC65" s="349">
        <f t="shared" si="38"/>
        <v>0</v>
      </c>
      <c r="AD65" s="349">
        <f t="shared" si="39"/>
        <v>0</v>
      </c>
      <c r="AE65" s="253">
        <f t="shared" si="40"/>
        <v>0</v>
      </c>
      <c r="AF65" s="355" t="str">
        <f t="shared" si="2"/>
        <v/>
      </c>
    </row>
    <row r="66" spans="1:33">
      <c r="A66" s="264"/>
      <c r="B66" s="268"/>
      <c r="C66" s="155"/>
      <c r="D66" s="175"/>
      <c r="E66" s="182"/>
      <c r="F66" s="182"/>
      <c r="G66" s="190"/>
      <c r="H66" s="200"/>
      <c r="I66" s="200"/>
      <c r="J66" s="200"/>
      <c r="K66" s="200"/>
      <c r="L66" s="200"/>
      <c r="M66" s="200"/>
      <c r="N66" s="200"/>
      <c r="O66" s="342">
        <f t="shared" si="35"/>
        <v>0</v>
      </c>
      <c r="P66" s="292"/>
      <c r="Q66" s="211">
        <f t="shared" si="36"/>
        <v>0</v>
      </c>
      <c r="R66" s="233">
        <f t="shared" si="37"/>
        <v>0</v>
      </c>
      <c r="S66" s="175"/>
      <c r="T66" s="182"/>
      <c r="U66" s="182"/>
      <c r="V66" s="200"/>
      <c r="W66" s="200"/>
      <c r="X66" s="200"/>
      <c r="Y66" s="200"/>
      <c r="Z66" s="200"/>
      <c r="AA66" s="200"/>
      <c r="AB66" s="200"/>
      <c r="AC66" s="349">
        <f t="shared" si="38"/>
        <v>0</v>
      </c>
      <c r="AD66" s="349">
        <f t="shared" si="39"/>
        <v>0</v>
      </c>
      <c r="AE66" s="253">
        <f t="shared" si="40"/>
        <v>0</v>
      </c>
      <c r="AF66" s="355" t="str">
        <f t="shared" si="2"/>
        <v/>
      </c>
    </row>
    <row r="67" spans="1:33">
      <c r="A67" s="264"/>
      <c r="B67" s="268"/>
      <c r="C67" s="154" t="s">
        <v>83</v>
      </c>
      <c r="D67" s="175"/>
      <c r="E67" s="182"/>
      <c r="F67" s="182"/>
      <c r="G67" s="190"/>
      <c r="H67" s="200"/>
      <c r="I67" s="200"/>
      <c r="J67" s="200"/>
      <c r="K67" s="200"/>
      <c r="L67" s="200"/>
      <c r="M67" s="200"/>
      <c r="N67" s="200"/>
      <c r="O67" s="342">
        <f t="shared" si="35"/>
        <v>0</v>
      </c>
      <c r="P67" s="292"/>
      <c r="Q67" s="211">
        <f t="shared" si="36"/>
        <v>0</v>
      </c>
      <c r="R67" s="233">
        <f t="shared" si="37"/>
        <v>0</v>
      </c>
      <c r="S67" s="175"/>
      <c r="T67" s="182"/>
      <c r="U67" s="182"/>
      <c r="V67" s="200"/>
      <c r="W67" s="200"/>
      <c r="X67" s="200"/>
      <c r="Y67" s="200"/>
      <c r="Z67" s="200"/>
      <c r="AA67" s="200"/>
      <c r="AB67" s="200"/>
      <c r="AC67" s="349">
        <f t="shared" si="38"/>
        <v>0</v>
      </c>
      <c r="AD67" s="349">
        <f t="shared" si="39"/>
        <v>0</v>
      </c>
      <c r="AE67" s="253">
        <f t="shared" si="40"/>
        <v>0</v>
      </c>
      <c r="AF67" s="355" t="str">
        <f t="shared" si="2"/>
        <v/>
      </c>
    </row>
    <row r="68" spans="1:33">
      <c r="A68" s="264"/>
      <c r="B68" s="268"/>
      <c r="C68" s="154"/>
      <c r="D68" s="175"/>
      <c r="E68" s="182"/>
      <c r="F68" s="182"/>
      <c r="G68" s="190"/>
      <c r="H68" s="200"/>
      <c r="I68" s="200"/>
      <c r="J68" s="200"/>
      <c r="K68" s="200"/>
      <c r="L68" s="200"/>
      <c r="M68" s="200"/>
      <c r="N68" s="200"/>
      <c r="O68" s="342">
        <f t="shared" si="35"/>
        <v>0</v>
      </c>
      <c r="P68" s="292"/>
      <c r="Q68" s="211">
        <f t="shared" si="36"/>
        <v>0</v>
      </c>
      <c r="R68" s="233">
        <f t="shared" si="37"/>
        <v>0</v>
      </c>
      <c r="S68" s="175"/>
      <c r="T68" s="182"/>
      <c r="U68" s="182"/>
      <c r="V68" s="200"/>
      <c r="W68" s="200"/>
      <c r="X68" s="200"/>
      <c r="Y68" s="200"/>
      <c r="Z68" s="200"/>
      <c r="AA68" s="200"/>
      <c r="AB68" s="200"/>
      <c r="AC68" s="349">
        <f t="shared" si="38"/>
        <v>0</v>
      </c>
      <c r="AD68" s="349">
        <f t="shared" si="39"/>
        <v>0</v>
      </c>
      <c r="AE68" s="253">
        <f t="shared" si="40"/>
        <v>0</v>
      </c>
      <c r="AF68" s="355" t="str">
        <f t="shared" si="2"/>
        <v/>
      </c>
    </row>
    <row r="69" spans="1:33">
      <c r="A69" s="264"/>
      <c r="B69" s="268"/>
      <c r="C69" s="154"/>
      <c r="D69" s="175"/>
      <c r="E69" s="182"/>
      <c r="F69" s="182"/>
      <c r="G69" s="190"/>
      <c r="H69" s="200"/>
      <c r="I69" s="200"/>
      <c r="J69" s="200"/>
      <c r="K69" s="200"/>
      <c r="L69" s="200"/>
      <c r="M69" s="200"/>
      <c r="N69" s="200"/>
      <c r="O69" s="342">
        <f t="shared" si="35"/>
        <v>0</v>
      </c>
      <c r="P69" s="292"/>
      <c r="Q69" s="211">
        <f t="shared" si="36"/>
        <v>0</v>
      </c>
      <c r="R69" s="233">
        <f t="shared" si="37"/>
        <v>0</v>
      </c>
      <c r="S69" s="175"/>
      <c r="T69" s="182"/>
      <c r="U69" s="182"/>
      <c r="V69" s="200"/>
      <c r="W69" s="200"/>
      <c r="X69" s="200"/>
      <c r="Y69" s="200"/>
      <c r="Z69" s="200"/>
      <c r="AA69" s="200"/>
      <c r="AB69" s="200"/>
      <c r="AC69" s="349">
        <f t="shared" si="38"/>
        <v>0</v>
      </c>
      <c r="AD69" s="349">
        <f t="shared" si="39"/>
        <v>0</v>
      </c>
      <c r="AE69" s="253">
        <f t="shared" si="40"/>
        <v>0</v>
      </c>
      <c r="AF69" s="355" t="str">
        <f t="shared" si="2"/>
        <v/>
      </c>
    </row>
    <row r="70" spans="1:33">
      <c r="A70" s="264"/>
      <c r="B70" s="268"/>
      <c r="C70" s="156"/>
      <c r="D70" s="175"/>
      <c r="E70" s="182"/>
      <c r="F70" s="182"/>
      <c r="G70" s="190"/>
      <c r="H70" s="200"/>
      <c r="I70" s="200"/>
      <c r="J70" s="200"/>
      <c r="K70" s="200"/>
      <c r="L70" s="200"/>
      <c r="M70" s="200"/>
      <c r="N70" s="200"/>
      <c r="O70" s="342">
        <f t="shared" si="35"/>
        <v>0</v>
      </c>
      <c r="P70" s="292"/>
      <c r="Q70" s="211">
        <f t="shared" si="36"/>
        <v>0</v>
      </c>
      <c r="R70" s="233">
        <f t="shared" si="37"/>
        <v>0</v>
      </c>
      <c r="S70" s="175"/>
      <c r="T70" s="182"/>
      <c r="U70" s="182"/>
      <c r="V70" s="200"/>
      <c r="W70" s="200"/>
      <c r="X70" s="200"/>
      <c r="Y70" s="200"/>
      <c r="Z70" s="200"/>
      <c r="AA70" s="200"/>
      <c r="AB70" s="200"/>
      <c r="AC70" s="349">
        <f t="shared" si="38"/>
        <v>0</v>
      </c>
      <c r="AD70" s="349">
        <f t="shared" si="39"/>
        <v>0</v>
      </c>
      <c r="AE70" s="253">
        <f t="shared" si="40"/>
        <v>0</v>
      </c>
      <c r="AF70" s="355" t="str">
        <f t="shared" si="2"/>
        <v/>
      </c>
    </row>
    <row r="71" spans="1:33">
      <c r="A71" s="264"/>
      <c r="B71" s="268"/>
      <c r="C71" s="156"/>
      <c r="D71" s="175"/>
      <c r="E71" s="182"/>
      <c r="F71" s="182"/>
      <c r="G71" s="190"/>
      <c r="H71" s="200"/>
      <c r="I71" s="200"/>
      <c r="J71" s="200"/>
      <c r="K71" s="200"/>
      <c r="L71" s="200"/>
      <c r="M71" s="200"/>
      <c r="N71" s="200"/>
      <c r="O71" s="342">
        <f t="shared" si="35"/>
        <v>0</v>
      </c>
      <c r="P71" s="292"/>
      <c r="Q71" s="211">
        <f t="shared" si="36"/>
        <v>0</v>
      </c>
      <c r="R71" s="233">
        <f t="shared" si="37"/>
        <v>0</v>
      </c>
      <c r="S71" s="175"/>
      <c r="T71" s="182"/>
      <c r="U71" s="182"/>
      <c r="V71" s="200"/>
      <c r="W71" s="200"/>
      <c r="X71" s="200"/>
      <c r="Y71" s="200"/>
      <c r="Z71" s="200"/>
      <c r="AA71" s="200"/>
      <c r="AB71" s="200"/>
      <c r="AC71" s="349">
        <f t="shared" si="38"/>
        <v>0</v>
      </c>
      <c r="AD71" s="349">
        <f t="shared" si="39"/>
        <v>0</v>
      </c>
      <c r="AE71" s="253">
        <f t="shared" si="40"/>
        <v>0</v>
      </c>
      <c r="AF71" s="355" t="str">
        <f t="shared" si="2"/>
        <v/>
      </c>
    </row>
    <row r="72" spans="1:33">
      <c r="A72" s="264"/>
      <c r="B72" s="268"/>
      <c r="C72" s="154"/>
      <c r="D72" s="175"/>
      <c r="E72" s="182"/>
      <c r="F72" s="182"/>
      <c r="G72" s="190"/>
      <c r="H72" s="200"/>
      <c r="I72" s="200"/>
      <c r="J72" s="200"/>
      <c r="K72" s="200"/>
      <c r="L72" s="200"/>
      <c r="M72" s="200"/>
      <c r="N72" s="200"/>
      <c r="O72" s="342">
        <f t="shared" si="35"/>
        <v>0</v>
      </c>
      <c r="P72" s="292"/>
      <c r="Q72" s="211">
        <f t="shared" si="36"/>
        <v>0</v>
      </c>
      <c r="R72" s="233">
        <f t="shared" si="37"/>
        <v>0</v>
      </c>
      <c r="S72" s="175"/>
      <c r="T72" s="182"/>
      <c r="U72" s="182"/>
      <c r="V72" s="200"/>
      <c r="W72" s="200"/>
      <c r="X72" s="200"/>
      <c r="Y72" s="200"/>
      <c r="Z72" s="200"/>
      <c r="AA72" s="200"/>
      <c r="AB72" s="200"/>
      <c r="AC72" s="349">
        <f t="shared" si="38"/>
        <v>0</v>
      </c>
      <c r="AD72" s="349">
        <f t="shared" si="39"/>
        <v>0</v>
      </c>
      <c r="AE72" s="253">
        <f t="shared" si="40"/>
        <v>0</v>
      </c>
      <c r="AF72" s="355" t="str">
        <f t="shared" si="2"/>
        <v/>
      </c>
    </row>
    <row r="73" spans="1:33">
      <c r="A73" s="264"/>
      <c r="B73" s="268"/>
      <c r="C73" s="154"/>
      <c r="D73" s="175"/>
      <c r="E73" s="182"/>
      <c r="F73" s="182"/>
      <c r="G73" s="190"/>
      <c r="H73" s="200"/>
      <c r="I73" s="200"/>
      <c r="J73" s="200"/>
      <c r="K73" s="200"/>
      <c r="L73" s="200"/>
      <c r="M73" s="200"/>
      <c r="N73" s="200"/>
      <c r="O73" s="342">
        <f t="shared" si="35"/>
        <v>0</v>
      </c>
      <c r="P73" s="292"/>
      <c r="Q73" s="211">
        <f t="shared" si="36"/>
        <v>0</v>
      </c>
      <c r="R73" s="233">
        <f t="shared" si="37"/>
        <v>0</v>
      </c>
      <c r="S73" s="175"/>
      <c r="T73" s="182"/>
      <c r="U73" s="182"/>
      <c r="V73" s="200"/>
      <c r="W73" s="200"/>
      <c r="X73" s="200"/>
      <c r="Y73" s="200"/>
      <c r="Z73" s="200"/>
      <c r="AA73" s="200"/>
      <c r="AB73" s="200"/>
      <c r="AC73" s="349">
        <f t="shared" si="38"/>
        <v>0</v>
      </c>
      <c r="AD73" s="349">
        <f t="shared" si="39"/>
        <v>0</v>
      </c>
      <c r="AE73" s="253">
        <f t="shared" si="40"/>
        <v>0</v>
      </c>
      <c r="AF73" s="355" t="str">
        <f t="shared" si="2"/>
        <v/>
      </c>
    </row>
    <row r="74" spans="1:33">
      <c r="A74" s="264"/>
      <c r="B74" s="268"/>
      <c r="C74" s="154"/>
      <c r="D74" s="175"/>
      <c r="E74" s="182"/>
      <c r="F74" s="182"/>
      <c r="G74" s="190"/>
      <c r="H74" s="200"/>
      <c r="I74" s="200"/>
      <c r="J74" s="200"/>
      <c r="K74" s="200"/>
      <c r="L74" s="200"/>
      <c r="M74" s="200"/>
      <c r="N74" s="200"/>
      <c r="O74" s="342">
        <f t="shared" si="35"/>
        <v>0</v>
      </c>
      <c r="P74" s="292"/>
      <c r="Q74" s="211">
        <f t="shared" si="36"/>
        <v>0</v>
      </c>
      <c r="R74" s="233">
        <f t="shared" si="37"/>
        <v>0</v>
      </c>
      <c r="S74" s="175"/>
      <c r="T74" s="182"/>
      <c r="U74" s="182"/>
      <c r="V74" s="200"/>
      <c r="W74" s="200"/>
      <c r="X74" s="200"/>
      <c r="Y74" s="200"/>
      <c r="Z74" s="200"/>
      <c r="AA74" s="200"/>
      <c r="AB74" s="200"/>
      <c r="AC74" s="349">
        <f t="shared" si="38"/>
        <v>0</v>
      </c>
      <c r="AD74" s="349">
        <f t="shared" si="39"/>
        <v>0</v>
      </c>
      <c r="AE74" s="253">
        <f t="shared" si="40"/>
        <v>0</v>
      </c>
      <c r="AF74" s="355" t="str">
        <f t="shared" si="2"/>
        <v/>
      </c>
    </row>
    <row r="75" spans="1:33" ht="14.25">
      <c r="A75" s="265"/>
      <c r="B75" s="269"/>
      <c r="C75" s="157"/>
      <c r="D75" s="176"/>
      <c r="E75" s="183"/>
      <c r="F75" s="183"/>
      <c r="G75" s="191"/>
      <c r="H75" s="201"/>
      <c r="I75" s="201"/>
      <c r="J75" s="201"/>
      <c r="K75" s="201"/>
      <c r="L75" s="201"/>
      <c r="M75" s="201"/>
      <c r="N75" s="201"/>
      <c r="O75" s="343">
        <f t="shared" si="35"/>
        <v>0</v>
      </c>
      <c r="P75" s="293"/>
      <c r="Q75" s="212">
        <f t="shared" si="36"/>
        <v>0</v>
      </c>
      <c r="R75" s="234">
        <f t="shared" si="37"/>
        <v>0</v>
      </c>
      <c r="S75" s="176"/>
      <c r="T75" s="183"/>
      <c r="U75" s="183"/>
      <c r="V75" s="201"/>
      <c r="W75" s="201"/>
      <c r="X75" s="201"/>
      <c r="Y75" s="201"/>
      <c r="Z75" s="201"/>
      <c r="AA75" s="201"/>
      <c r="AB75" s="201"/>
      <c r="AC75" s="350">
        <f t="shared" si="38"/>
        <v>0</v>
      </c>
      <c r="AD75" s="350">
        <f t="shared" si="39"/>
        <v>0</v>
      </c>
      <c r="AE75" s="254">
        <f t="shared" si="40"/>
        <v>0</v>
      </c>
      <c r="AF75" s="356" t="str">
        <f>IF(AE75=0,"",ROUND((R75-AE75)/AE75,3))</f>
        <v/>
      </c>
    </row>
    <row r="76" spans="1:33" ht="15" customHeight="1">
      <c r="B76" s="147"/>
      <c r="C76" s="147"/>
      <c r="D76" s="147"/>
      <c r="E76" s="147"/>
      <c r="F76" s="239" t="s">
        <v>103</v>
      </c>
      <c r="G76" s="192">
        <f t="shared" ref="G76:O76" si="41">G11+G24+G37+G50+G63</f>
        <v>0</v>
      </c>
      <c r="H76" s="320">
        <f t="shared" si="41"/>
        <v>0</v>
      </c>
      <c r="I76" s="320">
        <f t="shared" si="41"/>
        <v>0</v>
      </c>
      <c r="J76" s="320">
        <f t="shared" si="41"/>
        <v>0</v>
      </c>
      <c r="K76" s="320">
        <f t="shared" si="41"/>
        <v>0</v>
      </c>
      <c r="L76" s="320">
        <f t="shared" si="41"/>
        <v>0</v>
      </c>
      <c r="M76" s="320">
        <f t="shared" si="41"/>
        <v>0</v>
      </c>
      <c r="N76" s="320">
        <f t="shared" si="41"/>
        <v>0</v>
      </c>
      <c r="O76" s="320">
        <f t="shared" si="41"/>
        <v>0</v>
      </c>
      <c r="P76" s="328"/>
      <c r="Q76" s="320">
        <f>Q11+Q24+Q37+Q50+Q63</f>
        <v>0</v>
      </c>
      <c r="R76" s="320">
        <f>R11+R24+R37+R50+R63</f>
        <v>0</v>
      </c>
      <c r="S76" s="308"/>
      <c r="T76" s="297"/>
      <c r="U76" s="239" t="s">
        <v>42</v>
      </c>
      <c r="V76" s="320">
        <f t="shared" ref="V76:AE76" si="42">V11+V24+V37+V50+V63</f>
        <v>0</v>
      </c>
      <c r="W76" s="320">
        <f t="shared" si="42"/>
        <v>0</v>
      </c>
      <c r="X76" s="320">
        <f t="shared" si="42"/>
        <v>0</v>
      </c>
      <c r="Y76" s="320">
        <f t="shared" si="42"/>
        <v>0</v>
      </c>
      <c r="Z76" s="320">
        <f t="shared" si="42"/>
        <v>0</v>
      </c>
      <c r="AA76" s="320">
        <f t="shared" si="42"/>
        <v>0</v>
      </c>
      <c r="AB76" s="320">
        <f t="shared" si="42"/>
        <v>0</v>
      </c>
      <c r="AC76" s="320">
        <f t="shared" si="42"/>
        <v>0</v>
      </c>
      <c r="AD76" s="320">
        <f t="shared" si="42"/>
        <v>0</v>
      </c>
      <c r="AE76" s="320">
        <f t="shared" si="42"/>
        <v>0</v>
      </c>
      <c r="AF76" s="37"/>
      <c r="AG76" s="308"/>
    </row>
    <row r="77" spans="1:33" ht="15" customHeight="1">
      <c r="B77" s="148"/>
      <c r="C77" s="148"/>
      <c r="D77" s="148"/>
      <c r="E77" s="148"/>
      <c r="F77" s="240" t="s">
        <v>87</v>
      </c>
      <c r="G77" s="193">
        <f>G76+'B(月②)'!G77</f>
        <v>0</v>
      </c>
      <c r="H77" s="319">
        <f>H76+'B(月②)'!H77</f>
        <v>0</v>
      </c>
      <c r="I77" s="319">
        <f>I76+'B(月②)'!I77</f>
        <v>0</v>
      </c>
      <c r="J77" s="319">
        <f>J76+'B(月②)'!J77</f>
        <v>0</v>
      </c>
      <c r="K77" s="319">
        <f>K76+'B(月②)'!K77</f>
        <v>0</v>
      </c>
      <c r="L77" s="319">
        <f>L76+'B(月②)'!L77</f>
        <v>0</v>
      </c>
      <c r="M77" s="319">
        <f>M76+'B(月②)'!M77</f>
        <v>0</v>
      </c>
      <c r="N77" s="319">
        <f>N76+'B(月②)'!N77</f>
        <v>0</v>
      </c>
      <c r="O77" s="319">
        <f>O76+'B(月②)'!O77</f>
        <v>0</v>
      </c>
      <c r="P77" s="329"/>
      <c r="Q77" s="319">
        <f>Q76+'B(月②)'!Q77</f>
        <v>0</v>
      </c>
      <c r="R77" s="319">
        <f>R76+'B(月②)'!R77</f>
        <v>0</v>
      </c>
      <c r="S77" s="308"/>
      <c r="T77" s="298"/>
      <c r="U77" s="240" t="s">
        <v>68</v>
      </c>
      <c r="V77" s="319">
        <f>V76+'B(月②)'!V77</f>
        <v>0</v>
      </c>
      <c r="W77" s="319">
        <f>W76+'B(月②)'!W77</f>
        <v>0</v>
      </c>
      <c r="X77" s="319">
        <f>X76+'B(月②)'!X77</f>
        <v>0</v>
      </c>
      <c r="Y77" s="319">
        <f>Y76+'B(月②)'!Y77</f>
        <v>0</v>
      </c>
      <c r="Z77" s="319">
        <f>Z76+'B(月②)'!Z77</f>
        <v>0</v>
      </c>
      <c r="AA77" s="319">
        <f>AA76+'B(月②)'!AA77</f>
        <v>0</v>
      </c>
      <c r="AB77" s="319">
        <f>AB76+'B(月②)'!AB77</f>
        <v>0</v>
      </c>
      <c r="AC77" s="319">
        <f>AC76+'B(月②)'!AC77</f>
        <v>0</v>
      </c>
      <c r="AD77" s="319">
        <f>AD76+'B(月②)'!AD77</f>
        <v>0</v>
      </c>
      <c r="AE77" s="319">
        <f>AE76+'B(月②)'!AE77</f>
        <v>0</v>
      </c>
      <c r="AF77" s="308"/>
      <c r="AG77" s="308"/>
    </row>
  </sheetData>
  <sheetProtection password="C475" sheet="1" objects="1" scenarios="1"/>
  <mergeCells count="29">
    <mergeCell ref="A3:C3"/>
    <mergeCell ref="D3:I3"/>
    <mergeCell ref="A4:C4"/>
    <mergeCell ref="D4:I4"/>
    <mergeCell ref="A5:C5"/>
    <mergeCell ref="D5:I5"/>
    <mergeCell ref="A6:C6"/>
    <mergeCell ref="D6:I6"/>
    <mergeCell ref="D8:R8"/>
    <mergeCell ref="S8:AE8"/>
    <mergeCell ref="I9:N9"/>
    <mergeCell ref="P9:Q9"/>
    <mergeCell ref="W9:AB9"/>
    <mergeCell ref="K3:M4"/>
    <mergeCell ref="A8:C9"/>
    <mergeCell ref="AF8:AF10"/>
    <mergeCell ref="G9:G10"/>
    <mergeCell ref="H9:H10"/>
    <mergeCell ref="O9:O10"/>
    <mergeCell ref="R9:R10"/>
    <mergeCell ref="V9:V10"/>
    <mergeCell ref="AC9:AC10"/>
    <mergeCell ref="AD9:AD10"/>
    <mergeCell ref="AE9:AE10"/>
    <mergeCell ref="A12:A23"/>
    <mergeCell ref="A25:A36"/>
    <mergeCell ref="A38:A49"/>
    <mergeCell ref="A51:A62"/>
    <mergeCell ref="A64:A75"/>
  </mergeCells>
  <phoneticPr fontId="25"/>
  <printOptions horizontalCentered="1"/>
  <pageMargins left="0.31496062992125984" right="0.31496062992125984" top="0.55118110236220474" bottom="0.35433070866141736" header="0.31496062992125984" footer="0.31496062992125984"/>
  <pageSetup paperSize="9" scale="53" fitToWidth="1" fitToHeight="1" orientation="landscape" usePrinterDefaults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30"/>
    <pageSetUpPr fitToPage="1"/>
  </sheetPr>
  <dimension ref="A1:AF77"/>
  <sheetViews>
    <sheetView topLeftCell="Q64" workbookViewId="0">
      <selection activeCell="AG77" sqref="AG77"/>
    </sheetView>
  </sheetViews>
  <sheetFormatPr defaultColWidth="9" defaultRowHeight="13.5"/>
  <cols>
    <col min="1" max="1" width="4.625" style="130" customWidth="1"/>
    <col min="2" max="2" width="10.875" style="130" customWidth="1"/>
    <col min="3" max="3" width="12.625" style="130" customWidth="1"/>
    <col min="4" max="4" width="9.5" style="130" customWidth="1"/>
    <col min="5" max="5" width="6.25" style="130" customWidth="1"/>
    <col min="6" max="7" width="9.5" style="130" customWidth="1"/>
    <col min="8" max="8" width="9.125" style="131" customWidth="1"/>
    <col min="9" max="12" width="9.125" style="131" bestFit="1" customWidth="1"/>
    <col min="13" max="13" width="9.125" style="131" customWidth="1"/>
    <col min="14" max="14" width="9" style="131" bestFit="1" customWidth="0"/>
    <col min="15" max="15" width="9.125" style="131" bestFit="1" customWidth="1"/>
    <col min="16" max="16" width="9.125" style="132" customWidth="1"/>
    <col min="17" max="17" width="9.25" style="131" customWidth="1"/>
    <col min="18" max="18" width="12.625" style="131" customWidth="1"/>
    <col min="19" max="19" width="9.5" style="130" customWidth="1"/>
    <col min="20" max="20" width="6.5" style="130" customWidth="1"/>
    <col min="21" max="21" width="9.5" style="130" customWidth="1"/>
    <col min="22" max="22" width="9.375" style="131" bestFit="1" customWidth="1"/>
    <col min="23" max="28" width="9.125" style="131" bestFit="1" customWidth="1"/>
    <col min="29" max="29" width="9.25" style="131" bestFit="1" customWidth="1"/>
    <col min="30" max="30" width="9.125" style="131" customWidth="1"/>
    <col min="31" max="31" width="12.625" style="131" customWidth="1"/>
    <col min="32" max="32" width="9" style="133" bestFit="1" customWidth="0"/>
    <col min="33" max="16384" width="9" style="130" bestFit="1" customWidth="0"/>
  </cols>
  <sheetData>
    <row r="1" spans="1:32">
      <c r="A1" s="130" t="s">
        <v>45</v>
      </c>
      <c r="D1" s="24" t="s">
        <v>30</v>
      </c>
      <c r="E1" s="8"/>
      <c r="F1" s="130" t="s">
        <v>66</v>
      </c>
      <c r="Q1" s="131" t="s">
        <v>67</v>
      </c>
    </row>
    <row r="2" spans="1:32" ht="18.75">
      <c r="Q2" s="223"/>
      <c r="R2" s="227" t="s">
        <v>69</v>
      </c>
      <c r="S2" s="235" t="s">
        <v>70</v>
      </c>
      <c r="T2" s="235" t="s">
        <v>36</v>
      </c>
      <c r="U2" s="235" t="s">
        <v>71</v>
      </c>
      <c r="V2" s="241" t="s">
        <v>72</v>
      </c>
      <c r="W2" s="244" t="s">
        <v>21</v>
      </c>
      <c r="X2" s="246" t="s">
        <v>73</v>
      </c>
      <c r="Y2" s="246" t="s">
        <v>74</v>
      </c>
    </row>
    <row r="3" spans="1:32" ht="15" customHeight="1">
      <c r="A3" s="7" t="s">
        <v>9</v>
      </c>
      <c r="B3" s="17"/>
      <c r="C3" s="46"/>
      <c r="D3" s="7"/>
      <c r="E3" s="17"/>
      <c r="F3" s="17"/>
      <c r="G3" s="17"/>
      <c r="H3" s="194"/>
      <c r="I3" s="113"/>
      <c r="K3" s="204" t="s">
        <v>109</v>
      </c>
      <c r="L3" s="207"/>
      <c r="M3" s="209"/>
      <c r="Q3" s="224" t="s">
        <v>1</v>
      </c>
      <c r="R3" s="228">
        <v>10.31</v>
      </c>
      <c r="S3" s="236">
        <v>1.73</v>
      </c>
      <c r="T3" s="237">
        <v>18.3</v>
      </c>
      <c r="U3" s="236">
        <v>0.6</v>
      </c>
      <c r="V3" s="242">
        <v>0.3</v>
      </c>
      <c r="W3" s="245">
        <v>0.34</v>
      </c>
      <c r="X3" s="247">
        <f>IF(Q3="","",(R3+T3)/2+U3+V3+W3)</f>
        <v>15.545</v>
      </c>
      <c r="Y3" s="247">
        <f>IF(Q3="","",(R3+S3+T3)/2+U3+V3+W3)</f>
        <v>16.41</v>
      </c>
    </row>
    <row r="4" spans="1:32" ht="15" customHeight="1">
      <c r="A4" s="7" t="s">
        <v>46</v>
      </c>
      <c r="B4" s="17"/>
      <c r="C4" s="46"/>
      <c r="D4" s="7"/>
      <c r="E4" s="17"/>
      <c r="F4" s="17"/>
      <c r="G4" s="17"/>
      <c r="H4" s="194"/>
      <c r="I4" s="113"/>
      <c r="K4" s="205"/>
      <c r="L4" s="208"/>
      <c r="M4" s="210"/>
      <c r="Q4" s="224" t="s">
        <v>75</v>
      </c>
      <c r="R4" s="228">
        <v>10.41</v>
      </c>
      <c r="S4" s="236">
        <v>1.79</v>
      </c>
      <c r="T4" s="237">
        <v>18.3</v>
      </c>
      <c r="U4" s="236">
        <v>0.6</v>
      </c>
      <c r="V4" s="242">
        <v>0.3</v>
      </c>
      <c r="W4" s="245">
        <v>0.34</v>
      </c>
      <c r="X4" s="247">
        <f>IF(Q4="","",(R4+T4)/2+U4+V4+W4)</f>
        <v>15.595000000000001</v>
      </c>
      <c r="Y4" s="247">
        <f>IF(Q4="","",(R4+S4+T4)/2+U4+V4+W4)</f>
        <v>16.489999999999998</v>
      </c>
    </row>
    <row r="5" spans="1:32" ht="15" customHeight="1">
      <c r="A5" s="7" t="s">
        <v>4</v>
      </c>
      <c r="B5" s="17"/>
      <c r="C5" s="46"/>
      <c r="D5" s="7"/>
      <c r="E5" s="17"/>
      <c r="F5" s="17"/>
      <c r="G5" s="17"/>
      <c r="H5" s="194"/>
      <c r="I5" s="113"/>
      <c r="K5" s="206"/>
      <c r="L5" s="206"/>
      <c r="M5" s="206"/>
      <c r="Q5" s="224" t="s">
        <v>76</v>
      </c>
      <c r="R5" s="228">
        <v>10.41</v>
      </c>
      <c r="S5" s="236">
        <v>1.79</v>
      </c>
      <c r="T5" s="237">
        <v>18.3</v>
      </c>
      <c r="U5" s="236">
        <v>0.6</v>
      </c>
      <c r="V5" s="242">
        <v>0.3</v>
      </c>
      <c r="W5" s="245">
        <v>0.36</v>
      </c>
      <c r="X5" s="247">
        <f>IF(Q5="","",(R5+T5)/2+U5+V5+W5)</f>
        <v>15.615</v>
      </c>
      <c r="Y5" s="247">
        <f>IF(Q5="","",(R5+S5+T5)/2+U5+V5+W5)</f>
        <v>16.509999999999998</v>
      </c>
    </row>
    <row r="6" spans="1:32" ht="15" customHeight="1">
      <c r="A6" s="7" t="s">
        <v>77</v>
      </c>
      <c r="B6" s="17"/>
      <c r="C6" s="46"/>
      <c r="D6" s="7"/>
      <c r="E6" s="17"/>
      <c r="F6" s="17"/>
      <c r="G6" s="17"/>
      <c r="H6" s="194"/>
      <c r="I6" s="113"/>
    </row>
    <row r="7" spans="1:32" ht="13.5" customHeight="1">
      <c r="D7" s="169"/>
      <c r="E7" s="169"/>
      <c r="F7" s="169"/>
      <c r="G7" s="169"/>
      <c r="H7" s="195"/>
      <c r="I7" s="195"/>
      <c r="J7" s="195"/>
    </row>
    <row r="8" spans="1:32" ht="13.5" customHeight="1">
      <c r="A8" s="170" t="s">
        <v>55</v>
      </c>
      <c r="B8" s="177"/>
      <c r="C8" s="270"/>
      <c r="D8" s="170" t="s">
        <v>38</v>
      </c>
      <c r="E8" s="177"/>
      <c r="F8" s="177"/>
      <c r="G8" s="177"/>
      <c r="H8" s="196"/>
      <c r="I8" s="196"/>
      <c r="J8" s="196"/>
      <c r="K8" s="196"/>
      <c r="L8" s="196"/>
      <c r="M8" s="196"/>
      <c r="N8" s="196"/>
      <c r="O8" s="196"/>
      <c r="P8" s="213"/>
      <c r="Q8" s="196"/>
      <c r="R8" s="229"/>
      <c r="S8" s="170" t="s">
        <v>7</v>
      </c>
      <c r="T8" s="177"/>
      <c r="U8" s="177"/>
      <c r="V8" s="196"/>
      <c r="W8" s="196"/>
      <c r="X8" s="196"/>
      <c r="Y8" s="196"/>
      <c r="Z8" s="196"/>
      <c r="AA8" s="196"/>
      <c r="AB8" s="196"/>
      <c r="AC8" s="196"/>
      <c r="AD8" s="196"/>
      <c r="AE8" s="229"/>
      <c r="AF8" s="286" t="s">
        <v>56</v>
      </c>
    </row>
    <row r="9" spans="1:32" ht="21" customHeight="1">
      <c r="A9" s="136"/>
      <c r="B9" s="142"/>
      <c r="C9" s="151"/>
      <c r="D9" s="171" t="s">
        <v>24</v>
      </c>
      <c r="E9" s="178" t="s">
        <v>25</v>
      </c>
      <c r="F9" s="179" t="s">
        <v>58</v>
      </c>
      <c r="G9" s="186" t="s">
        <v>61</v>
      </c>
      <c r="H9" s="197" t="s">
        <v>8</v>
      </c>
      <c r="I9" s="197" t="s">
        <v>78</v>
      </c>
      <c r="J9" s="197"/>
      <c r="K9" s="197"/>
      <c r="L9" s="197"/>
      <c r="M9" s="197"/>
      <c r="N9" s="197"/>
      <c r="O9" s="197" t="s">
        <v>14</v>
      </c>
      <c r="P9" s="214" t="s">
        <v>49</v>
      </c>
      <c r="Q9" s="225"/>
      <c r="R9" s="230" t="s">
        <v>60</v>
      </c>
      <c r="S9" s="171" t="s">
        <v>10</v>
      </c>
      <c r="T9" s="178" t="s">
        <v>25</v>
      </c>
      <c r="U9" s="179" t="s">
        <v>58</v>
      </c>
      <c r="V9" s="197" t="s">
        <v>8</v>
      </c>
      <c r="W9" s="197" t="s">
        <v>43</v>
      </c>
      <c r="X9" s="197"/>
      <c r="Y9" s="197"/>
      <c r="Z9" s="197"/>
      <c r="AA9" s="197"/>
      <c r="AB9" s="197"/>
      <c r="AC9" s="197" t="s">
        <v>14</v>
      </c>
      <c r="AD9" s="225" t="s">
        <v>63</v>
      </c>
      <c r="AE9" s="230" t="s">
        <v>60</v>
      </c>
      <c r="AF9" s="287"/>
    </row>
    <row r="10" spans="1:32" ht="21" customHeight="1">
      <c r="A10" s="136" t="s">
        <v>79</v>
      </c>
      <c r="B10" s="142" t="s">
        <v>29</v>
      </c>
      <c r="C10" s="151" t="s">
        <v>80</v>
      </c>
      <c r="D10" s="172" t="s">
        <v>31</v>
      </c>
      <c r="E10" s="179" t="s">
        <v>3</v>
      </c>
      <c r="F10" s="179" t="s">
        <v>34</v>
      </c>
      <c r="G10" s="187"/>
      <c r="H10" s="197"/>
      <c r="I10" s="61" t="s">
        <v>57</v>
      </c>
      <c r="J10" s="61" t="s">
        <v>11</v>
      </c>
      <c r="K10" s="61" t="s">
        <v>5</v>
      </c>
      <c r="L10" s="61" t="s">
        <v>5</v>
      </c>
      <c r="M10" s="61" t="s">
        <v>15</v>
      </c>
      <c r="N10" s="61" t="s">
        <v>0</v>
      </c>
      <c r="O10" s="197"/>
      <c r="P10" s="215" t="s">
        <v>18</v>
      </c>
      <c r="Q10" s="225" t="s">
        <v>27</v>
      </c>
      <c r="R10" s="230"/>
      <c r="S10" s="172" t="s">
        <v>31</v>
      </c>
      <c r="T10" s="179" t="s">
        <v>3</v>
      </c>
      <c r="U10" s="179" t="s">
        <v>34</v>
      </c>
      <c r="V10" s="197"/>
      <c r="W10" s="61" t="s">
        <v>57</v>
      </c>
      <c r="X10" s="61" t="s">
        <v>5</v>
      </c>
      <c r="Y10" s="61" t="s">
        <v>5</v>
      </c>
      <c r="Z10" s="61" t="s">
        <v>5</v>
      </c>
      <c r="AA10" s="61" t="s">
        <v>5</v>
      </c>
      <c r="AB10" s="61" t="s">
        <v>0</v>
      </c>
      <c r="AC10" s="197"/>
      <c r="AD10" s="225"/>
      <c r="AE10" s="230"/>
      <c r="AF10" s="287"/>
    </row>
    <row r="11" spans="1:32" ht="22.5" customHeight="1">
      <c r="A11" s="262">
        <v>1</v>
      </c>
      <c r="B11" s="266"/>
      <c r="C11" s="271"/>
      <c r="D11" s="274" t="s">
        <v>65</v>
      </c>
      <c r="E11" s="275" t="s">
        <v>25</v>
      </c>
      <c r="F11" s="275" t="s">
        <v>65</v>
      </c>
      <c r="G11" s="338">
        <f t="shared" ref="G11:O11" si="0">SUM(G12:G23)</f>
        <v>0</v>
      </c>
      <c r="H11" s="340">
        <f t="shared" si="0"/>
        <v>0</v>
      </c>
      <c r="I11" s="341">
        <f t="shared" si="0"/>
        <v>0</v>
      </c>
      <c r="J11" s="341">
        <f t="shared" si="0"/>
        <v>0</v>
      </c>
      <c r="K11" s="341">
        <f t="shared" si="0"/>
        <v>0</v>
      </c>
      <c r="L11" s="341">
        <f t="shared" si="0"/>
        <v>0</v>
      </c>
      <c r="M11" s="341">
        <f t="shared" si="0"/>
        <v>0</v>
      </c>
      <c r="N11" s="341">
        <f t="shared" si="0"/>
        <v>0</v>
      </c>
      <c r="O11" s="341">
        <f t="shared" si="0"/>
        <v>0</v>
      </c>
      <c r="P11" s="276"/>
      <c r="Q11" s="341">
        <f>SUM(Q12:Q23)</f>
        <v>0</v>
      </c>
      <c r="R11" s="347">
        <f>SUM(R12:R23)</f>
        <v>0</v>
      </c>
      <c r="S11" s="274" t="s">
        <v>65</v>
      </c>
      <c r="T11" s="275" t="s">
        <v>25</v>
      </c>
      <c r="U11" s="275" t="s">
        <v>65</v>
      </c>
      <c r="V11" s="304">
        <f t="shared" ref="V11:AE11" si="1">SUM(V12:V23)</f>
        <v>0</v>
      </c>
      <c r="W11" s="304">
        <f t="shared" si="1"/>
        <v>0</v>
      </c>
      <c r="X11" s="198">
        <f t="shared" si="1"/>
        <v>0</v>
      </c>
      <c r="Y11" s="198">
        <f t="shared" si="1"/>
        <v>0</v>
      </c>
      <c r="Z11" s="198">
        <f t="shared" si="1"/>
        <v>0</v>
      </c>
      <c r="AA11" s="198">
        <f t="shared" si="1"/>
        <v>0</v>
      </c>
      <c r="AB11" s="198">
        <f t="shared" si="1"/>
        <v>0</v>
      </c>
      <c r="AC11" s="198">
        <f t="shared" si="1"/>
        <v>0</v>
      </c>
      <c r="AD11" s="198">
        <f t="shared" si="1"/>
        <v>0</v>
      </c>
      <c r="AE11" s="231">
        <f t="shared" si="1"/>
        <v>0</v>
      </c>
      <c r="AF11" s="313" t="str">
        <f t="shared" ref="AF11:AF74" si="2">IF(AE11=0,"",ROUND((R11-AE11)/AE11,3))</f>
        <v/>
      </c>
    </row>
    <row r="12" spans="1:32" ht="14.25">
      <c r="A12" s="263"/>
      <c r="B12" s="267"/>
      <c r="C12" s="272" t="s">
        <v>82</v>
      </c>
      <c r="D12" s="174"/>
      <c r="E12" s="299"/>
      <c r="F12" s="299"/>
      <c r="G12" s="189"/>
      <c r="H12" s="202">
        <f t="shared" ref="H12:H23" si="3">E12*F12</f>
        <v>0</v>
      </c>
      <c r="I12" s="199"/>
      <c r="J12" s="199"/>
      <c r="K12" s="199"/>
      <c r="L12" s="199"/>
      <c r="M12" s="199"/>
      <c r="N12" s="199"/>
      <c r="O12" s="202">
        <f t="shared" ref="O12:O23" si="4">SUM(H12:N12)</f>
        <v>0</v>
      </c>
      <c r="P12" s="217"/>
      <c r="Q12" s="280">
        <f t="shared" ref="Q12:Q23" si="5">IF(ROUNDUP(O12*P12-0.5,0)&lt;=0,0,ROUNDUP(O12*P12-0.5,0))</f>
        <v>0</v>
      </c>
      <c r="R12" s="232">
        <f t="shared" ref="R12:R23" si="6">O12+Q12</f>
        <v>0</v>
      </c>
      <c r="S12" s="174"/>
      <c r="T12" s="189"/>
      <c r="U12" s="181"/>
      <c r="V12" s="202">
        <f t="shared" ref="V12:V23" si="7">T12*F12</f>
        <v>0</v>
      </c>
      <c r="W12" s="199"/>
      <c r="X12" s="199"/>
      <c r="Y12" s="199"/>
      <c r="Z12" s="199"/>
      <c r="AA12" s="199"/>
      <c r="AB12" s="199"/>
      <c r="AC12" s="348">
        <f t="shared" ref="AC12:AC23" si="8">SUM(V12:AB12)</f>
        <v>0</v>
      </c>
      <c r="AD12" s="348">
        <f t="shared" ref="AD12:AD23" si="9">IF(ROUNDUP(AC12*P12-0.5,0)&lt;=0,0,ROUNDUP(AC12*P12-0.5,0))</f>
        <v>0</v>
      </c>
      <c r="AE12" s="252">
        <f t="shared" ref="AE12:AE23" si="10">AC12+AD12</f>
        <v>0</v>
      </c>
      <c r="AF12" s="258" t="str">
        <f t="shared" si="2"/>
        <v/>
      </c>
    </row>
    <row r="13" spans="1:32">
      <c r="A13" s="264"/>
      <c r="B13" s="268"/>
      <c r="C13" s="154"/>
      <c r="D13" s="175"/>
      <c r="E13" s="190"/>
      <c r="F13" s="190"/>
      <c r="G13" s="190"/>
      <c r="H13" s="202">
        <f t="shared" si="3"/>
        <v>0</v>
      </c>
      <c r="I13" s="200"/>
      <c r="J13" s="200"/>
      <c r="K13" s="200"/>
      <c r="L13" s="200"/>
      <c r="M13" s="200"/>
      <c r="N13" s="200"/>
      <c r="O13" s="211">
        <f t="shared" si="4"/>
        <v>0</v>
      </c>
      <c r="P13" s="218"/>
      <c r="Q13" s="211">
        <f t="shared" si="5"/>
        <v>0</v>
      </c>
      <c r="R13" s="233">
        <f t="shared" si="6"/>
        <v>0</v>
      </c>
      <c r="S13" s="175"/>
      <c r="T13" s="190"/>
      <c r="U13" s="182"/>
      <c r="V13" s="202">
        <f t="shared" si="7"/>
        <v>0</v>
      </c>
      <c r="W13" s="200"/>
      <c r="X13" s="200"/>
      <c r="Y13" s="200"/>
      <c r="Z13" s="200"/>
      <c r="AA13" s="200"/>
      <c r="AB13" s="200"/>
      <c r="AC13" s="349">
        <f t="shared" si="8"/>
        <v>0</v>
      </c>
      <c r="AD13" s="349">
        <f t="shared" si="9"/>
        <v>0</v>
      </c>
      <c r="AE13" s="253">
        <f t="shared" si="10"/>
        <v>0</v>
      </c>
      <c r="AF13" s="259" t="str">
        <f t="shared" si="2"/>
        <v/>
      </c>
    </row>
    <row r="14" spans="1:32">
      <c r="A14" s="264"/>
      <c r="B14" s="268"/>
      <c r="C14" s="155"/>
      <c r="D14" s="175"/>
      <c r="E14" s="190"/>
      <c r="F14" s="190"/>
      <c r="G14" s="190"/>
      <c r="H14" s="202">
        <f t="shared" si="3"/>
        <v>0</v>
      </c>
      <c r="I14" s="200"/>
      <c r="J14" s="200"/>
      <c r="K14" s="200"/>
      <c r="L14" s="200"/>
      <c r="M14" s="200"/>
      <c r="N14" s="200"/>
      <c r="O14" s="211">
        <f t="shared" si="4"/>
        <v>0</v>
      </c>
      <c r="P14" s="218"/>
      <c r="Q14" s="211">
        <f t="shared" si="5"/>
        <v>0</v>
      </c>
      <c r="R14" s="233">
        <f t="shared" si="6"/>
        <v>0</v>
      </c>
      <c r="S14" s="175"/>
      <c r="T14" s="190"/>
      <c r="U14" s="182"/>
      <c r="V14" s="202">
        <f t="shared" si="7"/>
        <v>0</v>
      </c>
      <c r="W14" s="200"/>
      <c r="X14" s="200"/>
      <c r="Y14" s="200"/>
      <c r="Z14" s="200"/>
      <c r="AA14" s="200"/>
      <c r="AB14" s="200"/>
      <c r="AC14" s="349">
        <f t="shared" si="8"/>
        <v>0</v>
      </c>
      <c r="AD14" s="349">
        <f t="shared" si="9"/>
        <v>0</v>
      </c>
      <c r="AE14" s="253">
        <f t="shared" si="10"/>
        <v>0</v>
      </c>
      <c r="AF14" s="259" t="str">
        <f t="shared" si="2"/>
        <v/>
      </c>
    </row>
    <row r="15" spans="1:32">
      <c r="A15" s="264"/>
      <c r="B15" s="268"/>
      <c r="C15" s="154" t="s">
        <v>83</v>
      </c>
      <c r="D15" s="175"/>
      <c r="E15" s="190"/>
      <c r="F15" s="190"/>
      <c r="G15" s="190"/>
      <c r="H15" s="202">
        <f t="shared" si="3"/>
        <v>0</v>
      </c>
      <c r="I15" s="200"/>
      <c r="J15" s="200"/>
      <c r="K15" s="200"/>
      <c r="L15" s="200"/>
      <c r="M15" s="200"/>
      <c r="N15" s="200"/>
      <c r="O15" s="211">
        <f t="shared" si="4"/>
        <v>0</v>
      </c>
      <c r="P15" s="218"/>
      <c r="Q15" s="211">
        <f t="shared" si="5"/>
        <v>0</v>
      </c>
      <c r="R15" s="233">
        <f t="shared" si="6"/>
        <v>0</v>
      </c>
      <c r="S15" s="175"/>
      <c r="T15" s="190"/>
      <c r="U15" s="182"/>
      <c r="V15" s="202">
        <f t="shared" si="7"/>
        <v>0</v>
      </c>
      <c r="W15" s="200"/>
      <c r="X15" s="200"/>
      <c r="Y15" s="200"/>
      <c r="Z15" s="200"/>
      <c r="AA15" s="200"/>
      <c r="AB15" s="200"/>
      <c r="AC15" s="349">
        <f t="shared" si="8"/>
        <v>0</v>
      </c>
      <c r="AD15" s="349">
        <f t="shared" si="9"/>
        <v>0</v>
      </c>
      <c r="AE15" s="253">
        <f t="shared" si="10"/>
        <v>0</v>
      </c>
      <c r="AF15" s="259" t="str">
        <f t="shared" si="2"/>
        <v/>
      </c>
    </row>
    <row r="16" spans="1:32">
      <c r="A16" s="264"/>
      <c r="B16" s="268"/>
      <c r="C16" s="154"/>
      <c r="D16" s="175"/>
      <c r="E16" s="190"/>
      <c r="F16" s="190"/>
      <c r="G16" s="190"/>
      <c r="H16" s="202">
        <f t="shared" si="3"/>
        <v>0</v>
      </c>
      <c r="I16" s="200"/>
      <c r="J16" s="200"/>
      <c r="K16" s="200"/>
      <c r="L16" s="200"/>
      <c r="M16" s="200"/>
      <c r="N16" s="200"/>
      <c r="O16" s="211">
        <f t="shared" si="4"/>
        <v>0</v>
      </c>
      <c r="P16" s="218"/>
      <c r="Q16" s="211">
        <f t="shared" si="5"/>
        <v>0</v>
      </c>
      <c r="R16" s="233">
        <f t="shared" si="6"/>
        <v>0</v>
      </c>
      <c r="S16" s="175"/>
      <c r="T16" s="190"/>
      <c r="U16" s="182"/>
      <c r="V16" s="202">
        <f t="shared" si="7"/>
        <v>0</v>
      </c>
      <c r="W16" s="200"/>
      <c r="X16" s="200"/>
      <c r="Y16" s="200"/>
      <c r="Z16" s="200"/>
      <c r="AA16" s="200"/>
      <c r="AB16" s="200"/>
      <c r="AC16" s="349">
        <f t="shared" si="8"/>
        <v>0</v>
      </c>
      <c r="AD16" s="349">
        <f t="shared" si="9"/>
        <v>0</v>
      </c>
      <c r="AE16" s="253">
        <f t="shared" si="10"/>
        <v>0</v>
      </c>
      <c r="AF16" s="259" t="str">
        <f t="shared" si="2"/>
        <v/>
      </c>
    </row>
    <row r="17" spans="1:32">
      <c r="A17" s="264"/>
      <c r="B17" s="268"/>
      <c r="C17" s="154"/>
      <c r="D17" s="175"/>
      <c r="E17" s="190"/>
      <c r="F17" s="190"/>
      <c r="G17" s="190"/>
      <c r="H17" s="202">
        <f t="shared" si="3"/>
        <v>0</v>
      </c>
      <c r="I17" s="200"/>
      <c r="J17" s="200"/>
      <c r="K17" s="200"/>
      <c r="L17" s="200"/>
      <c r="M17" s="200"/>
      <c r="N17" s="200"/>
      <c r="O17" s="211">
        <f t="shared" si="4"/>
        <v>0</v>
      </c>
      <c r="P17" s="218"/>
      <c r="Q17" s="211">
        <f t="shared" si="5"/>
        <v>0</v>
      </c>
      <c r="R17" s="233">
        <f t="shared" si="6"/>
        <v>0</v>
      </c>
      <c r="S17" s="175"/>
      <c r="T17" s="190"/>
      <c r="U17" s="182"/>
      <c r="V17" s="202">
        <f t="shared" si="7"/>
        <v>0</v>
      </c>
      <c r="W17" s="200"/>
      <c r="X17" s="200"/>
      <c r="Y17" s="200"/>
      <c r="Z17" s="200"/>
      <c r="AA17" s="200"/>
      <c r="AB17" s="200"/>
      <c r="AC17" s="349">
        <f t="shared" si="8"/>
        <v>0</v>
      </c>
      <c r="AD17" s="349">
        <f t="shared" si="9"/>
        <v>0</v>
      </c>
      <c r="AE17" s="253">
        <f t="shared" si="10"/>
        <v>0</v>
      </c>
      <c r="AF17" s="259" t="str">
        <f t="shared" si="2"/>
        <v/>
      </c>
    </row>
    <row r="18" spans="1:32">
      <c r="A18" s="264"/>
      <c r="B18" s="268"/>
      <c r="C18" s="156"/>
      <c r="D18" s="175"/>
      <c r="E18" s="190"/>
      <c r="F18" s="190"/>
      <c r="G18" s="190"/>
      <c r="H18" s="202">
        <f t="shared" si="3"/>
        <v>0</v>
      </c>
      <c r="I18" s="200"/>
      <c r="J18" s="200"/>
      <c r="K18" s="200"/>
      <c r="L18" s="200"/>
      <c r="M18" s="200"/>
      <c r="N18" s="200"/>
      <c r="O18" s="211">
        <f t="shared" si="4"/>
        <v>0</v>
      </c>
      <c r="P18" s="218"/>
      <c r="Q18" s="211">
        <f t="shared" si="5"/>
        <v>0</v>
      </c>
      <c r="R18" s="233">
        <f t="shared" si="6"/>
        <v>0</v>
      </c>
      <c r="S18" s="175"/>
      <c r="T18" s="190"/>
      <c r="U18" s="182"/>
      <c r="V18" s="202">
        <f t="shared" si="7"/>
        <v>0</v>
      </c>
      <c r="W18" s="200"/>
      <c r="X18" s="200"/>
      <c r="Y18" s="200"/>
      <c r="Z18" s="200"/>
      <c r="AA18" s="200"/>
      <c r="AB18" s="200"/>
      <c r="AC18" s="349">
        <f t="shared" si="8"/>
        <v>0</v>
      </c>
      <c r="AD18" s="349">
        <f t="shared" si="9"/>
        <v>0</v>
      </c>
      <c r="AE18" s="253">
        <f t="shared" si="10"/>
        <v>0</v>
      </c>
      <c r="AF18" s="259" t="str">
        <f t="shared" si="2"/>
        <v/>
      </c>
    </row>
    <row r="19" spans="1:32">
      <c r="A19" s="264"/>
      <c r="B19" s="268"/>
      <c r="C19" s="156"/>
      <c r="D19" s="175"/>
      <c r="E19" s="190"/>
      <c r="F19" s="190"/>
      <c r="G19" s="190"/>
      <c r="H19" s="202">
        <f t="shared" si="3"/>
        <v>0</v>
      </c>
      <c r="I19" s="200"/>
      <c r="J19" s="200"/>
      <c r="K19" s="200"/>
      <c r="L19" s="200"/>
      <c r="M19" s="200"/>
      <c r="N19" s="200"/>
      <c r="O19" s="211">
        <f t="shared" si="4"/>
        <v>0</v>
      </c>
      <c r="P19" s="218"/>
      <c r="Q19" s="211">
        <f t="shared" si="5"/>
        <v>0</v>
      </c>
      <c r="R19" s="233">
        <f t="shared" si="6"/>
        <v>0</v>
      </c>
      <c r="S19" s="175"/>
      <c r="T19" s="190"/>
      <c r="U19" s="182"/>
      <c r="V19" s="202">
        <f t="shared" si="7"/>
        <v>0</v>
      </c>
      <c r="W19" s="200"/>
      <c r="X19" s="200"/>
      <c r="Y19" s="200"/>
      <c r="Z19" s="200"/>
      <c r="AA19" s="200"/>
      <c r="AB19" s="200"/>
      <c r="AC19" s="349">
        <f t="shared" si="8"/>
        <v>0</v>
      </c>
      <c r="AD19" s="349">
        <f t="shared" si="9"/>
        <v>0</v>
      </c>
      <c r="AE19" s="253">
        <f t="shared" si="10"/>
        <v>0</v>
      </c>
      <c r="AF19" s="259" t="str">
        <f t="shared" si="2"/>
        <v/>
      </c>
    </row>
    <row r="20" spans="1:32">
      <c r="A20" s="264"/>
      <c r="B20" s="268"/>
      <c r="C20" s="154"/>
      <c r="D20" s="175"/>
      <c r="E20" s="190"/>
      <c r="F20" s="190"/>
      <c r="G20" s="190"/>
      <c r="H20" s="202">
        <f t="shared" si="3"/>
        <v>0</v>
      </c>
      <c r="I20" s="200"/>
      <c r="J20" s="200"/>
      <c r="K20" s="200"/>
      <c r="L20" s="200"/>
      <c r="M20" s="200"/>
      <c r="N20" s="200"/>
      <c r="O20" s="211">
        <f t="shared" si="4"/>
        <v>0</v>
      </c>
      <c r="P20" s="218"/>
      <c r="Q20" s="211">
        <f t="shared" si="5"/>
        <v>0</v>
      </c>
      <c r="R20" s="233">
        <f t="shared" si="6"/>
        <v>0</v>
      </c>
      <c r="S20" s="175"/>
      <c r="T20" s="190"/>
      <c r="U20" s="182"/>
      <c r="V20" s="202">
        <f t="shared" si="7"/>
        <v>0</v>
      </c>
      <c r="W20" s="200"/>
      <c r="X20" s="200"/>
      <c r="Y20" s="200"/>
      <c r="Z20" s="200"/>
      <c r="AA20" s="200"/>
      <c r="AB20" s="200"/>
      <c r="AC20" s="349">
        <f t="shared" si="8"/>
        <v>0</v>
      </c>
      <c r="AD20" s="349">
        <f t="shared" si="9"/>
        <v>0</v>
      </c>
      <c r="AE20" s="253">
        <f t="shared" si="10"/>
        <v>0</v>
      </c>
      <c r="AF20" s="259" t="str">
        <f t="shared" si="2"/>
        <v/>
      </c>
    </row>
    <row r="21" spans="1:32">
      <c r="A21" s="264"/>
      <c r="B21" s="268"/>
      <c r="C21" s="154"/>
      <c r="D21" s="175"/>
      <c r="E21" s="190"/>
      <c r="F21" s="190"/>
      <c r="G21" s="190"/>
      <c r="H21" s="202">
        <f t="shared" si="3"/>
        <v>0</v>
      </c>
      <c r="I21" s="200"/>
      <c r="J21" s="200"/>
      <c r="K21" s="200"/>
      <c r="L21" s="200"/>
      <c r="M21" s="200"/>
      <c r="N21" s="200"/>
      <c r="O21" s="211">
        <f t="shared" si="4"/>
        <v>0</v>
      </c>
      <c r="P21" s="218"/>
      <c r="Q21" s="211">
        <f t="shared" si="5"/>
        <v>0</v>
      </c>
      <c r="R21" s="233">
        <f t="shared" si="6"/>
        <v>0</v>
      </c>
      <c r="S21" s="175"/>
      <c r="T21" s="190"/>
      <c r="U21" s="182"/>
      <c r="V21" s="202">
        <f t="shared" si="7"/>
        <v>0</v>
      </c>
      <c r="W21" s="200"/>
      <c r="X21" s="200"/>
      <c r="Y21" s="200"/>
      <c r="Z21" s="200"/>
      <c r="AA21" s="200"/>
      <c r="AB21" s="200"/>
      <c r="AC21" s="349">
        <f t="shared" si="8"/>
        <v>0</v>
      </c>
      <c r="AD21" s="349">
        <f t="shared" si="9"/>
        <v>0</v>
      </c>
      <c r="AE21" s="253">
        <f t="shared" si="10"/>
        <v>0</v>
      </c>
      <c r="AF21" s="259" t="str">
        <f t="shared" si="2"/>
        <v/>
      </c>
    </row>
    <row r="22" spans="1:32">
      <c r="A22" s="264"/>
      <c r="B22" s="268"/>
      <c r="C22" s="154"/>
      <c r="D22" s="175"/>
      <c r="E22" s="190"/>
      <c r="F22" s="190"/>
      <c r="G22" s="190"/>
      <c r="H22" s="202">
        <f t="shared" si="3"/>
        <v>0</v>
      </c>
      <c r="I22" s="200"/>
      <c r="J22" s="200"/>
      <c r="K22" s="200"/>
      <c r="L22" s="200"/>
      <c r="M22" s="200"/>
      <c r="N22" s="200"/>
      <c r="O22" s="211">
        <f t="shared" si="4"/>
        <v>0</v>
      </c>
      <c r="P22" s="218"/>
      <c r="Q22" s="211">
        <f t="shared" si="5"/>
        <v>0</v>
      </c>
      <c r="R22" s="233">
        <f t="shared" si="6"/>
        <v>0</v>
      </c>
      <c r="S22" s="175"/>
      <c r="T22" s="190"/>
      <c r="U22" s="182"/>
      <c r="V22" s="202">
        <f t="shared" si="7"/>
        <v>0</v>
      </c>
      <c r="W22" s="200"/>
      <c r="X22" s="200"/>
      <c r="Y22" s="200"/>
      <c r="Z22" s="200"/>
      <c r="AA22" s="200"/>
      <c r="AB22" s="200"/>
      <c r="AC22" s="349">
        <f t="shared" si="8"/>
        <v>0</v>
      </c>
      <c r="AD22" s="349">
        <f t="shared" si="9"/>
        <v>0</v>
      </c>
      <c r="AE22" s="253">
        <f t="shared" si="10"/>
        <v>0</v>
      </c>
      <c r="AF22" s="259" t="str">
        <f t="shared" si="2"/>
        <v/>
      </c>
    </row>
    <row r="23" spans="1:32" ht="14.25">
      <c r="A23" s="265"/>
      <c r="B23" s="269"/>
      <c r="C23" s="157"/>
      <c r="D23" s="176"/>
      <c r="E23" s="191"/>
      <c r="F23" s="191"/>
      <c r="G23" s="191"/>
      <c r="H23" s="309">
        <f t="shared" si="3"/>
        <v>0</v>
      </c>
      <c r="I23" s="201"/>
      <c r="J23" s="201"/>
      <c r="K23" s="201"/>
      <c r="L23" s="201"/>
      <c r="M23" s="201"/>
      <c r="N23" s="201"/>
      <c r="O23" s="212">
        <f t="shared" si="4"/>
        <v>0</v>
      </c>
      <c r="P23" s="219"/>
      <c r="Q23" s="212">
        <f t="shared" si="5"/>
        <v>0</v>
      </c>
      <c r="R23" s="234">
        <f t="shared" si="6"/>
        <v>0</v>
      </c>
      <c r="S23" s="176"/>
      <c r="T23" s="191"/>
      <c r="U23" s="183"/>
      <c r="V23" s="309">
        <f t="shared" si="7"/>
        <v>0</v>
      </c>
      <c r="W23" s="201"/>
      <c r="X23" s="201"/>
      <c r="Y23" s="201"/>
      <c r="Z23" s="201"/>
      <c r="AA23" s="201"/>
      <c r="AB23" s="201"/>
      <c r="AC23" s="350">
        <f t="shared" si="8"/>
        <v>0</v>
      </c>
      <c r="AD23" s="350">
        <f t="shared" si="9"/>
        <v>0</v>
      </c>
      <c r="AE23" s="254">
        <f t="shared" si="10"/>
        <v>0</v>
      </c>
      <c r="AF23" s="260" t="str">
        <f t="shared" si="2"/>
        <v/>
      </c>
    </row>
    <row r="24" spans="1:32" ht="22.5" customHeight="1">
      <c r="A24" s="262">
        <v>2</v>
      </c>
      <c r="B24" s="266"/>
      <c r="C24" s="271"/>
      <c r="D24" s="274" t="s">
        <v>65</v>
      </c>
      <c r="E24" s="275" t="s">
        <v>25</v>
      </c>
      <c r="F24" s="275" t="s">
        <v>65</v>
      </c>
      <c r="G24" s="339">
        <f t="shared" ref="G24:O24" si="11">SUM(G25:G36)</f>
        <v>0</v>
      </c>
      <c r="H24" s="359">
        <f t="shared" si="11"/>
        <v>0</v>
      </c>
      <c r="I24" s="198">
        <f t="shared" si="11"/>
        <v>0</v>
      </c>
      <c r="J24" s="198">
        <f t="shared" si="11"/>
        <v>0</v>
      </c>
      <c r="K24" s="198">
        <f t="shared" si="11"/>
        <v>0</v>
      </c>
      <c r="L24" s="198">
        <f t="shared" si="11"/>
        <v>0</v>
      </c>
      <c r="M24" s="198">
        <f t="shared" si="11"/>
        <v>0</v>
      </c>
      <c r="N24" s="198">
        <f t="shared" si="11"/>
        <v>0</v>
      </c>
      <c r="O24" s="198">
        <f t="shared" si="11"/>
        <v>0</v>
      </c>
      <c r="P24" s="277"/>
      <c r="Q24" s="198">
        <f>SUM(Q25:Q36)</f>
        <v>0</v>
      </c>
      <c r="R24" s="231">
        <f>SUM(R25:R36)</f>
        <v>0</v>
      </c>
      <c r="S24" s="274" t="s">
        <v>65</v>
      </c>
      <c r="T24" s="275" t="s">
        <v>25</v>
      </c>
      <c r="U24" s="275" t="s">
        <v>65</v>
      </c>
      <c r="V24" s="359">
        <f t="shared" ref="V24:AE24" si="12">SUM(V25:V36)</f>
        <v>0</v>
      </c>
      <c r="W24" s="304">
        <f t="shared" si="12"/>
        <v>0</v>
      </c>
      <c r="X24" s="198">
        <f t="shared" si="12"/>
        <v>0</v>
      </c>
      <c r="Y24" s="198">
        <f t="shared" si="12"/>
        <v>0</v>
      </c>
      <c r="Z24" s="198">
        <f t="shared" si="12"/>
        <v>0</v>
      </c>
      <c r="AA24" s="198">
        <f t="shared" si="12"/>
        <v>0</v>
      </c>
      <c r="AB24" s="198">
        <f t="shared" si="12"/>
        <v>0</v>
      </c>
      <c r="AC24" s="243">
        <f t="shared" si="12"/>
        <v>0</v>
      </c>
      <c r="AD24" s="243">
        <f t="shared" si="12"/>
        <v>0</v>
      </c>
      <c r="AE24" s="251">
        <f t="shared" si="12"/>
        <v>0</v>
      </c>
      <c r="AF24" s="288" t="str">
        <f t="shared" si="2"/>
        <v/>
      </c>
    </row>
    <row r="25" spans="1:32" ht="14.25">
      <c r="A25" s="263"/>
      <c r="B25" s="267"/>
      <c r="C25" s="272" t="s">
        <v>82</v>
      </c>
      <c r="D25" s="174"/>
      <c r="E25" s="299"/>
      <c r="F25" s="299"/>
      <c r="G25" s="189"/>
      <c r="H25" s="202">
        <f t="shared" ref="H25:H36" si="13">E25*F25</f>
        <v>0</v>
      </c>
      <c r="I25" s="199"/>
      <c r="J25" s="199"/>
      <c r="K25" s="199"/>
      <c r="L25" s="199"/>
      <c r="M25" s="199"/>
      <c r="N25" s="199"/>
      <c r="O25" s="202">
        <f t="shared" ref="O25:O36" si="14">SUM(H25:N25)</f>
        <v>0</v>
      </c>
      <c r="P25" s="217"/>
      <c r="Q25" s="280">
        <f t="shared" ref="Q25:Q36" si="15">IF(ROUNDUP(O25*P25-0.5,0)&lt;=0,0,ROUNDUP(O25*P25-0.5,0))</f>
        <v>0</v>
      </c>
      <c r="R25" s="232">
        <f t="shared" ref="R25:R36" si="16">O25+Q25</f>
        <v>0</v>
      </c>
      <c r="S25" s="174"/>
      <c r="T25" s="189"/>
      <c r="U25" s="181"/>
      <c r="V25" s="202">
        <f t="shared" ref="V25:V36" si="17">T25*F25</f>
        <v>0</v>
      </c>
      <c r="W25" s="199"/>
      <c r="X25" s="199"/>
      <c r="Y25" s="199"/>
      <c r="Z25" s="199"/>
      <c r="AA25" s="199"/>
      <c r="AB25" s="199"/>
      <c r="AC25" s="248">
        <f t="shared" ref="AC25:AC36" si="18">SUM(V25:AB25)</f>
        <v>0</v>
      </c>
      <c r="AD25" s="248">
        <f t="shared" ref="AD25:AD36" si="19">IF(ROUNDUP(AC25*P25-0.5,0)&lt;=0,0,ROUNDUP(AC25*P25-0.5,0))</f>
        <v>0</v>
      </c>
      <c r="AE25" s="252">
        <f t="shared" ref="AE25:AE36" si="20">AC25+AD25</f>
        <v>0</v>
      </c>
      <c r="AF25" s="258" t="str">
        <f t="shared" si="2"/>
        <v/>
      </c>
    </row>
    <row r="26" spans="1:32">
      <c r="A26" s="264"/>
      <c r="B26" s="268"/>
      <c r="C26" s="154"/>
      <c r="D26" s="175"/>
      <c r="E26" s="190"/>
      <c r="F26" s="190"/>
      <c r="G26" s="190"/>
      <c r="H26" s="202">
        <f t="shared" si="13"/>
        <v>0</v>
      </c>
      <c r="I26" s="200"/>
      <c r="J26" s="200"/>
      <c r="K26" s="200"/>
      <c r="L26" s="200"/>
      <c r="M26" s="200"/>
      <c r="N26" s="200"/>
      <c r="O26" s="211">
        <f t="shared" si="14"/>
        <v>0</v>
      </c>
      <c r="P26" s="218"/>
      <c r="Q26" s="211">
        <f t="shared" si="15"/>
        <v>0</v>
      </c>
      <c r="R26" s="233">
        <f t="shared" si="16"/>
        <v>0</v>
      </c>
      <c r="S26" s="175"/>
      <c r="T26" s="190"/>
      <c r="U26" s="182"/>
      <c r="V26" s="202">
        <f t="shared" si="17"/>
        <v>0</v>
      </c>
      <c r="W26" s="200"/>
      <c r="X26" s="200"/>
      <c r="Y26" s="200"/>
      <c r="Z26" s="200"/>
      <c r="AA26" s="200"/>
      <c r="AB26" s="200"/>
      <c r="AC26" s="249">
        <f t="shared" si="18"/>
        <v>0</v>
      </c>
      <c r="AD26" s="249">
        <f t="shared" si="19"/>
        <v>0</v>
      </c>
      <c r="AE26" s="253">
        <f t="shared" si="20"/>
        <v>0</v>
      </c>
      <c r="AF26" s="259" t="str">
        <f t="shared" si="2"/>
        <v/>
      </c>
    </row>
    <row r="27" spans="1:32">
      <c r="A27" s="264"/>
      <c r="B27" s="268"/>
      <c r="C27" s="155"/>
      <c r="D27" s="175"/>
      <c r="E27" s="190"/>
      <c r="F27" s="190"/>
      <c r="G27" s="190"/>
      <c r="H27" s="202">
        <f t="shared" si="13"/>
        <v>0</v>
      </c>
      <c r="I27" s="200"/>
      <c r="J27" s="200"/>
      <c r="K27" s="200"/>
      <c r="L27" s="200"/>
      <c r="M27" s="200"/>
      <c r="N27" s="200"/>
      <c r="O27" s="211">
        <f t="shared" si="14"/>
        <v>0</v>
      </c>
      <c r="P27" s="218"/>
      <c r="Q27" s="211">
        <f t="shared" si="15"/>
        <v>0</v>
      </c>
      <c r="R27" s="233">
        <f t="shared" si="16"/>
        <v>0</v>
      </c>
      <c r="S27" s="175"/>
      <c r="T27" s="190"/>
      <c r="U27" s="182"/>
      <c r="V27" s="202">
        <f t="shared" si="17"/>
        <v>0</v>
      </c>
      <c r="W27" s="200"/>
      <c r="X27" s="200"/>
      <c r="Y27" s="200"/>
      <c r="Z27" s="200"/>
      <c r="AA27" s="200"/>
      <c r="AB27" s="200"/>
      <c r="AC27" s="249">
        <f t="shared" si="18"/>
        <v>0</v>
      </c>
      <c r="AD27" s="249">
        <f t="shared" si="19"/>
        <v>0</v>
      </c>
      <c r="AE27" s="253">
        <f t="shared" si="20"/>
        <v>0</v>
      </c>
      <c r="AF27" s="259" t="str">
        <f t="shared" si="2"/>
        <v/>
      </c>
    </row>
    <row r="28" spans="1:32">
      <c r="A28" s="264"/>
      <c r="B28" s="268"/>
      <c r="C28" s="154" t="s">
        <v>83</v>
      </c>
      <c r="D28" s="175"/>
      <c r="E28" s="190"/>
      <c r="F28" s="190"/>
      <c r="G28" s="190"/>
      <c r="H28" s="202">
        <f t="shared" si="13"/>
        <v>0</v>
      </c>
      <c r="I28" s="200"/>
      <c r="J28" s="200"/>
      <c r="K28" s="200"/>
      <c r="L28" s="200"/>
      <c r="M28" s="200"/>
      <c r="N28" s="200"/>
      <c r="O28" s="211">
        <f t="shared" si="14"/>
        <v>0</v>
      </c>
      <c r="P28" s="218"/>
      <c r="Q28" s="211">
        <f t="shared" si="15"/>
        <v>0</v>
      </c>
      <c r="R28" s="233">
        <f t="shared" si="16"/>
        <v>0</v>
      </c>
      <c r="S28" s="175"/>
      <c r="T28" s="190"/>
      <c r="U28" s="182"/>
      <c r="V28" s="202">
        <f t="shared" si="17"/>
        <v>0</v>
      </c>
      <c r="W28" s="200"/>
      <c r="X28" s="200"/>
      <c r="Y28" s="200"/>
      <c r="Z28" s="200"/>
      <c r="AA28" s="200"/>
      <c r="AB28" s="200"/>
      <c r="AC28" s="249">
        <f t="shared" si="18"/>
        <v>0</v>
      </c>
      <c r="AD28" s="249">
        <f t="shared" si="19"/>
        <v>0</v>
      </c>
      <c r="AE28" s="253">
        <f t="shared" si="20"/>
        <v>0</v>
      </c>
      <c r="AF28" s="259" t="str">
        <f t="shared" si="2"/>
        <v/>
      </c>
    </row>
    <row r="29" spans="1:32">
      <c r="A29" s="264"/>
      <c r="B29" s="268"/>
      <c r="C29" s="154"/>
      <c r="D29" s="175"/>
      <c r="E29" s="190"/>
      <c r="F29" s="190"/>
      <c r="G29" s="190"/>
      <c r="H29" s="202">
        <f t="shared" si="13"/>
        <v>0</v>
      </c>
      <c r="I29" s="200"/>
      <c r="J29" s="200"/>
      <c r="K29" s="200"/>
      <c r="L29" s="200"/>
      <c r="M29" s="200"/>
      <c r="N29" s="200"/>
      <c r="O29" s="211">
        <f t="shared" si="14"/>
        <v>0</v>
      </c>
      <c r="P29" s="218"/>
      <c r="Q29" s="211">
        <f t="shared" si="15"/>
        <v>0</v>
      </c>
      <c r="R29" s="233">
        <f t="shared" si="16"/>
        <v>0</v>
      </c>
      <c r="S29" s="175"/>
      <c r="T29" s="190"/>
      <c r="U29" s="182"/>
      <c r="V29" s="202">
        <f t="shared" si="17"/>
        <v>0</v>
      </c>
      <c r="W29" s="200"/>
      <c r="X29" s="200"/>
      <c r="Y29" s="200"/>
      <c r="Z29" s="200"/>
      <c r="AA29" s="200"/>
      <c r="AB29" s="200"/>
      <c r="AC29" s="249">
        <f t="shared" si="18"/>
        <v>0</v>
      </c>
      <c r="AD29" s="249">
        <f t="shared" si="19"/>
        <v>0</v>
      </c>
      <c r="AE29" s="253">
        <f t="shared" si="20"/>
        <v>0</v>
      </c>
      <c r="AF29" s="259" t="str">
        <f t="shared" si="2"/>
        <v/>
      </c>
    </row>
    <row r="30" spans="1:32">
      <c r="A30" s="264"/>
      <c r="B30" s="268"/>
      <c r="C30" s="154"/>
      <c r="D30" s="175"/>
      <c r="E30" s="190"/>
      <c r="F30" s="190"/>
      <c r="G30" s="190"/>
      <c r="H30" s="202">
        <f t="shared" si="13"/>
        <v>0</v>
      </c>
      <c r="I30" s="200"/>
      <c r="J30" s="200"/>
      <c r="K30" s="200"/>
      <c r="L30" s="200"/>
      <c r="M30" s="200"/>
      <c r="N30" s="200"/>
      <c r="O30" s="211">
        <f t="shared" si="14"/>
        <v>0</v>
      </c>
      <c r="P30" s="218"/>
      <c r="Q30" s="211">
        <f t="shared" si="15"/>
        <v>0</v>
      </c>
      <c r="R30" s="233">
        <f t="shared" si="16"/>
        <v>0</v>
      </c>
      <c r="S30" s="175"/>
      <c r="T30" s="190"/>
      <c r="U30" s="182"/>
      <c r="V30" s="202">
        <f t="shared" si="17"/>
        <v>0</v>
      </c>
      <c r="W30" s="200"/>
      <c r="X30" s="200"/>
      <c r="Y30" s="200"/>
      <c r="Z30" s="200"/>
      <c r="AA30" s="200"/>
      <c r="AB30" s="200"/>
      <c r="AC30" s="249">
        <f t="shared" si="18"/>
        <v>0</v>
      </c>
      <c r="AD30" s="249">
        <f t="shared" si="19"/>
        <v>0</v>
      </c>
      <c r="AE30" s="253">
        <f t="shared" si="20"/>
        <v>0</v>
      </c>
      <c r="AF30" s="259" t="str">
        <f t="shared" si="2"/>
        <v/>
      </c>
    </row>
    <row r="31" spans="1:32">
      <c r="A31" s="264"/>
      <c r="B31" s="268"/>
      <c r="C31" s="156"/>
      <c r="D31" s="175"/>
      <c r="E31" s="190"/>
      <c r="F31" s="190"/>
      <c r="G31" s="190"/>
      <c r="H31" s="202">
        <f t="shared" si="13"/>
        <v>0</v>
      </c>
      <c r="I31" s="200"/>
      <c r="J31" s="200"/>
      <c r="K31" s="200"/>
      <c r="L31" s="200"/>
      <c r="M31" s="200"/>
      <c r="N31" s="200"/>
      <c r="O31" s="211">
        <f t="shared" si="14"/>
        <v>0</v>
      </c>
      <c r="P31" s="218"/>
      <c r="Q31" s="211">
        <f t="shared" si="15"/>
        <v>0</v>
      </c>
      <c r="R31" s="233">
        <f t="shared" si="16"/>
        <v>0</v>
      </c>
      <c r="S31" s="175"/>
      <c r="T31" s="190"/>
      <c r="U31" s="182"/>
      <c r="V31" s="202">
        <f t="shared" si="17"/>
        <v>0</v>
      </c>
      <c r="W31" s="200"/>
      <c r="X31" s="200"/>
      <c r="Y31" s="200"/>
      <c r="Z31" s="200"/>
      <c r="AA31" s="200"/>
      <c r="AB31" s="200"/>
      <c r="AC31" s="249">
        <f t="shared" si="18"/>
        <v>0</v>
      </c>
      <c r="AD31" s="249">
        <f t="shared" si="19"/>
        <v>0</v>
      </c>
      <c r="AE31" s="253">
        <f t="shared" si="20"/>
        <v>0</v>
      </c>
      <c r="AF31" s="259" t="str">
        <f t="shared" si="2"/>
        <v/>
      </c>
    </row>
    <row r="32" spans="1:32">
      <c r="A32" s="264"/>
      <c r="B32" s="268"/>
      <c r="C32" s="156"/>
      <c r="D32" s="175"/>
      <c r="E32" s="190"/>
      <c r="F32" s="190"/>
      <c r="G32" s="190"/>
      <c r="H32" s="202">
        <f t="shared" si="13"/>
        <v>0</v>
      </c>
      <c r="I32" s="200"/>
      <c r="J32" s="200"/>
      <c r="K32" s="200"/>
      <c r="L32" s="200"/>
      <c r="M32" s="200"/>
      <c r="N32" s="200"/>
      <c r="O32" s="211">
        <f t="shared" si="14"/>
        <v>0</v>
      </c>
      <c r="P32" s="218"/>
      <c r="Q32" s="211">
        <f t="shared" si="15"/>
        <v>0</v>
      </c>
      <c r="R32" s="233">
        <f t="shared" si="16"/>
        <v>0</v>
      </c>
      <c r="S32" s="175"/>
      <c r="T32" s="190"/>
      <c r="U32" s="182"/>
      <c r="V32" s="202">
        <f t="shared" si="17"/>
        <v>0</v>
      </c>
      <c r="W32" s="200"/>
      <c r="X32" s="200"/>
      <c r="Y32" s="200"/>
      <c r="Z32" s="200"/>
      <c r="AA32" s="200"/>
      <c r="AB32" s="200"/>
      <c r="AC32" s="249">
        <f t="shared" si="18"/>
        <v>0</v>
      </c>
      <c r="AD32" s="249">
        <f t="shared" si="19"/>
        <v>0</v>
      </c>
      <c r="AE32" s="253">
        <f t="shared" si="20"/>
        <v>0</v>
      </c>
      <c r="AF32" s="259" t="str">
        <f t="shared" si="2"/>
        <v/>
      </c>
    </row>
    <row r="33" spans="1:32">
      <c r="A33" s="264"/>
      <c r="B33" s="268"/>
      <c r="C33" s="154"/>
      <c r="D33" s="175"/>
      <c r="E33" s="190"/>
      <c r="F33" s="190"/>
      <c r="G33" s="190"/>
      <c r="H33" s="202">
        <f t="shared" si="13"/>
        <v>0</v>
      </c>
      <c r="I33" s="200"/>
      <c r="J33" s="200"/>
      <c r="K33" s="200"/>
      <c r="L33" s="200"/>
      <c r="M33" s="200"/>
      <c r="N33" s="200"/>
      <c r="O33" s="211">
        <f t="shared" si="14"/>
        <v>0</v>
      </c>
      <c r="P33" s="218"/>
      <c r="Q33" s="211">
        <f t="shared" si="15"/>
        <v>0</v>
      </c>
      <c r="R33" s="233">
        <f t="shared" si="16"/>
        <v>0</v>
      </c>
      <c r="S33" s="175"/>
      <c r="T33" s="190"/>
      <c r="U33" s="182"/>
      <c r="V33" s="202">
        <f t="shared" si="17"/>
        <v>0</v>
      </c>
      <c r="W33" s="200"/>
      <c r="X33" s="200"/>
      <c r="Y33" s="200"/>
      <c r="Z33" s="200"/>
      <c r="AA33" s="200"/>
      <c r="AB33" s="200"/>
      <c r="AC33" s="249">
        <f t="shared" si="18"/>
        <v>0</v>
      </c>
      <c r="AD33" s="249">
        <f t="shared" si="19"/>
        <v>0</v>
      </c>
      <c r="AE33" s="253">
        <f t="shared" si="20"/>
        <v>0</v>
      </c>
      <c r="AF33" s="259" t="str">
        <f t="shared" si="2"/>
        <v/>
      </c>
    </row>
    <row r="34" spans="1:32">
      <c r="A34" s="264"/>
      <c r="B34" s="268"/>
      <c r="C34" s="154"/>
      <c r="D34" s="175"/>
      <c r="E34" s="190"/>
      <c r="F34" s="190"/>
      <c r="G34" s="190"/>
      <c r="H34" s="202">
        <f t="shared" si="13"/>
        <v>0</v>
      </c>
      <c r="I34" s="200"/>
      <c r="J34" s="200"/>
      <c r="K34" s="200"/>
      <c r="L34" s="200"/>
      <c r="M34" s="200"/>
      <c r="N34" s="200"/>
      <c r="O34" s="211">
        <f t="shared" si="14"/>
        <v>0</v>
      </c>
      <c r="P34" s="218"/>
      <c r="Q34" s="211">
        <f t="shared" si="15"/>
        <v>0</v>
      </c>
      <c r="R34" s="233">
        <f t="shared" si="16"/>
        <v>0</v>
      </c>
      <c r="S34" s="175"/>
      <c r="T34" s="190"/>
      <c r="U34" s="182"/>
      <c r="V34" s="202">
        <f t="shared" si="17"/>
        <v>0</v>
      </c>
      <c r="W34" s="200"/>
      <c r="X34" s="200"/>
      <c r="Y34" s="200"/>
      <c r="Z34" s="200"/>
      <c r="AA34" s="200"/>
      <c r="AB34" s="200"/>
      <c r="AC34" s="249">
        <f t="shared" si="18"/>
        <v>0</v>
      </c>
      <c r="AD34" s="249">
        <f t="shared" si="19"/>
        <v>0</v>
      </c>
      <c r="AE34" s="253">
        <f t="shared" si="20"/>
        <v>0</v>
      </c>
      <c r="AF34" s="259" t="str">
        <f t="shared" si="2"/>
        <v/>
      </c>
    </row>
    <row r="35" spans="1:32" ht="15" customHeight="1">
      <c r="A35" s="264"/>
      <c r="B35" s="268"/>
      <c r="C35" s="154"/>
      <c r="D35" s="175"/>
      <c r="E35" s="190"/>
      <c r="F35" s="190"/>
      <c r="G35" s="190"/>
      <c r="H35" s="202">
        <f t="shared" si="13"/>
        <v>0</v>
      </c>
      <c r="I35" s="200"/>
      <c r="J35" s="200"/>
      <c r="K35" s="200"/>
      <c r="L35" s="200"/>
      <c r="M35" s="200"/>
      <c r="N35" s="200"/>
      <c r="O35" s="211">
        <f t="shared" si="14"/>
        <v>0</v>
      </c>
      <c r="P35" s="218"/>
      <c r="Q35" s="211">
        <f t="shared" si="15"/>
        <v>0</v>
      </c>
      <c r="R35" s="233">
        <f t="shared" si="16"/>
        <v>0</v>
      </c>
      <c r="S35" s="175"/>
      <c r="T35" s="190"/>
      <c r="U35" s="182"/>
      <c r="V35" s="202">
        <f t="shared" si="17"/>
        <v>0</v>
      </c>
      <c r="W35" s="200"/>
      <c r="X35" s="200"/>
      <c r="Y35" s="200"/>
      <c r="Z35" s="200"/>
      <c r="AA35" s="200"/>
      <c r="AB35" s="200"/>
      <c r="AC35" s="249">
        <f t="shared" si="18"/>
        <v>0</v>
      </c>
      <c r="AD35" s="249">
        <f t="shared" si="19"/>
        <v>0</v>
      </c>
      <c r="AE35" s="253">
        <f t="shared" si="20"/>
        <v>0</v>
      </c>
      <c r="AF35" s="259" t="str">
        <f t="shared" si="2"/>
        <v/>
      </c>
    </row>
    <row r="36" spans="1:32" ht="13.5" customHeight="1">
      <c r="A36" s="265"/>
      <c r="B36" s="269"/>
      <c r="C36" s="157"/>
      <c r="D36" s="176"/>
      <c r="E36" s="191"/>
      <c r="F36" s="191"/>
      <c r="G36" s="191"/>
      <c r="H36" s="309">
        <f t="shared" si="13"/>
        <v>0</v>
      </c>
      <c r="I36" s="201"/>
      <c r="J36" s="201"/>
      <c r="K36" s="201"/>
      <c r="L36" s="201"/>
      <c r="M36" s="201"/>
      <c r="N36" s="201"/>
      <c r="O36" s="212">
        <f t="shared" si="14"/>
        <v>0</v>
      </c>
      <c r="P36" s="219"/>
      <c r="Q36" s="212">
        <f t="shared" si="15"/>
        <v>0</v>
      </c>
      <c r="R36" s="234">
        <f t="shared" si="16"/>
        <v>0</v>
      </c>
      <c r="S36" s="176"/>
      <c r="T36" s="191"/>
      <c r="U36" s="183"/>
      <c r="V36" s="309">
        <f t="shared" si="17"/>
        <v>0</v>
      </c>
      <c r="W36" s="201"/>
      <c r="X36" s="201"/>
      <c r="Y36" s="201"/>
      <c r="Z36" s="201"/>
      <c r="AA36" s="201"/>
      <c r="AB36" s="201"/>
      <c r="AC36" s="250">
        <f t="shared" si="18"/>
        <v>0</v>
      </c>
      <c r="AD36" s="250">
        <f t="shared" si="19"/>
        <v>0</v>
      </c>
      <c r="AE36" s="254">
        <f t="shared" si="20"/>
        <v>0</v>
      </c>
      <c r="AF36" s="260" t="str">
        <f t="shared" si="2"/>
        <v/>
      </c>
    </row>
    <row r="37" spans="1:32" ht="22.5" customHeight="1">
      <c r="A37" s="262">
        <v>3</v>
      </c>
      <c r="B37" s="266"/>
      <c r="C37" s="271"/>
      <c r="D37" s="274" t="s">
        <v>65</v>
      </c>
      <c r="E37" s="275" t="s">
        <v>25</v>
      </c>
      <c r="F37" s="275" t="s">
        <v>65</v>
      </c>
      <c r="G37" s="339">
        <f t="shared" ref="G37:O37" si="21">SUM(G38:G49)</f>
        <v>0</v>
      </c>
      <c r="H37" s="359">
        <f t="shared" si="21"/>
        <v>0</v>
      </c>
      <c r="I37" s="198">
        <f t="shared" si="21"/>
        <v>0</v>
      </c>
      <c r="J37" s="198">
        <f t="shared" si="21"/>
        <v>0</v>
      </c>
      <c r="K37" s="198">
        <f t="shared" si="21"/>
        <v>0</v>
      </c>
      <c r="L37" s="198">
        <f t="shared" si="21"/>
        <v>0</v>
      </c>
      <c r="M37" s="198">
        <f t="shared" si="21"/>
        <v>0</v>
      </c>
      <c r="N37" s="198">
        <f t="shared" si="21"/>
        <v>0</v>
      </c>
      <c r="O37" s="198">
        <f t="shared" si="21"/>
        <v>0</v>
      </c>
      <c r="P37" s="277"/>
      <c r="Q37" s="198">
        <f>SUM(Q38:Q49)</f>
        <v>0</v>
      </c>
      <c r="R37" s="231">
        <f>SUM(R38:R49)</f>
        <v>0</v>
      </c>
      <c r="S37" s="274" t="s">
        <v>65</v>
      </c>
      <c r="T37" s="275" t="s">
        <v>25</v>
      </c>
      <c r="U37" s="275" t="s">
        <v>65</v>
      </c>
      <c r="V37" s="359">
        <f t="shared" ref="V37:AE37" si="22">SUM(V38:V49)</f>
        <v>0</v>
      </c>
      <c r="W37" s="304">
        <f t="shared" si="22"/>
        <v>0</v>
      </c>
      <c r="X37" s="198">
        <f t="shared" si="22"/>
        <v>0</v>
      </c>
      <c r="Y37" s="198">
        <f t="shared" si="22"/>
        <v>0</v>
      </c>
      <c r="Z37" s="198">
        <f t="shared" si="22"/>
        <v>0</v>
      </c>
      <c r="AA37" s="198">
        <f t="shared" si="22"/>
        <v>0</v>
      </c>
      <c r="AB37" s="198">
        <f t="shared" si="22"/>
        <v>0</v>
      </c>
      <c r="AC37" s="243">
        <f t="shared" si="22"/>
        <v>0</v>
      </c>
      <c r="AD37" s="243">
        <f t="shared" si="22"/>
        <v>0</v>
      </c>
      <c r="AE37" s="251">
        <f t="shared" si="22"/>
        <v>0</v>
      </c>
      <c r="AF37" s="288" t="str">
        <f t="shared" si="2"/>
        <v/>
      </c>
    </row>
    <row r="38" spans="1:32" ht="14.25">
      <c r="A38" s="263"/>
      <c r="B38" s="267"/>
      <c r="C38" s="272" t="s">
        <v>82</v>
      </c>
      <c r="D38" s="174"/>
      <c r="E38" s="299"/>
      <c r="F38" s="299"/>
      <c r="G38" s="189"/>
      <c r="H38" s="202">
        <f t="shared" ref="H38:H49" si="23">E38*F38</f>
        <v>0</v>
      </c>
      <c r="I38" s="199"/>
      <c r="J38" s="199"/>
      <c r="K38" s="199"/>
      <c r="L38" s="199"/>
      <c r="M38" s="199"/>
      <c r="N38" s="199"/>
      <c r="O38" s="202">
        <f t="shared" ref="O38:O49" si="24">SUM(H38:N38)</f>
        <v>0</v>
      </c>
      <c r="P38" s="217"/>
      <c r="Q38" s="280">
        <f t="shared" ref="Q38:Q49" si="25">IF(ROUNDUP(O38*P38-0.5,0)&lt;=0,0,ROUNDUP(O38*P38-0.5,0))</f>
        <v>0</v>
      </c>
      <c r="R38" s="232">
        <f t="shared" ref="R38:R49" si="26">O38+Q38</f>
        <v>0</v>
      </c>
      <c r="S38" s="174"/>
      <c r="T38" s="189"/>
      <c r="U38" s="181"/>
      <c r="V38" s="202">
        <f t="shared" ref="V38:V49" si="27">T38*F38</f>
        <v>0</v>
      </c>
      <c r="W38" s="199"/>
      <c r="X38" s="199"/>
      <c r="Y38" s="199"/>
      <c r="Z38" s="199"/>
      <c r="AA38" s="199"/>
      <c r="AB38" s="199"/>
      <c r="AC38" s="348">
        <f t="shared" ref="AC38:AC49" si="28">SUM(V38:AB38)</f>
        <v>0</v>
      </c>
      <c r="AD38" s="348">
        <f t="shared" ref="AD38:AD49" si="29">IF(ROUNDUP(AC38*P38-0.5,0)&lt;=0,0,ROUNDUP(AC38*P38-0.5,0))</f>
        <v>0</v>
      </c>
      <c r="AE38" s="252">
        <f t="shared" ref="AE38:AE49" si="30">AC38+AD38</f>
        <v>0</v>
      </c>
      <c r="AF38" s="258" t="str">
        <f t="shared" si="2"/>
        <v/>
      </c>
    </row>
    <row r="39" spans="1:32">
      <c r="A39" s="264"/>
      <c r="B39" s="268"/>
      <c r="C39" s="154"/>
      <c r="D39" s="175"/>
      <c r="E39" s="190"/>
      <c r="F39" s="190"/>
      <c r="G39" s="190"/>
      <c r="H39" s="202">
        <f t="shared" si="23"/>
        <v>0</v>
      </c>
      <c r="I39" s="200"/>
      <c r="J39" s="200"/>
      <c r="K39" s="200"/>
      <c r="L39" s="200"/>
      <c r="M39" s="200"/>
      <c r="N39" s="200"/>
      <c r="O39" s="211">
        <f t="shared" si="24"/>
        <v>0</v>
      </c>
      <c r="P39" s="218"/>
      <c r="Q39" s="211">
        <f t="shared" si="25"/>
        <v>0</v>
      </c>
      <c r="R39" s="233">
        <f t="shared" si="26"/>
        <v>0</v>
      </c>
      <c r="S39" s="175"/>
      <c r="T39" s="190"/>
      <c r="U39" s="182"/>
      <c r="V39" s="202">
        <f t="shared" si="27"/>
        <v>0</v>
      </c>
      <c r="W39" s="200"/>
      <c r="X39" s="200"/>
      <c r="Y39" s="200"/>
      <c r="Z39" s="200"/>
      <c r="AA39" s="200"/>
      <c r="AB39" s="200"/>
      <c r="AC39" s="349">
        <f t="shared" si="28"/>
        <v>0</v>
      </c>
      <c r="AD39" s="349">
        <f t="shared" si="29"/>
        <v>0</v>
      </c>
      <c r="AE39" s="253">
        <f t="shared" si="30"/>
        <v>0</v>
      </c>
      <c r="AF39" s="259" t="str">
        <f t="shared" si="2"/>
        <v/>
      </c>
    </row>
    <row r="40" spans="1:32">
      <c r="A40" s="264"/>
      <c r="B40" s="268"/>
      <c r="C40" s="155"/>
      <c r="D40" s="175"/>
      <c r="E40" s="190"/>
      <c r="F40" s="190"/>
      <c r="G40" s="190"/>
      <c r="H40" s="202">
        <f t="shared" si="23"/>
        <v>0</v>
      </c>
      <c r="I40" s="200"/>
      <c r="J40" s="200"/>
      <c r="K40" s="200"/>
      <c r="L40" s="200"/>
      <c r="M40" s="200"/>
      <c r="N40" s="200"/>
      <c r="O40" s="211">
        <f t="shared" si="24"/>
        <v>0</v>
      </c>
      <c r="P40" s="218"/>
      <c r="Q40" s="211">
        <f t="shared" si="25"/>
        <v>0</v>
      </c>
      <c r="R40" s="233">
        <f t="shared" si="26"/>
        <v>0</v>
      </c>
      <c r="S40" s="175"/>
      <c r="T40" s="190"/>
      <c r="U40" s="182"/>
      <c r="V40" s="202">
        <f t="shared" si="27"/>
        <v>0</v>
      </c>
      <c r="W40" s="200"/>
      <c r="X40" s="200"/>
      <c r="Y40" s="200"/>
      <c r="Z40" s="200"/>
      <c r="AA40" s="200"/>
      <c r="AB40" s="200"/>
      <c r="AC40" s="349">
        <f t="shared" si="28"/>
        <v>0</v>
      </c>
      <c r="AD40" s="349">
        <f t="shared" si="29"/>
        <v>0</v>
      </c>
      <c r="AE40" s="253">
        <f t="shared" si="30"/>
        <v>0</v>
      </c>
      <c r="AF40" s="259" t="str">
        <f t="shared" si="2"/>
        <v/>
      </c>
    </row>
    <row r="41" spans="1:32">
      <c r="A41" s="264"/>
      <c r="B41" s="268"/>
      <c r="C41" s="154" t="s">
        <v>83</v>
      </c>
      <c r="D41" s="175"/>
      <c r="E41" s="190"/>
      <c r="F41" s="190"/>
      <c r="G41" s="190"/>
      <c r="H41" s="202">
        <f t="shared" si="23"/>
        <v>0</v>
      </c>
      <c r="I41" s="200"/>
      <c r="J41" s="200"/>
      <c r="K41" s="200"/>
      <c r="L41" s="200"/>
      <c r="M41" s="200"/>
      <c r="N41" s="200"/>
      <c r="O41" s="211">
        <f t="shared" si="24"/>
        <v>0</v>
      </c>
      <c r="P41" s="218"/>
      <c r="Q41" s="211">
        <f t="shared" si="25"/>
        <v>0</v>
      </c>
      <c r="R41" s="233">
        <f t="shared" si="26"/>
        <v>0</v>
      </c>
      <c r="S41" s="175"/>
      <c r="T41" s="190"/>
      <c r="U41" s="182"/>
      <c r="V41" s="202">
        <f t="shared" si="27"/>
        <v>0</v>
      </c>
      <c r="W41" s="200"/>
      <c r="X41" s="200"/>
      <c r="Y41" s="200"/>
      <c r="Z41" s="200"/>
      <c r="AA41" s="200"/>
      <c r="AB41" s="200"/>
      <c r="AC41" s="349">
        <f t="shared" si="28"/>
        <v>0</v>
      </c>
      <c r="AD41" s="349">
        <f t="shared" si="29"/>
        <v>0</v>
      </c>
      <c r="AE41" s="253">
        <f t="shared" si="30"/>
        <v>0</v>
      </c>
      <c r="AF41" s="259" t="str">
        <f t="shared" si="2"/>
        <v/>
      </c>
    </row>
    <row r="42" spans="1:32">
      <c r="A42" s="264"/>
      <c r="B42" s="268"/>
      <c r="C42" s="154"/>
      <c r="D42" s="175"/>
      <c r="E42" s="190"/>
      <c r="F42" s="190"/>
      <c r="G42" s="190"/>
      <c r="H42" s="202">
        <f t="shared" si="23"/>
        <v>0</v>
      </c>
      <c r="I42" s="200"/>
      <c r="J42" s="200"/>
      <c r="K42" s="200"/>
      <c r="L42" s="200"/>
      <c r="M42" s="200"/>
      <c r="N42" s="200"/>
      <c r="O42" s="211">
        <f t="shared" si="24"/>
        <v>0</v>
      </c>
      <c r="P42" s="218"/>
      <c r="Q42" s="211">
        <f t="shared" si="25"/>
        <v>0</v>
      </c>
      <c r="R42" s="233">
        <f t="shared" si="26"/>
        <v>0</v>
      </c>
      <c r="S42" s="175"/>
      <c r="T42" s="190"/>
      <c r="U42" s="182"/>
      <c r="V42" s="202">
        <f t="shared" si="27"/>
        <v>0</v>
      </c>
      <c r="W42" s="200"/>
      <c r="X42" s="200"/>
      <c r="Y42" s="200"/>
      <c r="Z42" s="200"/>
      <c r="AA42" s="200"/>
      <c r="AB42" s="200"/>
      <c r="AC42" s="349">
        <f t="shared" si="28"/>
        <v>0</v>
      </c>
      <c r="AD42" s="349">
        <f t="shared" si="29"/>
        <v>0</v>
      </c>
      <c r="AE42" s="253">
        <f t="shared" si="30"/>
        <v>0</v>
      </c>
      <c r="AF42" s="259" t="str">
        <f t="shared" si="2"/>
        <v/>
      </c>
    </row>
    <row r="43" spans="1:32">
      <c r="A43" s="264"/>
      <c r="B43" s="268"/>
      <c r="C43" s="154"/>
      <c r="D43" s="175"/>
      <c r="E43" s="190"/>
      <c r="F43" s="190"/>
      <c r="G43" s="190"/>
      <c r="H43" s="202">
        <f t="shared" si="23"/>
        <v>0</v>
      </c>
      <c r="I43" s="200"/>
      <c r="J43" s="200"/>
      <c r="K43" s="200"/>
      <c r="L43" s="200"/>
      <c r="M43" s="200"/>
      <c r="N43" s="200"/>
      <c r="O43" s="211">
        <f t="shared" si="24"/>
        <v>0</v>
      </c>
      <c r="P43" s="218"/>
      <c r="Q43" s="211">
        <f t="shared" si="25"/>
        <v>0</v>
      </c>
      <c r="R43" s="233">
        <f t="shared" si="26"/>
        <v>0</v>
      </c>
      <c r="S43" s="175"/>
      <c r="T43" s="190"/>
      <c r="U43" s="182"/>
      <c r="V43" s="202">
        <f t="shared" si="27"/>
        <v>0</v>
      </c>
      <c r="W43" s="200"/>
      <c r="X43" s="200"/>
      <c r="Y43" s="200"/>
      <c r="Z43" s="200"/>
      <c r="AA43" s="200"/>
      <c r="AB43" s="200"/>
      <c r="AC43" s="349">
        <f t="shared" si="28"/>
        <v>0</v>
      </c>
      <c r="AD43" s="349">
        <f t="shared" si="29"/>
        <v>0</v>
      </c>
      <c r="AE43" s="253">
        <f t="shared" si="30"/>
        <v>0</v>
      </c>
      <c r="AF43" s="259" t="str">
        <f t="shared" si="2"/>
        <v/>
      </c>
    </row>
    <row r="44" spans="1:32">
      <c r="A44" s="264"/>
      <c r="B44" s="268"/>
      <c r="C44" s="156"/>
      <c r="D44" s="175"/>
      <c r="E44" s="190"/>
      <c r="F44" s="190"/>
      <c r="G44" s="190"/>
      <c r="H44" s="202">
        <f t="shared" si="23"/>
        <v>0</v>
      </c>
      <c r="I44" s="200"/>
      <c r="J44" s="200"/>
      <c r="K44" s="200"/>
      <c r="L44" s="200"/>
      <c r="M44" s="200"/>
      <c r="N44" s="200"/>
      <c r="O44" s="211">
        <f t="shared" si="24"/>
        <v>0</v>
      </c>
      <c r="P44" s="218"/>
      <c r="Q44" s="211">
        <f t="shared" si="25"/>
        <v>0</v>
      </c>
      <c r="R44" s="233">
        <f t="shared" si="26"/>
        <v>0</v>
      </c>
      <c r="S44" s="175"/>
      <c r="T44" s="190"/>
      <c r="U44" s="182"/>
      <c r="V44" s="202">
        <f t="shared" si="27"/>
        <v>0</v>
      </c>
      <c r="W44" s="200"/>
      <c r="X44" s="200"/>
      <c r="Y44" s="200"/>
      <c r="Z44" s="200"/>
      <c r="AA44" s="200"/>
      <c r="AB44" s="200"/>
      <c r="AC44" s="349">
        <f t="shared" si="28"/>
        <v>0</v>
      </c>
      <c r="AD44" s="349">
        <f t="shared" si="29"/>
        <v>0</v>
      </c>
      <c r="AE44" s="253">
        <f t="shared" si="30"/>
        <v>0</v>
      </c>
      <c r="AF44" s="259" t="str">
        <f t="shared" si="2"/>
        <v/>
      </c>
    </row>
    <row r="45" spans="1:32">
      <c r="A45" s="264"/>
      <c r="B45" s="268"/>
      <c r="C45" s="156"/>
      <c r="D45" s="175"/>
      <c r="E45" s="190"/>
      <c r="F45" s="190"/>
      <c r="G45" s="190"/>
      <c r="H45" s="202">
        <f t="shared" si="23"/>
        <v>0</v>
      </c>
      <c r="I45" s="200"/>
      <c r="J45" s="200"/>
      <c r="K45" s="200"/>
      <c r="L45" s="200"/>
      <c r="M45" s="200"/>
      <c r="N45" s="200"/>
      <c r="O45" s="211">
        <f t="shared" si="24"/>
        <v>0</v>
      </c>
      <c r="P45" s="218"/>
      <c r="Q45" s="211">
        <f t="shared" si="25"/>
        <v>0</v>
      </c>
      <c r="R45" s="233">
        <f t="shared" si="26"/>
        <v>0</v>
      </c>
      <c r="S45" s="175"/>
      <c r="T45" s="190"/>
      <c r="U45" s="182"/>
      <c r="V45" s="202">
        <f t="shared" si="27"/>
        <v>0</v>
      </c>
      <c r="W45" s="200"/>
      <c r="X45" s="200"/>
      <c r="Y45" s="200"/>
      <c r="Z45" s="200"/>
      <c r="AA45" s="200"/>
      <c r="AB45" s="200"/>
      <c r="AC45" s="349">
        <f t="shared" si="28"/>
        <v>0</v>
      </c>
      <c r="AD45" s="349">
        <f t="shared" si="29"/>
        <v>0</v>
      </c>
      <c r="AE45" s="253">
        <f t="shared" si="30"/>
        <v>0</v>
      </c>
      <c r="AF45" s="259" t="str">
        <f t="shared" si="2"/>
        <v/>
      </c>
    </row>
    <row r="46" spans="1:32">
      <c r="A46" s="264"/>
      <c r="B46" s="268"/>
      <c r="C46" s="154"/>
      <c r="D46" s="175"/>
      <c r="E46" s="190"/>
      <c r="F46" s="190"/>
      <c r="G46" s="190"/>
      <c r="H46" s="202">
        <f t="shared" si="23"/>
        <v>0</v>
      </c>
      <c r="I46" s="200"/>
      <c r="J46" s="200"/>
      <c r="K46" s="200"/>
      <c r="L46" s="200"/>
      <c r="M46" s="200"/>
      <c r="N46" s="200"/>
      <c r="O46" s="211">
        <f t="shared" si="24"/>
        <v>0</v>
      </c>
      <c r="P46" s="218"/>
      <c r="Q46" s="211">
        <f t="shared" si="25"/>
        <v>0</v>
      </c>
      <c r="R46" s="233">
        <f t="shared" si="26"/>
        <v>0</v>
      </c>
      <c r="S46" s="175"/>
      <c r="T46" s="190"/>
      <c r="U46" s="182"/>
      <c r="V46" s="202">
        <f t="shared" si="27"/>
        <v>0</v>
      </c>
      <c r="W46" s="200"/>
      <c r="X46" s="200"/>
      <c r="Y46" s="200"/>
      <c r="Z46" s="200"/>
      <c r="AA46" s="200"/>
      <c r="AB46" s="200"/>
      <c r="AC46" s="349">
        <f t="shared" si="28"/>
        <v>0</v>
      </c>
      <c r="AD46" s="349">
        <f t="shared" si="29"/>
        <v>0</v>
      </c>
      <c r="AE46" s="253">
        <f t="shared" si="30"/>
        <v>0</v>
      </c>
      <c r="AF46" s="259" t="str">
        <f t="shared" si="2"/>
        <v/>
      </c>
    </row>
    <row r="47" spans="1:32">
      <c r="A47" s="264"/>
      <c r="B47" s="268"/>
      <c r="C47" s="154"/>
      <c r="D47" s="175"/>
      <c r="E47" s="190"/>
      <c r="F47" s="190"/>
      <c r="G47" s="190"/>
      <c r="H47" s="202">
        <f t="shared" si="23"/>
        <v>0</v>
      </c>
      <c r="I47" s="200"/>
      <c r="J47" s="200"/>
      <c r="K47" s="200"/>
      <c r="L47" s="200"/>
      <c r="M47" s="200"/>
      <c r="N47" s="200"/>
      <c r="O47" s="211">
        <f t="shared" si="24"/>
        <v>0</v>
      </c>
      <c r="P47" s="218"/>
      <c r="Q47" s="211">
        <f t="shared" si="25"/>
        <v>0</v>
      </c>
      <c r="R47" s="233">
        <f t="shared" si="26"/>
        <v>0</v>
      </c>
      <c r="S47" s="175"/>
      <c r="T47" s="190"/>
      <c r="U47" s="182"/>
      <c r="V47" s="202">
        <f t="shared" si="27"/>
        <v>0</v>
      </c>
      <c r="W47" s="200"/>
      <c r="X47" s="200"/>
      <c r="Y47" s="200"/>
      <c r="Z47" s="200"/>
      <c r="AA47" s="200"/>
      <c r="AB47" s="200"/>
      <c r="AC47" s="349">
        <f t="shared" si="28"/>
        <v>0</v>
      </c>
      <c r="AD47" s="349">
        <f t="shared" si="29"/>
        <v>0</v>
      </c>
      <c r="AE47" s="253">
        <f t="shared" si="30"/>
        <v>0</v>
      </c>
      <c r="AF47" s="259" t="str">
        <f t="shared" si="2"/>
        <v/>
      </c>
    </row>
    <row r="48" spans="1:32">
      <c r="A48" s="264"/>
      <c r="B48" s="268"/>
      <c r="C48" s="154"/>
      <c r="D48" s="175"/>
      <c r="E48" s="190"/>
      <c r="F48" s="190"/>
      <c r="G48" s="190"/>
      <c r="H48" s="202">
        <f t="shared" si="23"/>
        <v>0</v>
      </c>
      <c r="I48" s="200"/>
      <c r="J48" s="200"/>
      <c r="K48" s="200"/>
      <c r="L48" s="200"/>
      <c r="M48" s="200"/>
      <c r="N48" s="200"/>
      <c r="O48" s="211">
        <f t="shared" si="24"/>
        <v>0</v>
      </c>
      <c r="P48" s="218"/>
      <c r="Q48" s="211">
        <f t="shared" si="25"/>
        <v>0</v>
      </c>
      <c r="R48" s="233">
        <f t="shared" si="26"/>
        <v>0</v>
      </c>
      <c r="S48" s="175"/>
      <c r="T48" s="190"/>
      <c r="U48" s="182"/>
      <c r="V48" s="202">
        <f t="shared" si="27"/>
        <v>0</v>
      </c>
      <c r="W48" s="200"/>
      <c r="X48" s="200"/>
      <c r="Y48" s="200"/>
      <c r="Z48" s="200"/>
      <c r="AA48" s="200"/>
      <c r="AB48" s="200"/>
      <c r="AC48" s="349">
        <f t="shared" si="28"/>
        <v>0</v>
      </c>
      <c r="AD48" s="349">
        <f t="shared" si="29"/>
        <v>0</v>
      </c>
      <c r="AE48" s="253">
        <f t="shared" si="30"/>
        <v>0</v>
      </c>
      <c r="AF48" s="259" t="str">
        <f t="shared" si="2"/>
        <v/>
      </c>
    </row>
    <row r="49" spans="1:32" ht="14.25">
      <c r="A49" s="265"/>
      <c r="B49" s="269"/>
      <c r="C49" s="157"/>
      <c r="D49" s="176"/>
      <c r="E49" s="191"/>
      <c r="F49" s="191"/>
      <c r="G49" s="191"/>
      <c r="H49" s="309">
        <f t="shared" si="23"/>
        <v>0</v>
      </c>
      <c r="I49" s="201"/>
      <c r="J49" s="201"/>
      <c r="K49" s="201"/>
      <c r="L49" s="201"/>
      <c r="M49" s="201"/>
      <c r="N49" s="201"/>
      <c r="O49" s="212">
        <f t="shared" si="24"/>
        <v>0</v>
      </c>
      <c r="P49" s="219"/>
      <c r="Q49" s="212">
        <f t="shared" si="25"/>
        <v>0</v>
      </c>
      <c r="R49" s="234">
        <f t="shared" si="26"/>
        <v>0</v>
      </c>
      <c r="S49" s="176"/>
      <c r="T49" s="191"/>
      <c r="U49" s="183"/>
      <c r="V49" s="309">
        <f t="shared" si="27"/>
        <v>0</v>
      </c>
      <c r="W49" s="201"/>
      <c r="X49" s="201"/>
      <c r="Y49" s="201"/>
      <c r="Z49" s="201"/>
      <c r="AA49" s="201"/>
      <c r="AB49" s="201"/>
      <c r="AC49" s="350">
        <f t="shared" si="28"/>
        <v>0</v>
      </c>
      <c r="AD49" s="350">
        <f t="shared" si="29"/>
        <v>0</v>
      </c>
      <c r="AE49" s="254">
        <f t="shared" si="30"/>
        <v>0</v>
      </c>
      <c r="AF49" s="260" t="str">
        <f t="shared" si="2"/>
        <v/>
      </c>
    </row>
    <row r="50" spans="1:32" ht="22.5" customHeight="1">
      <c r="A50" s="262">
        <v>4</v>
      </c>
      <c r="B50" s="266"/>
      <c r="C50" s="271"/>
      <c r="D50" s="274" t="s">
        <v>65</v>
      </c>
      <c r="E50" s="275" t="s">
        <v>25</v>
      </c>
      <c r="F50" s="275" t="s">
        <v>65</v>
      </c>
      <c r="G50" s="339">
        <f t="shared" ref="G50:O50" si="31">SUM(G51:G62)</f>
        <v>0</v>
      </c>
      <c r="H50" s="359">
        <f t="shared" si="31"/>
        <v>0</v>
      </c>
      <c r="I50" s="198">
        <f t="shared" si="31"/>
        <v>0</v>
      </c>
      <c r="J50" s="198">
        <f t="shared" si="31"/>
        <v>0</v>
      </c>
      <c r="K50" s="198">
        <f t="shared" si="31"/>
        <v>0</v>
      </c>
      <c r="L50" s="198">
        <f t="shared" si="31"/>
        <v>0</v>
      </c>
      <c r="M50" s="198">
        <f t="shared" si="31"/>
        <v>0</v>
      </c>
      <c r="N50" s="198">
        <f t="shared" si="31"/>
        <v>0</v>
      </c>
      <c r="O50" s="198">
        <f t="shared" si="31"/>
        <v>0</v>
      </c>
      <c r="P50" s="277"/>
      <c r="Q50" s="198">
        <f>SUM(Q51:Q62)</f>
        <v>0</v>
      </c>
      <c r="R50" s="231">
        <f>SUM(R51:R62)</f>
        <v>0</v>
      </c>
      <c r="S50" s="274" t="s">
        <v>65</v>
      </c>
      <c r="T50" s="275" t="s">
        <v>25</v>
      </c>
      <c r="U50" s="275" t="s">
        <v>65</v>
      </c>
      <c r="V50" s="359">
        <f t="shared" ref="V50:AE50" si="32">SUM(V51:V62)</f>
        <v>0</v>
      </c>
      <c r="W50" s="304">
        <f t="shared" si="32"/>
        <v>0</v>
      </c>
      <c r="X50" s="198">
        <f t="shared" si="32"/>
        <v>0</v>
      </c>
      <c r="Y50" s="198">
        <f t="shared" si="32"/>
        <v>0</v>
      </c>
      <c r="Z50" s="198">
        <f t="shared" si="32"/>
        <v>0</v>
      </c>
      <c r="AA50" s="198">
        <f t="shared" si="32"/>
        <v>0</v>
      </c>
      <c r="AB50" s="198">
        <f t="shared" si="32"/>
        <v>0</v>
      </c>
      <c r="AC50" s="243">
        <f t="shared" si="32"/>
        <v>0</v>
      </c>
      <c r="AD50" s="243">
        <f t="shared" si="32"/>
        <v>0</v>
      </c>
      <c r="AE50" s="251">
        <f t="shared" si="32"/>
        <v>0</v>
      </c>
      <c r="AF50" s="288" t="str">
        <f t="shared" si="2"/>
        <v/>
      </c>
    </row>
    <row r="51" spans="1:32" ht="14.25">
      <c r="A51" s="263"/>
      <c r="B51" s="267"/>
      <c r="C51" s="272" t="s">
        <v>82</v>
      </c>
      <c r="D51" s="174"/>
      <c r="E51" s="299"/>
      <c r="F51" s="299"/>
      <c r="G51" s="189"/>
      <c r="H51" s="202">
        <f t="shared" ref="H51:H62" si="33">E51*F51</f>
        <v>0</v>
      </c>
      <c r="I51" s="199"/>
      <c r="J51" s="199"/>
      <c r="K51" s="199"/>
      <c r="L51" s="199"/>
      <c r="M51" s="199"/>
      <c r="N51" s="199"/>
      <c r="O51" s="300">
        <f t="shared" ref="O51:O62" si="34">SUM(H51:N51)</f>
        <v>0</v>
      </c>
      <c r="P51" s="217"/>
      <c r="Q51" s="280">
        <f t="shared" ref="Q51:Q62" si="35">IF(ROUNDUP(O51*P51-0.5,0)&lt;=0,0,ROUNDUP(O51*P51-0.5,0))</f>
        <v>0</v>
      </c>
      <c r="R51" s="232">
        <f t="shared" ref="R51:R62" si="36">O51+Q51</f>
        <v>0</v>
      </c>
      <c r="S51" s="174"/>
      <c r="T51" s="189"/>
      <c r="U51" s="181"/>
      <c r="V51" s="202">
        <f t="shared" ref="V51:V62" si="37">T51*F51</f>
        <v>0</v>
      </c>
      <c r="W51" s="199"/>
      <c r="X51" s="199"/>
      <c r="Y51" s="199"/>
      <c r="Z51" s="199"/>
      <c r="AA51" s="199"/>
      <c r="AB51" s="199"/>
      <c r="AC51" s="348">
        <f t="shared" ref="AC51:AC62" si="38">SUM(V51:AB51)</f>
        <v>0</v>
      </c>
      <c r="AD51" s="348">
        <f t="shared" ref="AD51:AD62" si="39">IF(ROUNDUP(AC51*P51-0.5,0)&lt;=0,0,ROUNDUP(AC51*P51-0.5,0))</f>
        <v>0</v>
      </c>
      <c r="AE51" s="252">
        <f t="shared" ref="AE51:AE62" si="40">AC51+AD51</f>
        <v>0</v>
      </c>
      <c r="AF51" s="258" t="str">
        <f t="shared" si="2"/>
        <v/>
      </c>
    </row>
    <row r="52" spans="1:32">
      <c r="A52" s="264"/>
      <c r="B52" s="268"/>
      <c r="C52" s="154"/>
      <c r="D52" s="175"/>
      <c r="E52" s="190"/>
      <c r="F52" s="190"/>
      <c r="G52" s="190"/>
      <c r="H52" s="202">
        <f t="shared" si="33"/>
        <v>0</v>
      </c>
      <c r="I52" s="200"/>
      <c r="J52" s="200"/>
      <c r="K52" s="200"/>
      <c r="L52" s="200"/>
      <c r="M52" s="200"/>
      <c r="N52" s="200"/>
      <c r="O52" s="342">
        <f t="shared" si="34"/>
        <v>0</v>
      </c>
      <c r="P52" s="218"/>
      <c r="Q52" s="211">
        <f t="shared" si="35"/>
        <v>0</v>
      </c>
      <c r="R52" s="233">
        <f t="shared" si="36"/>
        <v>0</v>
      </c>
      <c r="S52" s="175"/>
      <c r="T52" s="190"/>
      <c r="U52" s="182"/>
      <c r="V52" s="202">
        <f t="shared" si="37"/>
        <v>0</v>
      </c>
      <c r="W52" s="200"/>
      <c r="X52" s="200"/>
      <c r="Y52" s="200"/>
      <c r="Z52" s="200"/>
      <c r="AA52" s="200"/>
      <c r="AB52" s="200"/>
      <c r="AC52" s="349">
        <f t="shared" si="38"/>
        <v>0</v>
      </c>
      <c r="AD52" s="349">
        <f t="shared" si="39"/>
        <v>0</v>
      </c>
      <c r="AE52" s="253">
        <f t="shared" si="40"/>
        <v>0</v>
      </c>
      <c r="AF52" s="259" t="str">
        <f t="shared" si="2"/>
        <v/>
      </c>
    </row>
    <row r="53" spans="1:32">
      <c r="A53" s="264"/>
      <c r="B53" s="268"/>
      <c r="C53" s="155"/>
      <c r="D53" s="175"/>
      <c r="E53" s="190"/>
      <c r="F53" s="190"/>
      <c r="G53" s="190"/>
      <c r="H53" s="202">
        <f t="shared" si="33"/>
        <v>0</v>
      </c>
      <c r="I53" s="200"/>
      <c r="J53" s="200"/>
      <c r="K53" s="200"/>
      <c r="L53" s="200"/>
      <c r="M53" s="200"/>
      <c r="N53" s="200"/>
      <c r="O53" s="342">
        <f t="shared" si="34"/>
        <v>0</v>
      </c>
      <c r="P53" s="218"/>
      <c r="Q53" s="211">
        <f t="shared" si="35"/>
        <v>0</v>
      </c>
      <c r="R53" s="233">
        <f t="shared" si="36"/>
        <v>0</v>
      </c>
      <c r="S53" s="175"/>
      <c r="T53" s="190"/>
      <c r="U53" s="182"/>
      <c r="V53" s="202">
        <f t="shared" si="37"/>
        <v>0</v>
      </c>
      <c r="W53" s="200"/>
      <c r="X53" s="200"/>
      <c r="Y53" s="200"/>
      <c r="Z53" s="200"/>
      <c r="AA53" s="200"/>
      <c r="AB53" s="200"/>
      <c r="AC53" s="349">
        <f t="shared" si="38"/>
        <v>0</v>
      </c>
      <c r="AD53" s="349">
        <f t="shared" si="39"/>
        <v>0</v>
      </c>
      <c r="AE53" s="253">
        <f t="shared" si="40"/>
        <v>0</v>
      </c>
      <c r="AF53" s="259" t="str">
        <f t="shared" si="2"/>
        <v/>
      </c>
    </row>
    <row r="54" spans="1:32">
      <c r="A54" s="264"/>
      <c r="B54" s="268"/>
      <c r="C54" s="154" t="s">
        <v>83</v>
      </c>
      <c r="D54" s="175"/>
      <c r="E54" s="190"/>
      <c r="F54" s="190"/>
      <c r="G54" s="190"/>
      <c r="H54" s="202">
        <f t="shared" si="33"/>
        <v>0</v>
      </c>
      <c r="I54" s="200"/>
      <c r="J54" s="200"/>
      <c r="K54" s="200"/>
      <c r="L54" s="200"/>
      <c r="M54" s="200"/>
      <c r="N54" s="200"/>
      <c r="O54" s="342">
        <f t="shared" si="34"/>
        <v>0</v>
      </c>
      <c r="P54" s="218"/>
      <c r="Q54" s="211">
        <f t="shared" si="35"/>
        <v>0</v>
      </c>
      <c r="R54" s="233">
        <f t="shared" si="36"/>
        <v>0</v>
      </c>
      <c r="S54" s="175"/>
      <c r="T54" s="190"/>
      <c r="U54" s="182"/>
      <c r="V54" s="202">
        <f t="shared" si="37"/>
        <v>0</v>
      </c>
      <c r="W54" s="200"/>
      <c r="X54" s="200"/>
      <c r="Y54" s="200"/>
      <c r="Z54" s="200"/>
      <c r="AA54" s="200"/>
      <c r="AB54" s="200"/>
      <c r="AC54" s="349">
        <f t="shared" si="38"/>
        <v>0</v>
      </c>
      <c r="AD54" s="349">
        <f t="shared" si="39"/>
        <v>0</v>
      </c>
      <c r="AE54" s="253">
        <f t="shared" si="40"/>
        <v>0</v>
      </c>
      <c r="AF54" s="259" t="str">
        <f t="shared" si="2"/>
        <v/>
      </c>
    </row>
    <row r="55" spans="1:32">
      <c r="A55" s="264"/>
      <c r="B55" s="268"/>
      <c r="C55" s="154"/>
      <c r="D55" s="175"/>
      <c r="E55" s="190"/>
      <c r="F55" s="190"/>
      <c r="G55" s="190"/>
      <c r="H55" s="202">
        <f t="shared" si="33"/>
        <v>0</v>
      </c>
      <c r="I55" s="200"/>
      <c r="J55" s="200"/>
      <c r="K55" s="200"/>
      <c r="L55" s="200"/>
      <c r="M55" s="200"/>
      <c r="N55" s="200"/>
      <c r="O55" s="342">
        <f t="shared" si="34"/>
        <v>0</v>
      </c>
      <c r="P55" s="218"/>
      <c r="Q55" s="211">
        <f t="shared" si="35"/>
        <v>0</v>
      </c>
      <c r="R55" s="233">
        <f t="shared" si="36"/>
        <v>0</v>
      </c>
      <c r="S55" s="175"/>
      <c r="T55" s="190"/>
      <c r="U55" s="182"/>
      <c r="V55" s="202">
        <f t="shared" si="37"/>
        <v>0</v>
      </c>
      <c r="W55" s="200"/>
      <c r="X55" s="200"/>
      <c r="Y55" s="200"/>
      <c r="Z55" s="200"/>
      <c r="AA55" s="200"/>
      <c r="AB55" s="200"/>
      <c r="AC55" s="349">
        <f t="shared" si="38"/>
        <v>0</v>
      </c>
      <c r="AD55" s="349">
        <f t="shared" si="39"/>
        <v>0</v>
      </c>
      <c r="AE55" s="253">
        <f t="shared" si="40"/>
        <v>0</v>
      </c>
      <c r="AF55" s="259" t="str">
        <f t="shared" si="2"/>
        <v/>
      </c>
    </row>
    <row r="56" spans="1:32">
      <c r="A56" s="264"/>
      <c r="B56" s="268"/>
      <c r="C56" s="154"/>
      <c r="D56" s="175"/>
      <c r="E56" s="190"/>
      <c r="F56" s="190"/>
      <c r="G56" s="190"/>
      <c r="H56" s="202">
        <f t="shared" si="33"/>
        <v>0</v>
      </c>
      <c r="I56" s="200"/>
      <c r="J56" s="200"/>
      <c r="K56" s="200"/>
      <c r="L56" s="200"/>
      <c r="M56" s="200"/>
      <c r="N56" s="200"/>
      <c r="O56" s="342">
        <f t="shared" si="34"/>
        <v>0</v>
      </c>
      <c r="P56" s="218"/>
      <c r="Q56" s="211">
        <f t="shared" si="35"/>
        <v>0</v>
      </c>
      <c r="R56" s="233">
        <f t="shared" si="36"/>
        <v>0</v>
      </c>
      <c r="S56" s="175"/>
      <c r="T56" s="190"/>
      <c r="U56" s="182"/>
      <c r="V56" s="202">
        <f t="shared" si="37"/>
        <v>0</v>
      </c>
      <c r="W56" s="200"/>
      <c r="X56" s="200"/>
      <c r="Y56" s="200"/>
      <c r="Z56" s="200"/>
      <c r="AA56" s="200"/>
      <c r="AB56" s="200"/>
      <c r="AC56" s="349">
        <f t="shared" si="38"/>
        <v>0</v>
      </c>
      <c r="AD56" s="349">
        <f t="shared" si="39"/>
        <v>0</v>
      </c>
      <c r="AE56" s="253">
        <f t="shared" si="40"/>
        <v>0</v>
      </c>
      <c r="AF56" s="259" t="str">
        <f t="shared" si="2"/>
        <v/>
      </c>
    </row>
    <row r="57" spans="1:32">
      <c r="A57" s="264"/>
      <c r="B57" s="268"/>
      <c r="C57" s="156"/>
      <c r="D57" s="175"/>
      <c r="E57" s="190"/>
      <c r="F57" s="190"/>
      <c r="G57" s="190"/>
      <c r="H57" s="202">
        <f t="shared" si="33"/>
        <v>0</v>
      </c>
      <c r="I57" s="200"/>
      <c r="J57" s="200"/>
      <c r="K57" s="200"/>
      <c r="L57" s="200"/>
      <c r="M57" s="200"/>
      <c r="N57" s="200"/>
      <c r="O57" s="342">
        <f t="shared" si="34"/>
        <v>0</v>
      </c>
      <c r="P57" s="218"/>
      <c r="Q57" s="211">
        <f t="shared" si="35"/>
        <v>0</v>
      </c>
      <c r="R57" s="233">
        <f t="shared" si="36"/>
        <v>0</v>
      </c>
      <c r="S57" s="175"/>
      <c r="T57" s="190"/>
      <c r="U57" s="182"/>
      <c r="V57" s="202">
        <f t="shared" si="37"/>
        <v>0</v>
      </c>
      <c r="W57" s="200"/>
      <c r="X57" s="200"/>
      <c r="Y57" s="200"/>
      <c r="Z57" s="200"/>
      <c r="AA57" s="200"/>
      <c r="AB57" s="200"/>
      <c r="AC57" s="349">
        <f t="shared" si="38"/>
        <v>0</v>
      </c>
      <c r="AD57" s="349">
        <f t="shared" si="39"/>
        <v>0</v>
      </c>
      <c r="AE57" s="253">
        <f t="shared" si="40"/>
        <v>0</v>
      </c>
      <c r="AF57" s="259" t="str">
        <f t="shared" si="2"/>
        <v/>
      </c>
    </row>
    <row r="58" spans="1:32">
      <c r="A58" s="264"/>
      <c r="B58" s="268"/>
      <c r="C58" s="156"/>
      <c r="D58" s="175"/>
      <c r="E58" s="190"/>
      <c r="F58" s="190"/>
      <c r="G58" s="190"/>
      <c r="H58" s="202">
        <f t="shared" si="33"/>
        <v>0</v>
      </c>
      <c r="I58" s="200"/>
      <c r="J58" s="200"/>
      <c r="K58" s="200"/>
      <c r="L58" s="200"/>
      <c r="M58" s="200"/>
      <c r="N58" s="200"/>
      <c r="O58" s="342">
        <f t="shared" si="34"/>
        <v>0</v>
      </c>
      <c r="P58" s="218"/>
      <c r="Q58" s="211">
        <f t="shared" si="35"/>
        <v>0</v>
      </c>
      <c r="R58" s="233">
        <f t="shared" si="36"/>
        <v>0</v>
      </c>
      <c r="S58" s="175"/>
      <c r="T58" s="190"/>
      <c r="U58" s="182"/>
      <c r="V58" s="202">
        <f t="shared" si="37"/>
        <v>0</v>
      </c>
      <c r="W58" s="200"/>
      <c r="X58" s="200"/>
      <c r="Y58" s="200"/>
      <c r="Z58" s="200"/>
      <c r="AA58" s="200"/>
      <c r="AB58" s="200"/>
      <c r="AC58" s="349">
        <f t="shared" si="38"/>
        <v>0</v>
      </c>
      <c r="AD58" s="349">
        <f t="shared" si="39"/>
        <v>0</v>
      </c>
      <c r="AE58" s="253">
        <f t="shared" si="40"/>
        <v>0</v>
      </c>
      <c r="AF58" s="259" t="str">
        <f t="shared" si="2"/>
        <v/>
      </c>
    </row>
    <row r="59" spans="1:32">
      <c r="A59" s="264"/>
      <c r="B59" s="268"/>
      <c r="C59" s="154"/>
      <c r="D59" s="175"/>
      <c r="E59" s="190"/>
      <c r="F59" s="190"/>
      <c r="G59" s="190"/>
      <c r="H59" s="202">
        <f t="shared" si="33"/>
        <v>0</v>
      </c>
      <c r="I59" s="200"/>
      <c r="J59" s="200"/>
      <c r="K59" s="200"/>
      <c r="L59" s="200"/>
      <c r="M59" s="200"/>
      <c r="N59" s="200"/>
      <c r="O59" s="342">
        <f t="shared" si="34"/>
        <v>0</v>
      </c>
      <c r="P59" s="218"/>
      <c r="Q59" s="211">
        <f t="shared" si="35"/>
        <v>0</v>
      </c>
      <c r="R59" s="233">
        <f t="shared" si="36"/>
        <v>0</v>
      </c>
      <c r="S59" s="175"/>
      <c r="T59" s="190"/>
      <c r="U59" s="182"/>
      <c r="V59" s="202">
        <f t="shared" si="37"/>
        <v>0</v>
      </c>
      <c r="W59" s="200"/>
      <c r="X59" s="200"/>
      <c r="Y59" s="200"/>
      <c r="Z59" s="200"/>
      <c r="AA59" s="200"/>
      <c r="AB59" s="200"/>
      <c r="AC59" s="349">
        <f t="shared" si="38"/>
        <v>0</v>
      </c>
      <c r="AD59" s="349">
        <f t="shared" si="39"/>
        <v>0</v>
      </c>
      <c r="AE59" s="253">
        <f t="shared" si="40"/>
        <v>0</v>
      </c>
      <c r="AF59" s="259" t="str">
        <f t="shared" si="2"/>
        <v/>
      </c>
    </row>
    <row r="60" spans="1:32">
      <c r="A60" s="264"/>
      <c r="B60" s="268"/>
      <c r="C60" s="154"/>
      <c r="D60" s="175"/>
      <c r="E60" s="190"/>
      <c r="F60" s="190"/>
      <c r="G60" s="190"/>
      <c r="H60" s="202">
        <f t="shared" si="33"/>
        <v>0</v>
      </c>
      <c r="I60" s="200"/>
      <c r="J60" s="200"/>
      <c r="K60" s="200"/>
      <c r="L60" s="200"/>
      <c r="M60" s="200"/>
      <c r="N60" s="200"/>
      <c r="O60" s="342">
        <f t="shared" si="34"/>
        <v>0</v>
      </c>
      <c r="P60" s="218"/>
      <c r="Q60" s="211">
        <f t="shared" si="35"/>
        <v>0</v>
      </c>
      <c r="R60" s="233">
        <f t="shared" si="36"/>
        <v>0</v>
      </c>
      <c r="S60" s="175"/>
      <c r="T60" s="190"/>
      <c r="U60" s="182"/>
      <c r="V60" s="202">
        <f t="shared" si="37"/>
        <v>0</v>
      </c>
      <c r="W60" s="200"/>
      <c r="X60" s="200"/>
      <c r="Y60" s="200"/>
      <c r="Z60" s="200"/>
      <c r="AA60" s="200"/>
      <c r="AB60" s="200"/>
      <c r="AC60" s="349">
        <f t="shared" si="38"/>
        <v>0</v>
      </c>
      <c r="AD60" s="349">
        <f t="shared" si="39"/>
        <v>0</v>
      </c>
      <c r="AE60" s="253">
        <f t="shared" si="40"/>
        <v>0</v>
      </c>
      <c r="AF60" s="259" t="str">
        <f t="shared" si="2"/>
        <v/>
      </c>
    </row>
    <row r="61" spans="1:32">
      <c r="A61" s="264"/>
      <c r="B61" s="268"/>
      <c r="C61" s="154"/>
      <c r="D61" s="175"/>
      <c r="E61" s="190"/>
      <c r="F61" s="190"/>
      <c r="G61" s="190"/>
      <c r="H61" s="202">
        <f t="shared" si="33"/>
        <v>0</v>
      </c>
      <c r="I61" s="200"/>
      <c r="J61" s="200"/>
      <c r="K61" s="200"/>
      <c r="L61" s="200"/>
      <c r="M61" s="200"/>
      <c r="N61" s="200"/>
      <c r="O61" s="342">
        <f t="shared" si="34"/>
        <v>0</v>
      </c>
      <c r="P61" s="218"/>
      <c r="Q61" s="211">
        <f t="shared" si="35"/>
        <v>0</v>
      </c>
      <c r="R61" s="233">
        <f t="shared" si="36"/>
        <v>0</v>
      </c>
      <c r="S61" s="175"/>
      <c r="T61" s="190"/>
      <c r="U61" s="182"/>
      <c r="V61" s="202">
        <f t="shared" si="37"/>
        <v>0</v>
      </c>
      <c r="W61" s="200"/>
      <c r="X61" s="200"/>
      <c r="Y61" s="200"/>
      <c r="Z61" s="200"/>
      <c r="AA61" s="200"/>
      <c r="AB61" s="200"/>
      <c r="AC61" s="349">
        <f t="shared" si="38"/>
        <v>0</v>
      </c>
      <c r="AD61" s="349">
        <f t="shared" si="39"/>
        <v>0</v>
      </c>
      <c r="AE61" s="253">
        <f t="shared" si="40"/>
        <v>0</v>
      </c>
      <c r="AF61" s="259" t="str">
        <f t="shared" si="2"/>
        <v/>
      </c>
    </row>
    <row r="62" spans="1:32" ht="14.25">
      <c r="A62" s="265"/>
      <c r="B62" s="269"/>
      <c r="C62" s="157"/>
      <c r="D62" s="176"/>
      <c r="E62" s="191"/>
      <c r="F62" s="191"/>
      <c r="G62" s="191"/>
      <c r="H62" s="309">
        <f t="shared" si="33"/>
        <v>0</v>
      </c>
      <c r="I62" s="201"/>
      <c r="J62" s="201"/>
      <c r="K62" s="201"/>
      <c r="L62" s="201"/>
      <c r="M62" s="201"/>
      <c r="N62" s="201"/>
      <c r="O62" s="343">
        <f t="shared" si="34"/>
        <v>0</v>
      </c>
      <c r="P62" s="219"/>
      <c r="Q62" s="212">
        <f t="shared" si="35"/>
        <v>0</v>
      </c>
      <c r="R62" s="234">
        <f t="shared" si="36"/>
        <v>0</v>
      </c>
      <c r="S62" s="176"/>
      <c r="T62" s="191"/>
      <c r="U62" s="183"/>
      <c r="V62" s="309">
        <f t="shared" si="37"/>
        <v>0</v>
      </c>
      <c r="W62" s="201"/>
      <c r="X62" s="201"/>
      <c r="Y62" s="201"/>
      <c r="Z62" s="201"/>
      <c r="AA62" s="201"/>
      <c r="AB62" s="201"/>
      <c r="AC62" s="350">
        <f t="shared" si="38"/>
        <v>0</v>
      </c>
      <c r="AD62" s="350">
        <f t="shared" si="39"/>
        <v>0</v>
      </c>
      <c r="AE62" s="254">
        <f t="shared" si="40"/>
        <v>0</v>
      </c>
      <c r="AF62" s="260" t="str">
        <f t="shared" si="2"/>
        <v/>
      </c>
    </row>
    <row r="63" spans="1:32" ht="22.5" customHeight="1">
      <c r="A63" s="262">
        <v>5</v>
      </c>
      <c r="B63" s="266"/>
      <c r="C63" s="271"/>
      <c r="D63" s="274" t="s">
        <v>65</v>
      </c>
      <c r="E63" s="275" t="s">
        <v>25</v>
      </c>
      <c r="F63" s="275" t="s">
        <v>65</v>
      </c>
      <c r="G63" s="339">
        <f t="shared" ref="G63:O63" si="41">SUM(G64:G75)</f>
        <v>0</v>
      </c>
      <c r="H63" s="359">
        <f t="shared" si="41"/>
        <v>0</v>
      </c>
      <c r="I63" s="198">
        <f t="shared" si="41"/>
        <v>0</v>
      </c>
      <c r="J63" s="198">
        <f t="shared" si="41"/>
        <v>0</v>
      </c>
      <c r="K63" s="198">
        <f t="shared" si="41"/>
        <v>0</v>
      </c>
      <c r="L63" s="198">
        <f t="shared" si="41"/>
        <v>0</v>
      </c>
      <c r="M63" s="198">
        <f t="shared" si="41"/>
        <v>0</v>
      </c>
      <c r="N63" s="198">
        <f t="shared" si="41"/>
        <v>0</v>
      </c>
      <c r="O63" s="198">
        <f t="shared" si="41"/>
        <v>0</v>
      </c>
      <c r="P63" s="277"/>
      <c r="Q63" s="198">
        <f>SUM(Q64:Q75)</f>
        <v>0</v>
      </c>
      <c r="R63" s="231">
        <f>SUM(R64:R75)</f>
        <v>0</v>
      </c>
      <c r="S63" s="274" t="s">
        <v>65</v>
      </c>
      <c r="T63" s="275" t="s">
        <v>25</v>
      </c>
      <c r="U63" s="275" t="s">
        <v>65</v>
      </c>
      <c r="V63" s="359">
        <f t="shared" ref="V63:AE63" si="42">SUM(V64:V75)</f>
        <v>0</v>
      </c>
      <c r="W63" s="304">
        <f t="shared" si="42"/>
        <v>0</v>
      </c>
      <c r="X63" s="198">
        <f t="shared" si="42"/>
        <v>0</v>
      </c>
      <c r="Y63" s="198">
        <f t="shared" si="42"/>
        <v>0</v>
      </c>
      <c r="Z63" s="198">
        <f t="shared" si="42"/>
        <v>0</v>
      </c>
      <c r="AA63" s="198">
        <f t="shared" si="42"/>
        <v>0</v>
      </c>
      <c r="AB63" s="198">
        <f t="shared" si="42"/>
        <v>0</v>
      </c>
      <c r="AC63" s="243">
        <f t="shared" si="42"/>
        <v>0</v>
      </c>
      <c r="AD63" s="243">
        <f t="shared" si="42"/>
        <v>0</v>
      </c>
      <c r="AE63" s="251">
        <f t="shared" si="42"/>
        <v>0</v>
      </c>
      <c r="AF63" s="288" t="str">
        <f t="shared" si="2"/>
        <v/>
      </c>
    </row>
    <row r="64" spans="1:32" ht="14.25">
      <c r="A64" s="263"/>
      <c r="B64" s="267"/>
      <c r="C64" s="272" t="s">
        <v>82</v>
      </c>
      <c r="D64" s="174"/>
      <c r="E64" s="299"/>
      <c r="F64" s="299"/>
      <c r="G64" s="189"/>
      <c r="H64" s="202">
        <f t="shared" ref="H64:H75" si="43">E64*F64</f>
        <v>0</v>
      </c>
      <c r="I64" s="199"/>
      <c r="J64" s="199"/>
      <c r="K64" s="199"/>
      <c r="L64" s="199"/>
      <c r="M64" s="199"/>
      <c r="N64" s="199"/>
      <c r="O64" s="300">
        <f t="shared" ref="O64:O75" si="44">SUM(H64:N64)</f>
        <v>0</v>
      </c>
      <c r="P64" s="217"/>
      <c r="Q64" s="280">
        <f t="shared" ref="Q64:Q75" si="45">IF(ROUNDUP(O64*P64-0.5,0)&lt;=0,0,ROUNDUP(O64*P64-0.5,0))</f>
        <v>0</v>
      </c>
      <c r="R64" s="232">
        <f t="shared" ref="R64:R75" si="46">O64+Q64</f>
        <v>0</v>
      </c>
      <c r="S64" s="174"/>
      <c r="T64" s="189"/>
      <c r="U64" s="181"/>
      <c r="V64" s="202">
        <f t="shared" ref="V64:V75" si="47">T64*F64</f>
        <v>0</v>
      </c>
      <c r="W64" s="199"/>
      <c r="X64" s="199"/>
      <c r="Y64" s="199"/>
      <c r="Z64" s="199"/>
      <c r="AA64" s="199"/>
      <c r="AB64" s="199"/>
      <c r="AC64" s="348">
        <f t="shared" ref="AC64:AC75" si="48">SUM(V64:AB64)</f>
        <v>0</v>
      </c>
      <c r="AD64" s="348">
        <f t="shared" ref="AD64:AD75" si="49">IF(ROUNDUP(AC64*P64-0.5,0)&lt;=0,0,ROUNDUP(AC64*P64-0.5,0))</f>
        <v>0</v>
      </c>
      <c r="AE64" s="252">
        <f t="shared" ref="AE64:AE75" si="50">AC64+AD64</f>
        <v>0</v>
      </c>
      <c r="AF64" s="258" t="str">
        <f t="shared" si="2"/>
        <v/>
      </c>
    </row>
    <row r="65" spans="1:32">
      <c r="A65" s="264"/>
      <c r="B65" s="268"/>
      <c r="C65" s="154"/>
      <c r="D65" s="175"/>
      <c r="E65" s="190"/>
      <c r="F65" s="190"/>
      <c r="G65" s="190"/>
      <c r="H65" s="202">
        <f t="shared" si="43"/>
        <v>0</v>
      </c>
      <c r="I65" s="200"/>
      <c r="J65" s="200"/>
      <c r="K65" s="200"/>
      <c r="L65" s="200"/>
      <c r="M65" s="200"/>
      <c r="N65" s="200"/>
      <c r="O65" s="342">
        <f t="shared" si="44"/>
        <v>0</v>
      </c>
      <c r="P65" s="218"/>
      <c r="Q65" s="211">
        <f t="shared" si="45"/>
        <v>0</v>
      </c>
      <c r="R65" s="233">
        <f t="shared" si="46"/>
        <v>0</v>
      </c>
      <c r="S65" s="175"/>
      <c r="T65" s="190"/>
      <c r="U65" s="182"/>
      <c r="V65" s="202">
        <f t="shared" si="47"/>
        <v>0</v>
      </c>
      <c r="W65" s="200"/>
      <c r="X65" s="200"/>
      <c r="Y65" s="200"/>
      <c r="Z65" s="200"/>
      <c r="AA65" s="200"/>
      <c r="AB65" s="200"/>
      <c r="AC65" s="349">
        <f t="shared" si="48"/>
        <v>0</v>
      </c>
      <c r="AD65" s="349">
        <f t="shared" si="49"/>
        <v>0</v>
      </c>
      <c r="AE65" s="253">
        <f t="shared" si="50"/>
        <v>0</v>
      </c>
      <c r="AF65" s="259" t="str">
        <f t="shared" si="2"/>
        <v/>
      </c>
    </row>
    <row r="66" spans="1:32">
      <c r="A66" s="264"/>
      <c r="B66" s="268"/>
      <c r="C66" s="155"/>
      <c r="D66" s="175"/>
      <c r="E66" s="190"/>
      <c r="F66" s="190"/>
      <c r="G66" s="190"/>
      <c r="H66" s="202">
        <f t="shared" si="43"/>
        <v>0</v>
      </c>
      <c r="I66" s="200"/>
      <c r="J66" s="200"/>
      <c r="K66" s="200"/>
      <c r="L66" s="200"/>
      <c r="M66" s="200"/>
      <c r="N66" s="200"/>
      <c r="O66" s="342">
        <f t="shared" si="44"/>
        <v>0</v>
      </c>
      <c r="P66" s="218"/>
      <c r="Q66" s="211">
        <f t="shared" si="45"/>
        <v>0</v>
      </c>
      <c r="R66" s="233">
        <f t="shared" si="46"/>
        <v>0</v>
      </c>
      <c r="S66" s="175"/>
      <c r="T66" s="190"/>
      <c r="U66" s="182"/>
      <c r="V66" s="202">
        <f t="shared" si="47"/>
        <v>0</v>
      </c>
      <c r="W66" s="200"/>
      <c r="X66" s="200"/>
      <c r="Y66" s="200"/>
      <c r="Z66" s="200"/>
      <c r="AA66" s="200"/>
      <c r="AB66" s="200"/>
      <c r="AC66" s="349">
        <f t="shared" si="48"/>
        <v>0</v>
      </c>
      <c r="AD66" s="349">
        <f t="shared" si="49"/>
        <v>0</v>
      </c>
      <c r="AE66" s="253">
        <f t="shared" si="50"/>
        <v>0</v>
      </c>
      <c r="AF66" s="259" t="str">
        <f t="shared" si="2"/>
        <v/>
      </c>
    </row>
    <row r="67" spans="1:32">
      <c r="A67" s="264"/>
      <c r="B67" s="268"/>
      <c r="C67" s="154" t="s">
        <v>83</v>
      </c>
      <c r="D67" s="175"/>
      <c r="E67" s="190"/>
      <c r="F67" s="190"/>
      <c r="G67" s="190"/>
      <c r="H67" s="202">
        <f t="shared" si="43"/>
        <v>0</v>
      </c>
      <c r="I67" s="200"/>
      <c r="J67" s="200"/>
      <c r="K67" s="200"/>
      <c r="L67" s="200"/>
      <c r="M67" s="200"/>
      <c r="N67" s="200"/>
      <c r="O67" s="342">
        <f t="shared" si="44"/>
        <v>0</v>
      </c>
      <c r="P67" s="218"/>
      <c r="Q67" s="211">
        <f t="shared" si="45"/>
        <v>0</v>
      </c>
      <c r="R67" s="233">
        <f t="shared" si="46"/>
        <v>0</v>
      </c>
      <c r="S67" s="175"/>
      <c r="T67" s="190"/>
      <c r="U67" s="182"/>
      <c r="V67" s="202">
        <f t="shared" si="47"/>
        <v>0</v>
      </c>
      <c r="W67" s="200"/>
      <c r="X67" s="200"/>
      <c r="Y67" s="200"/>
      <c r="Z67" s="200"/>
      <c r="AA67" s="200"/>
      <c r="AB67" s="200"/>
      <c r="AC67" s="349">
        <f t="shared" si="48"/>
        <v>0</v>
      </c>
      <c r="AD67" s="349">
        <f t="shared" si="49"/>
        <v>0</v>
      </c>
      <c r="AE67" s="253">
        <f t="shared" si="50"/>
        <v>0</v>
      </c>
      <c r="AF67" s="259" t="str">
        <f t="shared" si="2"/>
        <v/>
      </c>
    </row>
    <row r="68" spans="1:32">
      <c r="A68" s="264"/>
      <c r="B68" s="268"/>
      <c r="C68" s="154"/>
      <c r="D68" s="175"/>
      <c r="E68" s="190"/>
      <c r="F68" s="190"/>
      <c r="G68" s="190"/>
      <c r="H68" s="202">
        <f t="shared" si="43"/>
        <v>0</v>
      </c>
      <c r="I68" s="200"/>
      <c r="J68" s="200"/>
      <c r="K68" s="200"/>
      <c r="L68" s="200"/>
      <c r="M68" s="200"/>
      <c r="N68" s="200"/>
      <c r="O68" s="342">
        <f t="shared" si="44"/>
        <v>0</v>
      </c>
      <c r="P68" s="218"/>
      <c r="Q68" s="211">
        <f t="shared" si="45"/>
        <v>0</v>
      </c>
      <c r="R68" s="233">
        <f t="shared" si="46"/>
        <v>0</v>
      </c>
      <c r="S68" s="175"/>
      <c r="T68" s="190"/>
      <c r="U68" s="182"/>
      <c r="V68" s="202">
        <f t="shared" si="47"/>
        <v>0</v>
      </c>
      <c r="W68" s="200"/>
      <c r="X68" s="200"/>
      <c r="Y68" s="200"/>
      <c r="Z68" s="200"/>
      <c r="AA68" s="200"/>
      <c r="AB68" s="200"/>
      <c r="AC68" s="349">
        <f t="shared" si="48"/>
        <v>0</v>
      </c>
      <c r="AD68" s="349">
        <f t="shared" si="49"/>
        <v>0</v>
      </c>
      <c r="AE68" s="253">
        <f t="shared" si="50"/>
        <v>0</v>
      </c>
      <c r="AF68" s="259" t="str">
        <f t="shared" si="2"/>
        <v/>
      </c>
    </row>
    <row r="69" spans="1:32">
      <c r="A69" s="264"/>
      <c r="B69" s="268"/>
      <c r="C69" s="154"/>
      <c r="D69" s="175"/>
      <c r="E69" s="190"/>
      <c r="F69" s="190"/>
      <c r="G69" s="190"/>
      <c r="H69" s="202">
        <f t="shared" si="43"/>
        <v>0</v>
      </c>
      <c r="I69" s="200"/>
      <c r="J69" s="200"/>
      <c r="K69" s="200"/>
      <c r="L69" s="200"/>
      <c r="M69" s="200"/>
      <c r="N69" s="200"/>
      <c r="O69" s="342">
        <f t="shared" si="44"/>
        <v>0</v>
      </c>
      <c r="P69" s="218"/>
      <c r="Q69" s="211">
        <f t="shared" si="45"/>
        <v>0</v>
      </c>
      <c r="R69" s="233">
        <f t="shared" si="46"/>
        <v>0</v>
      </c>
      <c r="S69" s="175"/>
      <c r="T69" s="190"/>
      <c r="U69" s="182"/>
      <c r="V69" s="202">
        <f t="shared" si="47"/>
        <v>0</v>
      </c>
      <c r="W69" s="200"/>
      <c r="X69" s="200"/>
      <c r="Y69" s="200"/>
      <c r="Z69" s="200"/>
      <c r="AA69" s="200"/>
      <c r="AB69" s="200"/>
      <c r="AC69" s="349">
        <f t="shared" si="48"/>
        <v>0</v>
      </c>
      <c r="AD69" s="349">
        <f t="shared" si="49"/>
        <v>0</v>
      </c>
      <c r="AE69" s="253">
        <f t="shared" si="50"/>
        <v>0</v>
      </c>
      <c r="AF69" s="259" t="str">
        <f t="shared" si="2"/>
        <v/>
      </c>
    </row>
    <row r="70" spans="1:32">
      <c r="A70" s="264"/>
      <c r="B70" s="268"/>
      <c r="C70" s="156"/>
      <c r="D70" s="175"/>
      <c r="E70" s="190"/>
      <c r="F70" s="190"/>
      <c r="G70" s="190"/>
      <c r="H70" s="202">
        <f t="shared" si="43"/>
        <v>0</v>
      </c>
      <c r="I70" s="200"/>
      <c r="J70" s="200"/>
      <c r="K70" s="200"/>
      <c r="L70" s="200"/>
      <c r="M70" s="200"/>
      <c r="N70" s="200"/>
      <c r="O70" s="342">
        <f t="shared" si="44"/>
        <v>0</v>
      </c>
      <c r="P70" s="218"/>
      <c r="Q70" s="211">
        <f t="shared" si="45"/>
        <v>0</v>
      </c>
      <c r="R70" s="233">
        <f t="shared" si="46"/>
        <v>0</v>
      </c>
      <c r="S70" s="175"/>
      <c r="T70" s="190"/>
      <c r="U70" s="182"/>
      <c r="V70" s="202">
        <f t="shared" si="47"/>
        <v>0</v>
      </c>
      <c r="W70" s="200"/>
      <c r="X70" s="200"/>
      <c r="Y70" s="200"/>
      <c r="Z70" s="200"/>
      <c r="AA70" s="200"/>
      <c r="AB70" s="200"/>
      <c r="AC70" s="349">
        <f t="shared" si="48"/>
        <v>0</v>
      </c>
      <c r="AD70" s="349">
        <f t="shared" si="49"/>
        <v>0</v>
      </c>
      <c r="AE70" s="253">
        <f t="shared" si="50"/>
        <v>0</v>
      </c>
      <c r="AF70" s="259" t="str">
        <f t="shared" si="2"/>
        <v/>
      </c>
    </row>
    <row r="71" spans="1:32">
      <c r="A71" s="264"/>
      <c r="B71" s="268"/>
      <c r="C71" s="156"/>
      <c r="D71" s="175"/>
      <c r="E71" s="190"/>
      <c r="F71" s="190"/>
      <c r="G71" s="190"/>
      <c r="H71" s="202">
        <f t="shared" si="43"/>
        <v>0</v>
      </c>
      <c r="I71" s="200"/>
      <c r="J71" s="200"/>
      <c r="K71" s="200"/>
      <c r="L71" s="200"/>
      <c r="M71" s="200"/>
      <c r="N71" s="200"/>
      <c r="O71" s="342">
        <f t="shared" si="44"/>
        <v>0</v>
      </c>
      <c r="P71" s="218"/>
      <c r="Q71" s="211">
        <f t="shared" si="45"/>
        <v>0</v>
      </c>
      <c r="R71" s="233">
        <f t="shared" si="46"/>
        <v>0</v>
      </c>
      <c r="S71" s="175"/>
      <c r="T71" s="190"/>
      <c r="U71" s="182"/>
      <c r="V71" s="202">
        <f t="shared" si="47"/>
        <v>0</v>
      </c>
      <c r="W71" s="200"/>
      <c r="X71" s="200"/>
      <c r="Y71" s="200"/>
      <c r="Z71" s="200"/>
      <c r="AA71" s="200"/>
      <c r="AB71" s="200"/>
      <c r="AC71" s="349">
        <f t="shared" si="48"/>
        <v>0</v>
      </c>
      <c r="AD71" s="349">
        <f t="shared" si="49"/>
        <v>0</v>
      </c>
      <c r="AE71" s="253">
        <f t="shared" si="50"/>
        <v>0</v>
      </c>
      <c r="AF71" s="259" t="str">
        <f t="shared" si="2"/>
        <v/>
      </c>
    </row>
    <row r="72" spans="1:32">
      <c r="A72" s="264"/>
      <c r="B72" s="268"/>
      <c r="C72" s="154"/>
      <c r="D72" s="175"/>
      <c r="E72" s="190"/>
      <c r="F72" s="190"/>
      <c r="G72" s="190"/>
      <c r="H72" s="202">
        <f t="shared" si="43"/>
        <v>0</v>
      </c>
      <c r="I72" s="200"/>
      <c r="J72" s="200"/>
      <c r="K72" s="200"/>
      <c r="L72" s="200"/>
      <c r="M72" s="200"/>
      <c r="N72" s="200"/>
      <c r="O72" s="342">
        <f t="shared" si="44"/>
        <v>0</v>
      </c>
      <c r="P72" s="218"/>
      <c r="Q72" s="211">
        <f t="shared" si="45"/>
        <v>0</v>
      </c>
      <c r="R72" s="233">
        <f t="shared" si="46"/>
        <v>0</v>
      </c>
      <c r="S72" s="175"/>
      <c r="T72" s="190"/>
      <c r="U72" s="182"/>
      <c r="V72" s="202">
        <f t="shared" si="47"/>
        <v>0</v>
      </c>
      <c r="W72" s="200"/>
      <c r="X72" s="200"/>
      <c r="Y72" s="200"/>
      <c r="Z72" s="200"/>
      <c r="AA72" s="200"/>
      <c r="AB72" s="200"/>
      <c r="AC72" s="349">
        <f t="shared" si="48"/>
        <v>0</v>
      </c>
      <c r="AD72" s="349">
        <f t="shared" si="49"/>
        <v>0</v>
      </c>
      <c r="AE72" s="253">
        <f t="shared" si="50"/>
        <v>0</v>
      </c>
      <c r="AF72" s="259" t="str">
        <f t="shared" si="2"/>
        <v/>
      </c>
    </row>
    <row r="73" spans="1:32">
      <c r="A73" s="264"/>
      <c r="B73" s="268"/>
      <c r="C73" s="154"/>
      <c r="D73" s="175"/>
      <c r="E73" s="190"/>
      <c r="F73" s="190"/>
      <c r="G73" s="190"/>
      <c r="H73" s="202">
        <f t="shared" si="43"/>
        <v>0</v>
      </c>
      <c r="I73" s="200"/>
      <c r="J73" s="200"/>
      <c r="K73" s="200"/>
      <c r="L73" s="200"/>
      <c r="M73" s="200"/>
      <c r="N73" s="200"/>
      <c r="O73" s="342">
        <f t="shared" si="44"/>
        <v>0</v>
      </c>
      <c r="P73" s="218"/>
      <c r="Q73" s="211">
        <f t="shared" si="45"/>
        <v>0</v>
      </c>
      <c r="R73" s="233">
        <f t="shared" si="46"/>
        <v>0</v>
      </c>
      <c r="S73" s="175"/>
      <c r="T73" s="190"/>
      <c r="U73" s="182"/>
      <c r="V73" s="202">
        <f t="shared" si="47"/>
        <v>0</v>
      </c>
      <c r="W73" s="200"/>
      <c r="X73" s="200"/>
      <c r="Y73" s="200"/>
      <c r="Z73" s="200"/>
      <c r="AA73" s="200"/>
      <c r="AB73" s="200"/>
      <c r="AC73" s="349">
        <f t="shared" si="48"/>
        <v>0</v>
      </c>
      <c r="AD73" s="349">
        <f t="shared" si="49"/>
        <v>0</v>
      </c>
      <c r="AE73" s="253">
        <f t="shared" si="50"/>
        <v>0</v>
      </c>
      <c r="AF73" s="259" t="str">
        <f t="shared" si="2"/>
        <v/>
      </c>
    </row>
    <row r="74" spans="1:32">
      <c r="A74" s="264"/>
      <c r="B74" s="268"/>
      <c r="C74" s="154"/>
      <c r="D74" s="175"/>
      <c r="E74" s="190"/>
      <c r="F74" s="190"/>
      <c r="G74" s="190"/>
      <c r="H74" s="202">
        <f t="shared" si="43"/>
        <v>0</v>
      </c>
      <c r="I74" s="200"/>
      <c r="J74" s="200"/>
      <c r="K74" s="200"/>
      <c r="L74" s="200"/>
      <c r="M74" s="200"/>
      <c r="N74" s="200"/>
      <c r="O74" s="342">
        <f t="shared" si="44"/>
        <v>0</v>
      </c>
      <c r="P74" s="218"/>
      <c r="Q74" s="211">
        <f t="shared" si="45"/>
        <v>0</v>
      </c>
      <c r="R74" s="233">
        <f t="shared" si="46"/>
        <v>0</v>
      </c>
      <c r="S74" s="175"/>
      <c r="T74" s="190"/>
      <c r="U74" s="182"/>
      <c r="V74" s="202">
        <f t="shared" si="47"/>
        <v>0</v>
      </c>
      <c r="W74" s="200"/>
      <c r="X74" s="200"/>
      <c r="Y74" s="200"/>
      <c r="Z74" s="200"/>
      <c r="AA74" s="200"/>
      <c r="AB74" s="200"/>
      <c r="AC74" s="349">
        <f t="shared" si="48"/>
        <v>0</v>
      </c>
      <c r="AD74" s="349">
        <f t="shared" si="49"/>
        <v>0</v>
      </c>
      <c r="AE74" s="253">
        <f t="shared" si="50"/>
        <v>0</v>
      </c>
      <c r="AF74" s="259" t="str">
        <f t="shared" si="2"/>
        <v/>
      </c>
    </row>
    <row r="75" spans="1:32" ht="14.25">
      <c r="A75" s="265"/>
      <c r="B75" s="269"/>
      <c r="C75" s="157"/>
      <c r="D75" s="176"/>
      <c r="E75" s="191"/>
      <c r="F75" s="191"/>
      <c r="G75" s="191"/>
      <c r="H75" s="309">
        <f t="shared" si="43"/>
        <v>0</v>
      </c>
      <c r="I75" s="201"/>
      <c r="J75" s="201"/>
      <c r="K75" s="201"/>
      <c r="L75" s="201"/>
      <c r="M75" s="201"/>
      <c r="N75" s="201"/>
      <c r="O75" s="343">
        <f t="shared" si="44"/>
        <v>0</v>
      </c>
      <c r="P75" s="219"/>
      <c r="Q75" s="212">
        <f t="shared" si="45"/>
        <v>0</v>
      </c>
      <c r="R75" s="234">
        <f t="shared" si="46"/>
        <v>0</v>
      </c>
      <c r="S75" s="176"/>
      <c r="T75" s="191"/>
      <c r="U75" s="183"/>
      <c r="V75" s="309">
        <f t="shared" si="47"/>
        <v>0</v>
      </c>
      <c r="W75" s="201"/>
      <c r="X75" s="201"/>
      <c r="Y75" s="201"/>
      <c r="Z75" s="201"/>
      <c r="AA75" s="201"/>
      <c r="AB75" s="201"/>
      <c r="AC75" s="350">
        <f t="shared" si="48"/>
        <v>0</v>
      </c>
      <c r="AD75" s="350">
        <f t="shared" si="49"/>
        <v>0</v>
      </c>
      <c r="AE75" s="254">
        <f t="shared" si="50"/>
        <v>0</v>
      </c>
      <c r="AF75" s="260" t="str">
        <f>IF(AE75=0,"",ROUND((R75-AE75)/AE75,3))</f>
        <v/>
      </c>
    </row>
    <row r="76" spans="1:32">
      <c r="B76" s="147"/>
      <c r="C76" s="147"/>
      <c r="D76" s="147"/>
      <c r="E76" s="147"/>
      <c r="F76" s="239" t="s">
        <v>44</v>
      </c>
      <c r="G76" s="192">
        <f t="shared" ref="G76:O76" si="51">G11+G24+G37+G50+G63</f>
        <v>0</v>
      </c>
      <c r="H76" s="303">
        <f t="shared" si="51"/>
        <v>0</v>
      </c>
      <c r="I76" s="202">
        <f t="shared" si="51"/>
        <v>0</v>
      </c>
      <c r="J76" s="202">
        <f t="shared" si="51"/>
        <v>0</v>
      </c>
      <c r="K76" s="202">
        <f t="shared" si="51"/>
        <v>0</v>
      </c>
      <c r="L76" s="202">
        <f t="shared" si="51"/>
        <v>0</v>
      </c>
      <c r="M76" s="202">
        <f t="shared" si="51"/>
        <v>0</v>
      </c>
      <c r="N76" s="202">
        <f t="shared" si="51"/>
        <v>0</v>
      </c>
      <c r="O76" s="202">
        <f t="shared" si="51"/>
        <v>0</v>
      </c>
      <c r="P76" s="221"/>
      <c r="Q76" s="202">
        <f>Q11+Q24+Q37+Q50+Q63</f>
        <v>0</v>
      </c>
      <c r="R76" s="202">
        <f>R11+R24+R37+R50+R63</f>
        <v>0</v>
      </c>
      <c r="S76" s="308"/>
      <c r="T76" s="297"/>
      <c r="U76" s="239" t="s">
        <v>96</v>
      </c>
      <c r="V76" s="303">
        <f t="shared" ref="V76:AE76" si="52">V11+V24+V37+V50+V63</f>
        <v>0</v>
      </c>
      <c r="W76" s="202">
        <f t="shared" si="52"/>
        <v>0</v>
      </c>
      <c r="X76" s="202">
        <f t="shared" si="52"/>
        <v>0</v>
      </c>
      <c r="Y76" s="202">
        <f t="shared" si="52"/>
        <v>0</v>
      </c>
      <c r="Z76" s="202">
        <f t="shared" si="52"/>
        <v>0</v>
      </c>
      <c r="AA76" s="202">
        <f t="shared" si="52"/>
        <v>0</v>
      </c>
      <c r="AB76" s="202">
        <f t="shared" si="52"/>
        <v>0</v>
      </c>
      <c r="AC76" s="202">
        <f t="shared" si="52"/>
        <v>0</v>
      </c>
      <c r="AD76" s="202">
        <f t="shared" si="52"/>
        <v>0</v>
      </c>
      <c r="AE76" s="202">
        <f t="shared" si="52"/>
        <v>0</v>
      </c>
      <c r="AF76" s="261"/>
    </row>
    <row r="77" spans="1:32">
      <c r="B77" s="148"/>
      <c r="C77" s="148"/>
      <c r="D77" s="148"/>
      <c r="E77" s="148"/>
      <c r="F77" s="240" t="s">
        <v>94</v>
      </c>
      <c r="G77" s="193">
        <f t="shared" ref="G77:O77" si="53">G76</f>
        <v>0</v>
      </c>
      <c r="H77" s="203">
        <f t="shared" si="53"/>
        <v>0</v>
      </c>
      <c r="I77" s="203">
        <f t="shared" si="53"/>
        <v>0</v>
      </c>
      <c r="J77" s="203">
        <f t="shared" si="53"/>
        <v>0</v>
      </c>
      <c r="K77" s="203">
        <f t="shared" si="53"/>
        <v>0</v>
      </c>
      <c r="L77" s="203">
        <f t="shared" si="53"/>
        <v>0</v>
      </c>
      <c r="M77" s="203">
        <f t="shared" si="53"/>
        <v>0</v>
      </c>
      <c r="N77" s="203">
        <f t="shared" si="53"/>
        <v>0</v>
      </c>
      <c r="O77" s="203">
        <f t="shared" si="53"/>
        <v>0</v>
      </c>
      <c r="P77" s="222"/>
      <c r="Q77" s="203">
        <f>Q76</f>
        <v>0</v>
      </c>
      <c r="R77" s="203">
        <f>R76</f>
        <v>0</v>
      </c>
      <c r="S77" s="308"/>
      <c r="T77" s="298"/>
      <c r="U77" s="240" t="s">
        <v>97</v>
      </c>
      <c r="V77" s="203">
        <f t="shared" ref="V77:AE77" si="54">V76</f>
        <v>0</v>
      </c>
      <c r="W77" s="203">
        <f t="shared" si="54"/>
        <v>0</v>
      </c>
      <c r="X77" s="203">
        <f t="shared" si="54"/>
        <v>0</v>
      </c>
      <c r="Y77" s="203">
        <f t="shared" si="54"/>
        <v>0</v>
      </c>
      <c r="Z77" s="203">
        <f t="shared" si="54"/>
        <v>0</v>
      </c>
      <c r="AA77" s="203">
        <f t="shared" si="54"/>
        <v>0</v>
      </c>
      <c r="AB77" s="203">
        <f t="shared" si="54"/>
        <v>0</v>
      </c>
      <c r="AC77" s="203">
        <f t="shared" si="54"/>
        <v>0</v>
      </c>
      <c r="AD77" s="203">
        <f t="shared" si="54"/>
        <v>0</v>
      </c>
      <c r="AE77" s="203">
        <f t="shared" si="54"/>
        <v>0</v>
      </c>
    </row>
  </sheetData>
  <sheetProtection password="C475" sheet="1" objects="1" scenarios="1"/>
  <mergeCells count="29">
    <mergeCell ref="A3:C3"/>
    <mergeCell ref="D3:I3"/>
    <mergeCell ref="A4:C4"/>
    <mergeCell ref="D4:I4"/>
    <mergeCell ref="A5:C5"/>
    <mergeCell ref="D5:I5"/>
    <mergeCell ref="A6:C6"/>
    <mergeCell ref="D6:I6"/>
    <mergeCell ref="D8:R8"/>
    <mergeCell ref="S8:AE8"/>
    <mergeCell ref="I9:N9"/>
    <mergeCell ref="P9:Q9"/>
    <mergeCell ref="W9:AB9"/>
    <mergeCell ref="K3:M4"/>
    <mergeCell ref="A8:C9"/>
    <mergeCell ref="AF8:AF10"/>
    <mergeCell ref="G9:G10"/>
    <mergeCell ref="H9:H10"/>
    <mergeCell ref="O9:O10"/>
    <mergeCell ref="R9:R10"/>
    <mergeCell ref="V9:V10"/>
    <mergeCell ref="AC9:AC10"/>
    <mergeCell ref="AD9:AD10"/>
    <mergeCell ref="AE9:AE10"/>
    <mergeCell ref="A12:A23"/>
    <mergeCell ref="A25:A36"/>
    <mergeCell ref="A38:A49"/>
    <mergeCell ref="A51:A62"/>
    <mergeCell ref="A64:A75"/>
  </mergeCells>
  <phoneticPr fontId="25"/>
  <printOptions horizontalCentered="1"/>
  <pageMargins left="0.31496062992125984" right="0.31496062992125984" top="0.55118110236220474" bottom="0.35433070866141736" header="0.31496062992125984" footer="0.31496062992125984"/>
  <pageSetup paperSize="9" scale="48" fitToWidth="1" fitToHeight="1" orientation="landscape" usePrinterDefaults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30"/>
    <pageSetUpPr fitToPage="1"/>
  </sheetPr>
  <dimension ref="A1:AF77"/>
  <sheetViews>
    <sheetView topLeftCell="R64" workbookViewId="0">
      <selection activeCell="AH77" sqref="AH77"/>
    </sheetView>
  </sheetViews>
  <sheetFormatPr defaultColWidth="9" defaultRowHeight="13.5"/>
  <cols>
    <col min="1" max="1" width="4.625" style="130" customWidth="1"/>
    <col min="2" max="2" width="10.875" style="130" customWidth="1"/>
    <col min="3" max="3" width="12.625" style="130" customWidth="1"/>
    <col min="4" max="4" width="9.5" style="130" customWidth="1"/>
    <col min="5" max="5" width="6.25" style="130" customWidth="1"/>
    <col min="6" max="7" width="9.5" style="130" customWidth="1"/>
    <col min="8" max="8" width="9.125" style="130" customWidth="1"/>
    <col min="9" max="12" width="9.125" style="130" bestFit="1" customWidth="1"/>
    <col min="13" max="13" width="9.125" style="130" customWidth="1"/>
    <col min="14" max="14" width="9" style="130" bestFit="1" customWidth="0"/>
    <col min="15" max="15" width="9.125" style="130" bestFit="1" customWidth="1"/>
    <col min="16" max="16" width="9.125" style="130" customWidth="1"/>
    <col min="17" max="17" width="9.25" style="130" customWidth="1"/>
    <col min="18" max="18" width="12.625" style="130" customWidth="1"/>
    <col min="19" max="19" width="9.5" style="130" customWidth="1"/>
    <col min="20" max="20" width="6.5" style="130" customWidth="1"/>
    <col min="21" max="21" width="9.5" style="130" customWidth="1"/>
    <col min="22" max="22" width="9.375" style="130" bestFit="1" customWidth="1"/>
    <col min="23" max="28" width="9.125" style="130" bestFit="1" customWidth="1"/>
    <col min="29" max="29" width="9.25" style="130" bestFit="1" customWidth="1"/>
    <col min="30" max="30" width="9.125" style="130" customWidth="1"/>
    <col min="31" max="31" width="12.625" style="130" customWidth="1"/>
    <col min="32" max="16384" width="9" style="130" bestFit="1" customWidth="0"/>
  </cols>
  <sheetData>
    <row r="1" spans="1:32">
      <c r="A1" s="130" t="s">
        <v>45</v>
      </c>
      <c r="D1" s="24" t="s">
        <v>30</v>
      </c>
      <c r="E1" s="8"/>
      <c r="F1" s="130" t="s">
        <v>66</v>
      </c>
      <c r="Q1" s="130" t="s">
        <v>67</v>
      </c>
    </row>
    <row r="2" spans="1:32" ht="18.75">
      <c r="Q2" s="330"/>
      <c r="R2" s="332" t="s">
        <v>69</v>
      </c>
      <c r="S2" s="235" t="s">
        <v>70</v>
      </c>
      <c r="T2" s="235" t="s">
        <v>36</v>
      </c>
      <c r="U2" s="235" t="s">
        <v>71</v>
      </c>
      <c r="V2" s="235" t="s">
        <v>72</v>
      </c>
      <c r="W2" s="334" t="s">
        <v>21</v>
      </c>
      <c r="X2" s="336" t="s">
        <v>73</v>
      </c>
      <c r="Y2" s="336" t="s">
        <v>74</v>
      </c>
    </row>
    <row r="3" spans="1:32" ht="15" customHeight="1">
      <c r="A3" s="7" t="s">
        <v>9</v>
      </c>
      <c r="B3" s="17"/>
      <c r="C3" s="46"/>
      <c r="D3" s="7"/>
      <c r="E3" s="17"/>
      <c r="F3" s="17"/>
      <c r="G3" s="17"/>
      <c r="H3" s="17"/>
      <c r="I3" s="46"/>
      <c r="K3" s="321" t="s">
        <v>104</v>
      </c>
      <c r="L3" s="324"/>
      <c r="M3" s="326"/>
      <c r="Q3" s="331" t="s">
        <v>1</v>
      </c>
      <c r="R3" s="333">
        <v>10.31</v>
      </c>
      <c r="S3" s="282">
        <v>1.73</v>
      </c>
      <c r="T3" s="283">
        <v>18.3</v>
      </c>
      <c r="U3" s="282">
        <v>0.6</v>
      </c>
      <c r="V3" s="282">
        <v>0.3</v>
      </c>
      <c r="W3" s="335">
        <v>0.34</v>
      </c>
      <c r="X3" s="330">
        <f>IF(Q3="","",(R3+T3)/2+U3+V3+W3)</f>
        <v>15.545</v>
      </c>
      <c r="Y3" s="330">
        <f>IF(Q3="","",(R3+S3+T3)/2+U3+V3+W3)</f>
        <v>16.41</v>
      </c>
    </row>
    <row r="4" spans="1:32" ht="15" customHeight="1">
      <c r="A4" s="7" t="s">
        <v>46</v>
      </c>
      <c r="B4" s="17"/>
      <c r="C4" s="46"/>
      <c r="D4" s="7"/>
      <c r="E4" s="17"/>
      <c r="F4" s="17"/>
      <c r="G4" s="17"/>
      <c r="H4" s="17"/>
      <c r="I4" s="46"/>
      <c r="K4" s="322"/>
      <c r="L4" s="325"/>
      <c r="M4" s="327"/>
      <c r="Q4" s="331" t="s">
        <v>75</v>
      </c>
      <c r="R4" s="333">
        <v>10.41</v>
      </c>
      <c r="S4" s="282">
        <v>1.79</v>
      </c>
      <c r="T4" s="283">
        <v>18.3</v>
      </c>
      <c r="U4" s="282">
        <v>0.6</v>
      </c>
      <c r="V4" s="282">
        <v>0.3</v>
      </c>
      <c r="W4" s="335">
        <v>0.34</v>
      </c>
      <c r="X4" s="330">
        <f>IF(Q4="","",(R4+T4)/2+U4+V4+W4)</f>
        <v>15.595000000000001</v>
      </c>
      <c r="Y4" s="330">
        <f>IF(Q4="","",(R4+S4+T4)/2+U4+V4+W4)</f>
        <v>16.489999999999998</v>
      </c>
    </row>
    <row r="5" spans="1:32" ht="15" customHeight="1">
      <c r="A5" s="7" t="s">
        <v>4</v>
      </c>
      <c r="B5" s="17"/>
      <c r="C5" s="46"/>
      <c r="D5" s="7"/>
      <c r="E5" s="17"/>
      <c r="F5" s="17"/>
      <c r="G5" s="17"/>
      <c r="H5" s="17"/>
      <c r="I5" s="46"/>
      <c r="K5" s="323"/>
      <c r="L5" s="323"/>
      <c r="M5" s="323"/>
      <c r="Q5" s="331" t="s">
        <v>76</v>
      </c>
      <c r="R5" s="333">
        <v>10.41</v>
      </c>
      <c r="S5" s="282">
        <v>1.79</v>
      </c>
      <c r="T5" s="283">
        <v>18.3</v>
      </c>
      <c r="U5" s="282">
        <v>0.6</v>
      </c>
      <c r="V5" s="282">
        <v>0.3</v>
      </c>
      <c r="W5" s="335">
        <v>0.36</v>
      </c>
      <c r="X5" s="330">
        <f>IF(Q5="","",(R5+T5)/2+U5+V5+W5)</f>
        <v>15.615</v>
      </c>
      <c r="Y5" s="330">
        <f>IF(Q5="","",(R5+S5+T5)/2+U5+V5+W5)</f>
        <v>16.509999999999998</v>
      </c>
    </row>
    <row r="6" spans="1:32" ht="15" customHeight="1">
      <c r="A6" s="7" t="s">
        <v>77</v>
      </c>
      <c r="B6" s="17"/>
      <c r="C6" s="46"/>
      <c r="D6" s="7"/>
      <c r="E6" s="17"/>
      <c r="F6" s="17"/>
      <c r="G6" s="17"/>
      <c r="H6" s="17"/>
      <c r="I6" s="46"/>
    </row>
    <row r="7" spans="1:32" ht="13.5" customHeight="1">
      <c r="D7" s="169"/>
      <c r="E7" s="169"/>
      <c r="F7" s="169"/>
      <c r="G7" s="169"/>
      <c r="H7" s="169"/>
      <c r="I7" s="169"/>
      <c r="J7" s="169"/>
    </row>
    <row r="8" spans="1:32" ht="13.5" customHeight="1">
      <c r="A8" s="170" t="s">
        <v>55</v>
      </c>
      <c r="B8" s="177"/>
      <c r="C8" s="270"/>
      <c r="D8" s="170" t="s">
        <v>38</v>
      </c>
      <c r="E8" s="177"/>
      <c r="F8" s="177"/>
      <c r="G8" s="177"/>
      <c r="H8" s="196"/>
      <c r="I8" s="196"/>
      <c r="J8" s="196"/>
      <c r="K8" s="196"/>
      <c r="L8" s="196"/>
      <c r="M8" s="196"/>
      <c r="N8" s="196"/>
      <c r="O8" s="196"/>
      <c r="P8" s="213"/>
      <c r="Q8" s="196"/>
      <c r="R8" s="229"/>
      <c r="S8" s="170" t="s">
        <v>7</v>
      </c>
      <c r="T8" s="177"/>
      <c r="U8" s="177"/>
      <c r="V8" s="196"/>
      <c r="W8" s="196"/>
      <c r="X8" s="196"/>
      <c r="Y8" s="196"/>
      <c r="Z8" s="196"/>
      <c r="AA8" s="196"/>
      <c r="AB8" s="196"/>
      <c r="AC8" s="196"/>
      <c r="AD8" s="196"/>
      <c r="AE8" s="229"/>
      <c r="AF8" s="286" t="s">
        <v>56</v>
      </c>
    </row>
    <row r="9" spans="1:32" ht="21" customHeight="1">
      <c r="A9" s="136"/>
      <c r="B9" s="142"/>
      <c r="C9" s="151"/>
      <c r="D9" s="171" t="s">
        <v>24</v>
      </c>
      <c r="E9" s="178" t="s">
        <v>25</v>
      </c>
      <c r="F9" s="179" t="s">
        <v>58</v>
      </c>
      <c r="G9" s="186" t="s">
        <v>61</v>
      </c>
      <c r="H9" s="197" t="s">
        <v>8</v>
      </c>
      <c r="I9" s="197" t="s">
        <v>78</v>
      </c>
      <c r="J9" s="197"/>
      <c r="K9" s="197"/>
      <c r="L9" s="197"/>
      <c r="M9" s="197"/>
      <c r="N9" s="197"/>
      <c r="O9" s="197" t="s">
        <v>14</v>
      </c>
      <c r="P9" s="214" t="s">
        <v>49</v>
      </c>
      <c r="Q9" s="225"/>
      <c r="R9" s="230" t="s">
        <v>60</v>
      </c>
      <c r="S9" s="171" t="s">
        <v>10</v>
      </c>
      <c r="T9" s="178" t="s">
        <v>25</v>
      </c>
      <c r="U9" s="179" t="s">
        <v>58</v>
      </c>
      <c r="V9" s="197" t="s">
        <v>8</v>
      </c>
      <c r="W9" s="197" t="s">
        <v>43</v>
      </c>
      <c r="X9" s="197"/>
      <c r="Y9" s="197"/>
      <c r="Z9" s="197"/>
      <c r="AA9" s="197"/>
      <c r="AB9" s="197"/>
      <c r="AC9" s="197" t="s">
        <v>14</v>
      </c>
      <c r="AD9" s="225" t="s">
        <v>63</v>
      </c>
      <c r="AE9" s="230" t="s">
        <v>60</v>
      </c>
      <c r="AF9" s="287"/>
    </row>
    <row r="10" spans="1:32" ht="21" customHeight="1">
      <c r="A10" s="136" t="s">
        <v>79</v>
      </c>
      <c r="B10" s="142" t="s">
        <v>29</v>
      </c>
      <c r="C10" s="151" t="s">
        <v>80</v>
      </c>
      <c r="D10" s="172" t="s">
        <v>31</v>
      </c>
      <c r="E10" s="179" t="s">
        <v>3</v>
      </c>
      <c r="F10" s="179" t="s">
        <v>34</v>
      </c>
      <c r="G10" s="187"/>
      <c r="H10" s="197"/>
      <c r="I10" s="61" t="s">
        <v>57</v>
      </c>
      <c r="J10" s="61" t="s">
        <v>11</v>
      </c>
      <c r="K10" s="61" t="s">
        <v>5</v>
      </c>
      <c r="L10" s="61" t="s">
        <v>5</v>
      </c>
      <c r="M10" s="61" t="s">
        <v>15</v>
      </c>
      <c r="N10" s="61" t="s">
        <v>0</v>
      </c>
      <c r="O10" s="197"/>
      <c r="P10" s="215" t="s">
        <v>18</v>
      </c>
      <c r="Q10" s="225" t="s">
        <v>27</v>
      </c>
      <c r="R10" s="230"/>
      <c r="S10" s="172" t="s">
        <v>31</v>
      </c>
      <c r="T10" s="179" t="s">
        <v>3</v>
      </c>
      <c r="U10" s="179" t="s">
        <v>34</v>
      </c>
      <c r="V10" s="197"/>
      <c r="W10" s="61" t="s">
        <v>57</v>
      </c>
      <c r="X10" s="61" t="s">
        <v>5</v>
      </c>
      <c r="Y10" s="61" t="s">
        <v>5</v>
      </c>
      <c r="Z10" s="61" t="s">
        <v>5</v>
      </c>
      <c r="AA10" s="61" t="s">
        <v>5</v>
      </c>
      <c r="AB10" s="61" t="s">
        <v>0</v>
      </c>
      <c r="AC10" s="197"/>
      <c r="AD10" s="225"/>
      <c r="AE10" s="230"/>
      <c r="AF10" s="287"/>
    </row>
    <row r="11" spans="1:32" ht="22.5" customHeight="1">
      <c r="A11" s="262">
        <v>6</v>
      </c>
      <c r="B11" s="266"/>
      <c r="C11" s="271"/>
      <c r="D11" s="274" t="s">
        <v>65</v>
      </c>
      <c r="E11" s="275" t="s">
        <v>25</v>
      </c>
      <c r="F11" s="275" t="s">
        <v>65</v>
      </c>
      <c r="G11" s="338">
        <f t="shared" ref="G11:O11" si="0">SUM(G12:G23)</f>
        <v>0</v>
      </c>
      <c r="H11" s="340">
        <f t="shared" si="0"/>
        <v>0</v>
      </c>
      <c r="I11" s="341">
        <f t="shared" si="0"/>
        <v>0</v>
      </c>
      <c r="J11" s="341">
        <f t="shared" si="0"/>
        <v>0</v>
      </c>
      <c r="K11" s="341">
        <f t="shared" si="0"/>
        <v>0</v>
      </c>
      <c r="L11" s="341">
        <f t="shared" si="0"/>
        <v>0</v>
      </c>
      <c r="M11" s="341">
        <f t="shared" si="0"/>
        <v>0</v>
      </c>
      <c r="N11" s="341">
        <f t="shared" si="0"/>
        <v>0</v>
      </c>
      <c r="O11" s="341">
        <f t="shared" si="0"/>
        <v>0</v>
      </c>
      <c r="P11" s="276"/>
      <c r="Q11" s="341">
        <f>SUM(Q12:Q23)</f>
        <v>0</v>
      </c>
      <c r="R11" s="347">
        <f>SUM(R12:R23)</f>
        <v>0</v>
      </c>
      <c r="S11" s="274" t="s">
        <v>65</v>
      </c>
      <c r="T11" s="275" t="s">
        <v>25</v>
      </c>
      <c r="U11" s="275" t="s">
        <v>65</v>
      </c>
      <c r="V11" s="304">
        <f t="shared" ref="V11:AE11" si="1">SUM(V12:V23)</f>
        <v>0</v>
      </c>
      <c r="W11" s="304">
        <f t="shared" si="1"/>
        <v>0</v>
      </c>
      <c r="X11" s="198">
        <f t="shared" si="1"/>
        <v>0</v>
      </c>
      <c r="Y11" s="198">
        <f t="shared" si="1"/>
        <v>0</v>
      </c>
      <c r="Z11" s="198">
        <f t="shared" si="1"/>
        <v>0</v>
      </c>
      <c r="AA11" s="198">
        <f t="shared" si="1"/>
        <v>0</v>
      </c>
      <c r="AB11" s="198">
        <f t="shared" si="1"/>
        <v>0</v>
      </c>
      <c r="AC11" s="198">
        <f t="shared" si="1"/>
        <v>0</v>
      </c>
      <c r="AD11" s="198">
        <f t="shared" si="1"/>
        <v>0</v>
      </c>
      <c r="AE11" s="231">
        <f t="shared" si="1"/>
        <v>0</v>
      </c>
      <c r="AF11" s="313" t="str">
        <f t="shared" ref="AF11:AF74" si="2">IF(AE11=0,"",ROUND((R11-AE11)/AE11,3))</f>
        <v/>
      </c>
    </row>
    <row r="12" spans="1:32" ht="14.25">
      <c r="A12" s="263"/>
      <c r="B12" s="267"/>
      <c r="C12" s="272" t="s">
        <v>82</v>
      </c>
      <c r="D12" s="174"/>
      <c r="E12" s="299"/>
      <c r="F12" s="299"/>
      <c r="G12" s="189"/>
      <c r="H12" s="202">
        <f t="shared" ref="H12:H23" si="3">E12*F12</f>
        <v>0</v>
      </c>
      <c r="I12" s="199"/>
      <c r="J12" s="199"/>
      <c r="K12" s="199"/>
      <c r="L12" s="199"/>
      <c r="M12" s="199"/>
      <c r="N12" s="199"/>
      <c r="O12" s="202">
        <f t="shared" ref="O12:O23" si="4">SUM(H12:N12)</f>
        <v>0</v>
      </c>
      <c r="P12" s="217"/>
      <c r="Q12" s="280">
        <f t="shared" ref="Q12:Q23" si="5">IF(ROUNDUP(O12*P12-0.5,0)&lt;=0,0,ROUNDUP(O12*P12-0.5,0))</f>
        <v>0</v>
      </c>
      <c r="R12" s="232">
        <f t="shared" ref="R12:R23" si="6">O12+Q12</f>
        <v>0</v>
      </c>
      <c r="S12" s="174"/>
      <c r="T12" s="189"/>
      <c r="U12" s="181"/>
      <c r="V12" s="202">
        <f t="shared" ref="V12:V23" si="7">T12*F12</f>
        <v>0</v>
      </c>
      <c r="W12" s="199"/>
      <c r="X12" s="199"/>
      <c r="Y12" s="199"/>
      <c r="Z12" s="199"/>
      <c r="AA12" s="199"/>
      <c r="AB12" s="199"/>
      <c r="AC12" s="348">
        <f t="shared" ref="AC12:AC23" si="8">SUM(V12:AB12)</f>
        <v>0</v>
      </c>
      <c r="AD12" s="348">
        <f t="shared" ref="AD12:AD23" si="9">IF(ROUNDUP(AC12*P12-0.5,0)&lt;=0,0,ROUNDUP(AC12*P12-0.5,0))</f>
        <v>0</v>
      </c>
      <c r="AE12" s="252">
        <f t="shared" ref="AE12:AE23" si="10">AC12+AD12</f>
        <v>0</v>
      </c>
      <c r="AF12" s="258" t="str">
        <f t="shared" si="2"/>
        <v/>
      </c>
    </row>
    <row r="13" spans="1:32">
      <c r="A13" s="264"/>
      <c r="B13" s="268"/>
      <c r="C13" s="154"/>
      <c r="D13" s="175"/>
      <c r="E13" s="190"/>
      <c r="F13" s="190"/>
      <c r="G13" s="190"/>
      <c r="H13" s="202">
        <f t="shared" si="3"/>
        <v>0</v>
      </c>
      <c r="I13" s="200"/>
      <c r="J13" s="200"/>
      <c r="K13" s="200"/>
      <c r="L13" s="200"/>
      <c r="M13" s="200"/>
      <c r="N13" s="200"/>
      <c r="O13" s="211">
        <f t="shared" si="4"/>
        <v>0</v>
      </c>
      <c r="P13" s="218"/>
      <c r="Q13" s="211">
        <f t="shared" si="5"/>
        <v>0</v>
      </c>
      <c r="R13" s="233">
        <f t="shared" si="6"/>
        <v>0</v>
      </c>
      <c r="S13" s="175"/>
      <c r="T13" s="190"/>
      <c r="U13" s="182"/>
      <c r="V13" s="202">
        <f t="shared" si="7"/>
        <v>0</v>
      </c>
      <c r="W13" s="200"/>
      <c r="X13" s="200"/>
      <c r="Y13" s="200"/>
      <c r="Z13" s="200"/>
      <c r="AA13" s="200"/>
      <c r="AB13" s="200"/>
      <c r="AC13" s="349">
        <f t="shared" si="8"/>
        <v>0</v>
      </c>
      <c r="AD13" s="349">
        <f t="shared" si="9"/>
        <v>0</v>
      </c>
      <c r="AE13" s="253">
        <f t="shared" si="10"/>
        <v>0</v>
      </c>
      <c r="AF13" s="259" t="str">
        <f t="shared" si="2"/>
        <v/>
      </c>
    </row>
    <row r="14" spans="1:32">
      <c r="A14" s="264"/>
      <c r="B14" s="268"/>
      <c r="C14" s="155"/>
      <c r="D14" s="175"/>
      <c r="E14" s="190"/>
      <c r="F14" s="190"/>
      <c r="G14" s="190"/>
      <c r="H14" s="202">
        <f t="shared" si="3"/>
        <v>0</v>
      </c>
      <c r="I14" s="200"/>
      <c r="J14" s="200"/>
      <c r="K14" s="200"/>
      <c r="L14" s="200"/>
      <c r="M14" s="200"/>
      <c r="N14" s="200"/>
      <c r="O14" s="211">
        <f t="shared" si="4"/>
        <v>0</v>
      </c>
      <c r="P14" s="218"/>
      <c r="Q14" s="211">
        <f t="shared" si="5"/>
        <v>0</v>
      </c>
      <c r="R14" s="233">
        <f t="shared" si="6"/>
        <v>0</v>
      </c>
      <c r="S14" s="175"/>
      <c r="T14" s="190"/>
      <c r="U14" s="182"/>
      <c r="V14" s="202">
        <f t="shared" si="7"/>
        <v>0</v>
      </c>
      <c r="W14" s="200"/>
      <c r="X14" s="200"/>
      <c r="Y14" s="200"/>
      <c r="Z14" s="200"/>
      <c r="AA14" s="200"/>
      <c r="AB14" s="200"/>
      <c r="AC14" s="349">
        <f t="shared" si="8"/>
        <v>0</v>
      </c>
      <c r="AD14" s="349">
        <f t="shared" si="9"/>
        <v>0</v>
      </c>
      <c r="AE14" s="253">
        <f t="shared" si="10"/>
        <v>0</v>
      </c>
      <c r="AF14" s="259" t="str">
        <f t="shared" si="2"/>
        <v/>
      </c>
    </row>
    <row r="15" spans="1:32">
      <c r="A15" s="264"/>
      <c r="B15" s="268"/>
      <c r="C15" s="154" t="s">
        <v>83</v>
      </c>
      <c r="D15" s="175"/>
      <c r="E15" s="190"/>
      <c r="F15" s="190"/>
      <c r="G15" s="190"/>
      <c r="H15" s="202">
        <f t="shared" si="3"/>
        <v>0</v>
      </c>
      <c r="I15" s="200"/>
      <c r="J15" s="200"/>
      <c r="K15" s="200"/>
      <c r="L15" s="200"/>
      <c r="M15" s="200"/>
      <c r="N15" s="200"/>
      <c r="O15" s="211">
        <f t="shared" si="4"/>
        <v>0</v>
      </c>
      <c r="P15" s="218"/>
      <c r="Q15" s="211">
        <f t="shared" si="5"/>
        <v>0</v>
      </c>
      <c r="R15" s="233">
        <f t="shared" si="6"/>
        <v>0</v>
      </c>
      <c r="S15" s="175"/>
      <c r="T15" s="190"/>
      <c r="U15" s="182"/>
      <c r="V15" s="202">
        <f t="shared" si="7"/>
        <v>0</v>
      </c>
      <c r="W15" s="200"/>
      <c r="X15" s="200"/>
      <c r="Y15" s="200"/>
      <c r="Z15" s="200"/>
      <c r="AA15" s="200"/>
      <c r="AB15" s="200"/>
      <c r="AC15" s="349">
        <f t="shared" si="8"/>
        <v>0</v>
      </c>
      <c r="AD15" s="349">
        <f t="shared" si="9"/>
        <v>0</v>
      </c>
      <c r="AE15" s="253">
        <f t="shared" si="10"/>
        <v>0</v>
      </c>
      <c r="AF15" s="259" t="str">
        <f t="shared" si="2"/>
        <v/>
      </c>
    </row>
    <row r="16" spans="1:32">
      <c r="A16" s="264"/>
      <c r="B16" s="268"/>
      <c r="C16" s="154"/>
      <c r="D16" s="175"/>
      <c r="E16" s="190"/>
      <c r="F16" s="190"/>
      <c r="G16" s="190"/>
      <c r="H16" s="202">
        <f t="shared" si="3"/>
        <v>0</v>
      </c>
      <c r="I16" s="200"/>
      <c r="J16" s="200"/>
      <c r="K16" s="200"/>
      <c r="L16" s="200"/>
      <c r="M16" s="200"/>
      <c r="N16" s="200"/>
      <c r="O16" s="211">
        <f t="shared" si="4"/>
        <v>0</v>
      </c>
      <c r="P16" s="218"/>
      <c r="Q16" s="211">
        <f t="shared" si="5"/>
        <v>0</v>
      </c>
      <c r="R16" s="233">
        <f t="shared" si="6"/>
        <v>0</v>
      </c>
      <c r="S16" s="175"/>
      <c r="T16" s="190"/>
      <c r="U16" s="182"/>
      <c r="V16" s="202">
        <f t="shared" si="7"/>
        <v>0</v>
      </c>
      <c r="W16" s="200"/>
      <c r="X16" s="200"/>
      <c r="Y16" s="200"/>
      <c r="Z16" s="200"/>
      <c r="AA16" s="200"/>
      <c r="AB16" s="200"/>
      <c r="AC16" s="349">
        <f t="shared" si="8"/>
        <v>0</v>
      </c>
      <c r="AD16" s="349">
        <f t="shared" si="9"/>
        <v>0</v>
      </c>
      <c r="AE16" s="253">
        <f t="shared" si="10"/>
        <v>0</v>
      </c>
      <c r="AF16" s="259" t="str">
        <f t="shared" si="2"/>
        <v/>
      </c>
    </row>
    <row r="17" spans="1:32">
      <c r="A17" s="264"/>
      <c r="B17" s="268"/>
      <c r="C17" s="154"/>
      <c r="D17" s="175"/>
      <c r="E17" s="190"/>
      <c r="F17" s="190"/>
      <c r="G17" s="190"/>
      <c r="H17" s="202">
        <f t="shared" si="3"/>
        <v>0</v>
      </c>
      <c r="I17" s="200"/>
      <c r="J17" s="200"/>
      <c r="K17" s="200"/>
      <c r="L17" s="200"/>
      <c r="M17" s="200"/>
      <c r="N17" s="200"/>
      <c r="O17" s="211">
        <f t="shared" si="4"/>
        <v>0</v>
      </c>
      <c r="P17" s="218"/>
      <c r="Q17" s="211">
        <f t="shared" si="5"/>
        <v>0</v>
      </c>
      <c r="R17" s="233">
        <f t="shared" si="6"/>
        <v>0</v>
      </c>
      <c r="S17" s="175"/>
      <c r="T17" s="190"/>
      <c r="U17" s="182"/>
      <c r="V17" s="202">
        <f t="shared" si="7"/>
        <v>0</v>
      </c>
      <c r="W17" s="200"/>
      <c r="X17" s="200"/>
      <c r="Y17" s="200"/>
      <c r="Z17" s="200"/>
      <c r="AA17" s="200"/>
      <c r="AB17" s="200"/>
      <c r="AC17" s="349">
        <f t="shared" si="8"/>
        <v>0</v>
      </c>
      <c r="AD17" s="349">
        <f t="shared" si="9"/>
        <v>0</v>
      </c>
      <c r="AE17" s="253">
        <f t="shared" si="10"/>
        <v>0</v>
      </c>
      <c r="AF17" s="259" t="str">
        <f t="shared" si="2"/>
        <v/>
      </c>
    </row>
    <row r="18" spans="1:32">
      <c r="A18" s="264"/>
      <c r="B18" s="268"/>
      <c r="C18" s="156"/>
      <c r="D18" s="175"/>
      <c r="E18" s="190"/>
      <c r="F18" s="190"/>
      <c r="G18" s="190"/>
      <c r="H18" s="202">
        <f t="shared" si="3"/>
        <v>0</v>
      </c>
      <c r="I18" s="200"/>
      <c r="J18" s="200"/>
      <c r="K18" s="200"/>
      <c r="L18" s="200"/>
      <c r="M18" s="200"/>
      <c r="N18" s="200"/>
      <c r="O18" s="211">
        <f t="shared" si="4"/>
        <v>0</v>
      </c>
      <c r="P18" s="218"/>
      <c r="Q18" s="211">
        <f t="shared" si="5"/>
        <v>0</v>
      </c>
      <c r="R18" s="233">
        <f t="shared" si="6"/>
        <v>0</v>
      </c>
      <c r="S18" s="175"/>
      <c r="T18" s="190"/>
      <c r="U18" s="182"/>
      <c r="V18" s="202">
        <f t="shared" si="7"/>
        <v>0</v>
      </c>
      <c r="W18" s="200"/>
      <c r="X18" s="200"/>
      <c r="Y18" s="200"/>
      <c r="Z18" s="200"/>
      <c r="AA18" s="200"/>
      <c r="AB18" s="200"/>
      <c r="AC18" s="349">
        <f t="shared" si="8"/>
        <v>0</v>
      </c>
      <c r="AD18" s="349">
        <f t="shared" si="9"/>
        <v>0</v>
      </c>
      <c r="AE18" s="253">
        <f t="shared" si="10"/>
        <v>0</v>
      </c>
      <c r="AF18" s="259" t="str">
        <f t="shared" si="2"/>
        <v/>
      </c>
    </row>
    <row r="19" spans="1:32">
      <c r="A19" s="264"/>
      <c r="B19" s="268"/>
      <c r="C19" s="156"/>
      <c r="D19" s="175"/>
      <c r="E19" s="190"/>
      <c r="F19" s="190"/>
      <c r="G19" s="190"/>
      <c r="H19" s="202">
        <f t="shared" si="3"/>
        <v>0</v>
      </c>
      <c r="I19" s="200"/>
      <c r="J19" s="200"/>
      <c r="K19" s="200"/>
      <c r="L19" s="200"/>
      <c r="M19" s="200"/>
      <c r="N19" s="200"/>
      <c r="O19" s="211">
        <f t="shared" si="4"/>
        <v>0</v>
      </c>
      <c r="P19" s="218"/>
      <c r="Q19" s="211">
        <f t="shared" si="5"/>
        <v>0</v>
      </c>
      <c r="R19" s="233">
        <f t="shared" si="6"/>
        <v>0</v>
      </c>
      <c r="S19" s="175"/>
      <c r="T19" s="190"/>
      <c r="U19" s="182"/>
      <c r="V19" s="202">
        <f t="shared" si="7"/>
        <v>0</v>
      </c>
      <c r="W19" s="200"/>
      <c r="X19" s="200"/>
      <c r="Y19" s="200"/>
      <c r="Z19" s="200"/>
      <c r="AA19" s="200"/>
      <c r="AB19" s="200"/>
      <c r="AC19" s="349">
        <f t="shared" si="8"/>
        <v>0</v>
      </c>
      <c r="AD19" s="349">
        <f t="shared" si="9"/>
        <v>0</v>
      </c>
      <c r="AE19" s="253">
        <f t="shared" si="10"/>
        <v>0</v>
      </c>
      <c r="AF19" s="259" t="str">
        <f t="shared" si="2"/>
        <v/>
      </c>
    </row>
    <row r="20" spans="1:32">
      <c r="A20" s="264"/>
      <c r="B20" s="268"/>
      <c r="C20" s="154"/>
      <c r="D20" s="175"/>
      <c r="E20" s="190"/>
      <c r="F20" s="190"/>
      <c r="G20" s="190"/>
      <c r="H20" s="202">
        <f t="shared" si="3"/>
        <v>0</v>
      </c>
      <c r="I20" s="200"/>
      <c r="J20" s="200"/>
      <c r="K20" s="200"/>
      <c r="L20" s="200"/>
      <c r="M20" s="200"/>
      <c r="N20" s="200"/>
      <c r="O20" s="211">
        <f t="shared" si="4"/>
        <v>0</v>
      </c>
      <c r="P20" s="218"/>
      <c r="Q20" s="211">
        <f t="shared" si="5"/>
        <v>0</v>
      </c>
      <c r="R20" s="233">
        <f t="shared" si="6"/>
        <v>0</v>
      </c>
      <c r="S20" s="175"/>
      <c r="T20" s="190"/>
      <c r="U20" s="182"/>
      <c r="V20" s="202">
        <f t="shared" si="7"/>
        <v>0</v>
      </c>
      <c r="W20" s="200"/>
      <c r="X20" s="200"/>
      <c r="Y20" s="200"/>
      <c r="Z20" s="200"/>
      <c r="AA20" s="200"/>
      <c r="AB20" s="200"/>
      <c r="AC20" s="349">
        <f t="shared" si="8"/>
        <v>0</v>
      </c>
      <c r="AD20" s="349">
        <f t="shared" si="9"/>
        <v>0</v>
      </c>
      <c r="AE20" s="253">
        <f t="shared" si="10"/>
        <v>0</v>
      </c>
      <c r="AF20" s="259" t="str">
        <f t="shared" si="2"/>
        <v/>
      </c>
    </row>
    <row r="21" spans="1:32">
      <c r="A21" s="264"/>
      <c r="B21" s="268"/>
      <c r="C21" s="154"/>
      <c r="D21" s="175"/>
      <c r="E21" s="190"/>
      <c r="F21" s="190"/>
      <c r="G21" s="190"/>
      <c r="H21" s="202">
        <f t="shared" si="3"/>
        <v>0</v>
      </c>
      <c r="I21" s="200"/>
      <c r="J21" s="200"/>
      <c r="K21" s="200"/>
      <c r="L21" s="200"/>
      <c r="M21" s="200"/>
      <c r="N21" s="200"/>
      <c r="O21" s="211">
        <f t="shared" si="4"/>
        <v>0</v>
      </c>
      <c r="P21" s="218"/>
      <c r="Q21" s="211">
        <f t="shared" si="5"/>
        <v>0</v>
      </c>
      <c r="R21" s="233">
        <f t="shared" si="6"/>
        <v>0</v>
      </c>
      <c r="S21" s="175"/>
      <c r="T21" s="190"/>
      <c r="U21" s="182"/>
      <c r="V21" s="202">
        <f t="shared" si="7"/>
        <v>0</v>
      </c>
      <c r="W21" s="200"/>
      <c r="X21" s="200"/>
      <c r="Y21" s="200"/>
      <c r="Z21" s="200"/>
      <c r="AA21" s="200"/>
      <c r="AB21" s="200"/>
      <c r="AC21" s="349">
        <f t="shared" si="8"/>
        <v>0</v>
      </c>
      <c r="AD21" s="349">
        <f t="shared" si="9"/>
        <v>0</v>
      </c>
      <c r="AE21" s="253">
        <f t="shared" si="10"/>
        <v>0</v>
      </c>
      <c r="AF21" s="259" t="str">
        <f t="shared" si="2"/>
        <v/>
      </c>
    </row>
    <row r="22" spans="1:32">
      <c r="A22" s="264"/>
      <c r="B22" s="268"/>
      <c r="C22" s="154"/>
      <c r="D22" s="175"/>
      <c r="E22" s="190"/>
      <c r="F22" s="190"/>
      <c r="G22" s="190"/>
      <c r="H22" s="202">
        <f t="shared" si="3"/>
        <v>0</v>
      </c>
      <c r="I22" s="200"/>
      <c r="J22" s="200"/>
      <c r="K22" s="200"/>
      <c r="L22" s="200"/>
      <c r="M22" s="200"/>
      <c r="N22" s="200"/>
      <c r="O22" s="211">
        <f t="shared" si="4"/>
        <v>0</v>
      </c>
      <c r="P22" s="218"/>
      <c r="Q22" s="211">
        <f t="shared" si="5"/>
        <v>0</v>
      </c>
      <c r="R22" s="233">
        <f t="shared" si="6"/>
        <v>0</v>
      </c>
      <c r="S22" s="175"/>
      <c r="T22" s="190"/>
      <c r="U22" s="182"/>
      <c r="V22" s="202">
        <f t="shared" si="7"/>
        <v>0</v>
      </c>
      <c r="W22" s="200"/>
      <c r="X22" s="200"/>
      <c r="Y22" s="200"/>
      <c r="Z22" s="200"/>
      <c r="AA22" s="200"/>
      <c r="AB22" s="200"/>
      <c r="AC22" s="349">
        <f t="shared" si="8"/>
        <v>0</v>
      </c>
      <c r="AD22" s="349">
        <f t="shared" si="9"/>
        <v>0</v>
      </c>
      <c r="AE22" s="253">
        <f t="shared" si="10"/>
        <v>0</v>
      </c>
      <c r="AF22" s="259" t="str">
        <f t="shared" si="2"/>
        <v/>
      </c>
    </row>
    <row r="23" spans="1:32" ht="14.25">
      <c r="A23" s="265"/>
      <c r="B23" s="269"/>
      <c r="C23" s="157"/>
      <c r="D23" s="176"/>
      <c r="E23" s="191"/>
      <c r="F23" s="191"/>
      <c r="G23" s="191"/>
      <c r="H23" s="309">
        <f t="shared" si="3"/>
        <v>0</v>
      </c>
      <c r="I23" s="201"/>
      <c r="J23" s="201"/>
      <c r="K23" s="201"/>
      <c r="L23" s="201"/>
      <c r="M23" s="201"/>
      <c r="N23" s="201"/>
      <c r="O23" s="212">
        <f t="shared" si="4"/>
        <v>0</v>
      </c>
      <c r="P23" s="219"/>
      <c r="Q23" s="212">
        <f t="shared" si="5"/>
        <v>0</v>
      </c>
      <c r="R23" s="234">
        <f t="shared" si="6"/>
        <v>0</v>
      </c>
      <c r="S23" s="176"/>
      <c r="T23" s="191"/>
      <c r="U23" s="183"/>
      <c r="V23" s="309">
        <f t="shared" si="7"/>
        <v>0</v>
      </c>
      <c r="W23" s="201"/>
      <c r="X23" s="201"/>
      <c r="Y23" s="201"/>
      <c r="Z23" s="201"/>
      <c r="AA23" s="201"/>
      <c r="AB23" s="201"/>
      <c r="AC23" s="350">
        <f t="shared" si="8"/>
        <v>0</v>
      </c>
      <c r="AD23" s="350">
        <f t="shared" si="9"/>
        <v>0</v>
      </c>
      <c r="AE23" s="254">
        <f t="shared" si="10"/>
        <v>0</v>
      </c>
      <c r="AF23" s="260" t="str">
        <f t="shared" si="2"/>
        <v/>
      </c>
    </row>
    <row r="24" spans="1:32" ht="22.5" customHeight="1">
      <c r="A24" s="262">
        <v>7</v>
      </c>
      <c r="B24" s="266"/>
      <c r="C24" s="271"/>
      <c r="D24" s="274" t="s">
        <v>65</v>
      </c>
      <c r="E24" s="275" t="s">
        <v>25</v>
      </c>
      <c r="F24" s="275" t="s">
        <v>65</v>
      </c>
      <c r="G24" s="339">
        <f t="shared" ref="G24:O24" si="11">SUM(G25:G36)</f>
        <v>0</v>
      </c>
      <c r="H24" s="359">
        <f t="shared" si="11"/>
        <v>0</v>
      </c>
      <c r="I24" s="198">
        <f t="shared" si="11"/>
        <v>0</v>
      </c>
      <c r="J24" s="198">
        <f t="shared" si="11"/>
        <v>0</v>
      </c>
      <c r="K24" s="198">
        <f t="shared" si="11"/>
        <v>0</v>
      </c>
      <c r="L24" s="198">
        <f t="shared" si="11"/>
        <v>0</v>
      </c>
      <c r="M24" s="198">
        <f t="shared" si="11"/>
        <v>0</v>
      </c>
      <c r="N24" s="198">
        <f t="shared" si="11"/>
        <v>0</v>
      </c>
      <c r="O24" s="198">
        <f t="shared" si="11"/>
        <v>0</v>
      </c>
      <c r="P24" s="277"/>
      <c r="Q24" s="198">
        <f>SUM(Q25:Q36)</f>
        <v>0</v>
      </c>
      <c r="R24" s="231">
        <f>SUM(R25:R36)</f>
        <v>0</v>
      </c>
      <c r="S24" s="274" t="s">
        <v>65</v>
      </c>
      <c r="T24" s="275" t="s">
        <v>25</v>
      </c>
      <c r="U24" s="275" t="s">
        <v>65</v>
      </c>
      <c r="V24" s="359">
        <f t="shared" ref="V24:AE24" si="12">SUM(V25:V36)</f>
        <v>0</v>
      </c>
      <c r="W24" s="304">
        <f t="shared" si="12"/>
        <v>0</v>
      </c>
      <c r="X24" s="198">
        <f t="shared" si="12"/>
        <v>0</v>
      </c>
      <c r="Y24" s="198">
        <f t="shared" si="12"/>
        <v>0</v>
      </c>
      <c r="Z24" s="198">
        <f t="shared" si="12"/>
        <v>0</v>
      </c>
      <c r="AA24" s="198">
        <f t="shared" si="12"/>
        <v>0</v>
      </c>
      <c r="AB24" s="198">
        <f t="shared" si="12"/>
        <v>0</v>
      </c>
      <c r="AC24" s="243">
        <f t="shared" si="12"/>
        <v>0</v>
      </c>
      <c r="AD24" s="243">
        <f t="shared" si="12"/>
        <v>0</v>
      </c>
      <c r="AE24" s="251">
        <f t="shared" si="12"/>
        <v>0</v>
      </c>
      <c r="AF24" s="288" t="str">
        <f t="shared" si="2"/>
        <v/>
      </c>
    </row>
    <row r="25" spans="1:32" ht="14.25">
      <c r="A25" s="263"/>
      <c r="B25" s="267"/>
      <c r="C25" s="272" t="s">
        <v>82</v>
      </c>
      <c r="D25" s="174"/>
      <c r="E25" s="299"/>
      <c r="F25" s="299"/>
      <c r="G25" s="189"/>
      <c r="H25" s="202">
        <f t="shared" ref="H25:H36" si="13">E25*F25</f>
        <v>0</v>
      </c>
      <c r="I25" s="199"/>
      <c r="J25" s="199"/>
      <c r="K25" s="199"/>
      <c r="L25" s="199"/>
      <c r="M25" s="199"/>
      <c r="N25" s="199"/>
      <c r="O25" s="202">
        <f t="shared" ref="O25:O36" si="14">SUM(H25:N25)</f>
        <v>0</v>
      </c>
      <c r="P25" s="217"/>
      <c r="Q25" s="280">
        <f t="shared" ref="Q25:Q36" si="15">IF(ROUNDUP(O25*P25-0.5,0)&lt;=0,0,ROUNDUP(O25*P25-0.5,0))</f>
        <v>0</v>
      </c>
      <c r="R25" s="232">
        <f t="shared" ref="R25:R36" si="16">O25+Q25</f>
        <v>0</v>
      </c>
      <c r="S25" s="174"/>
      <c r="T25" s="189"/>
      <c r="U25" s="181"/>
      <c r="V25" s="202">
        <f t="shared" ref="V25:V36" si="17">T25*F25</f>
        <v>0</v>
      </c>
      <c r="W25" s="199"/>
      <c r="X25" s="199"/>
      <c r="Y25" s="199"/>
      <c r="Z25" s="199"/>
      <c r="AA25" s="199"/>
      <c r="AB25" s="199"/>
      <c r="AC25" s="248">
        <f t="shared" ref="AC25:AC36" si="18">SUM(V25:AB25)</f>
        <v>0</v>
      </c>
      <c r="AD25" s="248">
        <f t="shared" ref="AD25:AD36" si="19">IF(ROUNDUP(AC25*P25-0.5,0)&lt;=0,0,ROUNDUP(AC25*P25-0.5,0))</f>
        <v>0</v>
      </c>
      <c r="AE25" s="252">
        <f t="shared" ref="AE25:AE36" si="20">AC25+AD25</f>
        <v>0</v>
      </c>
      <c r="AF25" s="258" t="str">
        <f t="shared" si="2"/>
        <v/>
      </c>
    </row>
    <row r="26" spans="1:32">
      <c r="A26" s="264"/>
      <c r="B26" s="268"/>
      <c r="C26" s="154"/>
      <c r="D26" s="175"/>
      <c r="E26" s="190"/>
      <c r="F26" s="190"/>
      <c r="G26" s="190"/>
      <c r="H26" s="202">
        <f t="shared" si="13"/>
        <v>0</v>
      </c>
      <c r="I26" s="200"/>
      <c r="J26" s="200"/>
      <c r="K26" s="200"/>
      <c r="L26" s="200"/>
      <c r="M26" s="200"/>
      <c r="N26" s="200"/>
      <c r="O26" s="211">
        <f t="shared" si="14"/>
        <v>0</v>
      </c>
      <c r="P26" s="218"/>
      <c r="Q26" s="211">
        <f t="shared" si="15"/>
        <v>0</v>
      </c>
      <c r="R26" s="233">
        <f t="shared" si="16"/>
        <v>0</v>
      </c>
      <c r="S26" s="175"/>
      <c r="T26" s="190"/>
      <c r="U26" s="182"/>
      <c r="V26" s="202">
        <f t="shared" si="17"/>
        <v>0</v>
      </c>
      <c r="W26" s="200"/>
      <c r="X26" s="200"/>
      <c r="Y26" s="200"/>
      <c r="Z26" s="200"/>
      <c r="AA26" s="200"/>
      <c r="AB26" s="200"/>
      <c r="AC26" s="249">
        <f t="shared" si="18"/>
        <v>0</v>
      </c>
      <c r="AD26" s="249">
        <f t="shared" si="19"/>
        <v>0</v>
      </c>
      <c r="AE26" s="253">
        <f t="shared" si="20"/>
        <v>0</v>
      </c>
      <c r="AF26" s="259" t="str">
        <f t="shared" si="2"/>
        <v/>
      </c>
    </row>
    <row r="27" spans="1:32">
      <c r="A27" s="264"/>
      <c r="B27" s="268"/>
      <c r="C27" s="155"/>
      <c r="D27" s="175"/>
      <c r="E27" s="190"/>
      <c r="F27" s="190"/>
      <c r="G27" s="190"/>
      <c r="H27" s="202">
        <f t="shared" si="13"/>
        <v>0</v>
      </c>
      <c r="I27" s="200"/>
      <c r="J27" s="200"/>
      <c r="K27" s="200"/>
      <c r="L27" s="200"/>
      <c r="M27" s="200"/>
      <c r="N27" s="200"/>
      <c r="O27" s="211">
        <f t="shared" si="14"/>
        <v>0</v>
      </c>
      <c r="P27" s="218"/>
      <c r="Q27" s="211">
        <f t="shared" si="15"/>
        <v>0</v>
      </c>
      <c r="R27" s="233">
        <f t="shared" si="16"/>
        <v>0</v>
      </c>
      <c r="S27" s="175"/>
      <c r="T27" s="190"/>
      <c r="U27" s="182"/>
      <c r="V27" s="202">
        <f t="shared" si="17"/>
        <v>0</v>
      </c>
      <c r="W27" s="200"/>
      <c r="X27" s="200"/>
      <c r="Y27" s="200"/>
      <c r="Z27" s="200"/>
      <c r="AA27" s="200"/>
      <c r="AB27" s="200"/>
      <c r="AC27" s="249">
        <f t="shared" si="18"/>
        <v>0</v>
      </c>
      <c r="AD27" s="249">
        <f t="shared" si="19"/>
        <v>0</v>
      </c>
      <c r="AE27" s="253">
        <f t="shared" si="20"/>
        <v>0</v>
      </c>
      <c r="AF27" s="259" t="str">
        <f t="shared" si="2"/>
        <v/>
      </c>
    </row>
    <row r="28" spans="1:32">
      <c r="A28" s="264"/>
      <c r="B28" s="268"/>
      <c r="C28" s="154" t="s">
        <v>83</v>
      </c>
      <c r="D28" s="175"/>
      <c r="E28" s="190"/>
      <c r="F28" s="190"/>
      <c r="G28" s="190"/>
      <c r="H28" s="202">
        <f t="shared" si="13"/>
        <v>0</v>
      </c>
      <c r="I28" s="200"/>
      <c r="J28" s="200"/>
      <c r="K28" s="200"/>
      <c r="L28" s="200"/>
      <c r="M28" s="200"/>
      <c r="N28" s="200"/>
      <c r="O28" s="211">
        <f t="shared" si="14"/>
        <v>0</v>
      </c>
      <c r="P28" s="218"/>
      <c r="Q28" s="211">
        <f t="shared" si="15"/>
        <v>0</v>
      </c>
      <c r="R28" s="233">
        <f t="shared" si="16"/>
        <v>0</v>
      </c>
      <c r="S28" s="175"/>
      <c r="T28" s="190"/>
      <c r="U28" s="182"/>
      <c r="V28" s="202">
        <f t="shared" si="17"/>
        <v>0</v>
      </c>
      <c r="W28" s="200"/>
      <c r="X28" s="200"/>
      <c r="Y28" s="200"/>
      <c r="Z28" s="200"/>
      <c r="AA28" s="200"/>
      <c r="AB28" s="200"/>
      <c r="AC28" s="249">
        <f t="shared" si="18"/>
        <v>0</v>
      </c>
      <c r="AD28" s="249">
        <f t="shared" si="19"/>
        <v>0</v>
      </c>
      <c r="AE28" s="253">
        <f t="shared" si="20"/>
        <v>0</v>
      </c>
      <c r="AF28" s="259" t="str">
        <f t="shared" si="2"/>
        <v/>
      </c>
    </row>
    <row r="29" spans="1:32">
      <c r="A29" s="264"/>
      <c r="B29" s="268"/>
      <c r="C29" s="154"/>
      <c r="D29" s="175"/>
      <c r="E29" s="190"/>
      <c r="F29" s="190"/>
      <c r="G29" s="190"/>
      <c r="H29" s="202">
        <f t="shared" si="13"/>
        <v>0</v>
      </c>
      <c r="I29" s="200"/>
      <c r="J29" s="200"/>
      <c r="K29" s="200"/>
      <c r="L29" s="200"/>
      <c r="M29" s="200"/>
      <c r="N29" s="200"/>
      <c r="O29" s="211">
        <f t="shared" si="14"/>
        <v>0</v>
      </c>
      <c r="P29" s="218"/>
      <c r="Q29" s="211">
        <f t="shared" si="15"/>
        <v>0</v>
      </c>
      <c r="R29" s="233">
        <f t="shared" si="16"/>
        <v>0</v>
      </c>
      <c r="S29" s="175"/>
      <c r="T29" s="190"/>
      <c r="U29" s="182"/>
      <c r="V29" s="202">
        <f t="shared" si="17"/>
        <v>0</v>
      </c>
      <c r="W29" s="200"/>
      <c r="X29" s="200"/>
      <c r="Y29" s="200"/>
      <c r="Z29" s="200"/>
      <c r="AA29" s="200"/>
      <c r="AB29" s="200"/>
      <c r="AC29" s="249">
        <f t="shared" si="18"/>
        <v>0</v>
      </c>
      <c r="AD29" s="249">
        <f t="shared" si="19"/>
        <v>0</v>
      </c>
      <c r="AE29" s="253">
        <f t="shared" si="20"/>
        <v>0</v>
      </c>
      <c r="AF29" s="259" t="str">
        <f t="shared" si="2"/>
        <v/>
      </c>
    </row>
    <row r="30" spans="1:32">
      <c r="A30" s="264"/>
      <c r="B30" s="268"/>
      <c r="C30" s="154"/>
      <c r="D30" s="175"/>
      <c r="E30" s="190"/>
      <c r="F30" s="190"/>
      <c r="G30" s="190"/>
      <c r="H30" s="202">
        <f t="shared" si="13"/>
        <v>0</v>
      </c>
      <c r="I30" s="200"/>
      <c r="J30" s="200"/>
      <c r="K30" s="200"/>
      <c r="L30" s="200"/>
      <c r="M30" s="200"/>
      <c r="N30" s="200"/>
      <c r="O30" s="211">
        <f t="shared" si="14"/>
        <v>0</v>
      </c>
      <c r="P30" s="218"/>
      <c r="Q30" s="211">
        <f t="shared" si="15"/>
        <v>0</v>
      </c>
      <c r="R30" s="233">
        <f t="shared" si="16"/>
        <v>0</v>
      </c>
      <c r="S30" s="175"/>
      <c r="T30" s="190"/>
      <c r="U30" s="182"/>
      <c r="V30" s="202">
        <f t="shared" si="17"/>
        <v>0</v>
      </c>
      <c r="W30" s="200"/>
      <c r="X30" s="200"/>
      <c r="Y30" s="200"/>
      <c r="Z30" s="200"/>
      <c r="AA30" s="200"/>
      <c r="AB30" s="200"/>
      <c r="AC30" s="249">
        <f t="shared" si="18"/>
        <v>0</v>
      </c>
      <c r="AD30" s="249">
        <f t="shared" si="19"/>
        <v>0</v>
      </c>
      <c r="AE30" s="253">
        <f t="shared" si="20"/>
        <v>0</v>
      </c>
      <c r="AF30" s="259" t="str">
        <f t="shared" si="2"/>
        <v/>
      </c>
    </row>
    <row r="31" spans="1:32">
      <c r="A31" s="264"/>
      <c r="B31" s="268"/>
      <c r="C31" s="156"/>
      <c r="D31" s="175"/>
      <c r="E31" s="190"/>
      <c r="F31" s="190"/>
      <c r="G31" s="190"/>
      <c r="H31" s="202">
        <f t="shared" si="13"/>
        <v>0</v>
      </c>
      <c r="I31" s="200"/>
      <c r="J31" s="200"/>
      <c r="K31" s="200"/>
      <c r="L31" s="200"/>
      <c r="M31" s="200"/>
      <c r="N31" s="200"/>
      <c r="O31" s="211">
        <f t="shared" si="14"/>
        <v>0</v>
      </c>
      <c r="P31" s="218"/>
      <c r="Q31" s="211">
        <f t="shared" si="15"/>
        <v>0</v>
      </c>
      <c r="R31" s="233">
        <f t="shared" si="16"/>
        <v>0</v>
      </c>
      <c r="S31" s="175"/>
      <c r="T31" s="190"/>
      <c r="U31" s="182"/>
      <c r="V31" s="202">
        <f t="shared" si="17"/>
        <v>0</v>
      </c>
      <c r="W31" s="200"/>
      <c r="X31" s="200"/>
      <c r="Y31" s="200"/>
      <c r="Z31" s="200"/>
      <c r="AA31" s="200"/>
      <c r="AB31" s="200"/>
      <c r="AC31" s="249">
        <f t="shared" si="18"/>
        <v>0</v>
      </c>
      <c r="AD31" s="249">
        <f t="shared" si="19"/>
        <v>0</v>
      </c>
      <c r="AE31" s="253">
        <f t="shared" si="20"/>
        <v>0</v>
      </c>
      <c r="AF31" s="259" t="str">
        <f t="shared" si="2"/>
        <v/>
      </c>
    </row>
    <row r="32" spans="1:32">
      <c r="A32" s="264"/>
      <c r="B32" s="268"/>
      <c r="C32" s="156"/>
      <c r="D32" s="175"/>
      <c r="E32" s="190"/>
      <c r="F32" s="190"/>
      <c r="G32" s="190"/>
      <c r="H32" s="202">
        <f t="shared" si="13"/>
        <v>0</v>
      </c>
      <c r="I32" s="200"/>
      <c r="J32" s="200"/>
      <c r="K32" s="200"/>
      <c r="L32" s="200"/>
      <c r="M32" s="200"/>
      <c r="N32" s="200"/>
      <c r="O32" s="211">
        <f t="shared" si="14"/>
        <v>0</v>
      </c>
      <c r="P32" s="218"/>
      <c r="Q32" s="211">
        <f t="shared" si="15"/>
        <v>0</v>
      </c>
      <c r="R32" s="233">
        <f t="shared" si="16"/>
        <v>0</v>
      </c>
      <c r="S32" s="175"/>
      <c r="T32" s="190"/>
      <c r="U32" s="182"/>
      <c r="V32" s="202">
        <f t="shared" si="17"/>
        <v>0</v>
      </c>
      <c r="W32" s="200"/>
      <c r="X32" s="200"/>
      <c r="Y32" s="200"/>
      <c r="Z32" s="200"/>
      <c r="AA32" s="200"/>
      <c r="AB32" s="200"/>
      <c r="AC32" s="249">
        <f t="shared" si="18"/>
        <v>0</v>
      </c>
      <c r="AD32" s="249">
        <f t="shared" si="19"/>
        <v>0</v>
      </c>
      <c r="AE32" s="253">
        <f t="shared" si="20"/>
        <v>0</v>
      </c>
      <c r="AF32" s="259" t="str">
        <f t="shared" si="2"/>
        <v/>
      </c>
    </row>
    <row r="33" spans="1:32">
      <c r="A33" s="264"/>
      <c r="B33" s="268"/>
      <c r="C33" s="154"/>
      <c r="D33" s="175"/>
      <c r="E33" s="190"/>
      <c r="F33" s="190"/>
      <c r="G33" s="190"/>
      <c r="H33" s="202">
        <f t="shared" si="13"/>
        <v>0</v>
      </c>
      <c r="I33" s="200"/>
      <c r="J33" s="200"/>
      <c r="K33" s="200"/>
      <c r="L33" s="200"/>
      <c r="M33" s="200"/>
      <c r="N33" s="200"/>
      <c r="O33" s="211">
        <f t="shared" si="14"/>
        <v>0</v>
      </c>
      <c r="P33" s="218"/>
      <c r="Q33" s="211">
        <f t="shared" si="15"/>
        <v>0</v>
      </c>
      <c r="R33" s="233">
        <f t="shared" si="16"/>
        <v>0</v>
      </c>
      <c r="S33" s="175"/>
      <c r="T33" s="190"/>
      <c r="U33" s="182"/>
      <c r="V33" s="202">
        <f t="shared" si="17"/>
        <v>0</v>
      </c>
      <c r="W33" s="200"/>
      <c r="X33" s="200"/>
      <c r="Y33" s="200"/>
      <c r="Z33" s="200"/>
      <c r="AA33" s="200"/>
      <c r="AB33" s="200"/>
      <c r="AC33" s="249">
        <f t="shared" si="18"/>
        <v>0</v>
      </c>
      <c r="AD33" s="249">
        <f t="shared" si="19"/>
        <v>0</v>
      </c>
      <c r="AE33" s="253">
        <f t="shared" si="20"/>
        <v>0</v>
      </c>
      <c r="AF33" s="259" t="str">
        <f t="shared" si="2"/>
        <v/>
      </c>
    </row>
    <row r="34" spans="1:32">
      <c r="A34" s="264"/>
      <c r="B34" s="268"/>
      <c r="C34" s="154"/>
      <c r="D34" s="175"/>
      <c r="E34" s="190"/>
      <c r="F34" s="190"/>
      <c r="G34" s="190"/>
      <c r="H34" s="202">
        <f t="shared" si="13"/>
        <v>0</v>
      </c>
      <c r="I34" s="200"/>
      <c r="J34" s="200"/>
      <c r="K34" s="200"/>
      <c r="L34" s="200"/>
      <c r="M34" s="200"/>
      <c r="N34" s="200"/>
      <c r="O34" s="211">
        <f t="shared" si="14"/>
        <v>0</v>
      </c>
      <c r="P34" s="218"/>
      <c r="Q34" s="211">
        <f t="shared" si="15"/>
        <v>0</v>
      </c>
      <c r="R34" s="233">
        <f t="shared" si="16"/>
        <v>0</v>
      </c>
      <c r="S34" s="175"/>
      <c r="T34" s="190"/>
      <c r="U34" s="182"/>
      <c r="V34" s="202">
        <f t="shared" si="17"/>
        <v>0</v>
      </c>
      <c r="W34" s="200"/>
      <c r="X34" s="200"/>
      <c r="Y34" s="200"/>
      <c r="Z34" s="200"/>
      <c r="AA34" s="200"/>
      <c r="AB34" s="200"/>
      <c r="AC34" s="249">
        <f t="shared" si="18"/>
        <v>0</v>
      </c>
      <c r="AD34" s="249">
        <f t="shared" si="19"/>
        <v>0</v>
      </c>
      <c r="AE34" s="253">
        <f t="shared" si="20"/>
        <v>0</v>
      </c>
      <c r="AF34" s="259" t="str">
        <f t="shared" si="2"/>
        <v/>
      </c>
    </row>
    <row r="35" spans="1:32" ht="15" customHeight="1">
      <c r="A35" s="264"/>
      <c r="B35" s="268"/>
      <c r="C35" s="154"/>
      <c r="D35" s="175"/>
      <c r="E35" s="190"/>
      <c r="F35" s="190"/>
      <c r="G35" s="190"/>
      <c r="H35" s="202">
        <f t="shared" si="13"/>
        <v>0</v>
      </c>
      <c r="I35" s="200"/>
      <c r="J35" s="200"/>
      <c r="K35" s="200"/>
      <c r="L35" s="200"/>
      <c r="M35" s="200"/>
      <c r="N35" s="200"/>
      <c r="O35" s="211">
        <f t="shared" si="14"/>
        <v>0</v>
      </c>
      <c r="P35" s="218"/>
      <c r="Q35" s="211">
        <f t="shared" si="15"/>
        <v>0</v>
      </c>
      <c r="R35" s="233">
        <f t="shared" si="16"/>
        <v>0</v>
      </c>
      <c r="S35" s="175"/>
      <c r="T35" s="190"/>
      <c r="U35" s="182"/>
      <c r="V35" s="202">
        <f t="shared" si="17"/>
        <v>0</v>
      </c>
      <c r="W35" s="200"/>
      <c r="X35" s="200"/>
      <c r="Y35" s="200"/>
      <c r="Z35" s="200"/>
      <c r="AA35" s="200"/>
      <c r="AB35" s="200"/>
      <c r="AC35" s="249">
        <f t="shared" si="18"/>
        <v>0</v>
      </c>
      <c r="AD35" s="249">
        <f t="shared" si="19"/>
        <v>0</v>
      </c>
      <c r="AE35" s="253">
        <f t="shared" si="20"/>
        <v>0</v>
      </c>
      <c r="AF35" s="259" t="str">
        <f t="shared" si="2"/>
        <v/>
      </c>
    </row>
    <row r="36" spans="1:32" ht="13.5" customHeight="1">
      <c r="A36" s="265"/>
      <c r="B36" s="269"/>
      <c r="C36" s="157"/>
      <c r="D36" s="176"/>
      <c r="E36" s="191"/>
      <c r="F36" s="191"/>
      <c r="G36" s="191"/>
      <c r="H36" s="309">
        <f t="shared" si="13"/>
        <v>0</v>
      </c>
      <c r="I36" s="201"/>
      <c r="J36" s="201"/>
      <c r="K36" s="201"/>
      <c r="L36" s="201"/>
      <c r="M36" s="201"/>
      <c r="N36" s="201"/>
      <c r="O36" s="212">
        <f t="shared" si="14"/>
        <v>0</v>
      </c>
      <c r="P36" s="219"/>
      <c r="Q36" s="212">
        <f t="shared" si="15"/>
        <v>0</v>
      </c>
      <c r="R36" s="234">
        <f t="shared" si="16"/>
        <v>0</v>
      </c>
      <c r="S36" s="176"/>
      <c r="T36" s="191"/>
      <c r="U36" s="183"/>
      <c r="V36" s="309">
        <f t="shared" si="17"/>
        <v>0</v>
      </c>
      <c r="W36" s="201"/>
      <c r="X36" s="201"/>
      <c r="Y36" s="201"/>
      <c r="Z36" s="201"/>
      <c r="AA36" s="201"/>
      <c r="AB36" s="201"/>
      <c r="AC36" s="250">
        <f t="shared" si="18"/>
        <v>0</v>
      </c>
      <c r="AD36" s="250">
        <f t="shared" si="19"/>
        <v>0</v>
      </c>
      <c r="AE36" s="254">
        <f t="shared" si="20"/>
        <v>0</v>
      </c>
      <c r="AF36" s="260" t="str">
        <f t="shared" si="2"/>
        <v/>
      </c>
    </row>
    <row r="37" spans="1:32" ht="22.5" customHeight="1">
      <c r="A37" s="262">
        <v>8</v>
      </c>
      <c r="B37" s="266"/>
      <c r="C37" s="271"/>
      <c r="D37" s="274" t="s">
        <v>65</v>
      </c>
      <c r="E37" s="275" t="s">
        <v>25</v>
      </c>
      <c r="F37" s="275" t="s">
        <v>65</v>
      </c>
      <c r="G37" s="339">
        <f t="shared" ref="G37:O37" si="21">SUM(G38:G49)</f>
        <v>0</v>
      </c>
      <c r="H37" s="359">
        <f t="shared" si="21"/>
        <v>0</v>
      </c>
      <c r="I37" s="198">
        <f t="shared" si="21"/>
        <v>0</v>
      </c>
      <c r="J37" s="198">
        <f t="shared" si="21"/>
        <v>0</v>
      </c>
      <c r="K37" s="198">
        <f t="shared" si="21"/>
        <v>0</v>
      </c>
      <c r="L37" s="198">
        <f t="shared" si="21"/>
        <v>0</v>
      </c>
      <c r="M37" s="198">
        <f t="shared" si="21"/>
        <v>0</v>
      </c>
      <c r="N37" s="198">
        <f t="shared" si="21"/>
        <v>0</v>
      </c>
      <c r="O37" s="198">
        <f t="shared" si="21"/>
        <v>0</v>
      </c>
      <c r="P37" s="277"/>
      <c r="Q37" s="198">
        <f>SUM(Q38:Q49)</f>
        <v>0</v>
      </c>
      <c r="R37" s="231">
        <f>SUM(R38:R49)</f>
        <v>0</v>
      </c>
      <c r="S37" s="274" t="s">
        <v>65</v>
      </c>
      <c r="T37" s="275" t="s">
        <v>25</v>
      </c>
      <c r="U37" s="275" t="s">
        <v>65</v>
      </c>
      <c r="V37" s="359">
        <f t="shared" ref="V37:AE37" si="22">SUM(V38:V49)</f>
        <v>0</v>
      </c>
      <c r="W37" s="304">
        <f t="shared" si="22"/>
        <v>0</v>
      </c>
      <c r="X37" s="198">
        <f t="shared" si="22"/>
        <v>0</v>
      </c>
      <c r="Y37" s="198">
        <f t="shared" si="22"/>
        <v>0</v>
      </c>
      <c r="Z37" s="198">
        <f t="shared" si="22"/>
        <v>0</v>
      </c>
      <c r="AA37" s="198">
        <f t="shared" si="22"/>
        <v>0</v>
      </c>
      <c r="AB37" s="198">
        <f t="shared" si="22"/>
        <v>0</v>
      </c>
      <c r="AC37" s="243">
        <f t="shared" si="22"/>
        <v>0</v>
      </c>
      <c r="AD37" s="243">
        <f t="shared" si="22"/>
        <v>0</v>
      </c>
      <c r="AE37" s="251">
        <f t="shared" si="22"/>
        <v>0</v>
      </c>
      <c r="AF37" s="288" t="str">
        <f t="shared" si="2"/>
        <v/>
      </c>
    </row>
    <row r="38" spans="1:32" ht="14.25">
      <c r="A38" s="263"/>
      <c r="B38" s="267"/>
      <c r="C38" s="272" t="s">
        <v>82</v>
      </c>
      <c r="D38" s="174"/>
      <c r="E38" s="299"/>
      <c r="F38" s="299"/>
      <c r="G38" s="189"/>
      <c r="H38" s="202">
        <f t="shared" ref="H38:H49" si="23">E38*F38</f>
        <v>0</v>
      </c>
      <c r="I38" s="199"/>
      <c r="J38" s="199"/>
      <c r="K38" s="199"/>
      <c r="L38" s="199"/>
      <c r="M38" s="199"/>
      <c r="N38" s="199"/>
      <c r="O38" s="202">
        <f t="shared" ref="O38:O49" si="24">SUM(H38:N38)</f>
        <v>0</v>
      </c>
      <c r="P38" s="217"/>
      <c r="Q38" s="280">
        <f t="shared" ref="Q38:Q49" si="25">IF(ROUNDUP(O38*P38-0.5,0)&lt;=0,0,ROUNDUP(O38*P38-0.5,0))</f>
        <v>0</v>
      </c>
      <c r="R38" s="232">
        <f t="shared" ref="R38:R49" si="26">O38+Q38</f>
        <v>0</v>
      </c>
      <c r="S38" s="174"/>
      <c r="T38" s="189"/>
      <c r="U38" s="181"/>
      <c r="V38" s="202">
        <f t="shared" ref="V38:V49" si="27">T38*F38</f>
        <v>0</v>
      </c>
      <c r="W38" s="199"/>
      <c r="X38" s="199"/>
      <c r="Y38" s="199"/>
      <c r="Z38" s="199"/>
      <c r="AA38" s="199"/>
      <c r="AB38" s="199"/>
      <c r="AC38" s="348">
        <f t="shared" ref="AC38:AC49" si="28">SUM(V38:AB38)</f>
        <v>0</v>
      </c>
      <c r="AD38" s="348">
        <f t="shared" ref="AD38:AD49" si="29">IF(ROUNDUP(AC38*P38-0.5,0)&lt;=0,0,ROUNDUP(AC38*P38-0.5,0))</f>
        <v>0</v>
      </c>
      <c r="AE38" s="252">
        <f t="shared" ref="AE38:AE49" si="30">AC38+AD38</f>
        <v>0</v>
      </c>
      <c r="AF38" s="258" t="str">
        <f t="shared" si="2"/>
        <v/>
      </c>
    </row>
    <row r="39" spans="1:32">
      <c r="A39" s="264"/>
      <c r="B39" s="268"/>
      <c r="C39" s="154"/>
      <c r="D39" s="175"/>
      <c r="E39" s="190"/>
      <c r="F39" s="190"/>
      <c r="G39" s="190"/>
      <c r="H39" s="202">
        <f t="shared" si="23"/>
        <v>0</v>
      </c>
      <c r="I39" s="200"/>
      <c r="J39" s="200"/>
      <c r="K39" s="200"/>
      <c r="L39" s="200"/>
      <c r="M39" s="200"/>
      <c r="N39" s="200"/>
      <c r="O39" s="211">
        <f t="shared" si="24"/>
        <v>0</v>
      </c>
      <c r="P39" s="218"/>
      <c r="Q39" s="211">
        <f t="shared" si="25"/>
        <v>0</v>
      </c>
      <c r="R39" s="233">
        <f t="shared" si="26"/>
        <v>0</v>
      </c>
      <c r="S39" s="175"/>
      <c r="T39" s="190"/>
      <c r="U39" s="182"/>
      <c r="V39" s="202">
        <f t="shared" si="27"/>
        <v>0</v>
      </c>
      <c r="W39" s="200"/>
      <c r="X39" s="200"/>
      <c r="Y39" s="200"/>
      <c r="Z39" s="200"/>
      <c r="AA39" s="200"/>
      <c r="AB39" s="200"/>
      <c r="AC39" s="349">
        <f t="shared" si="28"/>
        <v>0</v>
      </c>
      <c r="AD39" s="349">
        <f t="shared" si="29"/>
        <v>0</v>
      </c>
      <c r="AE39" s="253">
        <f t="shared" si="30"/>
        <v>0</v>
      </c>
      <c r="AF39" s="259" t="str">
        <f t="shared" si="2"/>
        <v/>
      </c>
    </row>
    <row r="40" spans="1:32">
      <c r="A40" s="264"/>
      <c r="B40" s="268"/>
      <c r="C40" s="155"/>
      <c r="D40" s="175"/>
      <c r="E40" s="190"/>
      <c r="F40" s="190"/>
      <c r="G40" s="190"/>
      <c r="H40" s="202">
        <f t="shared" si="23"/>
        <v>0</v>
      </c>
      <c r="I40" s="200"/>
      <c r="J40" s="200"/>
      <c r="K40" s="200"/>
      <c r="L40" s="200"/>
      <c r="M40" s="200"/>
      <c r="N40" s="200"/>
      <c r="O40" s="211">
        <f t="shared" si="24"/>
        <v>0</v>
      </c>
      <c r="P40" s="218"/>
      <c r="Q40" s="211">
        <f t="shared" si="25"/>
        <v>0</v>
      </c>
      <c r="R40" s="233">
        <f t="shared" si="26"/>
        <v>0</v>
      </c>
      <c r="S40" s="175"/>
      <c r="T40" s="190"/>
      <c r="U40" s="182"/>
      <c r="V40" s="202">
        <f t="shared" si="27"/>
        <v>0</v>
      </c>
      <c r="W40" s="200"/>
      <c r="X40" s="200"/>
      <c r="Y40" s="200"/>
      <c r="Z40" s="200"/>
      <c r="AA40" s="200"/>
      <c r="AB40" s="200"/>
      <c r="AC40" s="349">
        <f t="shared" si="28"/>
        <v>0</v>
      </c>
      <c r="AD40" s="349">
        <f t="shared" si="29"/>
        <v>0</v>
      </c>
      <c r="AE40" s="253">
        <f t="shared" si="30"/>
        <v>0</v>
      </c>
      <c r="AF40" s="259" t="str">
        <f t="shared" si="2"/>
        <v/>
      </c>
    </row>
    <row r="41" spans="1:32">
      <c r="A41" s="264"/>
      <c r="B41" s="268"/>
      <c r="C41" s="154" t="s">
        <v>83</v>
      </c>
      <c r="D41" s="175"/>
      <c r="E41" s="190"/>
      <c r="F41" s="190"/>
      <c r="G41" s="190"/>
      <c r="H41" s="202">
        <f t="shared" si="23"/>
        <v>0</v>
      </c>
      <c r="I41" s="200"/>
      <c r="J41" s="200"/>
      <c r="K41" s="200"/>
      <c r="L41" s="200"/>
      <c r="M41" s="200"/>
      <c r="N41" s="200"/>
      <c r="O41" s="211">
        <f t="shared" si="24"/>
        <v>0</v>
      </c>
      <c r="P41" s="218"/>
      <c r="Q41" s="211">
        <f t="shared" si="25"/>
        <v>0</v>
      </c>
      <c r="R41" s="233">
        <f t="shared" si="26"/>
        <v>0</v>
      </c>
      <c r="S41" s="175"/>
      <c r="T41" s="190"/>
      <c r="U41" s="182"/>
      <c r="V41" s="202">
        <f t="shared" si="27"/>
        <v>0</v>
      </c>
      <c r="W41" s="200"/>
      <c r="X41" s="200"/>
      <c r="Y41" s="200"/>
      <c r="Z41" s="200"/>
      <c r="AA41" s="200"/>
      <c r="AB41" s="200"/>
      <c r="AC41" s="349">
        <f t="shared" si="28"/>
        <v>0</v>
      </c>
      <c r="AD41" s="349">
        <f t="shared" si="29"/>
        <v>0</v>
      </c>
      <c r="AE41" s="253">
        <f t="shared" si="30"/>
        <v>0</v>
      </c>
      <c r="AF41" s="259" t="str">
        <f t="shared" si="2"/>
        <v/>
      </c>
    </row>
    <row r="42" spans="1:32">
      <c r="A42" s="264"/>
      <c r="B42" s="268"/>
      <c r="C42" s="154"/>
      <c r="D42" s="175"/>
      <c r="E42" s="190"/>
      <c r="F42" s="190"/>
      <c r="G42" s="190"/>
      <c r="H42" s="202">
        <f t="shared" si="23"/>
        <v>0</v>
      </c>
      <c r="I42" s="200"/>
      <c r="J42" s="200"/>
      <c r="K42" s="200"/>
      <c r="L42" s="200"/>
      <c r="M42" s="200"/>
      <c r="N42" s="200"/>
      <c r="O42" s="211">
        <f t="shared" si="24"/>
        <v>0</v>
      </c>
      <c r="P42" s="218"/>
      <c r="Q42" s="211">
        <f t="shared" si="25"/>
        <v>0</v>
      </c>
      <c r="R42" s="233">
        <f t="shared" si="26"/>
        <v>0</v>
      </c>
      <c r="S42" s="175"/>
      <c r="T42" s="190"/>
      <c r="U42" s="182"/>
      <c r="V42" s="202">
        <f t="shared" si="27"/>
        <v>0</v>
      </c>
      <c r="W42" s="200"/>
      <c r="X42" s="200"/>
      <c r="Y42" s="200"/>
      <c r="Z42" s="200"/>
      <c r="AA42" s="200"/>
      <c r="AB42" s="200"/>
      <c r="AC42" s="349">
        <f t="shared" si="28"/>
        <v>0</v>
      </c>
      <c r="AD42" s="349">
        <f t="shared" si="29"/>
        <v>0</v>
      </c>
      <c r="AE42" s="253">
        <f t="shared" si="30"/>
        <v>0</v>
      </c>
      <c r="AF42" s="259" t="str">
        <f t="shared" si="2"/>
        <v/>
      </c>
    </row>
    <row r="43" spans="1:32">
      <c r="A43" s="264"/>
      <c r="B43" s="268"/>
      <c r="C43" s="154"/>
      <c r="D43" s="175"/>
      <c r="E43" s="190"/>
      <c r="F43" s="190"/>
      <c r="G43" s="190"/>
      <c r="H43" s="202">
        <f t="shared" si="23"/>
        <v>0</v>
      </c>
      <c r="I43" s="200"/>
      <c r="J43" s="200"/>
      <c r="K43" s="200"/>
      <c r="L43" s="200"/>
      <c r="M43" s="200"/>
      <c r="N43" s="200"/>
      <c r="O43" s="211">
        <f t="shared" si="24"/>
        <v>0</v>
      </c>
      <c r="P43" s="218"/>
      <c r="Q43" s="211">
        <f t="shared" si="25"/>
        <v>0</v>
      </c>
      <c r="R43" s="233">
        <f t="shared" si="26"/>
        <v>0</v>
      </c>
      <c r="S43" s="175"/>
      <c r="T43" s="190"/>
      <c r="U43" s="182"/>
      <c r="V43" s="202">
        <f t="shared" si="27"/>
        <v>0</v>
      </c>
      <c r="W43" s="200"/>
      <c r="X43" s="200"/>
      <c r="Y43" s="200"/>
      <c r="Z43" s="200"/>
      <c r="AA43" s="200"/>
      <c r="AB43" s="200"/>
      <c r="AC43" s="349">
        <f t="shared" si="28"/>
        <v>0</v>
      </c>
      <c r="AD43" s="349">
        <f t="shared" si="29"/>
        <v>0</v>
      </c>
      <c r="AE43" s="253">
        <f t="shared" si="30"/>
        <v>0</v>
      </c>
      <c r="AF43" s="259" t="str">
        <f t="shared" si="2"/>
        <v/>
      </c>
    </row>
    <row r="44" spans="1:32">
      <c r="A44" s="264"/>
      <c r="B44" s="268"/>
      <c r="C44" s="156"/>
      <c r="D44" s="175"/>
      <c r="E44" s="190"/>
      <c r="F44" s="190"/>
      <c r="G44" s="190"/>
      <c r="H44" s="202">
        <f t="shared" si="23"/>
        <v>0</v>
      </c>
      <c r="I44" s="200"/>
      <c r="J44" s="200"/>
      <c r="K44" s="200"/>
      <c r="L44" s="200"/>
      <c r="M44" s="200"/>
      <c r="N44" s="200"/>
      <c r="O44" s="211">
        <f t="shared" si="24"/>
        <v>0</v>
      </c>
      <c r="P44" s="218"/>
      <c r="Q44" s="211">
        <f t="shared" si="25"/>
        <v>0</v>
      </c>
      <c r="R44" s="233">
        <f t="shared" si="26"/>
        <v>0</v>
      </c>
      <c r="S44" s="175"/>
      <c r="T44" s="190"/>
      <c r="U44" s="182"/>
      <c r="V44" s="202">
        <f t="shared" si="27"/>
        <v>0</v>
      </c>
      <c r="W44" s="200"/>
      <c r="X44" s="200"/>
      <c r="Y44" s="200"/>
      <c r="Z44" s="200"/>
      <c r="AA44" s="200"/>
      <c r="AB44" s="200"/>
      <c r="AC44" s="349">
        <f t="shared" si="28"/>
        <v>0</v>
      </c>
      <c r="AD44" s="349">
        <f t="shared" si="29"/>
        <v>0</v>
      </c>
      <c r="AE44" s="253">
        <f t="shared" si="30"/>
        <v>0</v>
      </c>
      <c r="AF44" s="259" t="str">
        <f t="shared" si="2"/>
        <v/>
      </c>
    </row>
    <row r="45" spans="1:32">
      <c r="A45" s="264"/>
      <c r="B45" s="268"/>
      <c r="C45" s="156"/>
      <c r="D45" s="175"/>
      <c r="E45" s="190"/>
      <c r="F45" s="190"/>
      <c r="G45" s="190"/>
      <c r="H45" s="202">
        <f t="shared" si="23"/>
        <v>0</v>
      </c>
      <c r="I45" s="200"/>
      <c r="J45" s="200"/>
      <c r="K45" s="200"/>
      <c r="L45" s="200"/>
      <c r="M45" s="200"/>
      <c r="N45" s="200"/>
      <c r="O45" s="211">
        <f t="shared" si="24"/>
        <v>0</v>
      </c>
      <c r="P45" s="218"/>
      <c r="Q45" s="211">
        <f t="shared" si="25"/>
        <v>0</v>
      </c>
      <c r="R45" s="233">
        <f t="shared" si="26"/>
        <v>0</v>
      </c>
      <c r="S45" s="175"/>
      <c r="T45" s="190"/>
      <c r="U45" s="182"/>
      <c r="V45" s="202">
        <f t="shared" si="27"/>
        <v>0</v>
      </c>
      <c r="W45" s="200"/>
      <c r="X45" s="200"/>
      <c r="Y45" s="200"/>
      <c r="Z45" s="200"/>
      <c r="AA45" s="200"/>
      <c r="AB45" s="200"/>
      <c r="AC45" s="349">
        <f t="shared" si="28"/>
        <v>0</v>
      </c>
      <c r="AD45" s="349">
        <f t="shared" si="29"/>
        <v>0</v>
      </c>
      <c r="AE45" s="253">
        <f t="shared" si="30"/>
        <v>0</v>
      </c>
      <c r="AF45" s="259" t="str">
        <f t="shared" si="2"/>
        <v/>
      </c>
    </row>
    <row r="46" spans="1:32">
      <c r="A46" s="264"/>
      <c r="B46" s="268"/>
      <c r="C46" s="154"/>
      <c r="D46" s="175"/>
      <c r="E46" s="190"/>
      <c r="F46" s="190"/>
      <c r="G46" s="190"/>
      <c r="H46" s="202">
        <f t="shared" si="23"/>
        <v>0</v>
      </c>
      <c r="I46" s="200"/>
      <c r="J46" s="200"/>
      <c r="K46" s="200"/>
      <c r="L46" s="200"/>
      <c r="M46" s="200"/>
      <c r="N46" s="200"/>
      <c r="O46" s="211">
        <f t="shared" si="24"/>
        <v>0</v>
      </c>
      <c r="P46" s="218"/>
      <c r="Q46" s="211">
        <f t="shared" si="25"/>
        <v>0</v>
      </c>
      <c r="R46" s="233">
        <f t="shared" si="26"/>
        <v>0</v>
      </c>
      <c r="S46" s="175"/>
      <c r="T46" s="190"/>
      <c r="U46" s="182"/>
      <c r="V46" s="202">
        <f t="shared" si="27"/>
        <v>0</v>
      </c>
      <c r="W46" s="200"/>
      <c r="X46" s="200"/>
      <c r="Y46" s="200"/>
      <c r="Z46" s="200"/>
      <c r="AA46" s="200"/>
      <c r="AB46" s="200"/>
      <c r="AC46" s="349">
        <f t="shared" si="28"/>
        <v>0</v>
      </c>
      <c r="AD46" s="349">
        <f t="shared" si="29"/>
        <v>0</v>
      </c>
      <c r="AE46" s="253">
        <f t="shared" si="30"/>
        <v>0</v>
      </c>
      <c r="AF46" s="259" t="str">
        <f t="shared" si="2"/>
        <v/>
      </c>
    </row>
    <row r="47" spans="1:32">
      <c r="A47" s="264"/>
      <c r="B47" s="268"/>
      <c r="C47" s="154"/>
      <c r="D47" s="175"/>
      <c r="E47" s="190"/>
      <c r="F47" s="190"/>
      <c r="G47" s="190"/>
      <c r="H47" s="202">
        <f t="shared" si="23"/>
        <v>0</v>
      </c>
      <c r="I47" s="200"/>
      <c r="J47" s="200"/>
      <c r="K47" s="200"/>
      <c r="L47" s="200"/>
      <c r="M47" s="200"/>
      <c r="N47" s="200"/>
      <c r="O47" s="211">
        <f t="shared" si="24"/>
        <v>0</v>
      </c>
      <c r="P47" s="218"/>
      <c r="Q47" s="211">
        <f t="shared" si="25"/>
        <v>0</v>
      </c>
      <c r="R47" s="233">
        <f t="shared" si="26"/>
        <v>0</v>
      </c>
      <c r="S47" s="175"/>
      <c r="T47" s="190"/>
      <c r="U47" s="182"/>
      <c r="V47" s="202">
        <f t="shared" si="27"/>
        <v>0</v>
      </c>
      <c r="W47" s="200"/>
      <c r="X47" s="200"/>
      <c r="Y47" s="200"/>
      <c r="Z47" s="200"/>
      <c r="AA47" s="200"/>
      <c r="AB47" s="200"/>
      <c r="AC47" s="349">
        <f t="shared" si="28"/>
        <v>0</v>
      </c>
      <c r="AD47" s="349">
        <f t="shared" si="29"/>
        <v>0</v>
      </c>
      <c r="AE47" s="253">
        <f t="shared" si="30"/>
        <v>0</v>
      </c>
      <c r="AF47" s="259" t="str">
        <f t="shared" si="2"/>
        <v/>
      </c>
    </row>
    <row r="48" spans="1:32">
      <c r="A48" s="264"/>
      <c r="B48" s="268"/>
      <c r="C48" s="154"/>
      <c r="D48" s="175"/>
      <c r="E48" s="190"/>
      <c r="F48" s="190"/>
      <c r="G48" s="190"/>
      <c r="H48" s="202">
        <f t="shared" si="23"/>
        <v>0</v>
      </c>
      <c r="I48" s="200"/>
      <c r="J48" s="200"/>
      <c r="K48" s="200"/>
      <c r="L48" s="200"/>
      <c r="M48" s="200"/>
      <c r="N48" s="200"/>
      <c r="O48" s="211">
        <f t="shared" si="24"/>
        <v>0</v>
      </c>
      <c r="P48" s="218"/>
      <c r="Q48" s="211">
        <f t="shared" si="25"/>
        <v>0</v>
      </c>
      <c r="R48" s="233">
        <f t="shared" si="26"/>
        <v>0</v>
      </c>
      <c r="S48" s="175"/>
      <c r="T48" s="190"/>
      <c r="U48" s="182"/>
      <c r="V48" s="202">
        <f t="shared" si="27"/>
        <v>0</v>
      </c>
      <c r="W48" s="200"/>
      <c r="X48" s="200"/>
      <c r="Y48" s="200"/>
      <c r="Z48" s="200"/>
      <c r="AA48" s="200"/>
      <c r="AB48" s="200"/>
      <c r="AC48" s="349">
        <f t="shared" si="28"/>
        <v>0</v>
      </c>
      <c r="AD48" s="349">
        <f t="shared" si="29"/>
        <v>0</v>
      </c>
      <c r="AE48" s="253">
        <f t="shared" si="30"/>
        <v>0</v>
      </c>
      <c r="AF48" s="259" t="str">
        <f t="shared" si="2"/>
        <v/>
      </c>
    </row>
    <row r="49" spans="1:32" ht="14.25">
      <c r="A49" s="265"/>
      <c r="B49" s="269"/>
      <c r="C49" s="157"/>
      <c r="D49" s="176"/>
      <c r="E49" s="191"/>
      <c r="F49" s="191"/>
      <c r="G49" s="191"/>
      <c r="H49" s="309">
        <f t="shared" si="23"/>
        <v>0</v>
      </c>
      <c r="I49" s="201"/>
      <c r="J49" s="201"/>
      <c r="K49" s="201"/>
      <c r="L49" s="201"/>
      <c r="M49" s="201"/>
      <c r="N49" s="201"/>
      <c r="O49" s="212">
        <f t="shared" si="24"/>
        <v>0</v>
      </c>
      <c r="P49" s="219"/>
      <c r="Q49" s="212">
        <f t="shared" si="25"/>
        <v>0</v>
      </c>
      <c r="R49" s="234">
        <f t="shared" si="26"/>
        <v>0</v>
      </c>
      <c r="S49" s="176"/>
      <c r="T49" s="191"/>
      <c r="U49" s="183"/>
      <c r="V49" s="309">
        <f t="shared" si="27"/>
        <v>0</v>
      </c>
      <c r="W49" s="201"/>
      <c r="X49" s="201"/>
      <c r="Y49" s="201"/>
      <c r="Z49" s="201"/>
      <c r="AA49" s="201"/>
      <c r="AB49" s="201"/>
      <c r="AC49" s="350">
        <f t="shared" si="28"/>
        <v>0</v>
      </c>
      <c r="AD49" s="350">
        <f t="shared" si="29"/>
        <v>0</v>
      </c>
      <c r="AE49" s="254">
        <f t="shared" si="30"/>
        <v>0</v>
      </c>
      <c r="AF49" s="260" t="str">
        <f t="shared" si="2"/>
        <v/>
      </c>
    </row>
    <row r="50" spans="1:32" ht="22.5" customHeight="1">
      <c r="A50" s="262">
        <v>9</v>
      </c>
      <c r="B50" s="266"/>
      <c r="C50" s="271"/>
      <c r="D50" s="274" t="s">
        <v>65</v>
      </c>
      <c r="E50" s="275" t="s">
        <v>25</v>
      </c>
      <c r="F50" s="275" t="s">
        <v>65</v>
      </c>
      <c r="G50" s="339">
        <f t="shared" ref="G50:O50" si="31">SUM(G51:G62)</f>
        <v>0</v>
      </c>
      <c r="H50" s="359">
        <f t="shared" si="31"/>
        <v>0</v>
      </c>
      <c r="I50" s="198">
        <f t="shared" si="31"/>
        <v>0</v>
      </c>
      <c r="J50" s="198">
        <f t="shared" si="31"/>
        <v>0</v>
      </c>
      <c r="K50" s="198">
        <f t="shared" si="31"/>
        <v>0</v>
      </c>
      <c r="L50" s="198">
        <f t="shared" si="31"/>
        <v>0</v>
      </c>
      <c r="M50" s="198">
        <f t="shared" si="31"/>
        <v>0</v>
      </c>
      <c r="N50" s="198">
        <f t="shared" si="31"/>
        <v>0</v>
      </c>
      <c r="O50" s="198">
        <f t="shared" si="31"/>
        <v>0</v>
      </c>
      <c r="P50" s="277"/>
      <c r="Q50" s="198">
        <f>SUM(Q51:Q62)</f>
        <v>0</v>
      </c>
      <c r="R50" s="231">
        <f>SUM(R51:R62)</f>
        <v>0</v>
      </c>
      <c r="S50" s="274" t="s">
        <v>65</v>
      </c>
      <c r="T50" s="275" t="s">
        <v>25</v>
      </c>
      <c r="U50" s="275" t="s">
        <v>65</v>
      </c>
      <c r="V50" s="359">
        <f t="shared" ref="V50:AE50" si="32">SUM(V51:V62)</f>
        <v>0</v>
      </c>
      <c r="W50" s="304">
        <f t="shared" si="32"/>
        <v>0</v>
      </c>
      <c r="X50" s="198">
        <f t="shared" si="32"/>
        <v>0</v>
      </c>
      <c r="Y50" s="198">
        <f t="shared" si="32"/>
        <v>0</v>
      </c>
      <c r="Z50" s="198">
        <f t="shared" si="32"/>
        <v>0</v>
      </c>
      <c r="AA50" s="198">
        <f t="shared" si="32"/>
        <v>0</v>
      </c>
      <c r="AB50" s="198">
        <f t="shared" si="32"/>
        <v>0</v>
      </c>
      <c r="AC50" s="243">
        <f t="shared" si="32"/>
        <v>0</v>
      </c>
      <c r="AD50" s="243">
        <f t="shared" si="32"/>
        <v>0</v>
      </c>
      <c r="AE50" s="251">
        <f t="shared" si="32"/>
        <v>0</v>
      </c>
      <c r="AF50" s="288" t="str">
        <f t="shared" si="2"/>
        <v/>
      </c>
    </row>
    <row r="51" spans="1:32" ht="14.25">
      <c r="A51" s="263"/>
      <c r="B51" s="267"/>
      <c r="C51" s="272" t="s">
        <v>82</v>
      </c>
      <c r="D51" s="174"/>
      <c r="E51" s="299"/>
      <c r="F51" s="299"/>
      <c r="G51" s="189"/>
      <c r="H51" s="202">
        <f t="shared" ref="H51:H62" si="33">E51*F51</f>
        <v>0</v>
      </c>
      <c r="I51" s="199"/>
      <c r="J51" s="199"/>
      <c r="K51" s="199"/>
      <c r="L51" s="199"/>
      <c r="M51" s="199"/>
      <c r="N51" s="199"/>
      <c r="O51" s="300">
        <f t="shared" ref="O51:O62" si="34">SUM(H51:N51)</f>
        <v>0</v>
      </c>
      <c r="P51" s="217"/>
      <c r="Q51" s="280">
        <f t="shared" ref="Q51:Q62" si="35">IF(ROUNDUP(O51*P51-0.5,0)&lt;=0,0,ROUNDUP(O51*P51-0.5,0))</f>
        <v>0</v>
      </c>
      <c r="R51" s="232">
        <f t="shared" ref="R51:R62" si="36">O51+Q51</f>
        <v>0</v>
      </c>
      <c r="S51" s="174"/>
      <c r="T51" s="189"/>
      <c r="U51" s="181"/>
      <c r="V51" s="202">
        <f t="shared" ref="V51:V62" si="37">T51*F51</f>
        <v>0</v>
      </c>
      <c r="W51" s="199"/>
      <c r="X51" s="199"/>
      <c r="Y51" s="199"/>
      <c r="Z51" s="199"/>
      <c r="AA51" s="199"/>
      <c r="AB51" s="199"/>
      <c r="AC51" s="348">
        <f t="shared" ref="AC51:AC62" si="38">SUM(V51:AB51)</f>
        <v>0</v>
      </c>
      <c r="AD51" s="348">
        <f t="shared" ref="AD51:AD62" si="39">IF(ROUNDUP(AC51*P51-0.5,0)&lt;=0,0,ROUNDUP(AC51*P51-0.5,0))</f>
        <v>0</v>
      </c>
      <c r="AE51" s="252">
        <f t="shared" ref="AE51:AE62" si="40">AC51+AD51</f>
        <v>0</v>
      </c>
      <c r="AF51" s="258" t="str">
        <f t="shared" si="2"/>
        <v/>
      </c>
    </row>
    <row r="52" spans="1:32">
      <c r="A52" s="264"/>
      <c r="B52" s="268"/>
      <c r="C52" s="154"/>
      <c r="D52" s="175"/>
      <c r="E52" s="190"/>
      <c r="F52" s="190"/>
      <c r="G52" s="190"/>
      <c r="H52" s="202">
        <f t="shared" si="33"/>
        <v>0</v>
      </c>
      <c r="I52" s="200"/>
      <c r="J52" s="200"/>
      <c r="K52" s="200"/>
      <c r="L52" s="200"/>
      <c r="M52" s="200"/>
      <c r="N52" s="200"/>
      <c r="O52" s="342">
        <f t="shared" si="34"/>
        <v>0</v>
      </c>
      <c r="P52" s="218"/>
      <c r="Q52" s="211">
        <f t="shared" si="35"/>
        <v>0</v>
      </c>
      <c r="R52" s="233">
        <f t="shared" si="36"/>
        <v>0</v>
      </c>
      <c r="S52" s="175"/>
      <c r="T52" s="190"/>
      <c r="U52" s="182"/>
      <c r="V52" s="202">
        <f t="shared" si="37"/>
        <v>0</v>
      </c>
      <c r="W52" s="200"/>
      <c r="X52" s="200"/>
      <c r="Y52" s="200"/>
      <c r="Z52" s="200"/>
      <c r="AA52" s="200"/>
      <c r="AB52" s="200"/>
      <c r="AC52" s="349">
        <f t="shared" si="38"/>
        <v>0</v>
      </c>
      <c r="AD52" s="349">
        <f t="shared" si="39"/>
        <v>0</v>
      </c>
      <c r="AE52" s="253">
        <f t="shared" si="40"/>
        <v>0</v>
      </c>
      <c r="AF52" s="259" t="str">
        <f t="shared" si="2"/>
        <v/>
      </c>
    </row>
    <row r="53" spans="1:32">
      <c r="A53" s="264"/>
      <c r="B53" s="268"/>
      <c r="C53" s="155"/>
      <c r="D53" s="175"/>
      <c r="E53" s="190"/>
      <c r="F53" s="190"/>
      <c r="G53" s="190"/>
      <c r="H53" s="202">
        <f t="shared" si="33"/>
        <v>0</v>
      </c>
      <c r="I53" s="200"/>
      <c r="J53" s="200"/>
      <c r="K53" s="200"/>
      <c r="L53" s="200"/>
      <c r="M53" s="200"/>
      <c r="N53" s="200"/>
      <c r="O53" s="342">
        <f t="shared" si="34"/>
        <v>0</v>
      </c>
      <c r="P53" s="218"/>
      <c r="Q53" s="211">
        <f t="shared" si="35"/>
        <v>0</v>
      </c>
      <c r="R53" s="233">
        <f t="shared" si="36"/>
        <v>0</v>
      </c>
      <c r="S53" s="175"/>
      <c r="T53" s="190"/>
      <c r="U53" s="182"/>
      <c r="V53" s="202">
        <f t="shared" si="37"/>
        <v>0</v>
      </c>
      <c r="W53" s="200"/>
      <c r="X53" s="200"/>
      <c r="Y53" s="200"/>
      <c r="Z53" s="200"/>
      <c r="AA53" s="200"/>
      <c r="AB53" s="200"/>
      <c r="AC53" s="349">
        <f t="shared" si="38"/>
        <v>0</v>
      </c>
      <c r="AD53" s="349">
        <f t="shared" si="39"/>
        <v>0</v>
      </c>
      <c r="AE53" s="253">
        <f t="shared" si="40"/>
        <v>0</v>
      </c>
      <c r="AF53" s="259" t="str">
        <f t="shared" si="2"/>
        <v/>
      </c>
    </row>
    <row r="54" spans="1:32">
      <c r="A54" s="264"/>
      <c r="B54" s="268"/>
      <c r="C54" s="154" t="s">
        <v>83</v>
      </c>
      <c r="D54" s="175"/>
      <c r="E54" s="190"/>
      <c r="F54" s="190"/>
      <c r="G54" s="190"/>
      <c r="H54" s="202">
        <f t="shared" si="33"/>
        <v>0</v>
      </c>
      <c r="I54" s="200"/>
      <c r="J54" s="200"/>
      <c r="K54" s="200"/>
      <c r="L54" s="200"/>
      <c r="M54" s="200"/>
      <c r="N54" s="200"/>
      <c r="O54" s="342">
        <f t="shared" si="34"/>
        <v>0</v>
      </c>
      <c r="P54" s="218"/>
      <c r="Q54" s="211">
        <f t="shared" si="35"/>
        <v>0</v>
      </c>
      <c r="R54" s="233">
        <f t="shared" si="36"/>
        <v>0</v>
      </c>
      <c r="S54" s="175"/>
      <c r="T54" s="190"/>
      <c r="U54" s="182"/>
      <c r="V54" s="202">
        <f t="shared" si="37"/>
        <v>0</v>
      </c>
      <c r="W54" s="200"/>
      <c r="X54" s="200"/>
      <c r="Y54" s="200"/>
      <c r="Z54" s="200"/>
      <c r="AA54" s="200"/>
      <c r="AB54" s="200"/>
      <c r="AC54" s="349">
        <f t="shared" si="38"/>
        <v>0</v>
      </c>
      <c r="AD54" s="349">
        <f t="shared" si="39"/>
        <v>0</v>
      </c>
      <c r="AE54" s="253">
        <f t="shared" si="40"/>
        <v>0</v>
      </c>
      <c r="AF54" s="259" t="str">
        <f t="shared" si="2"/>
        <v/>
      </c>
    </row>
    <row r="55" spans="1:32">
      <c r="A55" s="264"/>
      <c r="B55" s="268"/>
      <c r="C55" s="154"/>
      <c r="D55" s="175"/>
      <c r="E55" s="190"/>
      <c r="F55" s="190"/>
      <c r="G55" s="190"/>
      <c r="H55" s="202">
        <f t="shared" si="33"/>
        <v>0</v>
      </c>
      <c r="I55" s="200"/>
      <c r="J55" s="200"/>
      <c r="K55" s="200"/>
      <c r="L55" s="200"/>
      <c r="M55" s="200"/>
      <c r="N55" s="200"/>
      <c r="O55" s="342">
        <f t="shared" si="34"/>
        <v>0</v>
      </c>
      <c r="P55" s="218"/>
      <c r="Q55" s="211">
        <f t="shared" si="35"/>
        <v>0</v>
      </c>
      <c r="R55" s="233">
        <f t="shared" si="36"/>
        <v>0</v>
      </c>
      <c r="S55" s="175"/>
      <c r="T55" s="190"/>
      <c r="U55" s="182"/>
      <c r="V55" s="202">
        <f t="shared" si="37"/>
        <v>0</v>
      </c>
      <c r="W55" s="200"/>
      <c r="X55" s="200"/>
      <c r="Y55" s="200"/>
      <c r="Z55" s="200"/>
      <c r="AA55" s="200"/>
      <c r="AB55" s="200"/>
      <c r="AC55" s="349">
        <f t="shared" si="38"/>
        <v>0</v>
      </c>
      <c r="AD55" s="349">
        <f t="shared" si="39"/>
        <v>0</v>
      </c>
      <c r="AE55" s="253">
        <f t="shared" si="40"/>
        <v>0</v>
      </c>
      <c r="AF55" s="259" t="str">
        <f t="shared" si="2"/>
        <v/>
      </c>
    </row>
    <row r="56" spans="1:32">
      <c r="A56" s="264"/>
      <c r="B56" s="268"/>
      <c r="C56" s="154"/>
      <c r="D56" s="175"/>
      <c r="E56" s="190"/>
      <c r="F56" s="190"/>
      <c r="G56" s="190"/>
      <c r="H56" s="202">
        <f t="shared" si="33"/>
        <v>0</v>
      </c>
      <c r="I56" s="200"/>
      <c r="J56" s="200"/>
      <c r="K56" s="200"/>
      <c r="L56" s="200"/>
      <c r="M56" s="200"/>
      <c r="N56" s="200"/>
      <c r="O56" s="342">
        <f t="shared" si="34"/>
        <v>0</v>
      </c>
      <c r="P56" s="218"/>
      <c r="Q56" s="211">
        <f t="shared" si="35"/>
        <v>0</v>
      </c>
      <c r="R56" s="233">
        <f t="shared" si="36"/>
        <v>0</v>
      </c>
      <c r="S56" s="175"/>
      <c r="T56" s="190"/>
      <c r="U56" s="182"/>
      <c r="V56" s="202">
        <f t="shared" si="37"/>
        <v>0</v>
      </c>
      <c r="W56" s="200"/>
      <c r="X56" s="200"/>
      <c r="Y56" s="200"/>
      <c r="Z56" s="200"/>
      <c r="AA56" s="200"/>
      <c r="AB56" s="200"/>
      <c r="AC56" s="349">
        <f t="shared" si="38"/>
        <v>0</v>
      </c>
      <c r="AD56" s="349">
        <f t="shared" si="39"/>
        <v>0</v>
      </c>
      <c r="AE56" s="253">
        <f t="shared" si="40"/>
        <v>0</v>
      </c>
      <c r="AF56" s="259" t="str">
        <f t="shared" si="2"/>
        <v/>
      </c>
    </row>
    <row r="57" spans="1:32">
      <c r="A57" s="264"/>
      <c r="B57" s="268"/>
      <c r="C57" s="156"/>
      <c r="D57" s="175"/>
      <c r="E57" s="190"/>
      <c r="F57" s="190"/>
      <c r="G57" s="190"/>
      <c r="H57" s="202">
        <f t="shared" si="33"/>
        <v>0</v>
      </c>
      <c r="I57" s="200"/>
      <c r="J57" s="200"/>
      <c r="K57" s="200"/>
      <c r="L57" s="200"/>
      <c r="M57" s="200"/>
      <c r="N57" s="200"/>
      <c r="O57" s="342">
        <f t="shared" si="34"/>
        <v>0</v>
      </c>
      <c r="P57" s="218"/>
      <c r="Q57" s="211">
        <f t="shared" si="35"/>
        <v>0</v>
      </c>
      <c r="R57" s="233">
        <f t="shared" si="36"/>
        <v>0</v>
      </c>
      <c r="S57" s="175"/>
      <c r="T57" s="190"/>
      <c r="U57" s="182"/>
      <c r="V57" s="202">
        <f t="shared" si="37"/>
        <v>0</v>
      </c>
      <c r="W57" s="200"/>
      <c r="X57" s="200"/>
      <c r="Y57" s="200"/>
      <c r="Z57" s="200"/>
      <c r="AA57" s="200"/>
      <c r="AB57" s="200"/>
      <c r="AC57" s="349">
        <f t="shared" si="38"/>
        <v>0</v>
      </c>
      <c r="AD57" s="349">
        <f t="shared" si="39"/>
        <v>0</v>
      </c>
      <c r="AE57" s="253">
        <f t="shared" si="40"/>
        <v>0</v>
      </c>
      <c r="AF57" s="259" t="str">
        <f t="shared" si="2"/>
        <v/>
      </c>
    </row>
    <row r="58" spans="1:32">
      <c r="A58" s="264"/>
      <c r="B58" s="268"/>
      <c r="C58" s="156"/>
      <c r="D58" s="175"/>
      <c r="E58" s="190"/>
      <c r="F58" s="190"/>
      <c r="G58" s="190"/>
      <c r="H58" s="202">
        <f t="shared" si="33"/>
        <v>0</v>
      </c>
      <c r="I58" s="200"/>
      <c r="J58" s="200"/>
      <c r="K58" s="200"/>
      <c r="L58" s="200"/>
      <c r="M58" s="200"/>
      <c r="N58" s="200"/>
      <c r="O58" s="342">
        <f t="shared" si="34"/>
        <v>0</v>
      </c>
      <c r="P58" s="218"/>
      <c r="Q58" s="211">
        <f t="shared" si="35"/>
        <v>0</v>
      </c>
      <c r="R58" s="233">
        <f t="shared" si="36"/>
        <v>0</v>
      </c>
      <c r="S58" s="175"/>
      <c r="T58" s="190"/>
      <c r="U58" s="182"/>
      <c r="V58" s="202">
        <f t="shared" si="37"/>
        <v>0</v>
      </c>
      <c r="W58" s="200"/>
      <c r="X58" s="200"/>
      <c r="Y58" s="200"/>
      <c r="Z58" s="200"/>
      <c r="AA58" s="200"/>
      <c r="AB58" s="200"/>
      <c r="AC58" s="349">
        <f t="shared" si="38"/>
        <v>0</v>
      </c>
      <c r="AD58" s="349">
        <f t="shared" si="39"/>
        <v>0</v>
      </c>
      <c r="AE58" s="253">
        <f t="shared" si="40"/>
        <v>0</v>
      </c>
      <c r="AF58" s="259" t="str">
        <f t="shared" si="2"/>
        <v/>
      </c>
    </row>
    <row r="59" spans="1:32">
      <c r="A59" s="264"/>
      <c r="B59" s="268"/>
      <c r="C59" s="154"/>
      <c r="D59" s="175"/>
      <c r="E59" s="190"/>
      <c r="F59" s="190"/>
      <c r="G59" s="190"/>
      <c r="H59" s="202">
        <f t="shared" si="33"/>
        <v>0</v>
      </c>
      <c r="I59" s="200"/>
      <c r="J59" s="200"/>
      <c r="K59" s="200"/>
      <c r="L59" s="200"/>
      <c r="M59" s="200"/>
      <c r="N59" s="200"/>
      <c r="O59" s="342">
        <f t="shared" si="34"/>
        <v>0</v>
      </c>
      <c r="P59" s="218"/>
      <c r="Q59" s="211">
        <f t="shared" si="35"/>
        <v>0</v>
      </c>
      <c r="R59" s="233">
        <f t="shared" si="36"/>
        <v>0</v>
      </c>
      <c r="S59" s="175"/>
      <c r="T59" s="190"/>
      <c r="U59" s="182"/>
      <c r="V59" s="202">
        <f t="shared" si="37"/>
        <v>0</v>
      </c>
      <c r="W59" s="200"/>
      <c r="X59" s="200"/>
      <c r="Y59" s="200"/>
      <c r="Z59" s="200"/>
      <c r="AA59" s="200"/>
      <c r="AB59" s="200"/>
      <c r="AC59" s="349">
        <f t="shared" si="38"/>
        <v>0</v>
      </c>
      <c r="AD59" s="349">
        <f t="shared" si="39"/>
        <v>0</v>
      </c>
      <c r="AE59" s="253">
        <f t="shared" si="40"/>
        <v>0</v>
      </c>
      <c r="AF59" s="259" t="str">
        <f t="shared" si="2"/>
        <v/>
      </c>
    </row>
    <row r="60" spans="1:32">
      <c r="A60" s="264"/>
      <c r="B60" s="268"/>
      <c r="C60" s="154"/>
      <c r="D60" s="175"/>
      <c r="E60" s="190"/>
      <c r="F60" s="190"/>
      <c r="G60" s="190"/>
      <c r="H60" s="202">
        <f t="shared" si="33"/>
        <v>0</v>
      </c>
      <c r="I60" s="200"/>
      <c r="J60" s="200"/>
      <c r="K60" s="200"/>
      <c r="L60" s="200"/>
      <c r="M60" s="200"/>
      <c r="N60" s="200"/>
      <c r="O60" s="342">
        <f t="shared" si="34"/>
        <v>0</v>
      </c>
      <c r="P60" s="218"/>
      <c r="Q60" s="211">
        <f t="shared" si="35"/>
        <v>0</v>
      </c>
      <c r="R60" s="233">
        <f t="shared" si="36"/>
        <v>0</v>
      </c>
      <c r="S60" s="175"/>
      <c r="T60" s="190"/>
      <c r="U60" s="182"/>
      <c r="V60" s="202">
        <f t="shared" si="37"/>
        <v>0</v>
      </c>
      <c r="W60" s="200"/>
      <c r="X60" s="200"/>
      <c r="Y60" s="200"/>
      <c r="Z60" s="200"/>
      <c r="AA60" s="200"/>
      <c r="AB60" s="200"/>
      <c r="AC60" s="349">
        <f t="shared" si="38"/>
        <v>0</v>
      </c>
      <c r="AD60" s="349">
        <f t="shared" si="39"/>
        <v>0</v>
      </c>
      <c r="AE60" s="253">
        <f t="shared" si="40"/>
        <v>0</v>
      </c>
      <c r="AF60" s="259" t="str">
        <f t="shared" si="2"/>
        <v/>
      </c>
    </row>
    <row r="61" spans="1:32">
      <c r="A61" s="264"/>
      <c r="B61" s="268"/>
      <c r="C61" s="154"/>
      <c r="D61" s="175"/>
      <c r="E61" s="190"/>
      <c r="F61" s="190"/>
      <c r="G61" s="190"/>
      <c r="H61" s="202">
        <f t="shared" si="33"/>
        <v>0</v>
      </c>
      <c r="I61" s="200"/>
      <c r="J61" s="200"/>
      <c r="K61" s="200"/>
      <c r="L61" s="200"/>
      <c r="M61" s="200"/>
      <c r="N61" s="200"/>
      <c r="O61" s="342">
        <f t="shared" si="34"/>
        <v>0</v>
      </c>
      <c r="P61" s="218"/>
      <c r="Q61" s="211">
        <f t="shared" si="35"/>
        <v>0</v>
      </c>
      <c r="R61" s="233">
        <f t="shared" si="36"/>
        <v>0</v>
      </c>
      <c r="S61" s="175"/>
      <c r="T61" s="190"/>
      <c r="U61" s="182"/>
      <c r="V61" s="202">
        <f t="shared" si="37"/>
        <v>0</v>
      </c>
      <c r="W61" s="200"/>
      <c r="X61" s="200"/>
      <c r="Y61" s="200"/>
      <c r="Z61" s="200"/>
      <c r="AA61" s="200"/>
      <c r="AB61" s="200"/>
      <c r="AC61" s="349">
        <f t="shared" si="38"/>
        <v>0</v>
      </c>
      <c r="AD61" s="349">
        <f t="shared" si="39"/>
        <v>0</v>
      </c>
      <c r="AE61" s="253">
        <f t="shared" si="40"/>
        <v>0</v>
      </c>
      <c r="AF61" s="259" t="str">
        <f t="shared" si="2"/>
        <v/>
      </c>
    </row>
    <row r="62" spans="1:32" ht="14.25">
      <c r="A62" s="265"/>
      <c r="B62" s="269"/>
      <c r="C62" s="157"/>
      <c r="D62" s="176"/>
      <c r="E62" s="191"/>
      <c r="F62" s="191"/>
      <c r="G62" s="191"/>
      <c r="H62" s="309">
        <f t="shared" si="33"/>
        <v>0</v>
      </c>
      <c r="I62" s="201"/>
      <c r="J62" s="201"/>
      <c r="K62" s="201"/>
      <c r="L62" s="201"/>
      <c r="M62" s="201"/>
      <c r="N62" s="201"/>
      <c r="O62" s="343">
        <f t="shared" si="34"/>
        <v>0</v>
      </c>
      <c r="P62" s="219"/>
      <c r="Q62" s="212">
        <f t="shared" si="35"/>
        <v>0</v>
      </c>
      <c r="R62" s="234">
        <f t="shared" si="36"/>
        <v>0</v>
      </c>
      <c r="S62" s="176"/>
      <c r="T62" s="191"/>
      <c r="U62" s="183"/>
      <c r="V62" s="309">
        <f t="shared" si="37"/>
        <v>0</v>
      </c>
      <c r="W62" s="201"/>
      <c r="X62" s="201"/>
      <c r="Y62" s="201"/>
      <c r="Z62" s="201"/>
      <c r="AA62" s="201"/>
      <c r="AB62" s="201"/>
      <c r="AC62" s="350">
        <f t="shared" si="38"/>
        <v>0</v>
      </c>
      <c r="AD62" s="350">
        <f t="shared" si="39"/>
        <v>0</v>
      </c>
      <c r="AE62" s="254">
        <f t="shared" si="40"/>
        <v>0</v>
      </c>
      <c r="AF62" s="260" t="str">
        <f t="shared" si="2"/>
        <v/>
      </c>
    </row>
    <row r="63" spans="1:32" ht="22.5" customHeight="1">
      <c r="A63" s="262">
        <v>10</v>
      </c>
      <c r="B63" s="266"/>
      <c r="C63" s="271"/>
      <c r="D63" s="274" t="s">
        <v>65</v>
      </c>
      <c r="E63" s="275" t="s">
        <v>25</v>
      </c>
      <c r="F63" s="275" t="s">
        <v>65</v>
      </c>
      <c r="G63" s="339">
        <f t="shared" ref="G63:O63" si="41">SUM(G64:G75)</f>
        <v>0</v>
      </c>
      <c r="H63" s="359">
        <f t="shared" si="41"/>
        <v>0</v>
      </c>
      <c r="I63" s="198">
        <f t="shared" si="41"/>
        <v>0</v>
      </c>
      <c r="J63" s="198">
        <f t="shared" si="41"/>
        <v>0</v>
      </c>
      <c r="K63" s="198">
        <f t="shared" si="41"/>
        <v>0</v>
      </c>
      <c r="L63" s="198">
        <f t="shared" si="41"/>
        <v>0</v>
      </c>
      <c r="M63" s="198">
        <f t="shared" si="41"/>
        <v>0</v>
      </c>
      <c r="N63" s="198">
        <f t="shared" si="41"/>
        <v>0</v>
      </c>
      <c r="O63" s="198">
        <f t="shared" si="41"/>
        <v>0</v>
      </c>
      <c r="P63" s="277"/>
      <c r="Q63" s="198">
        <f>SUM(Q64:Q75)</f>
        <v>0</v>
      </c>
      <c r="R63" s="231">
        <f>SUM(R64:R75)</f>
        <v>0</v>
      </c>
      <c r="S63" s="274" t="s">
        <v>65</v>
      </c>
      <c r="T63" s="275" t="s">
        <v>25</v>
      </c>
      <c r="U63" s="275" t="s">
        <v>65</v>
      </c>
      <c r="V63" s="359">
        <f t="shared" ref="V63:AE63" si="42">SUM(V64:V75)</f>
        <v>0</v>
      </c>
      <c r="W63" s="304">
        <f t="shared" si="42"/>
        <v>0</v>
      </c>
      <c r="X63" s="198">
        <f t="shared" si="42"/>
        <v>0</v>
      </c>
      <c r="Y63" s="198">
        <f t="shared" si="42"/>
        <v>0</v>
      </c>
      <c r="Z63" s="198">
        <f t="shared" si="42"/>
        <v>0</v>
      </c>
      <c r="AA63" s="198">
        <f t="shared" si="42"/>
        <v>0</v>
      </c>
      <c r="AB63" s="198">
        <f t="shared" si="42"/>
        <v>0</v>
      </c>
      <c r="AC63" s="243">
        <f t="shared" si="42"/>
        <v>0</v>
      </c>
      <c r="AD63" s="243">
        <f t="shared" si="42"/>
        <v>0</v>
      </c>
      <c r="AE63" s="251">
        <f t="shared" si="42"/>
        <v>0</v>
      </c>
      <c r="AF63" s="288" t="str">
        <f t="shared" si="2"/>
        <v/>
      </c>
    </row>
    <row r="64" spans="1:32" ht="14.25">
      <c r="A64" s="263"/>
      <c r="B64" s="267"/>
      <c r="C64" s="272" t="s">
        <v>82</v>
      </c>
      <c r="D64" s="174"/>
      <c r="E64" s="299"/>
      <c r="F64" s="299"/>
      <c r="G64" s="189"/>
      <c r="H64" s="202">
        <f t="shared" ref="H64:H75" si="43">E64*F64</f>
        <v>0</v>
      </c>
      <c r="I64" s="199"/>
      <c r="J64" s="199"/>
      <c r="K64" s="199"/>
      <c r="L64" s="199"/>
      <c r="M64" s="199"/>
      <c r="N64" s="199"/>
      <c r="O64" s="300">
        <f t="shared" ref="O64:O75" si="44">SUM(H64:N64)</f>
        <v>0</v>
      </c>
      <c r="P64" s="217"/>
      <c r="Q64" s="280">
        <f t="shared" ref="Q64:Q75" si="45">IF(ROUNDUP(O64*P64-0.5,0)&lt;=0,0,ROUNDUP(O64*P64-0.5,0))</f>
        <v>0</v>
      </c>
      <c r="R64" s="232">
        <f t="shared" ref="R64:R75" si="46">O64+Q64</f>
        <v>0</v>
      </c>
      <c r="S64" s="174"/>
      <c r="T64" s="189"/>
      <c r="U64" s="181"/>
      <c r="V64" s="202">
        <f t="shared" ref="V64:V75" si="47">T64*F64</f>
        <v>0</v>
      </c>
      <c r="W64" s="199"/>
      <c r="X64" s="199"/>
      <c r="Y64" s="199"/>
      <c r="Z64" s="199"/>
      <c r="AA64" s="199"/>
      <c r="AB64" s="199"/>
      <c r="AC64" s="348">
        <f t="shared" ref="AC64:AC75" si="48">SUM(V64:AB64)</f>
        <v>0</v>
      </c>
      <c r="AD64" s="348">
        <f t="shared" ref="AD64:AD75" si="49">IF(ROUNDUP(AC64*P64-0.5,0)&lt;=0,0,ROUNDUP(AC64*P64-0.5,0))</f>
        <v>0</v>
      </c>
      <c r="AE64" s="252">
        <f t="shared" ref="AE64:AE75" si="50">AC64+AD64</f>
        <v>0</v>
      </c>
      <c r="AF64" s="258" t="str">
        <f t="shared" si="2"/>
        <v/>
      </c>
    </row>
    <row r="65" spans="1:32">
      <c r="A65" s="264"/>
      <c r="B65" s="268"/>
      <c r="C65" s="154"/>
      <c r="D65" s="175"/>
      <c r="E65" s="190"/>
      <c r="F65" s="190"/>
      <c r="G65" s="190"/>
      <c r="H65" s="202">
        <f t="shared" si="43"/>
        <v>0</v>
      </c>
      <c r="I65" s="200"/>
      <c r="J65" s="200"/>
      <c r="K65" s="200"/>
      <c r="L65" s="200"/>
      <c r="M65" s="200"/>
      <c r="N65" s="200"/>
      <c r="O65" s="342">
        <f t="shared" si="44"/>
        <v>0</v>
      </c>
      <c r="P65" s="218"/>
      <c r="Q65" s="211">
        <f t="shared" si="45"/>
        <v>0</v>
      </c>
      <c r="R65" s="233">
        <f t="shared" si="46"/>
        <v>0</v>
      </c>
      <c r="S65" s="175"/>
      <c r="T65" s="190"/>
      <c r="U65" s="182"/>
      <c r="V65" s="202">
        <f t="shared" si="47"/>
        <v>0</v>
      </c>
      <c r="W65" s="200"/>
      <c r="X65" s="200"/>
      <c r="Y65" s="200"/>
      <c r="Z65" s="200"/>
      <c r="AA65" s="200"/>
      <c r="AB65" s="200"/>
      <c r="AC65" s="349">
        <f t="shared" si="48"/>
        <v>0</v>
      </c>
      <c r="AD65" s="349">
        <f t="shared" si="49"/>
        <v>0</v>
      </c>
      <c r="AE65" s="253">
        <f t="shared" si="50"/>
        <v>0</v>
      </c>
      <c r="AF65" s="259" t="str">
        <f t="shared" si="2"/>
        <v/>
      </c>
    </row>
    <row r="66" spans="1:32">
      <c r="A66" s="264"/>
      <c r="B66" s="268"/>
      <c r="C66" s="155"/>
      <c r="D66" s="175"/>
      <c r="E66" s="190"/>
      <c r="F66" s="190"/>
      <c r="G66" s="190"/>
      <c r="H66" s="202">
        <f t="shared" si="43"/>
        <v>0</v>
      </c>
      <c r="I66" s="200"/>
      <c r="J66" s="200"/>
      <c r="K66" s="200"/>
      <c r="L66" s="200"/>
      <c r="M66" s="200"/>
      <c r="N66" s="200"/>
      <c r="O66" s="342">
        <f t="shared" si="44"/>
        <v>0</v>
      </c>
      <c r="P66" s="218"/>
      <c r="Q66" s="211">
        <f t="shared" si="45"/>
        <v>0</v>
      </c>
      <c r="R66" s="233">
        <f t="shared" si="46"/>
        <v>0</v>
      </c>
      <c r="S66" s="175"/>
      <c r="T66" s="190"/>
      <c r="U66" s="182"/>
      <c r="V66" s="202">
        <f t="shared" si="47"/>
        <v>0</v>
      </c>
      <c r="W66" s="200"/>
      <c r="X66" s="200"/>
      <c r="Y66" s="200"/>
      <c r="Z66" s="200"/>
      <c r="AA66" s="200"/>
      <c r="AB66" s="200"/>
      <c r="AC66" s="349">
        <f t="shared" si="48"/>
        <v>0</v>
      </c>
      <c r="AD66" s="349">
        <f t="shared" si="49"/>
        <v>0</v>
      </c>
      <c r="AE66" s="253">
        <f t="shared" si="50"/>
        <v>0</v>
      </c>
      <c r="AF66" s="259" t="str">
        <f t="shared" si="2"/>
        <v/>
      </c>
    </row>
    <row r="67" spans="1:32">
      <c r="A67" s="264"/>
      <c r="B67" s="268"/>
      <c r="C67" s="154" t="s">
        <v>83</v>
      </c>
      <c r="D67" s="175"/>
      <c r="E67" s="190"/>
      <c r="F67" s="190"/>
      <c r="G67" s="190"/>
      <c r="H67" s="202">
        <f t="shared" si="43"/>
        <v>0</v>
      </c>
      <c r="I67" s="200"/>
      <c r="J67" s="200"/>
      <c r="K67" s="200"/>
      <c r="L67" s="200"/>
      <c r="M67" s="200"/>
      <c r="N67" s="200"/>
      <c r="O67" s="342">
        <f t="shared" si="44"/>
        <v>0</v>
      </c>
      <c r="P67" s="218"/>
      <c r="Q67" s="211">
        <f t="shared" si="45"/>
        <v>0</v>
      </c>
      <c r="R67" s="233">
        <f t="shared" si="46"/>
        <v>0</v>
      </c>
      <c r="S67" s="175"/>
      <c r="T67" s="190"/>
      <c r="U67" s="182"/>
      <c r="V67" s="202">
        <f t="shared" si="47"/>
        <v>0</v>
      </c>
      <c r="W67" s="200"/>
      <c r="X67" s="200"/>
      <c r="Y67" s="200"/>
      <c r="Z67" s="200"/>
      <c r="AA67" s="200"/>
      <c r="AB67" s="200"/>
      <c r="AC67" s="349">
        <f t="shared" si="48"/>
        <v>0</v>
      </c>
      <c r="AD67" s="349">
        <f t="shared" si="49"/>
        <v>0</v>
      </c>
      <c r="AE67" s="253">
        <f t="shared" si="50"/>
        <v>0</v>
      </c>
      <c r="AF67" s="259" t="str">
        <f t="shared" si="2"/>
        <v/>
      </c>
    </row>
    <row r="68" spans="1:32">
      <c r="A68" s="264"/>
      <c r="B68" s="268"/>
      <c r="C68" s="154"/>
      <c r="D68" s="175"/>
      <c r="E68" s="190"/>
      <c r="F68" s="190"/>
      <c r="G68" s="190"/>
      <c r="H68" s="202">
        <f t="shared" si="43"/>
        <v>0</v>
      </c>
      <c r="I68" s="200"/>
      <c r="J68" s="200"/>
      <c r="K68" s="200"/>
      <c r="L68" s="200"/>
      <c r="M68" s="200"/>
      <c r="N68" s="200"/>
      <c r="O68" s="342">
        <f t="shared" si="44"/>
        <v>0</v>
      </c>
      <c r="P68" s="218"/>
      <c r="Q68" s="211">
        <f t="shared" si="45"/>
        <v>0</v>
      </c>
      <c r="R68" s="233">
        <f t="shared" si="46"/>
        <v>0</v>
      </c>
      <c r="S68" s="175"/>
      <c r="T68" s="190"/>
      <c r="U68" s="182"/>
      <c r="V68" s="202">
        <f t="shared" si="47"/>
        <v>0</v>
      </c>
      <c r="W68" s="200"/>
      <c r="X68" s="200"/>
      <c r="Y68" s="200"/>
      <c r="Z68" s="200"/>
      <c r="AA68" s="200"/>
      <c r="AB68" s="200"/>
      <c r="AC68" s="349">
        <f t="shared" si="48"/>
        <v>0</v>
      </c>
      <c r="AD68" s="349">
        <f t="shared" si="49"/>
        <v>0</v>
      </c>
      <c r="AE68" s="253">
        <f t="shared" si="50"/>
        <v>0</v>
      </c>
      <c r="AF68" s="259" t="str">
        <f t="shared" si="2"/>
        <v/>
      </c>
    </row>
    <row r="69" spans="1:32">
      <c r="A69" s="264"/>
      <c r="B69" s="268"/>
      <c r="C69" s="154"/>
      <c r="D69" s="175"/>
      <c r="E69" s="190"/>
      <c r="F69" s="190"/>
      <c r="G69" s="190"/>
      <c r="H69" s="202">
        <f t="shared" si="43"/>
        <v>0</v>
      </c>
      <c r="I69" s="200"/>
      <c r="J69" s="200"/>
      <c r="K69" s="200"/>
      <c r="L69" s="200"/>
      <c r="M69" s="200"/>
      <c r="N69" s="200"/>
      <c r="O69" s="342">
        <f t="shared" si="44"/>
        <v>0</v>
      </c>
      <c r="P69" s="218"/>
      <c r="Q69" s="211">
        <f t="shared" si="45"/>
        <v>0</v>
      </c>
      <c r="R69" s="233">
        <f t="shared" si="46"/>
        <v>0</v>
      </c>
      <c r="S69" s="175"/>
      <c r="T69" s="190"/>
      <c r="U69" s="182"/>
      <c r="V69" s="202">
        <f t="shared" si="47"/>
        <v>0</v>
      </c>
      <c r="W69" s="200"/>
      <c r="X69" s="200"/>
      <c r="Y69" s="200"/>
      <c r="Z69" s="200"/>
      <c r="AA69" s="200"/>
      <c r="AB69" s="200"/>
      <c r="AC69" s="349">
        <f t="shared" si="48"/>
        <v>0</v>
      </c>
      <c r="AD69" s="349">
        <f t="shared" si="49"/>
        <v>0</v>
      </c>
      <c r="AE69" s="253">
        <f t="shared" si="50"/>
        <v>0</v>
      </c>
      <c r="AF69" s="259" t="str">
        <f t="shared" si="2"/>
        <v/>
      </c>
    </row>
    <row r="70" spans="1:32">
      <c r="A70" s="264"/>
      <c r="B70" s="268"/>
      <c r="C70" s="156"/>
      <c r="D70" s="175"/>
      <c r="E70" s="190"/>
      <c r="F70" s="190"/>
      <c r="G70" s="190"/>
      <c r="H70" s="202">
        <f t="shared" si="43"/>
        <v>0</v>
      </c>
      <c r="I70" s="200"/>
      <c r="J70" s="200"/>
      <c r="K70" s="200"/>
      <c r="L70" s="200"/>
      <c r="M70" s="200"/>
      <c r="N70" s="200"/>
      <c r="O70" s="342">
        <f t="shared" si="44"/>
        <v>0</v>
      </c>
      <c r="P70" s="218"/>
      <c r="Q70" s="211">
        <f t="shared" si="45"/>
        <v>0</v>
      </c>
      <c r="R70" s="233">
        <f t="shared" si="46"/>
        <v>0</v>
      </c>
      <c r="S70" s="175"/>
      <c r="T70" s="190"/>
      <c r="U70" s="182"/>
      <c r="V70" s="202">
        <f t="shared" si="47"/>
        <v>0</v>
      </c>
      <c r="W70" s="200"/>
      <c r="X70" s="200"/>
      <c r="Y70" s="200"/>
      <c r="Z70" s="200"/>
      <c r="AA70" s="200"/>
      <c r="AB70" s="200"/>
      <c r="AC70" s="349">
        <f t="shared" si="48"/>
        <v>0</v>
      </c>
      <c r="AD70" s="349">
        <f t="shared" si="49"/>
        <v>0</v>
      </c>
      <c r="AE70" s="253">
        <f t="shared" si="50"/>
        <v>0</v>
      </c>
      <c r="AF70" s="259" t="str">
        <f t="shared" si="2"/>
        <v/>
      </c>
    </row>
    <row r="71" spans="1:32">
      <c r="A71" s="264"/>
      <c r="B71" s="268"/>
      <c r="C71" s="156"/>
      <c r="D71" s="175"/>
      <c r="E71" s="190"/>
      <c r="F71" s="190"/>
      <c r="G71" s="190"/>
      <c r="H71" s="202">
        <f t="shared" si="43"/>
        <v>0</v>
      </c>
      <c r="I71" s="200"/>
      <c r="J71" s="200"/>
      <c r="K71" s="200"/>
      <c r="L71" s="200"/>
      <c r="M71" s="200"/>
      <c r="N71" s="200"/>
      <c r="O71" s="342">
        <f t="shared" si="44"/>
        <v>0</v>
      </c>
      <c r="P71" s="218"/>
      <c r="Q71" s="211">
        <f t="shared" si="45"/>
        <v>0</v>
      </c>
      <c r="R71" s="233">
        <f t="shared" si="46"/>
        <v>0</v>
      </c>
      <c r="S71" s="175"/>
      <c r="T71" s="190"/>
      <c r="U71" s="182"/>
      <c r="V71" s="202">
        <f t="shared" si="47"/>
        <v>0</v>
      </c>
      <c r="W71" s="200"/>
      <c r="X71" s="200"/>
      <c r="Y71" s="200"/>
      <c r="Z71" s="200"/>
      <c r="AA71" s="200"/>
      <c r="AB71" s="200"/>
      <c r="AC71" s="349">
        <f t="shared" si="48"/>
        <v>0</v>
      </c>
      <c r="AD71" s="349">
        <f t="shared" si="49"/>
        <v>0</v>
      </c>
      <c r="AE71" s="253">
        <f t="shared" si="50"/>
        <v>0</v>
      </c>
      <c r="AF71" s="259" t="str">
        <f t="shared" si="2"/>
        <v/>
      </c>
    </row>
    <row r="72" spans="1:32">
      <c r="A72" s="264"/>
      <c r="B72" s="268"/>
      <c r="C72" s="154"/>
      <c r="D72" s="175"/>
      <c r="E72" s="190"/>
      <c r="F72" s="190"/>
      <c r="G72" s="190"/>
      <c r="H72" s="202">
        <f t="shared" si="43"/>
        <v>0</v>
      </c>
      <c r="I72" s="200"/>
      <c r="J72" s="200"/>
      <c r="K72" s="200"/>
      <c r="L72" s="200"/>
      <c r="M72" s="200"/>
      <c r="N72" s="200"/>
      <c r="O72" s="342">
        <f t="shared" si="44"/>
        <v>0</v>
      </c>
      <c r="P72" s="218"/>
      <c r="Q72" s="211">
        <f t="shared" si="45"/>
        <v>0</v>
      </c>
      <c r="R72" s="233">
        <f t="shared" si="46"/>
        <v>0</v>
      </c>
      <c r="S72" s="175"/>
      <c r="T72" s="190"/>
      <c r="U72" s="182"/>
      <c r="V72" s="202">
        <f t="shared" si="47"/>
        <v>0</v>
      </c>
      <c r="W72" s="200"/>
      <c r="X72" s="200"/>
      <c r="Y72" s="200"/>
      <c r="Z72" s="200"/>
      <c r="AA72" s="200"/>
      <c r="AB72" s="200"/>
      <c r="AC72" s="349">
        <f t="shared" si="48"/>
        <v>0</v>
      </c>
      <c r="AD72" s="349">
        <f t="shared" si="49"/>
        <v>0</v>
      </c>
      <c r="AE72" s="253">
        <f t="shared" si="50"/>
        <v>0</v>
      </c>
      <c r="AF72" s="259" t="str">
        <f t="shared" si="2"/>
        <v/>
      </c>
    </row>
    <row r="73" spans="1:32">
      <c r="A73" s="264"/>
      <c r="B73" s="268"/>
      <c r="C73" s="154"/>
      <c r="D73" s="175"/>
      <c r="E73" s="190"/>
      <c r="F73" s="190"/>
      <c r="G73" s="190"/>
      <c r="H73" s="202">
        <f t="shared" si="43"/>
        <v>0</v>
      </c>
      <c r="I73" s="200"/>
      <c r="J73" s="200"/>
      <c r="K73" s="200"/>
      <c r="L73" s="200"/>
      <c r="M73" s="200"/>
      <c r="N73" s="200"/>
      <c r="O73" s="342">
        <f t="shared" si="44"/>
        <v>0</v>
      </c>
      <c r="P73" s="218"/>
      <c r="Q73" s="211">
        <f t="shared" si="45"/>
        <v>0</v>
      </c>
      <c r="R73" s="233">
        <f t="shared" si="46"/>
        <v>0</v>
      </c>
      <c r="S73" s="175"/>
      <c r="T73" s="190"/>
      <c r="U73" s="182"/>
      <c r="V73" s="202">
        <f t="shared" si="47"/>
        <v>0</v>
      </c>
      <c r="W73" s="200"/>
      <c r="X73" s="200"/>
      <c r="Y73" s="200"/>
      <c r="Z73" s="200"/>
      <c r="AA73" s="200"/>
      <c r="AB73" s="200"/>
      <c r="AC73" s="349">
        <f t="shared" si="48"/>
        <v>0</v>
      </c>
      <c r="AD73" s="349">
        <f t="shared" si="49"/>
        <v>0</v>
      </c>
      <c r="AE73" s="253">
        <f t="shared" si="50"/>
        <v>0</v>
      </c>
      <c r="AF73" s="259" t="str">
        <f t="shared" si="2"/>
        <v/>
      </c>
    </row>
    <row r="74" spans="1:32">
      <c r="A74" s="264"/>
      <c r="B74" s="268"/>
      <c r="C74" s="154"/>
      <c r="D74" s="175"/>
      <c r="E74" s="190"/>
      <c r="F74" s="190"/>
      <c r="G74" s="190"/>
      <c r="H74" s="202">
        <f t="shared" si="43"/>
        <v>0</v>
      </c>
      <c r="I74" s="200"/>
      <c r="J74" s="200"/>
      <c r="K74" s="200"/>
      <c r="L74" s="200"/>
      <c r="M74" s="200"/>
      <c r="N74" s="200"/>
      <c r="O74" s="342">
        <f t="shared" si="44"/>
        <v>0</v>
      </c>
      <c r="P74" s="218"/>
      <c r="Q74" s="211">
        <f t="shared" si="45"/>
        <v>0</v>
      </c>
      <c r="R74" s="233">
        <f t="shared" si="46"/>
        <v>0</v>
      </c>
      <c r="S74" s="175"/>
      <c r="T74" s="190"/>
      <c r="U74" s="182"/>
      <c r="V74" s="202">
        <f t="shared" si="47"/>
        <v>0</v>
      </c>
      <c r="W74" s="200"/>
      <c r="X74" s="200"/>
      <c r="Y74" s="200"/>
      <c r="Z74" s="200"/>
      <c r="AA74" s="200"/>
      <c r="AB74" s="200"/>
      <c r="AC74" s="349">
        <f t="shared" si="48"/>
        <v>0</v>
      </c>
      <c r="AD74" s="349">
        <f t="shared" si="49"/>
        <v>0</v>
      </c>
      <c r="AE74" s="253">
        <f t="shared" si="50"/>
        <v>0</v>
      </c>
      <c r="AF74" s="259" t="str">
        <f t="shared" si="2"/>
        <v/>
      </c>
    </row>
    <row r="75" spans="1:32" ht="14.25">
      <c r="A75" s="265"/>
      <c r="B75" s="269"/>
      <c r="C75" s="157"/>
      <c r="D75" s="176"/>
      <c r="E75" s="191"/>
      <c r="F75" s="191"/>
      <c r="G75" s="191"/>
      <c r="H75" s="309">
        <f t="shared" si="43"/>
        <v>0</v>
      </c>
      <c r="I75" s="201"/>
      <c r="J75" s="201"/>
      <c r="K75" s="201"/>
      <c r="L75" s="201"/>
      <c r="M75" s="201"/>
      <c r="N75" s="201"/>
      <c r="O75" s="343">
        <f t="shared" si="44"/>
        <v>0</v>
      </c>
      <c r="P75" s="219"/>
      <c r="Q75" s="212">
        <f t="shared" si="45"/>
        <v>0</v>
      </c>
      <c r="R75" s="234">
        <f t="shared" si="46"/>
        <v>0</v>
      </c>
      <c r="S75" s="176"/>
      <c r="T75" s="191"/>
      <c r="U75" s="183"/>
      <c r="V75" s="309">
        <f t="shared" si="47"/>
        <v>0</v>
      </c>
      <c r="W75" s="201"/>
      <c r="X75" s="201"/>
      <c r="Y75" s="201"/>
      <c r="Z75" s="201"/>
      <c r="AA75" s="201"/>
      <c r="AB75" s="201"/>
      <c r="AC75" s="350">
        <f t="shared" si="48"/>
        <v>0</v>
      </c>
      <c r="AD75" s="350">
        <f t="shared" si="49"/>
        <v>0</v>
      </c>
      <c r="AE75" s="254">
        <f t="shared" si="50"/>
        <v>0</v>
      </c>
      <c r="AF75" s="260" t="str">
        <f>IF(AE75=0,"",ROUND((R75-AE75)/AE75,3))</f>
        <v/>
      </c>
    </row>
    <row r="76" spans="1:32">
      <c r="B76" s="147"/>
      <c r="C76" s="147"/>
      <c r="D76" s="147"/>
      <c r="E76" s="147"/>
      <c r="F76" s="239" t="s">
        <v>98</v>
      </c>
      <c r="G76" s="192">
        <f t="shared" ref="G76:O76" si="51">G11+G24+G37+G50+G63</f>
        <v>0</v>
      </c>
      <c r="H76" s="318">
        <f t="shared" si="51"/>
        <v>0</v>
      </c>
      <c r="I76" s="320">
        <f t="shared" si="51"/>
        <v>0</v>
      </c>
      <c r="J76" s="320">
        <f t="shared" si="51"/>
        <v>0</v>
      </c>
      <c r="K76" s="320">
        <f t="shared" si="51"/>
        <v>0</v>
      </c>
      <c r="L76" s="320">
        <f t="shared" si="51"/>
        <v>0</v>
      </c>
      <c r="M76" s="320">
        <f t="shared" si="51"/>
        <v>0</v>
      </c>
      <c r="N76" s="320">
        <f t="shared" si="51"/>
        <v>0</v>
      </c>
      <c r="O76" s="320">
        <f t="shared" si="51"/>
        <v>0</v>
      </c>
      <c r="P76" s="328"/>
      <c r="Q76" s="320">
        <f>Q11+Q24+Q37+Q50+Q63</f>
        <v>0</v>
      </c>
      <c r="R76" s="320">
        <f>R11+R24+R37+R50+R63</f>
        <v>0</v>
      </c>
      <c r="S76" s="308"/>
      <c r="T76" s="297"/>
      <c r="U76" s="239" t="s">
        <v>102</v>
      </c>
      <c r="V76" s="318">
        <f t="shared" ref="V76:AE76" si="52">V11+V24+V37+V50+V63</f>
        <v>0</v>
      </c>
      <c r="W76" s="320">
        <f t="shared" si="52"/>
        <v>0</v>
      </c>
      <c r="X76" s="320">
        <f t="shared" si="52"/>
        <v>0</v>
      </c>
      <c r="Y76" s="320">
        <f t="shared" si="52"/>
        <v>0</v>
      </c>
      <c r="Z76" s="320">
        <f t="shared" si="52"/>
        <v>0</v>
      </c>
      <c r="AA76" s="320">
        <f t="shared" si="52"/>
        <v>0</v>
      </c>
      <c r="AB76" s="320">
        <f t="shared" si="52"/>
        <v>0</v>
      </c>
      <c r="AC76" s="320">
        <f t="shared" si="52"/>
        <v>0</v>
      </c>
      <c r="AD76" s="320">
        <f t="shared" si="52"/>
        <v>0</v>
      </c>
      <c r="AE76" s="320">
        <f t="shared" si="52"/>
        <v>0</v>
      </c>
      <c r="AF76" s="37"/>
    </row>
    <row r="77" spans="1:32">
      <c r="B77" s="148"/>
      <c r="C77" s="148"/>
      <c r="D77" s="148"/>
      <c r="E77" s="148"/>
      <c r="F77" s="240" t="s">
        <v>99</v>
      </c>
      <c r="G77" s="193">
        <f>G76+'B(日時①)'!G77</f>
        <v>0</v>
      </c>
      <c r="H77" s="319">
        <f>H76+'B(日時①)'!H77</f>
        <v>0</v>
      </c>
      <c r="I77" s="319">
        <f>I76+'B(日時①)'!I77</f>
        <v>0</v>
      </c>
      <c r="J77" s="319">
        <f>J76+'B(日時①)'!J77</f>
        <v>0</v>
      </c>
      <c r="K77" s="319">
        <f>K76+'B(日時①)'!K77</f>
        <v>0</v>
      </c>
      <c r="L77" s="319">
        <f>L76+'B(日時①)'!L77</f>
        <v>0</v>
      </c>
      <c r="M77" s="319">
        <f>M76+'B(日時①)'!M77</f>
        <v>0</v>
      </c>
      <c r="N77" s="319">
        <f>N76+'B(日時①)'!N77</f>
        <v>0</v>
      </c>
      <c r="O77" s="319">
        <f>O76+'B(日時①)'!O77</f>
        <v>0</v>
      </c>
      <c r="P77" s="329"/>
      <c r="Q77" s="319">
        <f>Q76+'B(日時①)'!Q77</f>
        <v>0</v>
      </c>
      <c r="R77" s="319">
        <f>R76+'B(日時①)'!R77</f>
        <v>0</v>
      </c>
      <c r="S77" s="308"/>
      <c r="T77" s="298"/>
      <c r="U77" s="240" t="s">
        <v>85</v>
      </c>
      <c r="V77" s="319">
        <f>V76+'B(日時①)'!V77</f>
        <v>0</v>
      </c>
      <c r="W77" s="319">
        <f>W76+'B(日時①)'!W77</f>
        <v>0</v>
      </c>
      <c r="X77" s="319">
        <f>X76+'B(日時①)'!X77</f>
        <v>0</v>
      </c>
      <c r="Y77" s="319">
        <f>Y76+'B(日時①)'!Y77</f>
        <v>0</v>
      </c>
      <c r="Z77" s="319">
        <f>Z76+'B(日時①)'!Z77</f>
        <v>0</v>
      </c>
      <c r="AA77" s="319">
        <f>AA76+'B(日時①)'!AA77</f>
        <v>0</v>
      </c>
      <c r="AB77" s="319">
        <f>AB76+'B(日時①)'!AB77</f>
        <v>0</v>
      </c>
      <c r="AC77" s="319">
        <f>AC76+'B(日時①)'!AC77</f>
        <v>0</v>
      </c>
      <c r="AD77" s="319">
        <f>AD76+'B(日時①)'!AD77</f>
        <v>0</v>
      </c>
      <c r="AE77" s="319">
        <f>AE76+'B(日時①)'!AE77</f>
        <v>0</v>
      </c>
    </row>
  </sheetData>
  <sheetProtection password="C475" sheet="1" objects="1" scenarios="1"/>
  <mergeCells count="29">
    <mergeCell ref="A3:C3"/>
    <mergeCell ref="D3:I3"/>
    <mergeCell ref="A4:C4"/>
    <mergeCell ref="D4:I4"/>
    <mergeCell ref="A5:C5"/>
    <mergeCell ref="D5:I5"/>
    <mergeCell ref="A6:C6"/>
    <mergeCell ref="D6:I6"/>
    <mergeCell ref="D8:R8"/>
    <mergeCell ref="S8:AE8"/>
    <mergeCell ref="I9:N9"/>
    <mergeCell ref="P9:Q9"/>
    <mergeCell ref="W9:AB9"/>
    <mergeCell ref="K3:M4"/>
    <mergeCell ref="A8:C9"/>
    <mergeCell ref="AF8:AF10"/>
    <mergeCell ref="G9:G10"/>
    <mergeCell ref="H9:H10"/>
    <mergeCell ref="O9:O10"/>
    <mergeCell ref="R9:R10"/>
    <mergeCell ref="V9:V10"/>
    <mergeCell ref="AC9:AC10"/>
    <mergeCell ref="AD9:AD10"/>
    <mergeCell ref="AE9:AE10"/>
    <mergeCell ref="A12:A23"/>
    <mergeCell ref="A25:A36"/>
    <mergeCell ref="A38:A49"/>
    <mergeCell ref="A51:A62"/>
    <mergeCell ref="A64:A75"/>
  </mergeCells>
  <phoneticPr fontId="25"/>
  <printOptions horizontalCentered="1"/>
  <pageMargins left="0.31496062992125984" right="0.31496062992125984" top="0.55118110236220474" bottom="0.35433070866141736" header="0.31496062992125984" footer="0.31496062992125984"/>
  <pageSetup paperSize="9" scale="53" fitToWidth="1" fitToHeight="1" orientation="landscape" usePrinterDefaults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30"/>
    <pageSetUpPr fitToPage="1"/>
  </sheetPr>
  <dimension ref="A1:AF77"/>
  <sheetViews>
    <sheetView topLeftCell="T61" workbookViewId="0">
      <selection activeCell="AB79" sqref="AB79"/>
    </sheetView>
  </sheetViews>
  <sheetFormatPr defaultColWidth="9" defaultRowHeight="13.5"/>
  <cols>
    <col min="1" max="1" width="4.625" style="130" customWidth="1"/>
    <col min="2" max="2" width="10.875" style="130" customWidth="1"/>
    <col min="3" max="3" width="12.625" style="130" customWidth="1"/>
    <col min="4" max="4" width="9.5" style="130" customWidth="1"/>
    <col min="5" max="5" width="6.25" style="130" customWidth="1"/>
    <col min="6" max="7" width="9.5" style="130" customWidth="1"/>
    <col min="8" max="8" width="9.125" style="130" customWidth="1"/>
    <col min="9" max="12" width="9.125" style="130" bestFit="1" customWidth="1"/>
    <col min="13" max="13" width="9.125" style="130" customWidth="1"/>
    <col min="14" max="14" width="9" style="130" bestFit="1" customWidth="0"/>
    <col min="15" max="15" width="9.125" style="130" bestFit="1" customWidth="1"/>
    <col min="16" max="16" width="9.125" style="130" customWidth="1"/>
    <col min="17" max="17" width="9.25" style="130" customWidth="1"/>
    <col min="18" max="18" width="12.625" style="130" customWidth="1"/>
    <col min="19" max="19" width="9.5" style="130" customWidth="1"/>
    <col min="20" max="20" width="6.5" style="130" customWidth="1"/>
    <col min="21" max="21" width="9.5" style="130" customWidth="1"/>
    <col min="22" max="22" width="9.375" style="130" bestFit="1" customWidth="1"/>
    <col min="23" max="28" width="9.125" style="130" bestFit="1" customWidth="1"/>
    <col min="29" max="29" width="9.25" style="130" bestFit="1" customWidth="1"/>
    <col min="30" max="30" width="9.125" style="130" customWidth="1"/>
    <col min="31" max="31" width="12.625" style="130" customWidth="1"/>
    <col min="32" max="16384" width="9" style="130" bestFit="1" customWidth="0"/>
  </cols>
  <sheetData>
    <row r="1" spans="1:32">
      <c r="A1" s="130" t="s">
        <v>45</v>
      </c>
      <c r="D1" s="24" t="s">
        <v>30</v>
      </c>
      <c r="E1" s="8"/>
      <c r="F1" s="130" t="s">
        <v>66</v>
      </c>
      <c r="Q1" s="130" t="s">
        <v>67</v>
      </c>
    </row>
    <row r="2" spans="1:32" ht="18.75">
      <c r="Q2" s="330"/>
      <c r="R2" s="332" t="s">
        <v>69</v>
      </c>
      <c r="S2" s="235" t="s">
        <v>70</v>
      </c>
      <c r="T2" s="235" t="s">
        <v>36</v>
      </c>
      <c r="U2" s="235" t="s">
        <v>71</v>
      </c>
      <c r="V2" s="235" t="s">
        <v>72</v>
      </c>
      <c r="W2" s="334" t="s">
        <v>21</v>
      </c>
      <c r="X2" s="336" t="s">
        <v>73</v>
      </c>
      <c r="Y2" s="336" t="s">
        <v>74</v>
      </c>
    </row>
    <row r="3" spans="1:32" ht="15" customHeight="1">
      <c r="A3" s="7" t="s">
        <v>9</v>
      </c>
      <c r="B3" s="17"/>
      <c r="C3" s="46"/>
      <c r="D3" s="7"/>
      <c r="E3" s="17"/>
      <c r="F3" s="17"/>
      <c r="G3" s="17"/>
      <c r="H3" s="17"/>
      <c r="I3" s="46"/>
      <c r="K3" s="321" t="s">
        <v>101</v>
      </c>
      <c r="L3" s="324"/>
      <c r="M3" s="326"/>
      <c r="Q3" s="331" t="s">
        <v>1</v>
      </c>
      <c r="R3" s="333">
        <v>10.31</v>
      </c>
      <c r="S3" s="282">
        <v>1.73</v>
      </c>
      <c r="T3" s="283">
        <v>18.3</v>
      </c>
      <c r="U3" s="282">
        <v>0.6</v>
      </c>
      <c r="V3" s="282">
        <v>0.3</v>
      </c>
      <c r="W3" s="335">
        <v>0.34</v>
      </c>
      <c r="X3" s="330">
        <f>IF(Q3="","",(R3+T3)/2+U3+V3+W3)</f>
        <v>15.545</v>
      </c>
      <c r="Y3" s="330">
        <f>IF(Q3="","",(R3+S3+T3)/2+U3+V3+W3)</f>
        <v>16.41</v>
      </c>
    </row>
    <row r="4" spans="1:32" ht="15" customHeight="1">
      <c r="A4" s="7" t="s">
        <v>46</v>
      </c>
      <c r="B4" s="17"/>
      <c r="C4" s="46"/>
      <c r="D4" s="7"/>
      <c r="E4" s="17"/>
      <c r="F4" s="17"/>
      <c r="G4" s="17"/>
      <c r="H4" s="17"/>
      <c r="I4" s="46"/>
      <c r="K4" s="322"/>
      <c r="L4" s="325"/>
      <c r="M4" s="327"/>
      <c r="Q4" s="331" t="s">
        <v>75</v>
      </c>
      <c r="R4" s="333">
        <v>10.41</v>
      </c>
      <c r="S4" s="282">
        <v>1.79</v>
      </c>
      <c r="T4" s="283">
        <v>18.3</v>
      </c>
      <c r="U4" s="282">
        <v>0.6</v>
      </c>
      <c r="V4" s="282">
        <v>0.3</v>
      </c>
      <c r="W4" s="335">
        <v>0.34</v>
      </c>
      <c r="X4" s="330">
        <f>IF(Q4="","",(R4+T4)/2+U4+V4+W4)</f>
        <v>15.595000000000001</v>
      </c>
      <c r="Y4" s="330">
        <f>IF(Q4="","",(R4+S4+T4)/2+U4+V4+W4)</f>
        <v>16.489999999999998</v>
      </c>
    </row>
    <row r="5" spans="1:32" ht="15" customHeight="1">
      <c r="A5" s="7" t="s">
        <v>4</v>
      </c>
      <c r="B5" s="17"/>
      <c r="C5" s="46"/>
      <c r="D5" s="7"/>
      <c r="E5" s="17"/>
      <c r="F5" s="17"/>
      <c r="G5" s="17"/>
      <c r="H5" s="17"/>
      <c r="I5" s="46"/>
      <c r="K5" s="323"/>
      <c r="L5" s="323"/>
      <c r="M5" s="323"/>
      <c r="Q5" s="331" t="s">
        <v>76</v>
      </c>
      <c r="R5" s="333">
        <v>10.41</v>
      </c>
      <c r="S5" s="282">
        <v>1.79</v>
      </c>
      <c r="T5" s="283">
        <v>18.3</v>
      </c>
      <c r="U5" s="282">
        <v>0.6</v>
      </c>
      <c r="V5" s="282">
        <v>0.3</v>
      </c>
      <c r="W5" s="335">
        <v>0.36</v>
      </c>
      <c r="X5" s="330">
        <f>IF(Q5="","",(R5+T5)/2+U5+V5+W5)</f>
        <v>15.615</v>
      </c>
      <c r="Y5" s="330">
        <f>IF(Q5="","",(R5+S5+T5)/2+U5+V5+W5)</f>
        <v>16.509999999999998</v>
      </c>
    </row>
    <row r="6" spans="1:32" ht="15" customHeight="1">
      <c r="A6" s="7" t="s">
        <v>77</v>
      </c>
      <c r="B6" s="17"/>
      <c r="C6" s="46"/>
      <c r="D6" s="7"/>
      <c r="E6" s="17"/>
      <c r="F6" s="17"/>
      <c r="G6" s="17"/>
      <c r="H6" s="17"/>
      <c r="I6" s="46"/>
    </row>
    <row r="7" spans="1:32" ht="13.5" customHeight="1">
      <c r="D7" s="169"/>
      <c r="E7" s="169"/>
      <c r="F7" s="169"/>
      <c r="G7" s="169"/>
      <c r="H7" s="169"/>
      <c r="I7" s="169"/>
      <c r="J7" s="169"/>
    </row>
    <row r="8" spans="1:32" ht="13.5" customHeight="1">
      <c r="A8" s="170" t="s">
        <v>55</v>
      </c>
      <c r="B8" s="177"/>
      <c r="C8" s="270"/>
      <c r="D8" s="170" t="s">
        <v>38</v>
      </c>
      <c r="E8" s="177"/>
      <c r="F8" s="177"/>
      <c r="G8" s="177"/>
      <c r="H8" s="196"/>
      <c r="I8" s="196"/>
      <c r="J8" s="196"/>
      <c r="K8" s="196"/>
      <c r="L8" s="196"/>
      <c r="M8" s="196"/>
      <c r="N8" s="196"/>
      <c r="O8" s="196"/>
      <c r="P8" s="213"/>
      <c r="Q8" s="196"/>
      <c r="R8" s="229"/>
      <c r="S8" s="170" t="s">
        <v>7</v>
      </c>
      <c r="T8" s="177"/>
      <c r="U8" s="177"/>
      <c r="V8" s="196"/>
      <c r="W8" s="196"/>
      <c r="X8" s="196"/>
      <c r="Y8" s="196"/>
      <c r="Z8" s="196"/>
      <c r="AA8" s="196"/>
      <c r="AB8" s="196"/>
      <c r="AC8" s="196"/>
      <c r="AD8" s="196"/>
      <c r="AE8" s="229"/>
      <c r="AF8" s="286" t="s">
        <v>56</v>
      </c>
    </row>
    <row r="9" spans="1:32" ht="21" customHeight="1">
      <c r="A9" s="136"/>
      <c r="B9" s="142"/>
      <c r="C9" s="151"/>
      <c r="D9" s="171" t="s">
        <v>24</v>
      </c>
      <c r="E9" s="178" t="s">
        <v>25</v>
      </c>
      <c r="F9" s="179" t="s">
        <v>58</v>
      </c>
      <c r="G9" s="186" t="s">
        <v>61</v>
      </c>
      <c r="H9" s="197" t="s">
        <v>8</v>
      </c>
      <c r="I9" s="197" t="s">
        <v>78</v>
      </c>
      <c r="J9" s="197"/>
      <c r="K9" s="197"/>
      <c r="L9" s="197"/>
      <c r="M9" s="197"/>
      <c r="N9" s="197"/>
      <c r="O9" s="197" t="s">
        <v>14</v>
      </c>
      <c r="P9" s="214" t="s">
        <v>49</v>
      </c>
      <c r="Q9" s="225"/>
      <c r="R9" s="230" t="s">
        <v>60</v>
      </c>
      <c r="S9" s="171" t="s">
        <v>10</v>
      </c>
      <c r="T9" s="178" t="s">
        <v>25</v>
      </c>
      <c r="U9" s="179" t="s">
        <v>58</v>
      </c>
      <c r="V9" s="197" t="s">
        <v>8</v>
      </c>
      <c r="W9" s="197" t="s">
        <v>43</v>
      </c>
      <c r="X9" s="197"/>
      <c r="Y9" s="197"/>
      <c r="Z9" s="197"/>
      <c r="AA9" s="197"/>
      <c r="AB9" s="197"/>
      <c r="AC9" s="197" t="s">
        <v>14</v>
      </c>
      <c r="AD9" s="225" t="s">
        <v>63</v>
      </c>
      <c r="AE9" s="230" t="s">
        <v>60</v>
      </c>
      <c r="AF9" s="287"/>
    </row>
    <row r="10" spans="1:32" ht="21" customHeight="1">
      <c r="A10" s="136" t="s">
        <v>79</v>
      </c>
      <c r="B10" s="142" t="s">
        <v>29</v>
      </c>
      <c r="C10" s="151" t="s">
        <v>80</v>
      </c>
      <c r="D10" s="172" t="s">
        <v>31</v>
      </c>
      <c r="E10" s="179" t="s">
        <v>3</v>
      </c>
      <c r="F10" s="179" t="s">
        <v>34</v>
      </c>
      <c r="G10" s="187"/>
      <c r="H10" s="197"/>
      <c r="I10" s="61" t="s">
        <v>57</v>
      </c>
      <c r="J10" s="61" t="s">
        <v>11</v>
      </c>
      <c r="K10" s="61" t="s">
        <v>5</v>
      </c>
      <c r="L10" s="61" t="s">
        <v>5</v>
      </c>
      <c r="M10" s="61" t="s">
        <v>15</v>
      </c>
      <c r="N10" s="61" t="s">
        <v>0</v>
      </c>
      <c r="O10" s="197"/>
      <c r="P10" s="215" t="s">
        <v>18</v>
      </c>
      <c r="Q10" s="225" t="s">
        <v>27</v>
      </c>
      <c r="R10" s="230"/>
      <c r="S10" s="172" t="s">
        <v>31</v>
      </c>
      <c r="T10" s="179" t="s">
        <v>3</v>
      </c>
      <c r="U10" s="179" t="s">
        <v>34</v>
      </c>
      <c r="V10" s="197"/>
      <c r="W10" s="61" t="s">
        <v>57</v>
      </c>
      <c r="X10" s="61" t="s">
        <v>5</v>
      </c>
      <c r="Y10" s="61" t="s">
        <v>5</v>
      </c>
      <c r="Z10" s="61" t="s">
        <v>5</v>
      </c>
      <c r="AA10" s="61" t="s">
        <v>5</v>
      </c>
      <c r="AB10" s="61" t="s">
        <v>0</v>
      </c>
      <c r="AC10" s="197"/>
      <c r="AD10" s="225"/>
      <c r="AE10" s="230"/>
      <c r="AF10" s="287"/>
    </row>
    <row r="11" spans="1:32" ht="22.5" customHeight="1">
      <c r="A11" s="262">
        <v>11</v>
      </c>
      <c r="B11" s="266"/>
      <c r="C11" s="271"/>
      <c r="D11" s="274" t="s">
        <v>65</v>
      </c>
      <c r="E11" s="275" t="s">
        <v>25</v>
      </c>
      <c r="F11" s="275" t="s">
        <v>65</v>
      </c>
      <c r="G11" s="338">
        <f t="shared" ref="G11:O11" si="0">SUM(G12:G23)</f>
        <v>0</v>
      </c>
      <c r="H11" s="340">
        <f t="shared" si="0"/>
        <v>0</v>
      </c>
      <c r="I11" s="341">
        <f t="shared" si="0"/>
        <v>0</v>
      </c>
      <c r="J11" s="341">
        <f t="shared" si="0"/>
        <v>0</v>
      </c>
      <c r="K11" s="341">
        <f t="shared" si="0"/>
        <v>0</v>
      </c>
      <c r="L11" s="341">
        <f t="shared" si="0"/>
        <v>0</v>
      </c>
      <c r="M11" s="341">
        <f t="shared" si="0"/>
        <v>0</v>
      </c>
      <c r="N11" s="341">
        <f t="shared" si="0"/>
        <v>0</v>
      </c>
      <c r="O11" s="341">
        <f t="shared" si="0"/>
        <v>0</v>
      </c>
      <c r="P11" s="276"/>
      <c r="Q11" s="341">
        <f>SUM(Q12:Q23)</f>
        <v>0</v>
      </c>
      <c r="R11" s="347">
        <f>SUM(R12:R23)</f>
        <v>0</v>
      </c>
      <c r="S11" s="274" t="s">
        <v>65</v>
      </c>
      <c r="T11" s="275" t="s">
        <v>25</v>
      </c>
      <c r="U11" s="275" t="s">
        <v>65</v>
      </c>
      <c r="V11" s="304">
        <f t="shared" ref="V11:AE11" si="1">SUM(V12:V23)</f>
        <v>0</v>
      </c>
      <c r="W11" s="304">
        <f t="shared" si="1"/>
        <v>0</v>
      </c>
      <c r="X11" s="198">
        <f t="shared" si="1"/>
        <v>0</v>
      </c>
      <c r="Y11" s="198">
        <f t="shared" si="1"/>
        <v>0</v>
      </c>
      <c r="Z11" s="198">
        <f t="shared" si="1"/>
        <v>0</v>
      </c>
      <c r="AA11" s="198">
        <f t="shared" si="1"/>
        <v>0</v>
      </c>
      <c r="AB11" s="198">
        <f t="shared" si="1"/>
        <v>0</v>
      </c>
      <c r="AC11" s="198">
        <f t="shared" si="1"/>
        <v>0</v>
      </c>
      <c r="AD11" s="198">
        <f t="shared" si="1"/>
        <v>0</v>
      </c>
      <c r="AE11" s="231">
        <f t="shared" si="1"/>
        <v>0</v>
      </c>
      <c r="AF11" s="313" t="str">
        <f t="shared" ref="AF11:AF74" si="2">IF(AE11=0,"",ROUND((R11-AE11)/AE11,3))</f>
        <v/>
      </c>
    </row>
    <row r="12" spans="1:32" ht="14.25">
      <c r="A12" s="263"/>
      <c r="B12" s="267"/>
      <c r="C12" s="272" t="s">
        <v>82</v>
      </c>
      <c r="D12" s="174"/>
      <c r="E12" s="299"/>
      <c r="F12" s="299"/>
      <c r="G12" s="189"/>
      <c r="H12" s="202">
        <f t="shared" ref="H12:H23" si="3">E12*F12</f>
        <v>0</v>
      </c>
      <c r="I12" s="199"/>
      <c r="J12" s="199"/>
      <c r="K12" s="199"/>
      <c r="L12" s="199"/>
      <c r="M12" s="199"/>
      <c r="N12" s="199"/>
      <c r="O12" s="202">
        <f t="shared" ref="O12:O23" si="4">SUM(H12:N12)</f>
        <v>0</v>
      </c>
      <c r="P12" s="217"/>
      <c r="Q12" s="280">
        <f t="shared" ref="Q12:Q23" si="5">IF(ROUNDUP(O12*P12-0.5,0)&lt;=0,0,ROUNDUP(O12*P12-0.5,0))</f>
        <v>0</v>
      </c>
      <c r="R12" s="232">
        <f t="shared" ref="R12:R23" si="6">O12+Q12</f>
        <v>0</v>
      </c>
      <c r="S12" s="174"/>
      <c r="T12" s="189"/>
      <c r="U12" s="181"/>
      <c r="V12" s="202">
        <f t="shared" ref="V12:V23" si="7">T12*F12</f>
        <v>0</v>
      </c>
      <c r="W12" s="199"/>
      <c r="X12" s="199"/>
      <c r="Y12" s="199"/>
      <c r="Z12" s="199"/>
      <c r="AA12" s="199"/>
      <c r="AB12" s="199"/>
      <c r="AC12" s="348">
        <f t="shared" ref="AC12:AC23" si="8">SUM(V12:AB12)</f>
        <v>0</v>
      </c>
      <c r="AD12" s="348">
        <f t="shared" ref="AD12:AD23" si="9">IF(ROUNDUP(AC12*P12-0.5,0)&lt;=0,0,ROUNDUP(AC12*P12-0.5,0))</f>
        <v>0</v>
      </c>
      <c r="AE12" s="252">
        <f t="shared" ref="AE12:AE23" si="10">AC12+AD12</f>
        <v>0</v>
      </c>
      <c r="AF12" s="258" t="str">
        <f t="shared" si="2"/>
        <v/>
      </c>
    </row>
    <row r="13" spans="1:32">
      <c r="A13" s="264"/>
      <c r="B13" s="268"/>
      <c r="C13" s="154"/>
      <c r="D13" s="175"/>
      <c r="E13" s="190"/>
      <c r="F13" s="190"/>
      <c r="G13" s="190"/>
      <c r="H13" s="202">
        <f t="shared" si="3"/>
        <v>0</v>
      </c>
      <c r="I13" s="200"/>
      <c r="J13" s="200"/>
      <c r="K13" s="200"/>
      <c r="L13" s="200"/>
      <c r="M13" s="200"/>
      <c r="N13" s="200"/>
      <c r="O13" s="211">
        <f t="shared" si="4"/>
        <v>0</v>
      </c>
      <c r="P13" s="218"/>
      <c r="Q13" s="211">
        <f t="shared" si="5"/>
        <v>0</v>
      </c>
      <c r="R13" s="233">
        <f t="shared" si="6"/>
        <v>0</v>
      </c>
      <c r="S13" s="175"/>
      <c r="T13" s="190"/>
      <c r="U13" s="182"/>
      <c r="V13" s="202">
        <f t="shared" si="7"/>
        <v>0</v>
      </c>
      <c r="W13" s="200"/>
      <c r="X13" s="200"/>
      <c r="Y13" s="200"/>
      <c r="Z13" s="200"/>
      <c r="AA13" s="200"/>
      <c r="AB13" s="200"/>
      <c r="AC13" s="349">
        <f t="shared" si="8"/>
        <v>0</v>
      </c>
      <c r="AD13" s="349">
        <f t="shared" si="9"/>
        <v>0</v>
      </c>
      <c r="AE13" s="253">
        <f t="shared" si="10"/>
        <v>0</v>
      </c>
      <c r="AF13" s="259" t="str">
        <f t="shared" si="2"/>
        <v/>
      </c>
    </row>
    <row r="14" spans="1:32">
      <c r="A14" s="264"/>
      <c r="B14" s="268"/>
      <c r="C14" s="155"/>
      <c r="D14" s="175"/>
      <c r="E14" s="190"/>
      <c r="F14" s="190"/>
      <c r="G14" s="190"/>
      <c r="H14" s="202">
        <f t="shared" si="3"/>
        <v>0</v>
      </c>
      <c r="I14" s="200"/>
      <c r="J14" s="200"/>
      <c r="K14" s="200"/>
      <c r="L14" s="200"/>
      <c r="M14" s="200"/>
      <c r="N14" s="200"/>
      <c r="O14" s="211">
        <f t="shared" si="4"/>
        <v>0</v>
      </c>
      <c r="P14" s="218"/>
      <c r="Q14" s="211">
        <f t="shared" si="5"/>
        <v>0</v>
      </c>
      <c r="R14" s="233">
        <f t="shared" si="6"/>
        <v>0</v>
      </c>
      <c r="S14" s="175"/>
      <c r="T14" s="190"/>
      <c r="U14" s="182"/>
      <c r="V14" s="202">
        <f t="shared" si="7"/>
        <v>0</v>
      </c>
      <c r="W14" s="200"/>
      <c r="X14" s="200"/>
      <c r="Y14" s="200"/>
      <c r="Z14" s="200"/>
      <c r="AA14" s="200"/>
      <c r="AB14" s="200"/>
      <c r="AC14" s="349">
        <f t="shared" si="8"/>
        <v>0</v>
      </c>
      <c r="AD14" s="349">
        <f t="shared" si="9"/>
        <v>0</v>
      </c>
      <c r="AE14" s="253">
        <f t="shared" si="10"/>
        <v>0</v>
      </c>
      <c r="AF14" s="259" t="str">
        <f t="shared" si="2"/>
        <v/>
      </c>
    </row>
    <row r="15" spans="1:32">
      <c r="A15" s="264"/>
      <c r="B15" s="268"/>
      <c r="C15" s="154" t="s">
        <v>83</v>
      </c>
      <c r="D15" s="175"/>
      <c r="E15" s="190"/>
      <c r="F15" s="190"/>
      <c r="G15" s="190"/>
      <c r="H15" s="202">
        <f t="shared" si="3"/>
        <v>0</v>
      </c>
      <c r="I15" s="200"/>
      <c r="J15" s="200"/>
      <c r="K15" s="200"/>
      <c r="L15" s="200"/>
      <c r="M15" s="200"/>
      <c r="N15" s="200"/>
      <c r="O15" s="211">
        <f t="shared" si="4"/>
        <v>0</v>
      </c>
      <c r="P15" s="218"/>
      <c r="Q15" s="211">
        <f t="shared" si="5"/>
        <v>0</v>
      </c>
      <c r="R15" s="233">
        <f t="shared" si="6"/>
        <v>0</v>
      </c>
      <c r="S15" s="175"/>
      <c r="T15" s="190"/>
      <c r="U15" s="182"/>
      <c r="V15" s="202">
        <f t="shared" si="7"/>
        <v>0</v>
      </c>
      <c r="W15" s="200"/>
      <c r="X15" s="200"/>
      <c r="Y15" s="200"/>
      <c r="Z15" s="200"/>
      <c r="AA15" s="200"/>
      <c r="AB15" s="200"/>
      <c r="AC15" s="349">
        <f t="shared" si="8"/>
        <v>0</v>
      </c>
      <c r="AD15" s="349">
        <f t="shared" si="9"/>
        <v>0</v>
      </c>
      <c r="AE15" s="253">
        <f t="shared" si="10"/>
        <v>0</v>
      </c>
      <c r="AF15" s="259" t="str">
        <f t="shared" si="2"/>
        <v/>
      </c>
    </row>
    <row r="16" spans="1:32">
      <c r="A16" s="264"/>
      <c r="B16" s="268"/>
      <c r="C16" s="154"/>
      <c r="D16" s="175"/>
      <c r="E16" s="190"/>
      <c r="F16" s="190"/>
      <c r="G16" s="190"/>
      <c r="H16" s="202">
        <f t="shared" si="3"/>
        <v>0</v>
      </c>
      <c r="I16" s="200"/>
      <c r="J16" s="200"/>
      <c r="K16" s="200"/>
      <c r="L16" s="200"/>
      <c r="M16" s="200"/>
      <c r="N16" s="200"/>
      <c r="O16" s="211">
        <f t="shared" si="4"/>
        <v>0</v>
      </c>
      <c r="P16" s="218"/>
      <c r="Q16" s="211">
        <f t="shared" si="5"/>
        <v>0</v>
      </c>
      <c r="R16" s="233">
        <f t="shared" si="6"/>
        <v>0</v>
      </c>
      <c r="S16" s="175"/>
      <c r="T16" s="190"/>
      <c r="U16" s="182"/>
      <c r="V16" s="202">
        <f t="shared" si="7"/>
        <v>0</v>
      </c>
      <c r="W16" s="200"/>
      <c r="X16" s="200"/>
      <c r="Y16" s="200"/>
      <c r="Z16" s="200"/>
      <c r="AA16" s="200"/>
      <c r="AB16" s="200"/>
      <c r="AC16" s="349">
        <f t="shared" si="8"/>
        <v>0</v>
      </c>
      <c r="AD16" s="349">
        <f t="shared" si="9"/>
        <v>0</v>
      </c>
      <c r="AE16" s="253">
        <f t="shared" si="10"/>
        <v>0</v>
      </c>
      <c r="AF16" s="259" t="str">
        <f t="shared" si="2"/>
        <v/>
      </c>
    </row>
    <row r="17" spans="1:32">
      <c r="A17" s="264"/>
      <c r="B17" s="268"/>
      <c r="C17" s="154"/>
      <c r="D17" s="175"/>
      <c r="E17" s="190"/>
      <c r="F17" s="190"/>
      <c r="G17" s="190"/>
      <c r="H17" s="202">
        <f t="shared" si="3"/>
        <v>0</v>
      </c>
      <c r="I17" s="200"/>
      <c r="J17" s="200"/>
      <c r="K17" s="200"/>
      <c r="L17" s="200"/>
      <c r="M17" s="200"/>
      <c r="N17" s="200"/>
      <c r="O17" s="211">
        <f t="shared" si="4"/>
        <v>0</v>
      </c>
      <c r="P17" s="218"/>
      <c r="Q17" s="211">
        <f t="shared" si="5"/>
        <v>0</v>
      </c>
      <c r="R17" s="233">
        <f t="shared" si="6"/>
        <v>0</v>
      </c>
      <c r="S17" s="175"/>
      <c r="T17" s="190"/>
      <c r="U17" s="182"/>
      <c r="V17" s="202">
        <f t="shared" si="7"/>
        <v>0</v>
      </c>
      <c r="W17" s="200"/>
      <c r="X17" s="200"/>
      <c r="Y17" s="200"/>
      <c r="Z17" s="200"/>
      <c r="AA17" s="200"/>
      <c r="AB17" s="200"/>
      <c r="AC17" s="349">
        <f t="shared" si="8"/>
        <v>0</v>
      </c>
      <c r="AD17" s="349">
        <f t="shared" si="9"/>
        <v>0</v>
      </c>
      <c r="AE17" s="253">
        <f t="shared" si="10"/>
        <v>0</v>
      </c>
      <c r="AF17" s="259" t="str">
        <f t="shared" si="2"/>
        <v/>
      </c>
    </row>
    <row r="18" spans="1:32">
      <c r="A18" s="264"/>
      <c r="B18" s="268"/>
      <c r="C18" s="156"/>
      <c r="D18" s="175"/>
      <c r="E18" s="190"/>
      <c r="F18" s="190"/>
      <c r="G18" s="190"/>
      <c r="H18" s="202">
        <f t="shared" si="3"/>
        <v>0</v>
      </c>
      <c r="I18" s="200"/>
      <c r="J18" s="200"/>
      <c r="K18" s="200"/>
      <c r="L18" s="200"/>
      <c r="M18" s="200"/>
      <c r="N18" s="200"/>
      <c r="O18" s="211">
        <f t="shared" si="4"/>
        <v>0</v>
      </c>
      <c r="P18" s="218"/>
      <c r="Q18" s="211">
        <f t="shared" si="5"/>
        <v>0</v>
      </c>
      <c r="R18" s="233">
        <f t="shared" si="6"/>
        <v>0</v>
      </c>
      <c r="S18" s="175"/>
      <c r="T18" s="190"/>
      <c r="U18" s="182"/>
      <c r="V18" s="202">
        <f t="shared" si="7"/>
        <v>0</v>
      </c>
      <c r="W18" s="200"/>
      <c r="X18" s="200"/>
      <c r="Y18" s="200"/>
      <c r="Z18" s="200"/>
      <c r="AA18" s="200"/>
      <c r="AB18" s="200"/>
      <c r="AC18" s="349">
        <f t="shared" si="8"/>
        <v>0</v>
      </c>
      <c r="AD18" s="349">
        <f t="shared" si="9"/>
        <v>0</v>
      </c>
      <c r="AE18" s="253">
        <f t="shared" si="10"/>
        <v>0</v>
      </c>
      <c r="AF18" s="259" t="str">
        <f t="shared" si="2"/>
        <v/>
      </c>
    </row>
    <row r="19" spans="1:32">
      <c r="A19" s="264"/>
      <c r="B19" s="268"/>
      <c r="C19" s="156"/>
      <c r="D19" s="175"/>
      <c r="E19" s="190"/>
      <c r="F19" s="190"/>
      <c r="G19" s="190"/>
      <c r="H19" s="202">
        <f t="shared" si="3"/>
        <v>0</v>
      </c>
      <c r="I19" s="200"/>
      <c r="J19" s="200"/>
      <c r="K19" s="200"/>
      <c r="L19" s="200"/>
      <c r="M19" s="200"/>
      <c r="N19" s="200"/>
      <c r="O19" s="211">
        <f t="shared" si="4"/>
        <v>0</v>
      </c>
      <c r="P19" s="218"/>
      <c r="Q19" s="211">
        <f t="shared" si="5"/>
        <v>0</v>
      </c>
      <c r="R19" s="233">
        <f t="shared" si="6"/>
        <v>0</v>
      </c>
      <c r="S19" s="175"/>
      <c r="T19" s="190"/>
      <c r="U19" s="182"/>
      <c r="V19" s="202">
        <f t="shared" si="7"/>
        <v>0</v>
      </c>
      <c r="W19" s="200"/>
      <c r="X19" s="200"/>
      <c r="Y19" s="200"/>
      <c r="Z19" s="200"/>
      <c r="AA19" s="200"/>
      <c r="AB19" s="200"/>
      <c r="AC19" s="349">
        <f t="shared" si="8"/>
        <v>0</v>
      </c>
      <c r="AD19" s="349">
        <f t="shared" si="9"/>
        <v>0</v>
      </c>
      <c r="AE19" s="253">
        <f t="shared" si="10"/>
        <v>0</v>
      </c>
      <c r="AF19" s="259" t="str">
        <f t="shared" si="2"/>
        <v/>
      </c>
    </row>
    <row r="20" spans="1:32">
      <c r="A20" s="264"/>
      <c r="B20" s="268"/>
      <c r="C20" s="154"/>
      <c r="D20" s="175"/>
      <c r="E20" s="190"/>
      <c r="F20" s="190"/>
      <c r="G20" s="190"/>
      <c r="H20" s="202">
        <f t="shared" si="3"/>
        <v>0</v>
      </c>
      <c r="I20" s="200"/>
      <c r="J20" s="200"/>
      <c r="K20" s="200"/>
      <c r="L20" s="200"/>
      <c r="M20" s="200"/>
      <c r="N20" s="200"/>
      <c r="O20" s="211">
        <f t="shared" si="4"/>
        <v>0</v>
      </c>
      <c r="P20" s="218"/>
      <c r="Q20" s="211">
        <f t="shared" si="5"/>
        <v>0</v>
      </c>
      <c r="R20" s="233">
        <f t="shared" si="6"/>
        <v>0</v>
      </c>
      <c r="S20" s="175"/>
      <c r="T20" s="190"/>
      <c r="U20" s="182"/>
      <c r="V20" s="202">
        <f t="shared" si="7"/>
        <v>0</v>
      </c>
      <c r="W20" s="200"/>
      <c r="X20" s="200"/>
      <c r="Y20" s="200"/>
      <c r="Z20" s="200"/>
      <c r="AA20" s="200"/>
      <c r="AB20" s="200"/>
      <c r="AC20" s="349">
        <f t="shared" si="8"/>
        <v>0</v>
      </c>
      <c r="AD20" s="349">
        <f t="shared" si="9"/>
        <v>0</v>
      </c>
      <c r="AE20" s="253">
        <f t="shared" si="10"/>
        <v>0</v>
      </c>
      <c r="AF20" s="259" t="str">
        <f t="shared" si="2"/>
        <v/>
      </c>
    </row>
    <row r="21" spans="1:32">
      <c r="A21" s="264"/>
      <c r="B21" s="268"/>
      <c r="C21" s="154"/>
      <c r="D21" s="175"/>
      <c r="E21" s="190"/>
      <c r="F21" s="190"/>
      <c r="G21" s="190"/>
      <c r="H21" s="202">
        <f t="shared" si="3"/>
        <v>0</v>
      </c>
      <c r="I21" s="200"/>
      <c r="J21" s="200"/>
      <c r="K21" s="200"/>
      <c r="L21" s="200"/>
      <c r="M21" s="200"/>
      <c r="N21" s="200"/>
      <c r="O21" s="211">
        <f t="shared" si="4"/>
        <v>0</v>
      </c>
      <c r="P21" s="218"/>
      <c r="Q21" s="211">
        <f t="shared" si="5"/>
        <v>0</v>
      </c>
      <c r="R21" s="233">
        <f t="shared" si="6"/>
        <v>0</v>
      </c>
      <c r="S21" s="175"/>
      <c r="T21" s="190"/>
      <c r="U21" s="182"/>
      <c r="V21" s="202">
        <f t="shared" si="7"/>
        <v>0</v>
      </c>
      <c r="W21" s="200"/>
      <c r="X21" s="200"/>
      <c r="Y21" s="200"/>
      <c r="Z21" s="200"/>
      <c r="AA21" s="200"/>
      <c r="AB21" s="200"/>
      <c r="AC21" s="349">
        <f t="shared" si="8"/>
        <v>0</v>
      </c>
      <c r="AD21" s="349">
        <f t="shared" si="9"/>
        <v>0</v>
      </c>
      <c r="AE21" s="253">
        <f t="shared" si="10"/>
        <v>0</v>
      </c>
      <c r="AF21" s="259" t="str">
        <f t="shared" si="2"/>
        <v/>
      </c>
    </row>
    <row r="22" spans="1:32">
      <c r="A22" s="264"/>
      <c r="B22" s="268"/>
      <c r="C22" s="154"/>
      <c r="D22" s="175"/>
      <c r="E22" s="190"/>
      <c r="F22" s="190"/>
      <c r="G22" s="190"/>
      <c r="H22" s="202">
        <f t="shared" si="3"/>
        <v>0</v>
      </c>
      <c r="I22" s="200"/>
      <c r="J22" s="200"/>
      <c r="K22" s="200"/>
      <c r="L22" s="200"/>
      <c r="M22" s="200"/>
      <c r="N22" s="200"/>
      <c r="O22" s="211">
        <f t="shared" si="4"/>
        <v>0</v>
      </c>
      <c r="P22" s="218"/>
      <c r="Q22" s="211">
        <f t="shared" si="5"/>
        <v>0</v>
      </c>
      <c r="R22" s="233">
        <f t="shared" si="6"/>
        <v>0</v>
      </c>
      <c r="S22" s="175"/>
      <c r="T22" s="190"/>
      <c r="U22" s="182"/>
      <c r="V22" s="202">
        <f t="shared" si="7"/>
        <v>0</v>
      </c>
      <c r="W22" s="200"/>
      <c r="X22" s="200"/>
      <c r="Y22" s="200"/>
      <c r="Z22" s="200"/>
      <c r="AA22" s="200"/>
      <c r="AB22" s="200"/>
      <c r="AC22" s="349">
        <f t="shared" si="8"/>
        <v>0</v>
      </c>
      <c r="AD22" s="349">
        <f t="shared" si="9"/>
        <v>0</v>
      </c>
      <c r="AE22" s="253">
        <f t="shared" si="10"/>
        <v>0</v>
      </c>
      <c r="AF22" s="259" t="str">
        <f t="shared" si="2"/>
        <v/>
      </c>
    </row>
    <row r="23" spans="1:32" ht="14.25">
      <c r="A23" s="265"/>
      <c r="B23" s="269"/>
      <c r="C23" s="157"/>
      <c r="D23" s="176"/>
      <c r="E23" s="191"/>
      <c r="F23" s="191"/>
      <c r="G23" s="191"/>
      <c r="H23" s="309">
        <f t="shared" si="3"/>
        <v>0</v>
      </c>
      <c r="I23" s="201"/>
      <c r="J23" s="201"/>
      <c r="K23" s="201"/>
      <c r="L23" s="201"/>
      <c r="M23" s="201"/>
      <c r="N23" s="201"/>
      <c r="O23" s="212">
        <f t="shared" si="4"/>
        <v>0</v>
      </c>
      <c r="P23" s="219"/>
      <c r="Q23" s="212">
        <f t="shared" si="5"/>
        <v>0</v>
      </c>
      <c r="R23" s="234">
        <f t="shared" si="6"/>
        <v>0</v>
      </c>
      <c r="S23" s="176"/>
      <c r="T23" s="191"/>
      <c r="U23" s="183"/>
      <c r="V23" s="309">
        <f t="shared" si="7"/>
        <v>0</v>
      </c>
      <c r="W23" s="201"/>
      <c r="X23" s="201"/>
      <c r="Y23" s="201"/>
      <c r="Z23" s="201"/>
      <c r="AA23" s="201"/>
      <c r="AB23" s="201"/>
      <c r="AC23" s="350">
        <f t="shared" si="8"/>
        <v>0</v>
      </c>
      <c r="AD23" s="350">
        <f t="shared" si="9"/>
        <v>0</v>
      </c>
      <c r="AE23" s="254">
        <f t="shared" si="10"/>
        <v>0</v>
      </c>
      <c r="AF23" s="260" t="str">
        <f t="shared" si="2"/>
        <v/>
      </c>
    </row>
    <row r="24" spans="1:32" ht="22.5" customHeight="1">
      <c r="A24" s="262">
        <v>12</v>
      </c>
      <c r="B24" s="266"/>
      <c r="C24" s="271"/>
      <c r="D24" s="274" t="s">
        <v>65</v>
      </c>
      <c r="E24" s="275" t="s">
        <v>25</v>
      </c>
      <c r="F24" s="275" t="s">
        <v>65</v>
      </c>
      <c r="G24" s="339">
        <f t="shared" ref="G24:O24" si="11">SUM(G25:G36)</f>
        <v>0</v>
      </c>
      <c r="H24" s="359">
        <f t="shared" si="11"/>
        <v>0</v>
      </c>
      <c r="I24" s="198">
        <f t="shared" si="11"/>
        <v>0</v>
      </c>
      <c r="J24" s="198">
        <f t="shared" si="11"/>
        <v>0</v>
      </c>
      <c r="K24" s="198">
        <f t="shared" si="11"/>
        <v>0</v>
      </c>
      <c r="L24" s="198">
        <f t="shared" si="11"/>
        <v>0</v>
      </c>
      <c r="M24" s="198">
        <f t="shared" si="11"/>
        <v>0</v>
      </c>
      <c r="N24" s="198">
        <f t="shared" si="11"/>
        <v>0</v>
      </c>
      <c r="O24" s="198">
        <f t="shared" si="11"/>
        <v>0</v>
      </c>
      <c r="P24" s="277"/>
      <c r="Q24" s="198">
        <f>SUM(Q25:Q36)</f>
        <v>0</v>
      </c>
      <c r="R24" s="231">
        <f>SUM(R25:R36)</f>
        <v>0</v>
      </c>
      <c r="S24" s="274" t="s">
        <v>65</v>
      </c>
      <c r="T24" s="275" t="s">
        <v>25</v>
      </c>
      <c r="U24" s="275" t="s">
        <v>65</v>
      </c>
      <c r="V24" s="359">
        <f t="shared" ref="V24:AE24" si="12">SUM(V25:V36)</f>
        <v>0</v>
      </c>
      <c r="W24" s="304">
        <f t="shared" si="12"/>
        <v>0</v>
      </c>
      <c r="X24" s="198">
        <f t="shared" si="12"/>
        <v>0</v>
      </c>
      <c r="Y24" s="198">
        <f t="shared" si="12"/>
        <v>0</v>
      </c>
      <c r="Z24" s="198">
        <f t="shared" si="12"/>
        <v>0</v>
      </c>
      <c r="AA24" s="198">
        <f t="shared" si="12"/>
        <v>0</v>
      </c>
      <c r="AB24" s="198">
        <f t="shared" si="12"/>
        <v>0</v>
      </c>
      <c r="AC24" s="243">
        <f t="shared" si="12"/>
        <v>0</v>
      </c>
      <c r="AD24" s="243">
        <f t="shared" si="12"/>
        <v>0</v>
      </c>
      <c r="AE24" s="251">
        <f t="shared" si="12"/>
        <v>0</v>
      </c>
      <c r="AF24" s="288" t="str">
        <f t="shared" si="2"/>
        <v/>
      </c>
    </row>
    <row r="25" spans="1:32" ht="14.25">
      <c r="A25" s="263"/>
      <c r="B25" s="267"/>
      <c r="C25" s="272" t="s">
        <v>82</v>
      </c>
      <c r="D25" s="174"/>
      <c r="E25" s="299"/>
      <c r="F25" s="299"/>
      <c r="G25" s="189"/>
      <c r="H25" s="202">
        <f t="shared" ref="H25:H36" si="13">E25*F25</f>
        <v>0</v>
      </c>
      <c r="I25" s="199"/>
      <c r="J25" s="199"/>
      <c r="K25" s="199"/>
      <c r="L25" s="199"/>
      <c r="M25" s="199"/>
      <c r="N25" s="199"/>
      <c r="O25" s="202">
        <f t="shared" ref="O25:O36" si="14">SUM(H25:N25)</f>
        <v>0</v>
      </c>
      <c r="P25" s="217"/>
      <c r="Q25" s="280">
        <f t="shared" ref="Q25:Q36" si="15">IF(ROUNDUP(O25*P25-0.5,0)&lt;=0,0,ROUNDUP(O25*P25-0.5,0))</f>
        <v>0</v>
      </c>
      <c r="R25" s="232">
        <f t="shared" ref="R25:R36" si="16">O25+Q25</f>
        <v>0</v>
      </c>
      <c r="S25" s="174"/>
      <c r="T25" s="189"/>
      <c r="U25" s="181"/>
      <c r="V25" s="202">
        <f t="shared" ref="V25:V36" si="17">T25*F25</f>
        <v>0</v>
      </c>
      <c r="W25" s="199"/>
      <c r="X25" s="199"/>
      <c r="Y25" s="199"/>
      <c r="Z25" s="199"/>
      <c r="AA25" s="199"/>
      <c r="AB25" s="199"/>
      <c r="AC25" s="248">
        <f t="shared" ref="AC25:AC36" si="18">SUM(V25:AB25)</f>
        <v>0</v>
      </c>
      <c r="AD25" s="248">
        <f t="shared" ref="AD25:AD36" si="19">IF(ROUNDUP(AC25*P25-0.5,0)&lt;=0,0,ROUNDUP(AC25*P25-0.5,0))</f>
        <v>0</v>
      </c>
      <c r="AE25" s="252">
        <f t="shared" ref="AE25:AE36" si="20">AC25+AD25</f>
        <v>0</v>
      </c>
      <c r="AF25" s="258" t="str">
        <f t="shared" si="2"/>
        <v/>
      </c>
    </row>
    <row r="26" spans="1:32">
      <c r="A26" s="264"/>
      <c r="B26" s="268"/>
      <c r="C26" s="154"/>
      <c r="D26" s="175"/>
      <c r="E26" s="190"/>
      <c r="F26" s="190"/>
      <c r="G26" s="190"/>
      <c r="H26" s="202">
        <f t="shared" si="13"/>
        <v>0</v>
      </c>
      <c r="I26" s="200"/>
      <c r="J26" s="200"/>
      <c r="K26" s="200"/>
      <c r="L26" s="200"/>
      <c r="M26" s="200"/>
      <c r="N26" s="200"/>
      <c r="O26" s="211">
        <f t="shared" si="14"/>
        <v>0</v>
      </c>
      <c r="P26" s="218"/>
      <c r="Q26" s="211">
        <f t="shared" si="15"/>
        <v>0</v>
      </c>
      <c r="R26" s="233">
        <f t="shared" si="16"/>
        <v>0</v>
      </c>
      <c r="S26" s="175"/>
      <c r="T26" s="190"/>
      <c r="U26" s="182"/>
      <c r="V26" s="202">
        <f t="shared" si="17"/>
        <v>0</v>
      </c>
      <c r="W26" s="200"/>
      <c r="X26" s="200"/>
      <c r="Y26" s="200"/>
      <c r="Z26" s="200"/>
      <c r="AA26" s="200"/>
      <c r="AB26" s="200"/>
      <c r="AC26" s="249">
        <f t="shared" si="18"/>
        <v>0</v>
      </c>
      <c r="AD26" s="249">
        <f t="shared" si="19"/>
        <v>0</v>
      </c>
      <c r="AE26" s="253">
        <f t="shared" si="20"/>
        <v>0</v>
      </c>
      <c r="AF26" s="259" t="str">
        <f t="shared" si="2"/>
        <v/>
      </c>
    </row>
    <row r="27" spans="1:32">
      <c r="A27" s="264"/>
      <c r="B27" s="268"/>
      <c r="C27" s="155"/>
      <c r="D27" s="175"/>
      <c r="E27" s="190"/>
      <c r="F27" s="190"/>
      <c r="G27" s="190"/>
      <c r="H27" s="202">
        <f t="shared" si="13"/>
        <v>0</v>
      </c>
      <c r="I27" s="200"/>
      <c r="J27" s="200"/>
      <c r="K27" s="200"/>
      <c r="L27" s="200"/>
      <c r="M27" s="200"/>
      <c r="N27" s="200"/>
      <c r="O27" s="211">
        <f t="shared" si="14"/>
        <v>0</v>
      </c>
      <c r="P27" s="218"/>
      <c r="Q27" s="211">
        <f t="shared" si="15"/>
        <v>0</v>
      </c>
      <c r="R27" s="233">
        <f t="shared" si="16"/>
        <v>0</v>
      </c>
      <c r="S27" s="175"/>
      <c r="T27" s="190"/>
      <c r="U27" s="182"/>
      <c r="V27" s="202">
        <f t="shared" si="17"/>
        <v>0</v>
      </c>
      <c r="W27" s="200"/>
      <c r="X27" s="200"/>
      <c r="Y27" s="200"/>
      <c r="Z27" s="200"/>
      <c r="AA27" s="200"/>
      <c r="AB27" s="200"/>
      <c r="AC27" s="249">
        <f t="shared" si="18"/>
        <v>0</v>
      </c>
      <c r="AD27" s="249">
        <f t="shared" si="19"/>
        <v>0</v>
      </c>
      <c r="AE27" s="253">
        <f t="shared" si="20"/>
        <v>0</v>
      </c>
      <c r="AF27" s="259" t="str">
        <f t="shared" si="2"/>
        <v/>
      </c>
    </row>
    <row r="28" spans="1:32">
      <c r="A28" s="264"/>
      <c r="B28" s="268"/>
      <c r="C28" s="154" t="s">
        <v>83</v>
      </c>
      <c r="D28" s="175"/>
      <c r="E28" s="190"/>
      <c r="F28" s="190"/>
      <c r="G28" s="190"/>
      <c r="H28" s="202">
        <f t="shared" si="13"/>
        <v>0</v>
      </c>
      <c r="I28" s="200"/>
      <c r="J28" s="200"/>
      <c r="K28" s="200"/>
      <c r="L28" s="200"/>
      <c r="M28" s="200"/>
      <c r="N28" s="200"/>
      <c r="O28" s="211">
        <f t="shared" si="14"/>
        <v>0</v>
      </c>
      <c r="P28" s="218"/>
      <c r="Q28" s="211">
        <f t="shared" si="15"/>
        <v>0</v>
      </c>
      <c r="R28" s="233">
        <f t="shared" si="16"/>
        <v>0</v>
      </c>
      <c r="S28" s="175"/>
      <c r="T28" s="190"/>
      <c r="U28" s="182"/>
      <c r="V28" s="202">
        <f t="shared" si="17"/>
        <v>0</v>
      </c>
      <c r="W28" s="200"/>
      <c r="X28" s="200"/>
      <c r="Y28" s="200"/>
      <c r="Z28" s="200"/>
      <c r="AA28" s="200"/>
      <c r="AB28" s="200"/>
      <c r="AC28" s="249">
        <f t="shared" si="18"/>
        <v>0</v>
      </c>
      <c r="AD28" s="249">
        <f t="shared" si="19"/>
        <v>0</v>
      </c>
      <c r="AE28" s="253">
        <f t="shared" si="20"/>
        <v>0</v>
      </c>
      <c r="AF28" s="259" t="str">
        <f t="shared" si="2"/>
        <v/>
      </c>
    </row>
    <row r="29" spans="1:32">
      <c r="A29" s="264"/>
      <c r="B29" s="268"/>
      <c r="C29" s="154"/>
      <c r="D29" s="175"/>
      <c r="E29" s="190"/>
      <c r="F29" s="190"/>
      <c r="G29" s="190"/>
      <c r="H29" s="202">
        <f t="shared" si="13"/>
        <v>0</v>
      </c>
      <c r="I29" s="200"/>
      <c r="J29" s="200"/>
      <c r="K29" s="200"/>
      <c r="L29" s="200"/>
      <c r="M29" s="200"/>
      <c r="N29" s="200"/>
      <c r="O29" s="211">
        <f t="shared" si="14"/>
        <v>0</v>
      </c>
      <c r="P29" s="218"/>
      <c r="Q29" s="211">
        <f t="shared" si="15"/>
        <v>0</v>
      </c>
      <c r="R29" s="233">
        <f t="shared" si="16"/>
        <v>0</v>
      </c>
      <c r="S29" s="175"/>
      <c r="T29" s="190"/>
      <c r="U29" s="182"/>
      <c r="V29" s="202">
        <f t="shared" si="17"/>
        <v>0</v>
      </c>
      <c r="W29" s="200"/>
      <c r="X29" s="200"/>
      <c r="Y29" s="200"/>
      <c r="Z29" s="200"/>
      <c r="AA29" s="200"/>
      <c r="AB29" s="200"/>
      <c r="AC29" s="249">
        <f t="shared" si="18"/>
        <v>0</v>
      </c>
      <c r="AD29" s="249">
        <f t="shared" si="19"/>
        <v>0</v>
      </c>
      <c r="AE29" s="253">
        <f t="shared" si="20"/>
        <v>0</v>
      </c>
      <c r="AF29" s="259" t="str">
        <f t="shared" si="2"/>
        <v/>
      </c>
    </row>
    <row r="30" spans="1:32">
      <c r="A30" s="264"/>
      <c r="B30" s="268"/>
      <c r="C30" s="154"/>
      <c r="D30" s="175"/>
      <c r="E30" s="190"/>
      <c r="F30" s="190"/>
      <c r="G30" s="190"/>
      <c r="H30" s="202">
        <f t="shared" si="13"/>
        <v>0</v>
      </c>
      <c r="I30" s="200"/>
      <c r="J30" s="200"/>
      <c r="K30" s="200"/>
      <c r="L30" s="200"/>
      <c r="M30" s="200"/>
      <c r="N30" s="200"/>
      <c r="O30" s="211">
        <f t="shared" si="14"/>
        <v>0</v>
      </c>
      <c r="P30" s="218"/>
      <c r="Q30" s="211">
        <f t="shared" si="15"/>
        <v>0</v>
      </c>
      <c r="R30" s="233">
        <f t="shared" si="16"/>
        <v>0</v>
      </c>
      <c r="S30" s="175"/>
      <c r="T30" s="190"/>
      <c r="U30" s="182"/>
      <c r="V30" s="202">
        <f t="shared" si="17"/>
        <v>0</v>
      </c>
      <c r="W30" s="200"/>
      <c r="X30" s="200"/>
      <c r="Y30" s="200"/>
      <c r="Z30" s="200"/>
      <c r="AA30" s="200"/>
      <c r="AB30" s="200"/>
      <c r="AC30" s="249">
        <f t="shared" si="18"/>
        <v>0</v>
      </c>
      <c r="AD30" s="249">
        <f t="shared" si="19"/>
        <v>0</v>
      </c>
      <c r="AE30" s="253">
        <f t="shared" si="20"/>
        <v>0</v>
      </c>
      <c r="AF30" s="259" t="str">
        <f t="shared" si="2"/>
        <v/>
      </c>
    </row>
    <row r="31" spans="1:32">
      <c r="A31" s="264"/>
      <c r="B31" s="268"/>
      <c r="C31" s="156"/>
      <c r="D31" s="175"/>
      <c r="E31" s="190"/>
      <c r="F31" s="190"/>
      <c r="G31" s="190"/>
      <c r="H31" s="202">
        <f t="shared" si="13"/>
        <v>0</v>
      </c>
      <c r="I31" s="200"/>
      <c r="J31" s="200"/>
      <c r="K31" s="200"/>
      <c r="L31" s="200"/>
      <c r="M31" s="200"/>
      <c r="N31" s="200"/>
      <c r="O31" s="211">
        <f t="shared" si="14"/>
        <v>0</v>
      </c>
      <c r="P31" s="218"/>
      <c r="Q31" s="211">
        <f t="shared" si="15"/>
        <v>0</v>
      </c>
      <c r="R31" s="233">
        <f t="shared" si="16"/>
        <v>0</v>
      </c>
      <c r="S31" s="175"/>
      <c r="T31" s="190"/>
      <c r="U31" s="182"/>
      <c r="V31" s="202">
        <f t="shared" si="17"/>
        <v>0</v>
      </c>
      <c r="W31" s="200"/>
      <c r="X31" s="200"/>
      <c r="Y31" s="200"/>
      <c r="Z31" s="200"/>
      <c r="AA31" s="200"/>
      <c r="AB31" s="200"/>
      <c r="AC31" s="249">
        <f t="shared" si="18"/>
        <v>0</v>
      </c>
      <c r="AD31" s="249">
        <f t="shared" si="19"/>
        <v>0</v>
      </c>
      <c r="AE31" s="253">
        <f t="shared" si="20"/>
        <v>0</v>
      </c>
      <c r="AF31" s="259" t="str">
        <f t="shared" si="2"/>
        <v/>
      </c>
    </row>
    <row r="32" spans="1:32">
      <c r="A32" s="264"/>
      <c r="B32" s="268"/>
      <c r="C32" s="156"/>
      <c r="D32" s="175"/>
      <c r="E32" s="190"/>
      <c r="F32" s="190"/>
      <c r="G32" s="190"/>
      <c r="H32" s="202">
        <f t="shared" si="13"/>
        <v>0</v>
      </c>
      <c r="I32" s="200"/>
      <c r="J32" s="200"/>
      <c r="K32" s="200"/>
      <c r="L32" s="200"/>
      <c r="M32" s="200"/>
      <c r="N32" s="200"/>
      <c r="O32" s="211">
        <f t="shared" si="14"/>
        <v>0</v>
      </c>
      <c r="P32" s="218"/>
      <c r="Q32" s="211">
        <f t="shared" si="15"/>
        <v>0</v>
      </c>
      <c r="R32" s="233">
        <f t="shared" si="16"/>
        <v>0</v>
      </c>
      <c r="S32" s="175"/>
      <c r="T32" s="190"/>
      <c r="U32" s="182"/>
      <c r="V32" s="202">
        <f t="shared" si="17"/>
        <v>0</v>
      </c>
      <c r="W32" s="200"/>
      <c r="X32" s="200"/>
      <c r="Y32" s="200"/>
      <c r="Z32" s="200"/>
      <c r="AA32" s="200"/>
      <c r="AB32" s="200"/>
      <c r="AC32" s="249">
        <f t="shared" si="18"/>
        <v>0</v>
      </c>
      <c r="AD32" s="249">
        <f t="shared" si="19"/>
        <v>0</v>
      </c>
      <c r="AE32" s="253">
        <f t="shared" si="20"/>
        <v>0</v>
      </c>
      <c r="AF32" s="259" t="str">
        <f t="shared" si="2"/>
        <v/>
      </c>
    </row>
    <row r="33" spans="1:32">
      <c r="A33" s="264"/>
      <c r="B33" s="268"/>
      <c r="C33" s="154"/>
      <c r="D33" s="175"/>
      <c r="E33" s="190"/>
      <c r="F33" s="190"/>
      <c r="G33" s="190"/>
      <c r="H33" s="202">
        <f t="shared" si="13"/>
        <v>0</v>
      </c>
      <c r="I33" s="200"/>
      <c r="J33" s="200"/>
      <c r="K33" s="200"/>
      <c r="L33" s="200"/>
      <c r="M33" s="200"/>
      <c r="N33" s="200"/>
      <c r="O33" s="211">
        <f t="shared" si="14"/>
        <v>0</v>
      </c>
      <c r="P33" s="218"/>
      <c r="Q33" s="211">
        <f t="shared" si="15"/>
        <v>0</v>
      </c>
      <c r="R33" s="233">
        <f t="shared" si="16"/>
        <v>0</v>
      </c>
      <c r="S33" s="175"/>
      <c r="T33" s="190"/>
      <c r="U33" s="182"/>
      <c r="V33" s="202">
        <f t="shared" si="17"/>
        <v>0</v>
      </c>
      <c r="W33" s="200"/>
      <c r="X33" s="200"/>
      <c r="Y33" s="200"/>
      <c r="Z33" s="200"/>
      <c r="AA33" s="200"/>
      <c r="AB33" s="200"/>
      <c r="AC33" s="249">
        <f t="shared" si="18"/>
        <v>0</v>
      </c>
      <c r="AD33" s="249">
        <f t="shared" si="19"/>
        <v>0</v>
      </c>
      <c r="AE33" s="253">
        <f t="shared" si="20"/>
        <v>0</v>
      </c>
      <c r="AF33" s="259" t="str">
        <f t="shared" si="2"/>
        <v/>
      </c>
    </row>
    <row r="34" spans="1:32">
      <c r="A34" s="264"/>
      <c r="B34" s="268"/>
      <c r="C34" s="154"/>
      <c r="D34" s="175"/>
      <c r="E34" s="190"/>
      <c r="F34" s="190"/>
      <c r="G34" s="190"/>
      <c r="H34" s="202">
        <f t="shared" si="13"/>
        <v>0</v>
      </c>
      <c r="I34" s="200"/>
      <c r="J34" s="200"/>
      <c r="K34" s="200"/>
      <c r="L34" s="200"/>
      <c r="M34" s="200"/>
      <c r="N34" s="200"/>
      <c r="O34" s="211">
        <f t="shared" si="14"/>
        <v>0</v>
      </c>
      <c r="P34" s="218"/>
      <c r="Q34" s="211">
        <f t="shared" si="15"/>
        <v>0</v>
      </c>
      <c r="R34" s="233">
        <f t="shared" si="16"/>
        <v>0</v>
      </c>
      <c r="S34" s="175"/>
      <c r="T34" s="190"/>
      <c r="U34" s="182"/>
      <c r="V34" s="202">
        <f t="shared" si="17"/>
        <v>0</v>
      </c>
      <c r="W34" s="200"/>
      <c r="X34" s="200"/>
      <c r="Y34" s="200"/>
      <c r="Z34" s="200"/>
      <c r="AA34" s="200"/>
      <c r="AB34" s="200"/>
      <c r="AC34" s="249">
        <f t="shared" si="18"/>
        <v>0</v>
      </c>
      <c r="AD34" s="249">
        <f t="shared" si="19"/>
        <v>0</v>
      </c>
      <c r="AE34" s="253">
        <f t="shared" si="20"/>
        <v>0</v>
      </c>
      <c r="AF34" s="259" t="str">
        <f t="shared" si="2"/>
        <v/>
      </c>
    </row>
    <row r="35" spans="1:32" ht="15" customHeight="1">
      <c r="A35" s="264"/>
      <c r="B35" s="268"/>
      <c r="C35" s="154"/>
      <c r="D35" s="175"/>
      <c r="E35" s="190"/>
      <c r="F35" s="190"/>
      <c r="G35" s="190"/>
      <c r="H35" s="202">
        <f t="shared" si="13"/>
        <v>0</v>
      </c>
      <c r="I35" s="200"/>
      <c r="J35" s="200"/>
      <c r="K35" s="200"/>
      <c r="L35" s="200"/>
      <c r="M35" s="200"/>
      <c r="N35" s="200"/>
      <c r="O35" s="211">
        <f t="shared" si="14"/>
        <v>0</v>
      </c>
      <c r="P35" s="218"/>
      <c r="Q35" s="211">
        <f t="shared" si="15"/>
        <v>0</v>
      </c>
      <c r="R35" s="233">
        <f t="shared" si="16"/>
        <v>0</v>
      </c>
      <c r="S35" s="175"/>
      <c r="T35" s="190"/>
      <c r="U35" s="182"/>
      <c r="V35" s="202">
        <f t="shared" si="17"/>
        <v>0</v>
      </c>
      <c r="W35" s="200"/>
      <c r="X35" s="200"/>
      <c r="Y35" s="200"/>
      <c r="Z35" s="200"/>
      <c r="AA35" s="200"/>
      <c r="AB35" s="200"/>
      <c r="AC35" s="249">
        <f t="shared" si="18"/>
        <v>0</v>
      </c>
      <c r="AD35" s="249">
        <f t="shared" si="19"/>
        <v>0</v>
      </c>
      <c r="AE35" s="253">
        <f t="shared" si="20"/>
        <v>0</v>
      </c>
      <c r="AF35" s="259" t="str">
        <f t="shared" si="2"/>
        <v/>
      </c>
    </row>
    <row r="36" spans="1:32" ht="13.5" customHeight="1">
      <c r="A36" s="265"/>
      <c r="B36" s="269"/>
      <c r="C36" s="157"/>
      <c r="D36" s="176"/>
      <c r="E36" s="191"/>
      <c r="F36" s="191"/>
      <c r="G36" s="191"/>
      <c r="H36" s="309">
        <f t="shared" si="13"/>
        <v>0</v>
      </c>
      <c r="I36" s="201"/>
      <c r="J36" s="201"/>
      <c r="K36" s="201"/>
      <c r="L36" s="201"/>
      <c r="M36" s="201"/>
      <c r="N36" s="201"/>
      <c r="O36" s="212">
        <f t="shared" si="14"/>
        <v>0</v>
      </c>
      <c r="P36" s="219"/>
      <c r="Q36" s="212">
        <f t="shared" si="15"/>
        <v>0</v>
      </c>
      <c r="R36" s="234">
        <f t="shared" si="16"/>
        <v>0</v>
      </c>
      <c r="S36" s="176"/>
      <c r="T36" s="191"/>
      <c r="U36" s="183"/>
      <c r="V36" s="309">
        <f t="shared" si="17"/>
        <v>0</v>
      </c>
      <c r="W36" s="201"/>
      <c r="X36" s="201"/>
      <c r="Y36" s="201"/>
      <c r="Z36" s="201"/>
      <c r="AA36" s="201"/>
      <c r="AB36" s="201"/>
      <c r="AC36" s="250">
        <f t="shared" si="18"/>
        <v>0</v>
      </c>
      <c r="AD36" s="250">
        <f t="shared" si="19"/>
        <v>0</v>
      </c>
      <c r="AE36" s="254">
        <f t="shared" si="20"/>
        <v>0</v>
      </c>
      <c r="AF36" s="260" t="str">
        <f t="shared" si="2"/>
        <v/>
      </c>
    </row>
    <row r="37" spans="1:32" ht="22.5" customHeight="1">
      <c r="A37" s="262">
        <v>13</v>
      </c>
      <c r="B37" s="266"/>
      <c r="C37" s="271"/>
      <c r="D37" s="274" t="s">
        <v>65</v>
      </c>
      <c r="E37" s="275" t="s">
        <v>25</v>
      </c>
      <c r="F37" s="275" t="s">
        <v>65</v>
      </c>
      <c r="G37" s="339">
        <f t="shared" ref="G37:O37" si="21">SUM(G38:G49)</f>
        <v>0</v>
      </c>
      <c r="H37" s="359">
        <f t="shared" si="21"/>
        <v>0</v>
      </c>
      <c r="I37" s="198">
        <f t="shared" si="21"/>
        <v>0</v>
      </c>
      <c r="J37" s="198">
        <f t="shared" si="21"/>
        <v>0</v>
      </c>
      <c r="K37" s="198">
        <f t="shared" si="21"/>
        <v>0</v>
      </c>
      <c r="L37" s="198">
        <f t="shared" si="21"/>
        <v>0</v>
      </c>
      <c r="M37" s="198">
        <f t="shared" si="21"/>
        <v>0</v>
      </c>
      <c r="N37" s="198">
        <f t="shared" si="21"/>
        <v>0</v>
      </c>
      <c r="O37" s="198">
        <f t="shared" si="21"/>
        <v>0</v>
      </c>
      <c r="P37" s="277"/>
      <c r="Q37" s="198">
        <f>SUM(Q38:Q49)</f>
        <v>0</v>
      </c>
      <c r="R37" s="231">
        <f>SUM(R38:R49)</f>
        <v>0</v>
      </c>
      <c r="S37" s="274" t="s">
        <v>65</v>
      </c>
      <c r="T37" s="275" t="s">
        <v>25</v>
      </c>
      <c r="U37" s="275" t="s">
        <v>65</v>
      </c>
      <c r="V37" s="359">
        <f t="shared" ref="V37:AE37" si="22">SUM(V38:V49)</f>
        <v>0</v>
      </c>
      <c r="W37" s="304">
        <f t="shared" si="22"/>
        <v>0</v>
      </c>
      <c r="X37" s="198">
        <f t="shared" si="22"/>
        <v>0</v>
      </c>
      <c r="Y37" s="198">
        <f t="shared" si="22"/>
        <v>0</v>
      </c>
      <c r="Z37" s="198">
        <f t="shared" si="22"/>
        <v>0</v>
      </c>
      <c r="AA37" s="198">
        <f t="shared" si="22"/>
        <v>0</v>
      </c>
      <c r="AB37" s="198">
        <f t="shared" si="22"/>
        <v>0</v>
      </c>
      <c r="AC37" s="243">
        <f t="shared" si="22"/>
        <v>0</v>
      </c>
      <c r="AD37" s="243">
        <f t="shared" si="22"/>
        <v>0</v>
      </c>
      <c r="AE37" s="251">
        <f t="shared" si="22"/>
        <v>0</v>
      </c>
      <c r="AF37" s="288" t="str">
        <f t="shared" si="2"/>
        <v/>
      </c>
    </row>
    <row r="38" spans="1:32" ht="14.25">
      <c r="A38" s="263"/>
      <c r="B38" s="267"/>
      <c r="C38" s="272" t="s">
        <v>82</v>
      </c>
      <c r="D38" s="174"/>
      <c r="E38" s="299"/>
      <c r="F38" s="299"/>
      <c r="G38" s="189"/>
      <c r="H38" s="202">
        <f t="shared" ref="H38:H49" si="23">E38*F38</f>
        <v>0</v>
      </c>
      <c r="I38" s="199"/>
      <c r="J38" s="199"/>
      <c r="K38" s="199"/>
      <c r="L38" s="199"/>
      <c r="M38" s="199"/>
      <c r="N38" s="199"/>
      <c r="O38" s="202">
        <f t="shared" ref="O38:O49" si="24">SUM(H38:N38)</f>
        <v>0</v>
      </c>
      <c r="P38" s="217"/>
      <c r="Q38" s="280">
        <f t="shared" ref="Q38:Q49" si="25">IF(ROUNDUP(O38*P38-0.5,0)&lt;=0,0,ROUNDUP(O38*P38-0.5,0))</f>
        <v>0</v>
      </c>
      <c r="R38" s="232">
        <f t="shared" ref="R38:R49" si="26">O38+Q38</f>
        <v>0</v>
      </c>
      <c r="S38" s="174"/>
      <c r="T38" s="189"/>
      <c r="U38" s="181"/>
      <c r="V38" s="202">
        <f t="shared" ref="V38:V49" si="27">T38*F38</f>
        <v>0</v>
      </c>
      <c r="W38" s="199"/>
      <c r="X38" s="199"/>
      <c r="Y38" s="199"/>
      <c r="Z38" s="199"/>
      <c r="AA38" s="199"/>
      <c r="AB38" s="199"/>
      <c r="AC38" s="348">
        <f t="shared" ref="AC38:AC49" si="28">SUM(V38:AB38)</f>
        <v>0</v>
      </c>
      <c r="AD38" s="348">
        <f t="shared" ref="AD38:AD49" si="29">IF(ROUNDUP(AC38*P38-0.5,0)&lt;=0,0,ROUNDUP(AC38*P38-0.5,0))</f>
        <v>0</v>
      </c>
      <c r="AE38" s="252">
        <f t="shared" ref="AE38:AE49" si="30">AC38+AD38</f>
        <v>0</v>
      </c>
      <c r="AF38" s="258" t="str">
        <f t="shared" si="2"/>
        <v/>
      </c>
    </row>
    <row r="39" spans="1:32">
      <c r="A39" s="264"/>
      <c r="B39" s="268"/>
      <c r="C39" s="154"/>
      <c r="D39" s="175"/>
      <c r="E39" s="190"/>
      <c r="F39" s="190"/>
      <c r="G39" s="190"/>
      <c r="H39" s="202">
        <f t="shared" si="23"/>
        <v>0</v>
      </c>
      <c r="I39" s="200"/>
      <c r="J39" s="200"/>
      <c r="K39" s="200"/>
      <c r="L39" s="200"/>
      <c r="M39" s="200"/>
      <c r="N39" s="200"/>
      <c r="O39" s="211">
        <f t="shared" si="24"/>
        <v>0</v>
      </c>
      <c r="P39" s="218"/>
      <c r="Q39" s="211">
        <f t="shared" si="25"/>
        <v>0</v>
      </c>
      <c r="R39" s="233">
        <f t="shared" si="26"/>
        <v>0</v>
      </c>
      <c r="S39" s="175"/>
      <c r="T39" s="190"/>
      <c r="U39" s="182"/>
      <c r="V39" s="202">
        <f t="shared" si="27"/>
        <v>0</v>
      </c>
      <c r="W39" s="200"/>
      <c r="X39" s="200"/>
      <c r="Y39" s="200"/>
      <c r="Z39" s="200"/>
      <c r="AA39" s="200"/>
      <c r="AB39" s="200"/>
      <c r="AC39" s="349">
        <f t="shared" si="28"/>
        <v>0</v>
      </c>
      <c r="AD39" s="349">
        <f t="shared" si="29"/>
        <v>0</v>
      </c>
      <c r="AE39" s="253">
        <f t="shared" si="30"/>
        <v>0</v>
      </c>
      <c r="AF39" s="259" t="str">
        <f t="shared" si="2"/>
        <v/>
      </c>
    </row>
    <row r="40" spans="1:32">
      <c r="A40" s="264"/>
      <c r="B40" s="268"/>
      <c r="C40" s="155"/>
      <c r="D40" s="175"/>
      <c r="E40" s="190"/>
      <c r="F40" s="190"/>
      <c r="G40" s="190"/>
      <c r="H40" s="202">
        <f t="shared" si="23"/>
        <v>0</v>
      </c>
      <c r="I40" s="200"/>
      <c r="J40" s="200"/>
      <c r="K40" s="200"/>
      <c r="L40" s="200"/>
      <c r="M40" s="200"/>
      <c r="N40" s="200"/>
      <c r="O40" s="211">
        <f t="shared" si="24"/>
        <v>0</v>
      </c>
      <c r="P40" s="218"/>
      <c r="Q40" s="211">
        <f t="shared" si="25"/>
        <v>0</v>
      </c>
      <c r="R40" s="233">
        <f t="shared" si="26"/>
        <v>0</v>
      </c>
      <c r="S40" s="175"/>
      <c r="T40" s="190"/>
      <c r="U40" s="182"/>
      <c r="V40" s="202">
        <f t="shared" si="27"/>
        <v>0</v>
      </c>
      <c r="W40" s="200"/>
      <c r="X40" s="200"/>
      <c r="Y40" s="200"/>
      <c r="Z40" s="200"/>
      <c r="AA40" s="200"/>
      <c r="AB40" s="200"/>
      <c r="AC40" s="349">
        <f t="shared" si="28"/>
        <v>0</v>
      </c>
      <c r="AD40" s="349">
        <f t="shared" si="29"/>
        <v>0</v>
      </c>
      <c r="AE40" s="253">
        <f t="shared" si="30"/>
        <v>0</v>
      </c>
      <c r="AF40" s="259" t="str">
        <f t="shared" si="2"/>
        <v/>
      </c>
    </row>
    <row r="41" spans="1:32">
      <c r="A41" s="264"/>
      <c r="B41" s="268"/>
      <c r="C41" s="154" t="s">
        <v>83</v>
      </c>
      <c r="D41" s="175"/>
      <c r="E41" s="190"/>
      <c r="F41" s="190"/>
      <c r="G41" s="190"/>
      <c r="H41" s="202">
        <f t="shared" si="23"/>
        <v>0</v>
      </c>
      <c r="I41" s="200"/>
      <c r="J41" s="200"/>
      <c r="K41" s="200"/>
      <c r="L41" s="200"/>
      <c r="M41" s="200"/>
      <c r="N41" s="200"/>
      <c r="O41" s="211">
        <f t="shared" si="24"/>
        <v>0</v>
      </c>
      <c r="P41" s="218"/>
      <c r="Q41" s="211">
        <f t="shared" si="25"/>
        <v>0</v>
      </c>
      <c r="R41" s="233">
        <f t="shared" si="26"/>
        <v>0</v>
      </c>
      <c r="S41" s="175"/>
      <c r="T41" s="190"/>
      <c r="U41" s="182"/>
      <c r="V41" s="202">
        <f t="shared" si="27"/>
        <v>0</v>
      </c>
      <c r="W41" s="200"/>
      <c r="X41" s="200"/>
      <c r="Y41" s="200"/>
      <c r="Z41" s="200"/>
      <c r="AA41" s="200"/>
      <c r="AB41" s="200"/>
      <c r="AC41" s="349">
        <f t="shared" si="28"/>
        <v>0</v>
      </c>
      <c r="AD41" s="349">
        <f t="shared" si="29"/>
        <v>0</v>
      </c>
      <c r="AE41" s="253">
        <f t="shared" si="30"/>
        <v>0</v>
      </c>
      <c r="AF41" s="259" t="str">
        <f t="shared" si="2"/>
        <v/>
      </c>
    </row>
    <row r="42" spans="1:32">
      <c r="A42" s="264"/>
      <c r="B42" s="268"/>
      <c r="C42" s="154"/>
      <c r="D42" s="175"/>
      <c r="E42" s="190"/>
      <c r="F42" s="190"/>
      <c r="G42" s="190"/>
      <c r="H42" s="202">
        <f t="shared" si="23"/>
        <v>0</v>
      </c>
      <c r="I42" s="200"/>
      <c r="J42" s="200"/>
      <c r="K42" s="200"/>
      <c r="L42" s="200"/>
      <c r="M42" s="200"/>
      <c r="N42" s="200"/>
      <c r="O42" s="211">
        <f t="shared" si="24"/>
        <v>0</v>
      </c>
      <c r="P42" s="218"/>
      <c r="Q42" s="211">
        <f t="shared" si="25"/>
        <v>0</v>
      </c>
      <c r="R42" s="233">
        <f t="shared" si="26"/>
        <v>0</v>
      </c>
      <c r="S42" s="175"/>
      <c r="T42" s="190"/>
      <c r="U42" s="182"/>
      <c r="V42" s="202">
        <f t="shared" si="27"/>
        <v>0</v>
      </c>
      <c r="W42" s="200"/>
      <c r="X42" s="200"/>
      <c r="Y42" s="200"/>
      <c r="Z42" s="200"/>
      <c r="AA42" s="200"/>
      <c r="AB42" s="200"/>
      <c r="AC42" s="349">
        <f t="shared" si="28"/>
        <v>0</v>
      </c>
      <c r="AD42" s="349">
        <f t="shared" si="29"/>
        <v>0</v>
      </c>
      <c r="AE42" s="253">
        <f t="shared" si="30"/>
        <v>0</v>
      </c>
      <c r="AF42" s="259" t="str">
        <f t="shared" si="2"/>
        <v/>
      </c>
    </row>
    <row r="43" spans="1:32">
      <c r="A43" s="264"/>
      <c r="B43" s="268"/>
      <c r="C43" s="154"/>
      <c r="D43" s="175"/>
      <c r="E43" s="190"/>
      <c r="F43" s="190"/>
      <c r="G43" s="190"/>
      <c r="H43" s="202">
        <f t="shared" si="23"/>
        <v>0</v>
      </c>
      <c r="I43" s="200"/>
      <c r="J43" s="200"/>
      <c r="K43" s="200"/>
      <c r="L43" s="200"/>
      <c r="M43" s="200"/>
      <c r="N43" s="200"/>
      <c r="O43" s="211">
        <f t="shared" si="24"/>
        <v>0</v>
      </c>
      <c r="P43" s="218"/>
      <c r="Q43" s="211">
        <f t="shared" si="25"/>
        <v>0</v>
      </c>
      <c r="R43" s="233">
        <f t="shared" si="26"/>
        <v>0</v>
      </c>
      <c r="S43" s="175"/>
      <c r="T43" s="190"/>
      <c r="U43" s="182"/>
      <c r="V43" s="202">
        <f t="shared" si="27"/>
        <v>0</v>
      </c>
      <c r="W43" s="200"/>
      <c r="X43" s="200"/>
      <c r="Y43" s="200"/>
      <c r="Z43" s="200"/>
      <c r="AA43" s="200"/>
      <c r="AB43" s="200"/>
      <c r="AC43" s="349">
        <f t="shared" si="28"/>
        <v>0</v>
      </c>
      <c r="AD43" s="349">
        <f t="shared" si="29"/>
        <v>0</v>
      </c>
      <c r="AE43" s="253">
        <f t="shared" si="30"/>
        <v>0</v>
      </c>
      <c r="AF43" s="259" t="str">
        <f t="shared" si="2"/>
        <v/>
      </c>
    </row>
    <row r="44" spans="1:32">
      <c r="A44" s="264"/>
      <c r="B44" s="268"/>
      <c r="C44" s="156"/>
      <c r="D44" s="175"/>
      <c r="E44" s="190"/>
      <c r="F44" s="190"/>
      <c r="G44" s="190"/>
      <c r="H44" s="202">
        <f t="shared" si="23"/>
        <v>0</v>
      </c>
      <c r="I44" s="200"/>
      <c r="J44" s="200"/>
      <c r="K44" s="200"/>
      <c r="L44" s="200"/>
      <c r="M44" s="200"/>
      <c r="N44" s="200"/>
      <c r="O44" s="211">
        <f t="shared" si="24"/>
        <v>0</v>
      </c>
      <c r="P44" s="218"/>
      <c r="Q44" s="211">
        <f t="shared" si="25"/>
        <v>0</v>
      </c>
      <c r="R44" s="233">
        <f t="shared" si="26"/>
        <v>0</v>
      </c>
      <c r="S44" s="175"/>
      <c r="T44" s="190"/>
      <c r="U44" s="182"/>
      <c r="V44" s="202">
        <f t="shared" si="27"/>
        <v>0</v>
      </c>
      <c r="W44" s="200"/>
      <c r="X44" s="200"/>
      <c r="Y44" s="200"/>
      <c r="Z44" s="200"/>
      <c r="AA44" s="200"/>
      <c r="AB44" s="200"/>
      <c r="AC44" s="349">
        <f t="shared" si="28"/>
        <v>0</v>
      </c>
      <c r="AD44" s="349">
        <f t="shared" si="29"/>
        <v>0</v>
      </c>
      <c r="AE44" s="253">
        <f t="shared" si="30"/>
        <v>0</v>
      </c>
      <c r="AF44" s="259" t="str">
        <f t="shared" si="2"/>
        <v/>
      </c>
    </row>
    <row r="45" spans="1:32">
      <c r="A45" s="264"/>
      <c r="B45" s="268"/>
      <c r="C45" s="156"/>
      <c r="D45" s="175"/>
      <c r="E45" s="190"/>
      <c r="F45" s="190"/>
      <c r="G45" s="190"/>
      <c r="H45" s="202">
        <f t="shared" si="23"/>
        <v>0</v>
      </c>
      <c r="I45" s="200"/>
      <c r="J45" s="200"/>
      <c r="K45" s="200"/>
      <c r="L45" s="200"/>
      <c r="M45" s="200"/>
      <c r="N45" s="200"/>
      <c r="O45" s="211">
        <f t="shared" si="24"/>
        <v>0</v>
      </c>
      <c r="P45" s="218"/>
      <c r="Q45" s="211">
        <f t="shared" si="25"/>
        <v>0</v>
      </c>
      <c r="R45" s="233">
        <f t="shared" si="26"/>
        <v>0</v>
      </c>
      <c r="S45" s="175"/>
      <c r="T45" s="190"/>
      <c r="U45" s="182"/>
      <c r="V45" s="202">
        <f t="shared" si="27"/>
        <v>0</v>
      </c>
      <c r="W45" s="200"/>
      <c r="X45" s="200"/>
      <c r="Y45" s="200"/>
      <c r="Z45" s="200"/>
      <c r="AA45" s="200"/>
      <c r="AB45" s="200"/>
      <c r="AC45" s="349">
        <f t="shared" si="28"/>
        <v>0</v>
      </c>
      <c r="AD45" s="349">
        <f t="shared" si="29"/>
        <v>0</v>
      </c>
      <c r="AE45" s="253">
        <f t="shared" si="30"/>
        <v>0</v>
      </c>
      <c r="AF45" s="259" t="str">
        <f t="shared" si="2"/>
        <v/>
      </c>
    </row>
    <row r="46" spans="1:32">
      <c r="A46" s="264"/>
      <c r="B46" s="268"/>
      <c r="C46" s="154"/>
      <c r="D46" s="175"/>
      <c r="E46" s="190"/>
      <c r="F46" s="190"/>
      <c r="G46" s="190"/>
      <c r="H46" s="202">
        <f t="shared" si="23"/>
        <v>0</v>
      </c>
      <c r="I46" s="200"/>
      <c r="J46" s="200"/>
      <c r="K46" s="200"/>
      <c r="L46" s="200"/>
      <c r="M46" s="200"/>
      <c r="N46" s="200"/>
      <c r="O46" s="211">
        <f t="shared" si="24"/>
        <v>0</v>
      </c>
      <c r="P46" s="218"/>
      <c r="Q46" s="211">
        <f t="shared" si="25"/>
        <v>0</v>
      </c>
      <c r="R46" s="233">
        <f t="shared" si="26"/>
        <v>0</v>
      </c>
      <c r="S46" s="175"/>
      <c r="T46" s="190"/>
      <c r="U46" s="182"/>
      <c r="V46" s="202">
        <f t="shared" si="27"/>
        <v>0</v>
      </c>
      <c r="W46" s="200"/>
      <c r="X46" s="200"/>
      <c r="Y46" s="200"/>
      <c r="Z46" s="200"/>
      <c r="AA46" s="200"/>
      <c r="AB46" s="200"/>
      <c r="AC46" s="349">
        <f t="shared" si="28"/>
        <v>0</v>
      </c>
      <c r="AD46" s="349">
        <f t="shared" si="29"/>
        <v>0</v>
      </c>
      <c r="AE46" s="253">
        <f t="shared" si="30"/>
        <v>0</v>
      </c>
      <c r="AF46" s="259" t="str">
        <f t="shared" si="2"/>
        <v/>
      </c>
    </row>
    <row r="47" spans="1:32">
      <c r="A47" s="264"/>
      <c r="B47" s="268"/>
      <c r="C47" s="154"/>
      <c r="D47" s="175"/>
      <c r="E47" s="190"/>
      <c r="F47" s="190"/>
      <c r="G47" s="190"/>
      <c r="H47" s="202">
        <f t="shared" si="23"/>
        <v>0</v>
      </c>
      <c r="I47" s="200"/>
      <c r="J47" s="200"/>
      <c r="K47" s="200"/>
      <c r="L47" s="200"/>
      <c r="M47" s="200"/>
      <c r="N47" s="200"/>
      <c r="O47" s="211">
        <f t="shared" si="24"/>
        <v>0</v>
      </c>
      <c r="P47" s="218"/>
      <c r="Q47" s="211">
        <f t="shared" si="25"/>
        <v>0</v>
      </c>
      <c r="R47" s="233">
        <f t="shared" si="26"/>
        <v>0</v>
      </c>
      <c r="S47" s="175"/>
      <c r="T47" s="190"/>
      <c r="U47" s="182"/>
      <c r="V47" s="202">
        <f t="shared" si="27"/>
        <v>0</v>
      </c>
      <c r="W47" s="200"/>
      <c r="X47" s="200"/>
      <c r="Y47" s="200"/>
      <c r="Z47" s="200"/>
      <c r="AA47" s="200"/>
      <c r="AB47" s="200"/>
      <c r="AC47" s="349">
        <f t="shared" si="28"/>
        <v>0</v>
      </c>
      <c r="AD47" s="349">
        <f t="shared" si="29"/>
        <v>0</v>
      </c>
      <c r="AE47" s="253">
        <f t="shared" si="30"/>
        <v>0</v>
      </c>
      <c r="AF47" s="259" t="str">
        <f t="shared" si="2"/>
        <v/>
      </c>
    </row>
    <row r="48" spans="1:32">
      <c r="A48" s="264"/>
      <c r="B48" s="268"/>
      <c r="C48" s="154"/>
      <c r="D48" s="175"/>
      <c r="E48" s="190"/>
      <c r="F48" s="190"/>
      <c r="G48" s="190"/>
      <c r="H48" s="202">
        <f t="shared" si="23"/>
        <v>0</v>
      </c>
      <c r="I48" s="200"/>
      <c r="J48" s="200"/>
      <c r="K48" s="200"/>
      <c r="L48" s="200"/>
      <c r="M48" s="200"/>
      <c r="N48" s="200"/>
      <c r="O48" s="211">
        <f t="shared" si="24"/>
        <v>0</v>
      </c>
      <c r="P48" s="218"/>
      <c r="Q48" s="211">
        <f t="shared" si="25"/>
        <v>0</v>
      </c>
      <c r="R48" s="233">
        <f t="shared" si="26"/>
        <v>0</v>
      </c>
      <c r="S48" s="175"/>
      <c r="T48" s="190"/>
      <c r="U48" s="182"/>
      <c r="V48" s="202">
        <f t="shared" si="27"/>
        <v>0</v>
      </c>
      <c r="W48" s="200"/>
      <c r="X48" s="200"/>
      <c r="Y48" s="200"/>
      <c r="Z48" s="200"/>
      <c r="AA48" s="200"/>
      <c r="AB48" s="200"/>
      <c r="AC48" s="349">
        <f t="shared" si="28"/>
        <v>0</v>
      </c>
      <c r="AD48" s="349">
        <f t="shared" si="29"/>
        <v>0</v>
      </c>
      <c r="AE48" s="253">
        <f t="shared" si="30"/>
        <v>0</v>
      </c>
      <c r="AF48" s="259" t="str">
        <f t="shared" si="2"/>
        <v/>
      </c>
    </row>
    <row r="49" spans="1:32" ht="14.25">
      <c r="A49" s="265"/>
      <c r="B49" s="269"/>
      <c r="C49" s="157"/>
      <c r="D49" s="176"/>
      <c r="E49" s="191"/>
      <c r="F49" s="191"/>
      <c r="G49" s="191"/>
      <c r="H49" s="309">
        <f t="shared" si="23"/>
        <v>0</v>
      </c>
      <c r="I49" s="201"/>
      <c r="J49" s="201"/>
      <c r="K49" s="201"/>
      <c r="L49" s="201"/>
      <c r="M49" s="201"/>
      <c r="N49" s="201"/>
      <c r="O49" s="212">
        <f t="shared" si="24"/>
        <v>0</v>
      </c>
      <c r="P49" s="219"/>
      <c r="Q49" s="212">
        <f t="shared" si="25"/>
        <v>0</v>
      </c>
      <c r="R49" s="234">
        <f t="shared" si="26"/>
        <v>0</v>
      </c>
      <c r="S49" s="176"/>
      <c r="T49" s="191"/>
      <c r="U49" s="183"/>
      <c r="V49" s="309">
        <f t="shared" si="27"/>
        <v>0</v>
      </c>
      <c r="W49" s="201"/>
      <c r="X49" s="201"/>
      <c r="Y49" s="201"/>
      <c r="Z49" s="201"/>
      <c r="AA49" s="201"/>
      <c r="AB49" s="201"/>
      <c r="AC49" s="350">
        <f t="shared" si="28"/>
        <v>0</v>
      </c>
      <c r="AD49" s="350">
        <f t="shared" si="29"/>
        <v>0</v>
      </c>
      <c r="AE49" s="254">
        <f t="shared" si="30"/>
        <v>0</v>
      </c>
      <c r="AF49" s="260" t="str">
        <f t="shared" si="2"/>
        <v/>
      </c>
    </row>
    <row r="50" spans="1:32" ht="22.5" customHeight="1">
      <c r="A50" s="262">
        <v>14</v>
      </c>
      <c r="B50" s="266"/>
      <c r="C50" s="271"/>
      <c r="D50" s="274" t="s">
        <v>65</v>
      </c>
      <c r="E50" s="275" t="s">
        <v>25</v>
      </c>
      <c r="F50" s="275" t="s">
        <v>65</v>
      </c>
      <c r="G50" s="339">
        <f t="shared" ref="G50:O50" si="31">SUM(G51:G62)</f>
        <v>0</v>
      </c>
      <c r="H50" s="359">
        <f t="shared" si="31"/>
        <v>0</v>
      </c>
      <c r="I50" s="198">
        <f t="shared" si="31"/>
        <v>0</v>
      </c>
      <c r="J50" s="198">
        <f t="shared" si="31"/>
        <v>0</v>
      </c>
      <c r="K50" s="198">
        <f t="shared" si="31"/>
        <v>0</v>
      </c>
      <c r="L50" s="198">
        <f t="shared" si="31"/>
        <v>0</v>
      </c>
      <c r="M50" s="198">
        <f t="shared" si="31"/>
        <v>0</v>
      </c>
      <c r="N50" s="198">
        <f t="shared" si="31"/>
        <v>0</v>
      </c>
      <c r="O50" s="198">
        <f t="shared" si="31"/>
        <v>0</v>
      </c>
      <c r="P50" s="277"/>
      <c r="Q50" s="198">
        <f>SUM(Q51:Q62)</f>
        <v>0</v>
      </c>
      <c r="R50" s="231">
        <f>SUM(R51:R62)</f>
        <v>0</v>
      </c>
      <c r="S50" s="274" t="s">
        <v>65</v>
      </c>
      <c r="T50" s="275" t="s">
        <v>25</v>
      </c>
      <c r="U50" s="275" t="s">
        <v>65</v>
      </c>
      <c r="V50" s="359">
        <f t="shared" ref="V50:AE50" si="32">SUM(V51:V62)</f>
        <v>0</v>
      </c>
      <c r="W50" s="304">
        <f t="shared" si="32"/>
        <v>0</v>
      </c>
      <c r="X50" s="198">
        <f t="shared" si="32"/>
        <v>0</v>
      </c>
      <c r="Y50" s="198">
        <f t="shared" si="32"/>
        <v>0</v>
      </c>
      <c r="Z50" s="198">
        <f t="shared" si="32"/>
        <v>0</v>
      </c>
      <c r="AA50" s="198">
        <f t="shared" si="32"/>
        <v>0</v>
      </c>
      <c r="AB50" s="198">
        <f t="shared" si="32"/>
        <v>0</v>
      </c>
      <c r="AC50" s="243">
        <f t="shared" si="32"/>
        <v>0</v>
      </c>
      <c r="AD50" s="243">
        <f t="shared" si="32"/>
        <v>0</v>
      </c>
      <c r="AE50" s="251">
        <f t="shared" si="32"/>
        <v>0</v>
      </c>
      <c r="AF50" s="288" t="str">
        <f t="shared" si="2"/>
        <v/>
      </c>
    </row>
    <row r="51" spans="1:32" ht="14.25">
      <c r="A51" s="263"/>
      <c r="B51" s="267"/>
      <c r="C51" s="272" t="s">
        <v>82</v>
      </c>
      <c r="D51" s="174"/>
      <c r="E51" s="299"/>
      <c r="F51" s="299"/>
      <c r="G51" s="189"/>
      <c r="H51" s="202">
        <f t="shared" ref="H51:H62" si="33">E51*F51</f>
        <v>0</v>
      </c>
      <c r="I51" s="199"/>
      <c r="J51" s="199"/>
      <c r="K51" s="199"/>
      <c r="L51" s="199"/>
      <c r="M51" s="199"/>
      <c r="N51" s="199"/>
      <c r="O51" s="300">
        <f t="shared" ref="O51:O62" si="34">SUM(H51:N51)</f>
        <v>0</v>
      </c>
      <c r="P51" s="217"/>
      <c r="Q51" s="280">
        <f t="shared" ref="Q51:Q62" si="35">IF(ROUNDUP(O51*P51-0.5,0)&lt;=0,0,ROUNDUP(O51*P51-0.5,0))</f>
        <v>0</v>
      </c>
      <c r="R51" s="232">
        <f t="shared" ref="R51:R62" si="36">O51+Q51</f>
        <v>0</v>
      </c>
      <c r="S51" s="174"/>
      <c r="T51" s="189"/>
      <c r="U51" s="181"/>
      <c r="V51" s="202">
        <f t="shared" ref="V51:V62" si="37">T51*F51</f>
        <v>0</v>
      </c>
      <c r="W51" s="199"/>
      <c r="X51" s="199"/>
      <c r="Y51" s="199"/>
      <c r="Z51" s="199"/>
      <c r="AA51" s="199"/>
      <c r="AB51" s="199"/>
      <c r="AC51" s="348">
        <f t="shared" ref="AC51:AC62" si="38">SUM(V51:AB51)</f>
        <v>0</v>
      </c>
      <c r="AD51" s="348">
        <f t="shared" ref="AD51:AD62" si="39">IF(ROUNDUP(AC51*P51-0.5,0)&lt;=0,0,ROUNDUP(AC51*P51-0.5,0))</f>
        <v>0</v>
      </c>
      <c r="AE51" s="252">
        <f t="shared" ref="AE51:AE62" si="40">AC51+AD51</f>
        <v>0</v>
      </c>
      <c r="AF51" s="258" t="str">
        <f t="shared" si="2"/>
        <v/>
      </c>
    </row>
    <row r="52" spans="1:32">
      <c r="A52" s="264"/>
      <c r="B52" s="268"/>
      <c r="C52" s="154"/>
      <c r="D52" s="175"/>
      <c r="E52" s="190"/>
      <c r="F52" s="190"/>
      <c r="G52" s="190"/>
      <c r="H52" s="202">
        <f t="shared" si="33"/>
        <v>0</v>
      </c>
      <c r="I52" s="200"/>
      <c r="J52" s="200"/>
      <c r="K52" s="200"/>
      <c r="L52" s="200"/>
      <c r="M52" s="200"/>
      <c r="N52" s="200"/>
      <c r="O52" s="342">
        <f t="shared" si="34"/>
        <v>0</v>
      </c>
      <c r="P52" s="218"/>
      <c r="Q52" s="211">
        <f t="shared" si="35"/>
        <v>0</v>
      </c>
      <c r="R52" s="233">
        <f t="shared" si="36"/>
        <v>0</v>
      </c>
      <c r="S52" s="175"/>
      <c r="T52" s="190"/>
      <c r="U52" s="182"/>
      <c r="V52" s="202">
        <f t="shared" si="37"/>
        <v>0</v>
      </c>
      <c r="W52" s="200"/>
      <c r="X52" s="200"/>
      <c r="Y52" s="200"/>
      <c r="Z52" s="200"/>
      <c r="AA52" s="200"/>
      <c r="AB52" s="200"/>
      <c r="AC52" s="349">
        <f t="shared" si="38"/>
        <v>0</v>
      </c>
      <c r="AD52" s="349">
        <f t="shared" si="39"/>
        <v>0</v>
      </c>
      <c r="AE52" s="253">
        <f t="shared" si="40"/>
        <v>0</v>
      </c>
      <c r="AF52" s="259" t="str">
        <f t="shared" si="2"/>
        <v/>
      </c>
    </row>
    <row r="53" spans="1:32">
      <c r="A53" s="264"/>
      <c r="B53" s="268"/>
      <c r="C53" s="155"/>
      <c r="D53" s="175"/>
      <c r="E53" s="190"/>
      <c r="F53" s="190"/>
      <c r="G53" s="190"/>
      <c r="H53" s="202">
        <f t="shared" si="33"/>
        <v>0</v>
      </c>
      <c r="I53" s="200"/>
      <c r="J53" s="200"/>
      <c r="K53" s="200"/>
      <c r="L53" s="200"/>
      <c r="M53" s="200"/>
      <c r="N53" s="200"/>
      <c r="O53" s="342">
        <f t="shared" si="34"/>
        <v>0</v>
      </c>
      <c r="P53" s="218"/>
      <c r="Q53" s="211">
        <f t="shared" si="35"/>
        <v>0</v>
      </c>
      <c r="R53" s="233">
        <f t="shared" si="36"/>
        <v>0</v>
      </c>
      <c r="S53" s="175"/>
      <c r="T53" s="190"/>
      <c r="U53" s="182"/>
      <c r="V53" s="202">
        <f t="shared" si="37"/>
        <v>0</v>
      </c>
      <c r="W53" s="200"/>
      <c r="X53" s="200"/>
      <c r="Y53" s="200"/>
      <c r="Z53" s="200"/>
      <c r="AA53" s="200"/>
      <c r="AB53" s="200"/>
      <c r="AC53" s="349">
        <f t="shared" si="38"/>
        <v>0</v>
      </c>
      <c r="AD53" s="349">
        <f t="shared" si="39"/>
        <v>0</v>
      </c>
      <c r="AE53" s="253">
        <f t="shared" si="40"/>
        <v>0</v>
      </c>
      <c r="AF53" s="259" t="str">
        <f t="shared" si="2"/>
        <v/>
      </c>
    </row>
    <row r="54" spans="1:32">
      <c r="A54" s="264"/>
      <c r="B54" s="268"/>
      <c r="C54" s="154" t="s">
        <v>83</v>
      </c>
      <c r="D54" s="175"/>
      <c r="E54" s="190"/>
      <c r="F54" s="190"/>
      <c r="G54" s="190"/>
      <c r="H54" s="202">
        <f t="shared" si="33"/>
        <v>0</v>
      </c>
      <c r="I54" s="200"/>
      <c r="J54" s="200"/>
      <c r="K54" s="200"/>
      <c r="L54" s="200"/>
      <c r="M54" s="200"/>
      <c r="N54" s="200"/>
      <c r="O54" s="342">
        <f t="shared" si="34"/>
        <v>0</v>
      </c>
      <c r="P54" s="218"/>
      <c r="Q54" s="211">
        <f t="shared" si="35"/>
        <v>0</v>
      </c>
      <c r="R54" s="233">
        <f t="shared" si="36"/>
        <v>0</v>
      </c>
      <c r="S54" s="175"/>
      <c r="T54" s="190"/>
      <c r="U54" s="182"/>
      <c r="V54" s="202">
        <f t="shared" si="37"/>
        <v>0</v>
      </c>
      <c r="W54" s="200"/>
      <c r="X54" s="200"/>
      <c r="Y54" s="200"/>
      <c r="Z54" s="200"/>
      <c r="AA54" s="200"/>
      <c r="AB54" s="200"/>
      <c r="AC54" s="349">
        <f t="shared" si="38"/>
        <v>0</v>
      </c>
      <c r="AD54" s="349">
        <f t="shared" si="39"/>
        <v>0</v>
      </c>
      <c r="AE54" s="253">
        <f t="shared" si="40"/>
        <v>0</v>
      </c>
      <c r="AF54" s="259" t="str">
        <f t="shared" si="2"/>
        <v/>
      </c>
    </row>
    <row r="55" spans="1:32">
      <c r="A55" s="264"/>
      <c r="B55" s="268"/>
      <c r="C55" s="154"/>
      <c r="D55" s="175"/>
      <c r="E55" s="190"/>
      <c r="F55" s="190"/>
      <c r="G55" s="190"/>
      <c r="H55" s="202">
        <f t="shared" si="33"/>
        <v>0</v>
      </c>
      <c r="I55" s="200"/>
      <c r="J55" s="200"/>
      <c r="K55" s="200"/>
      <c r="L55" s="200"/>
      <c r="M55" s="200"/>
      <c r="N55" s="200"/>
      <c r="O55" s="342">
        <f t="shared" si="34"/>
        <v>0</v>
      </c>
      <c r="P55" s="218"/>
      <c r="Q55" s="211">
        <f t="shared" si="35"/>
        <v>0</v>
      </c>
      <c r="R55" s="233">
        <f t="shared" si="36"/>
        <v>0</v>
      </c>
      <c r="S55" s="175"/>
      <c r="T55" s="190"/>
      <c r="U55" s="182"/>
      <c r="V55" s="202">
        <f t="shared" si="37"/>
        <v>0</v>
      </c>
      <c r="W55" s="200"/>
      <c r="X55" s="200"/>
      <c r="Y55" s="200"/>
      <c r="Z55" s="200"/>
      <c r="AA55" s="200"/>
      <c r="AB55" s="200"/>
      <c r="AC55" s="349">
        <f t="shared" si="38"/>
        <v>0</v>
      </c>
      <c r="AD55" s="349">
        <f t="shared" si="39"/>
        <v>0</v>
      </c>
      <c r="AE55" s="253">
        <f t="shared" si="40"/>
        <v>0</v>
      </c>
      <c r="AF55" s="259" t="str">
        <f t="shared" si="2"/>
        <v/>
      </c>
    </row>
    <row r="56" spans="1:32">
      <c r="A56" s="264"/>
      <c r="B56" s="268"/>
      <c r="C56" s="154"/>
      <c r="D56" s="175"/>
      <c r="E56" s="190"/>
      <c r="F56" s="190"/>
      <c r="G56" s="190"/>
      <c r="H56" s="202">
        <f t="shared" si="33"/>
        <v>0</v>
      </c>
      <c r="I56" s="200"/>
      <c r="J56" s="200"/>
      <c r="K56" s="200"/>
      <c r="L56" s="200"/>
      <c r="M56" s="200"/>
      <c r="N56" s="200"/>
      <c r="O56" s="342">
        <f t="shared" si="34"/>
        <v>0</v>
      </c>
      <c r="P56" s="218"/>
      <c r="Q56" s="211">
        <f t="shared" si="35"/>
        <v>0</v>
      </c>
      <c r="R56" s="233">
        <f t="shared" si="36"/>
        <v>0</v>
      </c>
      <c r="S56" s="175"/>
      <c r="T56" s="190"/>
      <c r="U56" s="182"/>
      <c r="V56" s="202">
        <f t="shared" si="37"/>
        <v>0</v>
      </c>
      <c r="W56" s="200"/>
      <c r="X56" s="200"/>
      <c r="Y56" s="200"/>
      <c r="Z56" s="200"/>
      <c r="AA56" s="200"/>
      <c r="AB56" s="200"/>
      <c r="AC56" s="349">
        <f t="shared" si="38"/>
        <v>0</v>
      </c>
      <c r="AD56" s="349">
        <f t="shared" si="39"/>
        <v>0</v>
      </c>
      <c r="AE56" s="253">
        <f t="shared" si="40"/>
        <v>0</v>
      </c>
      <c r="AF56" s="259" t="str">
        <f t="shared" si="2"/>
        <v/>
      </c>
    </row>
    <row r="57" spans="1:32">
      <c r="A57" s="264"/>
      <c r="B57" s="268"/>
      <c r="C57" s="156"/>
      <c r="D57" s="175"/>
      <c r="E57" s="190"/>
      <c r="F57" s="190"/>
      <c r="G57" s="190"/>
      <c r="H57" s="202">
        <f t="shared" si="33"/>
        <v>0</v>
      </c>
      <c r="I57" s="200"/>
      <c r="J57" s="200"/>
      <c r="K57" s="200"/>
      <c r="L57" s="200"/>
      <c r="M57" s="200"/>
      <c r="N57" s="200"/>
      <c r="O57" s="342">
        <f t="shared" si="34"/>
        <v>0</v>
      </c>
      <c r="P57" s="218"/>
      <c r="Q57" s="211">
        <f t="shared" si="35"/>
        <v>0</v>
      </c>
      <c r="R57" s="233">
        <f t="shared" si="36"/>
        <v>0</v>
      </c>
      <c r="S57" s="175"/>
      <c r="T57" s="190"/>
      <c r="U57" s="182"/>
      <c r="V57" s="202">
        <f t="shared" si="37"/>
        <v>0</v>
      </c>
      <c r="W57" s="200"/>
      <c r="X57" s="200"/>
      <c r="Y57" s="200"/>
      <c r="Z57" s="200"/>
      <c r="AA57" s="200"/>
      <c r="AB57" s="200"/>
      <c r="AC57" s="349">
        <f t="shared" si="38"/>
        <v>0</v>
      </c>
      <c r="AD57" s="349">
        <f t="shared" si="39"/>
        <v>0</v>
      </c>
      <c r="AE57" s="253">
        <f t="shared" si="40"/>
        <v>0</v>
      </c>
      <c r="AF57" s="259" t="str">
        <f t="shared" si="2"/>
        <v/>
      </c>
    </row>
    <row r="58" spans="1:32">
      <c r="A58" s="264"/>
      <c r="B58" s="268"/>
      <c r="C58" s="156"/>
      <c r="D58" s="175"/>
      <c r="E58" s="190"/>
      <c r="F58" s="190"/>
      <c r="G58" s="190"/>
      <c r="H58" s="202">
        <f t="shared" si="33"/>
        <v>0</v>
      </c>
      <c r="I58" s="200"/>
      <c r="J58" s="200"/>
      <c r="K58" s="200"/>
      <c r="L58" s="200"/>
      <c r="M58" s="200"/>
      <c r="N58" s="200"/>
      <c r="O58" s="342">
        <f t="shared" si="34"/>
        <v>0</v>
      </c>
      <c r="P58" s="218"/>
      <c r="Q58" s="211">
        <f t="shared" si="35"/>
        <v>0</v>
      </c>
      <c r="R58" s="233">
        <f t="shared" si="36"/>
        <v>0</v>
      </c>
      <c r="S58" s="175"/>
      <c r="T58" s="190"/>
      <c r="U58" s="182"/>
      <c r="V58" s="202">
        <f t="shared" si="37"/>
        <v>0</v>
      </c>
      <c r="W58" s="200"/>
      <c r="X58" s="200"/>
      <c r="Y58" s="200"/>
      <c r="Z58" s="200"/>
      <c r="AA58" s="200"/>
      <c r="AB58" s="200"/>
      <c r="AC58" s="349">
        <f t="shared" si="38"/>
        <v>0</v>
      </c>
      <c r="AD58" s="349">
        <f t="shared" si="39"/>
        <v>0</v>
      </c>
      <c r="AE58" s="253">
        <f t="shared" si="40"/>
        <v>0</v>
      </c>
      <c r="AF58" s="259" t="str">
        <f t="shared" si="2"/>
        <v/>
      </c>
    </row>
    <row r="59" spans="1:32">
      <c r="A59" s="264"/>
      <c r="B59" s="268"/>
      <c r="C59" s="154"/>
      <c r="D59" s="175"/>
      <c r="E59" s="190"/>
      <c r="F59" s="190"/>
      <c r="G59" s="190"/>
      <c r="H59" s="202">
        <f t="shared" si="33"/>
        <v>0</v>
      </c>
      <c r="I59" s="200"/>
      <c r="J59" s="200"/>
      <c r="K59" s="200"/>
      <c r="L59" s="200"/>
      <c r="M59" s="200"/>
      <c r="N59" s="200"/>
      <c r="O59" s="342">
        <f t="shared" si="34"/>
        <v>0</v>
      </c>
      <c r="P59" s="218"/>
      <c r="Q59" s="211">
        <f t="shared" si="35"/>
        <v>0</v>
      </c>
      <c r="R59" s="233">
        <f t="shared" si="36"/>
        <v>0</v>
      </c>
      <c r="S59" s="175"/>
      <c r="T59" s="190"/>
      <c r="U59" s="182"/>
      <c r="V59" s="202">
        <f t="shared" si="37"/>
        <v>0</v>
      </c>
      <c r="W59" s="200"/>
      <c r="X59" s="200"/>
      <c r="Y59" s="200"/>
      <c r="Z59" s="200"/>
      <c r="AA59" s="200"/>
      <c r="AB59" s="200"/>
      <c r="AC59" s="349">
        <f t="shared" si="38"/>
        <v>0</v>
      </c>
      <c r="AD59" s="349">
        <f t="shared" si="39"/>
        <v>0</v>
      </c>
      <c r="AE59" s="253">
        <f t="shared" si="40"/>
        <v>0</v>
      </c>
      <c r="AF59" s="259" t="str">
        <f t="shared" si="2"/>
        <v/>
      </c>
    </row>
    <row r="60" spans="1:32">
      <c r="A60" s="264"/>
      <c r="B60" s="268"/>
      <c r="C60" s="154"/>
      <c r="D60" s="175"/>
      <c r="E60" s="190"/>
      <c r="F60" s="190"/>
      <c r="G60" s="190"/>
      <c r="H60" s="202">
        <f t="shared" si="33"/>
        <v>0</v>
      </c>
      <c r="I60" s="200"/>
      <c r="J60" s="200"/>
      <c r="K60" s="200"/>
      <c r="L60" s="200"/>
      <c r="M60" s="200"/>
      <c r="N60" s="200"/>
      <c r="O60" s="342">
        <f t="shared" si="34"/>
        <v>0</v>
      </c>
      <c r="P60" s="218"/>
      <c r="Q60" s="211">
        <f t="shared" si="35"/>
        <v>0</v>
      </c>
      <c r="R60" s="233">
        <f t="shared" si="36"/>
        <v>0</v>
      </c>
      <c r="S60" s="175"/>
      <c r="T60" s="190"/>
      <c r="U60" s="182"/>
      <c r="V60" s="202">
        <f t="shared" si="37"/>
        <v>0</v>
      </c>
      <c r="W60" s="200"/>
      <c r="X60" s="200"/>
      <c r="Y60" s="200"/>
      <c r="Z60" s="200"/>
      <c r="AA60" s="200"/>
      <c r="AB60" s="200"/>
      <c r="AC60" s="349">
        <f t="shared" si="38"/>
        <v>0</v>
      </c>
      <c r="AD60" s="349">
        <f t="shared" si="39"/>
        <v>0</v>
      </c>
      <c r="AE60" s="253">
        <f t="shared" si="40"/>
        <v>0</v>
      </c>
      <c r="AF60" s="259" t="str">
        <f t="shared" si="2"/>
        <v/>
      </c>
    </row>
    <row r="61" spans="1:32">
      <c r="A61" s="264"/>
      <c r="B61" s="268"/>
      <c r="C61" s="154"/>
      <c r="D61" s="175"/>
      <c r="E61" s="190"/>
      <c r="F61" s="190"/>
      <c r="G61" s="190"/>
      <c r="H61" s="202">
        <f t="shared" si="33"/>
        <v>0</v>
      </c>
      <c r="I61" s="200"/>
      <c r="J61" s="200"/>
      <c r="K61" s="200"/>
      <c r="L61" s="200"/>
      <c r="M61" s="200"/>
      <c r="N61" s="200"/>
      <c r="O61" s="342">
        <f t="shared" si="34"/>
        <v>0</v>
      </c>
      <c r="P61" s="218"/>
      <c r="Q61" s="211">
        <f t="shared" si="35"/>
        <v>0</v>
      </c>
      <c r="R61" s="233">
        <f t="shared" si="36"/>
        <v>0</v>
      </c>
      <c r="S61" s="175"/>
      <c r="T61" s="190"/>
      <c r="U61" s="182"/>
      <c r="V61" s="202">
        <f t="shared" si="37"/>
        <v>0</v>
      </c>
      <c r="W61" s="200"/>
      <c r="X61" s="200"/>
      <c r="Y61" s="200"/>
      <c r="Z61" s="200"/>
      <c r="AA61" s="200"/>
      <c r="AB61" s="200"/>
      <c r="AC61" s="349">
        <f t="shared" si="38"/>
        <v>0</v>
      </c>
      <c r="AD61" s="349">
        <f t="shared" si="39"/>
        <v>0</v>
      </c>
      <c r="AE61" s="253">
        <f t="shared" si="40"/>
        <v>0</v>
      </c>
      <c r="AF61" s="259" t="str">
        <f t="shared" si="2"/>
        <v/>
      </c>
    </row>
    <row r="62" spans="1:32" ht="14.25">
      <c r="A62" s="265"/>
      <c r="B62" s="269"/>
      <c r="C62" s="157"/>
      <c r="D62" s="176"/>
      <c r="E62" s="191"/>
      <c r="F62" s="191"/>
      <c r="G62" s="191"/>
      <c r="H62" s="309">
        <f t="shared" si="33"/>
        <v>0</v>
      </c>
      <c r="I62" s="201"/>
      <c r="J62" s="201"/>
      <c r="K62" s="201"/>
      <c r="L62" s="201"/>
      <c r="M62" s="201"/>
      <c r="N62" s="201"/>
      <c r="O62" s="343">
        <f t="shared" si="34"/>
        <v>0</v>
      </c>
      <c r="P62" s="219"/>
      <c r="Q62" s="212">
        <f t="shared" si="35"/>
        <v>0</v>
      </c>
      <c r="R62" s="234">
        <f t="shared" si="36"/>
        <v>0</v>
      </c>
      <c r="S62" s="176"/>
      <c r="T62" s="191"/>
      <c r="U62" s="183"/>
      <c r="V62" s="309">
        <f t="shared" si="37"/>
        <v>0</v>
      </c>
      <c r="W62" s="201"/>
      <c r="X62" s="201"/>
      <c r="Y62" s="201"/>
      <c r="Z62" s="201"/>
      <c r="AA62" s="201"/>
      <c r="AB62" s="201"/>
      <c r="AC62" s="350">
        <f t="shared" si="38"/>
        <v>0</v>
      </c>
      <c r="AD62" s="350">
        <f t="shared" si="39"/>
        <v>0</v>
      </c>
      <c r="AE62" s="254">
        <f t="shared" si="40"/>
        <v>0</v>
      </c>
      <c r="AF62" s="260" t="str">
        <f t="shared" si="2"/>
        <v/>
      </c>
    </row>
    <row r="63" spans="1:32" ht="22.5" customHeight="1">
      <c r="A63" s="262">
        <v>15</v>
      </c>
      <c r="B63" s="266"/>
      <c r="C63" s="271"/>
      <c r="D63" s="274" t="s">
        <v>65</v>
      </c>
      <c r="E63" s="275" t="s">
        <v>25</v>
      </c>
      <c r="F63" s="275" t="s">
        <v>65</v>
      </c>
      <c r="G63" s="339">
        <f t="shared" ref="G63:O63" si="41">SUM(G64:G75)</f>
        <v>0</v>
      </c>
      <c r="H63" s="359">
        <f t="shared" si="41"/>
        <v>0</v>
      </c>
      <c r="I63" s="198">
        <f t="shared" si="41"/>
        <v>0</v>
      </c>
      <c r="J63" s="198">
        <f t="shared" si="41"/>
        <v>0</v>
      </c>
      <c r="K63" s="198">
        <f t="shared" si="41"/>
        <v>0</v>
      </c>
      <c r="L63" s="198">
        <f t="shared" si="41"/>
        <v>0</v>
      </c>
      <c r="M63" s="198">
        <f t="shared" si="41"/>
        <v>0</v>
      </c>
      <c r="N63" s="198">
        <f t="shared" si="41"/>
        <v>0</v>
      </c>
      <c r="O63" s="198">
        <f t="shared" si="41"/>
        <v>0</v>
      </c>
      <c r="P63" s="277"/>
      <c r="Q63" s="198">
        <f>SUM(Q64:Q75)</f>
        <v>0</v>
      </c>
      <c r="R63" s="231">
        <f>SUM(R64:R75)</f>
        <v>0</v>
      </c>
      <c r="S63" s="274" t="s">
        <v>65</v>
      </c>
      <c r="T63" s="275" t="s">
        <v>25</v>
      </c>
      <c r="U63" s="275" t="s">
        <v>65</v>
      </c>
      <c r="V63" s="359">
        <f t="shared" ref="V63:AE63" si="42">SUM(V64:V75)</f>
        <v>0</v>
      </c>
      <c r="W63" s="304">
        <f t="shared" si="42"/>
        <v>0</v>
      </c>
      <c r="X63" s="198">
        <f t="shared" si="42"/>
        <v>0</v>
      </c>
      <c r="Y63" s="198">
        <f t="shared" si="42"/>
        <v>0</v>
      </c>
      <c r="Z63" s="198">
        <f t="shared" si="42"/>
        <v>0</v>
      </c>
      <c r="AA63" s="198">
        <f t="shared" si="42"/>
        <v>0</v>
      </c>
      <c r="AB63" s="198">
        <f t="shared" si="42"/>
        <v>0</v>
      </c>
      <c r="AC63" s="243">
        <f t="shared" si="42"/>
        <v>0</v>
      </c>
      <c r="AD63" s="243">
        <f t="shared" si="42"/>
        <v>0</v>
      </c>
      <c r="AE63" s="251">
        <f t="shared" si="42"/>
        <v>0</v>
      </c>
      <c r="AF63" s="288" t="str">
        <f t="shared" si="2"/>
        <v/>
      </c>
    </row>
    <row r="64" spans="1:32" ht="14.25">
      <c r="A64" s="263"/>
      <c r="B64" s="267"/>
      <c r="C64" s="272" t="s">
        <v>82</v>
      </c>
      <c r="D64" s="174"/>
      <c r="E64" s="299"/>
      <c r="F64" s="299"/>
      <c r="G64" s="189"/>
      <c r="H64" s="202">
        <f t="shared" ref="H64:H75" si="43">E64*F64</f>
        <v>0</v>
      </c>
      <c r="I64" s="199"/>
      <c r="J64" s="199"/>
      <c r="K64" s="199"/>
      <c r="L64" s="199"/>
      <c r="M64" s="199"/>
      <c r="N64" s="199"/>
      <c r="O64" s="300">
        <f t="shared" ref="O64:O75" si="44">SUM(H64:N64)</f>
        <v>0</v>
      </c>
      <c r="P64" s="217"/>
      <c r="Q64" s="280">
        <f t="shared" ref="Q64:Q75" si="45">IF(ROUNDUP(O64*P64-0.5,0)&lt;=0,0,ROUNDUP(O64*P64-0.5,0))</f>
        <v>0</v>
      </c>
      <c r="R64" s="232">
        <f t="shared" ref="R64:R75" si="46">O64+Q64</f>
        <v>0</v>
      </c>
      <c r="S64" s="174"/>
      <c r="T64" s="189"/>
      <c r="U64" s="181"/>
      <c r="V64" s="202">
        <f t="shared" ref="V64:V75" si="47">T64*F64</f>
        <v>0</v>
      </c>
      <c r="W64" s="199"/>
      <c r="X64" s="199"/>
      <c r="Y64" s="199"/>
      <c r="Z64" s="199"/>
      <c r="AA64" s="199"/>
      <c r="AB64" s="199"/>
      <c r="AC64" s="348">
        <f t="shared" ref="AC64:AC75" si="48">SUM(V64:AB64)</f>
        <v>0</v>
      </c>
      <c r="AD64" s="348">
        <f t="shared" ref="AD64:AD75" si="49">IF(ROUNDUP(AC64*P64-0.5,0)&lt;=0,0,ROUNDUP(AC64*P64-0.5,0))</f>
        <v>0</v>
      </c>
      <c r="AE64" s="252">
        <f t="shared" ref="AE64:AE75" si="50">AC64+AD64</f>
        <v>0</v>
      </c>
      <c r="AF64" s="258" t="str">
        <f t="shared" si="2"/>
        <v/>
      </c>
    </row>
    <row r="65" spans="1:32">
      <c r="A65" s="264"/>
      <c r="B65" s="268"/>
      <c r="C65" s="154"/>
      <c r="D65" s="175"/>
      <c r="E65" s="190"/>
      <c r="F65" s="190"/>
      <c r="G65" s="190"/>
      <c r="H65" s="202">
        <f t="shared" si="43"/>
        <v>0</v>
      </c>
      <c r="I65" s="200"/>
      <c r="J65" s="200"/>
      <c r="K65" s="200"/>
      <c r="L65" s="200"/>
      <c r="M65" s="200"/>
      <c r="N65" s="200"/>
      <c r="O65" s="342">
        <f t="shared" si="44"/>
        <v>0</v>
      </c>
      <c r="P65" s="218"/>
      <c r="Q65" s="211">
        <f t="shared" si="45"/>
        <v>0</v>
      </c>
      <c r="R65" s="233">
        <f t="shared" si="46"/>
        <v>0</v>
      </c>
      <c r="S65" s="175"/>
      <c r="T65" s="190"/>
      <c r="U65" s="182"/>
      <c r="V65" s="202">
        <f t="shared" si="47"/>
        <v>0</v>
      </c>
      <c r="W65" s="200"/>
      <c r="X65" s="200"/>
      <c r="Y65" s="200"/>
      <c r="Z65" s="200"/>
      <c r="AA65" s="200"/>
      <c r="AB65" s="200"/>
      <c r="AC65" s="349">
        <f t="shared" si="48"/>
        <v>0</v>
      </c>
      <c r="AD65" s="349">
        <f t="shared" si="49"/>
        <v>0</v>
      </c>
      <c r="AE65" s="253">
        <f t="shared" si="50"/>
        <v>0</v>
      </c>
      <c r="AF65" s="259" t="str">
        <f t="shared" si="2"/>
        <v/>
      </c>
    </row>
    <row r="66" spans="1:32">
      <c r="A66" s="264"/>
      <c r="B66" s="268"/>
      <c r="C66" s="155"/>
      <c r="D66" s="175"/>
      <c r="E66" s="190"/>
      <c r="F66" s="190"/>
      <c r="G66" s="190"/>
      <c r="H66" s="202">
        <f t="shared" si="43"/>
        <v>0</v>
      </c>
      <c r="I66" s="200"/>
      <c r="J66" s="200"/>
      <c r="K66" s="200"/>
      <c r="L66" s="200"/>
      <c r="M66" s="200"/>
      <c r="N66" s="200"/>
      <c r="O66" s="342">
        <f t="shared" si="44"/>
        <v>0</v>
      </c>
      <c r="P66" s="218"/>
      <c r="Q66" s="211">
        <f t="shared" si="45"/>
        <v>0</v>
      </c>
      <c r="R66" s="233">
        <f t="shared" si="46"/>
        <v>0</v>
      </c>
      <c r="S66" s="175"/>
      <c r="T66" s="190"/>
      <c r="U66" s="182"/>
      <c r="V66" s="202">
        <f t="shared" si="47"/>
        <v>0</v>
      </c>
      <c r="W66" s="200"/>
      <c r="X66" s="200"/>
      <c r="Y66" s="200"/>
      <c r="Z66" s="200"/>
      <c r="AA66" s="200"/>
      <c r="AB66" s="200"/>
      <c r="AC66" s="349">
        <f t="shared" si="48"/>
        <v>0</v>
      </c>
      <c r="AD66" s="349">
        <f t="shared" si="49"/>
        <v>0</v>
      </c>
      <c r="AE66" s="253">
        <f t="shared" si="50"/>
        <v>0</v>
      </c>
      <c r="AF66" s="259" t="str">
        <f t="shared" si="2"/>
        <v/>
      </c>
    </row>
    <row r="67" spans="1:32">
      <c r="A67" s="264"/>
      <c r="B67" s="268"/>
      <c r="C67" s="154" t="s">
        <v>83</v>
      </c>
      <c r="D67" s="175"/>
      <c r="E67" s="190"/>
      <c r="F67" s="190"/>
      <c r="G67" s="190"/>
      <c r="H67" s="202">
        <f t="shared" si="43"/>
        <v>0</v>
      </c>
      <c r="I67" s="200"/>
      <c r="J67" s="200"/>
      <c r="K67" s="200"/>
      <c r="L67" s="200"/>
      <c r="M67" s="200"/>
      <c r="N67" s="200"/>
      <c r="O67" s="342">
        <f t="shared" si="44"/>
        <v>0</v>
      </c>
      <c r="P67" s="218"/>
      <c r="Q67" s="211">
        <f t="shared" si="45"/>
        <v>0</v>
      </c>
      <c r="R67" s="233">
        <f t="shared" si="46"/>
        <v>0</v>
      </c>
      <c r="S67" s="175"/>
      <c r="T67" s="190"/>
      <c r="U67" s="182"/>
      <c r="V67" s="202">
        <f t="shared" si="47"/>
        <v>0</v>
      </c>
      <c r="W67" s="200"/>
      <c r="X67" s="200"/>
      <c r="Y67" s="200"/>
      <c r="Z67" s="200"/>
      <c r="AA67" s="200"/>
      <c r="AB67" s="200"/>
      <c r="AC67" s="349">
        <f t="shared" si="48"/>
        <v>0</v>
      </c>
      <c r="AD67" s="349">
        <f t="shared" si="49"/>
        <v>0</v>
      </c>
      <c r="AE67" s="253">
        <f t="shared" si="50"/>
        <v>0</v>
      </c>
      <c r="AF67" s="259" t="str">
        <f t="shared" si="2"/>
        <v/>
      </c>
    </row>
    <row r="68" spans="1:32">
      <c r="A68" s="264"/>
      <c r="B68" s="268"/>
      <c r="C68" s="154"/>
      <c r="D68" s="175"/>
      <c r="E68" s="190"/>
      <c r="F68" s="190"/>
      <c r="G68" s="190"/>
      <c r="H68" s="202">
        <f t="shared" si="43"/>
        <v>0</v>
      </c>
      <c r="I68" s="200"/>
      <c r="J68" s="200"/>
      <c r="K68" s="200"/>
      <c r="L68" s="200"/>
      <c r="M68" s="200"/>
      <c r="N68" s="200"/>
      <c r="O68" s="342">
        <f t="shared" si="44"/>
        <v>0</v>
      </c>
      <c r="P68" s="218"/>
      <c r="Q68" s="211">
        <f t="shared" si="45"/>
        <v>0</v>
      </c>
      <c r="R68" s="233">
        <f t="shared" si="46"/>
        <v>0</v>
      </c>
      <c r="S68" s="175"/>
      <c r="T68" s="190"/>
      <c r="U68" s="182"/>
      <c r="V68" s="202">
        <f t="shared" si="47"/>
        <v>0</v>
      </c>
      <c r="W68" s="200"/>
      <c r="X68" s="200"/>
      <c r="Y68" s="200"/>
      <c r="Z68" s="200"/>
      <c r="AA68" s="200"/>
      <c r="AB68" s="200"/>
      <c r="AC68" s="349">
        <f t="shared" si="48"/>
        <v>0</v>
      </c>
      <c r="AD68" s="349">
        <f t="shared" si="49"/>
        <v>0</v>
      </c>
      <c r="AE68" s="253">
        <f t="shared" si="50"/>
        <v>0</v>
      </c>
      <c r="AF68" s="259" t="str">
        <f t="shared" si="2"/>
        <v/>
      </c>
    </row>
    <row r="69" spans="1:32">
      <c r="A69" s="264"/>
      <c r="B69" s="268"/>
      <c r="C69" s="154"/>
      <c r="D69" s="175"/>
      <c r="E69" s="190"/>
      <c r="F69" s="190"/>
      <c r="G69" s="190"/>
      <c r="H69" s="202">
        <f t="shared" si="43"/>
        <v>0</v>
      </c>
      <c r="I69" s="200"/>
      <c r="J69" s="200"/>
      <c r="K69" s="200"/>
      <c r="L69" s="200"/>
      <c r="M69" s="200"/>
      <c r="N69" s="200"/>
      <c r="O69" s="342">
        <f t="shared" si="44"/>
        <v>0</v>
      </c>
      <c r="P69" s="218"/>
      <c r="Q69" s="211">
        <f t="shared" si="45"/>
        <v>0</v>
      </c>
      <c r="R69" s="233">
        <f t="shared" si="46"/>
        <v>0</v>
      </c>
      <c r="S69" s="175"/>
      <c r="T69" s="190"/>
      <c r="U69" s="182"/>
      <c r="V69" s="202">
        <f t="shared" si="47"/>
        <v>0</v>
      </c>
      <c r="W69" s="200"/>
      <c r="X69" s="200"/>
      <c r="Y69" s="200"/>
      <c r="Z69" s="200"/>
      <c r="AA69" s="200"/>
      <c r="AB69" s="200"/>
      <c r="AC69" s="349">
        <f t="shared" si="48"/>
        <v>0</v>
      </c>
      <c r="AD69" s="349">
        <f t="shared" si="49"/>
        <v>0</v>
      </c>
      <c r="AE69" s="253">
        <f t="shared" si="50"/>
        <v>0</v>
      </c>
      <c r="AF69" s="259" t="str">
        <f t="shared" si="2"/>
        <v/>
      </c>
    </row>
    <row r="70" spans="1:32">
      <c r="A70" s="264"/>
      <c r="B70" s="268"/>
      <c r="C70" s="156"/>
      <c r="D70" s="175"/>
      <c r="E70" s="190"/>
      <c r="F70" s="190"/>
      <c r="G70" s="190"/>
      <c r="H70" s="202">
        <f t="shared" si="43"/>
        <v>0</v>
      </c>
      <c r="I70" s="200"/>
      <c r="J70" s="200"/>
      <c r="K70" s="200"/>
      <c r="L70" s="200"/>
      <c r="M70" s="200"/>
      <c r="N70" s="200"/>
      <c r="O70" s="342">
        <f t="shared" si="44"/>
        <v>0</v>
      </c>
      <c r="P70" s="218"/>
      <c r="Q70" s="211">
        <f t="shared" si="45"/>
        <v>0</v>
      </c>
      <c r="R70" s="233">
        <f t="shared" si="46"/>
        <v>0</v>
      </c>
      <c r="S70" s="175"/>
      <c r="T70" s="190"/>
      <c r="U70" s="182"/>
      <c r="V70" s="202">
        <f t="shared" si="47"/>
        <v>0</v>
      </c>
      <c r="W70" s="200"/>
      <c r="X70" s="200"/>
      <c r="Y70" s="200"/>
      <c r="Z70" s="200"/>
      <c r="AA70" s="200"/>
      <c r="AB70" s="200"/>
      <c r="AC70" s="349">
        <f t="shared" si="48"/>
        <v>0</v>
      </c>
      <c r="AD70" s="349">
        <f t="shared" si="49"/>
        <v>0</v>
      </c>
      <c r="AE70" s="253">
        <f t="shared" si="50"/>
        <v>0</v>
      </c>
      <c r="AF70" s="259" t="str">
        <f t="shared" si="2"/>
        <v/>
      </c>
    </row>
    <row r="71" spans="1:32">
      <c r="A71" s="264"/>
      <c r="B71" s="268"/>
      <c r="C71" s="156"/>
      <c r="D71" s="175"/>
      <c r="E71" s="190"/>
      <c r="F71" s="190"/>
      <c r="G71" s="190"/>
      <c r="H71" s="202">
        <f t="shared" si="43"/>
        <v>0</v>
      </c>
      <c r="I71" s="200"/>
      <c r="J71" s="200"/>
      <c r="K71" s="200"/>
      <c r="L71" s="200"/>
      <c r="M71" s="200"/>
      <c r="N71" s="200"/>
      <c r="O71" s="342">
        <f t="shared" si="44"/>
        <v>0</v>
      </c>
      <c r="P71" s="218"/>
      <c r="Q71" s="211">
        <f t="shared" si="45"/>
        <v>0</v>
      </c>
      <c r="R71" s="233">
        <f t="shared" si="46"/>
        <v>0</v>
      </c>
      <c r="S71" s="175"/>
      <c r="T71" s="190"/>
      <c r="U71" s="182"/>
      <c r="V71" s="202">
        <f t="shared" si="47"/>
        <v>0</v>
      </c>
      <c r="W71" s="200"/>
      <c r="X71" s="200"/>
      <c r="Y71" s="200"/>
      <c r="Z71" s="200"/>
      <c r="AA71" s="200"/>
      <c r="AB71" s="200"/>
      <c r="AC71" s="349">
        <f t="shared" si="48"/>
        <v>0</v>
      </c>
      <c r="AD71" s="349">
        <f t="shared" si="49"/>
        <v>0</v>
      </c>
      <c r="AE71" s="253">
        <f t="shared" si="50"/>
        <v>0</v>
      </c>
      <c r="AF71" s="259" t="str">
        <f t="shared" si="2"/>
        <v/>
      </c>
    </row>
    <row r="72" spans="1:32">
      <c r="A72" s="264"/>
      <c r="B72" s="268"/>
      <c r="C72" s="154"/>
      <c r="D72" s="175"/>
      <c r="E72" s="190"/>
      <c r="F72" s="190"/>
      <c r="G72" s="190"/>
      <c r="H72" s="202">
        <f t="shared" si="43"/>
        <v>0</v>
      </c>
      <c r="I72" s="200"/>
      <c r="J72" s="200"/>
      <c r="K72" s="200"/>
      <c r="L72" s="200"/>
      <c r="M72" s="200"/>
      <c r="N72" s="200"/>
      <c r="O72" s="342">
        <f t="shared" si="44"/>
        <v>0</v>
      </c>
      <c r="P72" s="218"/>
      <c r="Q72" s="211">
        <f t="shared" si="45"/>
        <v>0</v>
      </c>
      <c r="R72" s="233">
        <f t="shared" si="46"/>
        <v>0</v>
      </c>
      <c r="S72" s="175"/>
      <c r="T72" s="190"/>
      <c r="U72" s="182"/>
      <c r="V72" s="202">
        <f t="shared" si="47"/>
        <v>0</v>
      </c>
      <c r="W72" s="200"/>
      <c r="X72" s="200"/>
      <c r="Y72" s="200"/>
      <c r="Z72" s="200"/>
      <c r="AA72" s="200"/>
      <c r="AB72" s="200"/>
      <c r="AC72" s="349">
        <f t="shared" si="48"/>
        <v>0</v>
      </c>
      <c r="AD72" s="349">
        <f t="shared" si="49"/>
        <v>0</v>
      </c>
      <c r="AE72" s="253">
        <f t="shared" si="50"/>
        <v>0</v>
      </c>
      <c r="AF72" s="259" t="str">
        <f t="shared" si="2"/>
        <v/>
      </c>
    </row>
    <row r="73" spans="1:32">
      <c r="A73" s="264"/>
      <c r="B73" s="268"/>
      <c r="C73" s="154"/>
      <c r="D73" s="175"/>
      <c r="E73" s="190"/>
      <c r="F73" s="190"/>
      <c r="G73" s="190"/>
      <c r="H73" s="202">
        <f t="shared" si="43"/>
        <v>0</v>
      </c>
      <c r="I73" s="200"/>
      <c r="J73" s="200"/>
      <c r="K73" s="200"/>
      <c r="L73" s="200"/>
      <c r="M73" s="200"/>
      <c r="N73" s="200"/>
      <c r="O73" s="342">
        <f t="shared" si="44"/>
        <v>0</v>
      </c>
      <c r="P73" s="218"/>
      <c r="Q73" s="211">
        <f t="shared" si="45"/>
        <v>0</v>
      </c>
      <c r="R73" s="233">
        <f t="shared" si="46"/>
        <v>0</v>
      </c>
      <c r="S73" s="175"/>
      <c r="T73" s="190"/>
      <c r="U73" s="182"/>
      <c r="V73" s="202">
        <f t="shared" si="47"/>
        <v>0</v>
      </c>
      <c r="W73" s="200"/>
      <c r="X73" s="200"/>
      <c r="Y73" s="200"/>
      <c r="Z73" s="200"/>
      <c r="AA73" s="200"/>
      <c r="AB73" s="200"/>
      <c r="AC73" s="349">
        <f t="shared" si="48"/>
        <v>0</v>
      </c>
      <c r="AD73" s="349">
        <f t="shared" si="49"/>
        <v>0</v>
      </c>
      <c r="AE73" s="253">
        <f t="shared" si="50"/>
        <v>0</v>
      </c>
      <c r="AF73" s="259" t="str">
        <f t="shared" si="2"/>
        <v/>
      </c>
    </row>
    <row r="74" spans="1:32">
      <c r="A74" s="264"/>
      <c r="B74" s="268"/>
      <c r="C74" s="154"/>
      <c r="D74" s="175"/>
      <c r="E74" s="190"/>
      <c r="F74" s="190"/>
      <c r="G74" s="190"/>
      <c r="H74" s="202">
        <f t="shared" si="43"/>
        <v>0</v>
      </c>
      <c r="I74" s="200"/>
      <c r="J74" s="200"/>
      <c r="K74" s="200"/>
      <c r="L74" s="200"/>
      <c r="M74" s="200"/>
      <c r="N74" s="200"/>
      <c r="O74" s="342">
        <f t="shared" si="44"/>
        <v>0</v>
      </c>
      <c r="P74" s="218"/>
      <c r="Q74" s="211">
        <f t="shared" si="45"/>
        <v>0</v>
      </c>
      <c r="R74" s="233">
        <f t="shared" si="46"/>
        <v>0</v>
      </c>
      <c r="S74" s="175"/>
      <c r="T74" s="190"/>
      <c r="U74" s="182"/>
      <c r="V74" s="202">
        <f t="shared" si="47"/>
        <v>0</v>
      </c>
      <c r="W74" s="200"/>
      <c r="X74" s="200"/>
      <c r="Y74" s="200"/>
      <c r="Z74" s="200"/>
      <c r="AA74" s="200"/>
      <c r="AB74" s="200"/>
      <c r="AC74" s="349">
        <f t="shared" si="48"/>
        <v>0</v>
      </c>
      <c r="AD74" s="349">
        <f t="shared" si="49"/>
        <v>0</v>
      </c>
      <c r="AE74" s="253">
        <f t="shared" si="50"/>
        <v>0</v>
      </c>
      <c r="AF74" s="259" t="str">
        <f t="shared" si="2"/>
        <v/>
      </c>
    </row>
    <row r="75" spans="1:32" ht="14.25">
      <c r="A75" s="265"/>
      <c r="B75" s="269"/>
      <c r="C75" s="157"/>
      <c r="D75" s="176"/>
      <c r="E75" s="191"/>
      <c r="F75" s="191"/>
      <c r="G75" s="191"/>
      <c r="H75" s="309">
        <f t="shared" si="43"/>
        <v>0</v>
      </c>
      <c r="I75" s="201"/>
      <c r="J75" s="201"/>
      <c r="K75" s="201"/>
      <c r="L75" s="201"/>
      <c r="M75" s="201"/>
      <c r="N75" s="201"/>
      <c r="O75" s="343">
        <f t="shared" si="44"/>
        <v>0</v>
      </c>
      <c r="P75" s="219"/>
      <c r="Q75" s="212">
        <f t="shared" si="45"/>
        <v>0</v>
      </c>
      <c r="R75" s="234">
        <f t="shared" si="46"/>
        <v>0</v>
      </c>
      <c r="S75" s="176"/>
      <c r="T75" s="191"/>
      <c r="U75" s="183"/>
      <c r="V75" s="309">
        <f t="shared" si="47"/>
        <v>0</v>
      </c>
      <c r="W75" s="201"/>
      <c r="X75" s="201"/>
      <c r="Y75" s="201"/>
      <c r="Z75" s="201"/>
      <c r="AA75" s="201"/>
      <c r="AB75" s="201"/>
      <c r="AC75" s="350">
        <f t="shared" si="48"/>
        <v>0</v>
      </c>
      <c r="AD75" s="350">
        <f t="shared" si="49"/>
        <v>0</v>
      </c>
      <c r="AE75" s="254">
        <f t="shared" si="50"/>
        <v>0</v>
      </c>
      <c r="AF75" s="260" t="str">
        <f>IF(AE75=0,"",ROUND((R75-AE75)/AE75,3))</f>
        <v/>
      </c>
    </row>
    <row r="76" spans="1:32">
      <c r="B76" s="147"/>
      <c r="C76" s="147"/>
      <c r="D76" s="147"/>
      <c r="E76" s="147"/>
      <c r="F76" s="239" t="s">
        <v>103</v>
      </c>
      <c r="G76" s="192">
        <f t="shared" ref="G76:O76" si="51">G11+G24+G37+G50+G63</f>
        <v>0</v>
      </c>
      <c r="H76" s="318">
        <f t="shared" si="51"/>
        <v>0</v>
      </c>
      <c r="I76" s="320">
        <f t="shared" si="51"/>
        <v>0</v>
      </c>
      <c r="J76" s="320">
        <f t="shared" si="51"/>
        <v>0</v>
      </c>
      <c r="K76" s="320">
        <f t="shared" si="51"/>
        <v>0</v>
      </c>
      <c r="L76" s="320">
        <f t="shared" si="51"/>
        <v>0</v>
      </c>
      <c r="M76" s="320">
        <f t="shared" si="51"/>
        <v>0</v>
      </c>
      <c r="N76" s="320">
        <f t="shared" si="51"/>
        <v>0</v>
      </c>
      <c r="O76" s="320">
        <f t="shared" si="51"/>
        <v>0</v>
      </c>
      <c r="P76" s="328"/>
      <c r="Q76" s="320">
        <f>Q11+Q24+Q37+Q50+Q63</f>
        <v>0</v>
      </c>
      <c r="R76" s="320">
        <f>R11+R24+R37+R50+R63</f>
        <v>0</v>
      </c>
      <c r="S76" s="308"/>
      <c r="T76" s="297"/>
      <c r="U76" s="239" t="s">
        <v>42</v>
      </c>
      <c r="V76" s="318">
        <f t="shared" ref="V76:AE76" si="52">V11+V24+V37+V50+V63</f>
        <v>0</v>
      </c>
      <c r="W76" s="320">
        <f t="shared" si="52"/>
        <v>0</v>
      </c>
      <c r="X76" s="320">
        <f t="shared" si="52"/>
        <v>0</v>
      </c>
      <c r="Y76" s="320">
        <f t="shared" si="52"/>
        <v>0</v>
      </c>
      <c r="Z76" s="320">
        <f t="shared" si="52"/>
        <v>0</v>
      </c>
      <c r="AA76" s="320">
        <f t="shared" si="52"/>
        <v>0</v>
      </c>
      <c r="AB76" s="320">
        <f t="shared" si="52"/>
        <v>0</v>
      </c>
      <c r="AC76" s="320">
        <f t="shared" si="52"/>
        <v>0</v>
      </c>
      <c r="AD76" s="320">
        <f t="shared" si="52"/>
        <v>0</v>
      </c>
      <c r="AE76" s="320">
        <f t="shared" si="52"/>
        <v>0</v>
      </c>
      <c r="AF76" s="37"/>
    </row>
    <row r="77" spans="1:32">
      <c r="B77" s="148"/>
      <c r="C77" s="148"/>
      <c r="D77" s="148"/>
      <c r="E77" s="148"/>
      <c r="F77" s="240" t="s">
        <v>87</v>
      </c>
      <c r="G77" s="193">
        <f>G76+'B(日時②)'!G77</f>
        <v>0</v>
      </c>
      <c r="H77" s="319">
        <f>H76+'B(日時②)'!H77</f>
        <v>0</v>
      </c>
      <c r="I77" s="319">
        <f>I76+'B(日時②)'!I77</f>
        <v>0</v>
      </c>
      <c r="J77" s="319">
        <f>J76+'B(日時②)'!J77</f>
        <v>0</v>
      </c>
      <c r="K77" s="319">
        <f>K76+'B(日時②)'!K77</f>
        <v>0</v>
      </c>
      <c r="L77" s="319">
        <f>L76+'B(日時②)'!L77</f>
        <v>0</v>
      </c>
      <c r="M77" s="319">
        <f>M76+'B(日時②)'!M77</f>
        <v>0</v>
      </c>
      <c r="N77" s="319">
        <f>N76+'B(日時②)'!N77</f>
        <v>0</v>
      </c>
      <c r="O77" s="319">
        <f>O76+'B(日時②)'!O77</f>
        <v>0</v>
      </c>
      <c r="P77" s="329"/>
      <c r="Q77" s="319">
        <f>Q76+'B(日時②)'!Q77</f>
        <v>0</v>
      </c>
      <c r="R77" s="319">
        <f>R76+'B(日時②)'!R77</f>
        <v>0</v>
      </c>
      <c r="S77" s="308"/>
      <c r="T77" s="298"/>
      <c r="U77" s="240" t="s">
        <v>68</v>
      </c>
      <c r="V77" s="319">
        <f>V76+'B(日時②)'!V77</f>
        <v>0</v>
      </c>
      <c r="W77" s="319">
        <f>W76+'B(日時②)'!W77</f>
        <v>0</v>
      </c>
      <c r="X77" s="319">
        <f>X76+'B(日時②)'!X77</f>
        <v>0</v>
      </c>
      <c r="Y77" s="319">
        <f>Y76+'B(日時②)'!Y77</f>
        <v>0</v>
      </c>
      <c r="Z77" s="319">
        <f>Z76+'B(日時②)'!Z77</f>
        <v>0</v>
      </c>
      <c r="AA77" s="319">
        <f>AA76+'B(日時②)'!AA77</f>
        <v>0</v>
      </c>
      <c r="AB77" s="319">
        <f>AB76+'B(日時②)'!AB77</f>
        <v>0</v>
      </c>
      <c r="AC77" s="319">
        <f>AC76+'B(日時②)'!AC77</f>
        <v>0</v>
      </c>
      <c r="AD77" s="319">
        <f>AD76+'B(日時②)'!AD77</f>
        <v>0</v>
      </c>
      <c r="AE77" s="319">
        <f>AE76+'B(日時②)'!AE77</f>
        <v>0</v>
      </c>
    </row>
  </sheetData>
  <sheetProtection password="C475" sheet="1" objects="1" scenarios="1"/>
  <mergeCells count="29">
    <mergeCell ref="A3:C3"/>
    <mergeCell ref="D3:I3"/>
    <mergeCell ref="A4:C4"/>
    <mergeCell ref="D4:I4"/>
    <mergeCell ref="A5:C5"/>
    <mergeCell ref="D5:I5"/>
    <mergeCell ref="A6:C6"/>
    <mergeCell ref="D6:I6"/>
    <mergeCell ref="D8:R8"/>
    <mergeCell ref="S8:AE8"/>
    <mergeCell ref="I9:N9"/>
    <mergeCell ref="P9:Q9"/>
    <mergeCell ref="W9:AB9"/>
    <mergeCell ref="K3:M4"/>
    <mergeCell ref="A8:C9"/>
    <mergeCell ref="AF8:AF10"/>
    <mergeCell ref="G9:G10"/>
    <mergeCell ref="H9:H10"/>
    <mergeCell ref="O9:O10"/>
    <mergeCell ref="R9:R10"/>
    <mergeCell ref="V9:V10"/>
    <mergeCell ref="AC9:AC10"/>
    <mergeCell ref="AD9:AD10"/>
    <mergeCell ref="AE9:AE10"/>
    <mergeCell ref="A12:A23"/>
    <mergeCell ref="A25:A36"/>
    <mergeCell ref="A38:A49"/>
    <mergeCell ref="A51:A62"/>
    <mergeCell ref="A64:A75"/>
  </mergeCells>
  <phoneticPr fontId="25"/>
  <printOptions horizontalCentered="1"/>
  <pageMargins left="0.31496062992125984" right="0.31496062992125984" top="0.55118110236220474" bottom="0.35433070866141736" header="0.31496062992125984" footer="0.31496062992125984"/>
  <pageSetup paperSize="9" scale="53" fitToWidth="1" fitToHeight="1" orientation="landscape" usePrinterDefaults="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51"/>
    <pageSetUpPr fitToPage="1"/>
  </sheetPr>
  <dimension ref="A1:AG77"/>
  <sheetViews>
    <sheetView topLeftCell="Q64" workbookViewId="0">
      <selection activeCell="AG77" sqref="AG77"/>
    </sheetView>
  </sheetViews>
  <sheetFormatPr defaultColWidth="9" defaultRowHeight="13.5"/>
  <cols>
    <col min="1" max="1" width="4.625" style="130" customWidth="1"/>
    <col min="2" max="2" width="10.875" style="130" customWidth="1"/>
    <col min="3" max="3" width="12.625" style="130" customWidth="1"/>
    <col min="4" max="4" width="9.5" style="130" customWidth="1"/>
    <col min="5" max="5" width="6.25" style="130" customWidth="1"/>
    <col min="6" max="7" width="9.5" style="130" customWidth="1"/>
    <col min="8" max="8" width="9.125" style="130" customWidth="1"/>
    <col min="9" max="12" width="9.125" style="130" bestFit="1" customWidth="1"/>
    <col min="13" max="13" width="9.125" style="130" customWidth="1"/>
    <col min="14" max="14" width="9" style="130" bestFit="1" customWidth="0"/>
    <col min="15" max="15" width="9.125" style="130" bestFit="1" customWidth="1"/>
    <col min="16" max="16" width="9.125" style="130" customWidth="1"/>
    <col min="17" max="17" width="9.25" style="130" customWidth="1"/>
    <col min="18" max="18" width="12.625" style="130" customWidth="1"/>
    <col min="19" max="19" width="9.5" style="130" customWidth="1"/>
    <col min="20" max="20" width="6.5" style="130" customWidth="1"/>
    <col min="21" max="21" width="9.5" style="130" customWidth="1"/>
    <col min="22" max="22" width="9.375" style="130" bestFit="1" customWidth="1"/>
    <col min="23" max="28" width="9.125" style="130" bestFit="1" customWidth="1"/>
    <col min="29" max="29" width="9.25" style="130" bestFit="1" customWidth="1"/>
    <col min="30" max="30" width="9.125" style="130" customWidth="1"/>
    <col min="31" max="31" width="12.625" style="130" customWidth="1"/>
    <col min="32" max="16384" width="9" style="130" bestFit="1" customWidth="0"/>
  </cols>
  <sheetData>
    <row r="1" spans="1:32">
      <c r="A1" s="130" t="s">
        <v>45</v>
      </c>
      <c r="D1" s="24" t="s">
        <v>30</v>
      </c>
      <c r="E1" s="8"/>
      <c r="F1" s="130" t="s">
        <v>66</v>
      </c>
      <c r="Q1" s="130" t="s">
        <v>67</v>
      </c>
    </row>
    <row r="2" spans="1:32" ht="18.75">
      <c r="Q2" s="330"/>
      <c r="R2" s="332" t="s">
        <v>69</v>
      </c>
      <c r="S2" s="235" t="s">
        <v>70</v>
      </c>
      <c r="T2" s="235" t="s">
        <v>36</v>
      </c>
      <c r="U2" s="235" t="s">
        <v>71</v>
      </c>
      <c r="V2" s="235" t="s">
        <v>72</v>
      </c>
      <c r="W2" s="334" t="s">
        <v>21</v>
      </c>
      <c r="X2" s="336" t="s">
        <v>73</v>
      </c>
      <c r="Y2" s="336" t="s">
        <v>74</v>
      </c>
    </row>
    <row r="3" spans="1:32" ht="15" customHeight="1">
      <c r="A3" s="7" t="s">
        <v>9</v>
      </c>
      <c r="B3" s="17"/>
      <c r="C3" s="46"/>
      <c r="D3" s="7"/>
      <c r="E3" s="17"/>
      <c r="F3" s="17"/>
      <c r="G3" s="17"/>
      <c r="H3" s="17"/>
      <c r="I3" s="46"/>
      <c r="K3" s="321" t="s">
        <v>41</v>
      </c>
      <c r="L3" s="324"/>
      <c r="M3" s="326"/>
      <c r="Q3" s="331" t="s">
        <v>1</v>
      </c>
      <c r="R3" s="333">
        <v>10.31</v>
      </c>
      <c r="S3" s="282">
        <v>1.73</v>
      </c>
      <c r="T3" s="283">
        <v>18.3</v>
      </c>
      <c r="U3" s="282">
        <v>0.6</v>
      </c>
      <c r="V3" s="282">
        <v>0.3</v>
      </c>
      <c r="W3" s="335">
        <v>0.34</v>
      </c>
      <c r="X3" s="330">
        <f>IF(Q3="","",(R3+T3)/2+U3+V3+W3)</f>
        <v>15.545</v>
      </c>
      <c r="Y3" s="330">
        <f>IF(Q3="","",(R3+S3+T3)/2+U3+V3+W3)</f>
        <v>16.41</v>
      </c>
    </row>
    <row r="4" spans="1:32" ht="15" customHeight="1">
      <c r="A4" s="7" t="s">
        <v>46</v>
      </c>
      <c r="B4" s="17"/>
      <c r="C4" s="46"/>
      <c r="D4" s="7"/>
      <c r="E4" s="17"/>
      <c r="F4" s="17"/>
      <c r="G4" s="17"/>
      <c r="H4" s="17"/>
      <c r="I4" s="46"/>
      <c r="K4" s="322"/>
      <c r="L4" s="325"/>
      <c r="M4" s="327"/>
      <c r="Q4" s="331" t="s">
        <v>75</v>
      </c>
      <c r="R4" s="333">
        <v>10.41</v>
      </c>
      <c r="S4" s="282">
        <v>1.79</v>
      </c>
      <c r="T4" s="283">
        <v>18.3</v>
      </c>
      <c r="U4" s="282">
        <v>0.6</v>
      </c>
      <c r="V4" s="282">
        <v>0.3</v>
      </c>
      <c r="W4" s="335">
        <v>0.34</v>
      </c>
      <c r="X4" s="330">
        <f>IF(Q4="","",(R4+T4)/2+U4+V4+W4)</f>
        <v>15.595000000000001</v>
      </c>
      <c r="Y4" s="330">
        <f>IF(Q4="","",(R4+S4+T4)/2+U4+V4+W4)</f>
        <v>16.489999999999998</v>
      </c>
    </row>
    <row r="5" spans="1:32" ht="15" customHeight="1">
      <c r="A5" s="7" t="s">
        <v>4</v>
      </c>
      <c r="B5" s="17"/>
      <c r="C5" s="46"/>
      <c r="D5" s="7"/>
      <c r="E5" s="17"/>
      <c r="F5" s="17"/>
      <c r="G5" s="17"/>
      <c r="H5" s="17"/>
      <c r="I5" s="46"/>
      <c r="K5" s="323"/>
      <c r="L5" s="323"/>
      <c r="M5" s="323"/>
      <c r="Q5" s="331" t="s">
        <v>76</v>
      </c>
      <c r="R5" s="333">
        <v>10.41</v>
      </c>
      <c r="S5" s="282">
        <v>1.79</v>
      </c>
      <c r="T5" s="283">
        <v>18.3</v>
      </c>
      <c r="U5" s="282">
        <v>0.6</v>
      </c>
      <c r="V5" s="282">
        <v>0.3</v>
      </c>
      <c r="W5" s="335">
        <v>0.36</v>
      </c>
      <c r="X5" s="330">
        <f>IF(Q5="","",(R5+T5)/2+U5+V5+W5)</f>
        <v>15.615</v>
      </c>
      <c r="Y5" s="330">
        <f>IF(Q5="","",(R5+S5+T5)/2+U5+V5+W5)</f>
        <v>16.509999999999998</v>
      </c>
    </row>
    <row r="6" spans="1:32" ht="15" customHeight="1">
      <c r="A6" s="7" t="s">
        <v>77</v>
      </c>
      <c r="B6" s="17"/>
      <c r="C6" s="46"/>
      <c r="D6" s="7"/>
      <c r="E6" s="17"/>
      <c r="F6" s="17"/>
      <c r="G6" s="17"/>
      <c r="H6" s="17"/>
      <c r="I6" s="46"/>
    </row>
    <row r="7" spans="1:32" ht="13.5" customHeight="1">
      <c r="D7" s="169"/>
      <c r="E7" s="169"/>
      <c r="F7" s="169"/>
      <c r="G7" s="169"/>
      <c r="H7" s="169"/>
      <c r="I7" s="169"/>
      <c r="J7" s="169"/>
    </row>
    <row r="8" spans="1:32" ht="13.5" customHeight="1">
      <c r="A8" s="170" t="s">
        <v>55</v>
      </c>
      <c r="B8" s="177"/>
      <c r="C8" s="270"/>
      <c r="D8" s="170" t="s">
        <v>38</v>
      </c>
      <c r="E8" s="177"/>
      <c r="F8" s="177"/>
      <c r="G8" s="177"/>
      <c r="H8" s="196"/>
      <c r="I8" s="196"/>
      <c r="J8" s="196"/>
      <c r="K8" s="196"/>
      <c r="L8" s="196"/>
      <c r="M8" s="196"/>
      <c r="N8" s="196"/>
      <c r="O8" s="196"/>
      <c r="P8" s="213"/>
      <c r="Q8" s="196"/>
      <c r="R8" s="229"/>
      <c r="S8" s="170" t="s">
        <v>7</v>
      </c>
      <c r="T8" s="177"/>
      <c r="U8" s="177"/>
      <c r="V8" s="196"/>
      <c r="W8" s="196"/>
      <c r="X8" s="196"/>
      <c r="Y8" s="196"/>
      <c r="Z8" s="196"/>
      <c r="AA8" s="196"/>
      <c r="AB8" s="196"/>
      <c r="AC8" s="196"/>
      <c r="AD8" s="196"/>
      <c r="AE8" s="229"/>
      <c r="AF8" s="351" t="s">
        <v>56</v>
      </c>
    </row>
    <row r="9" spans="1:32" ht="21" customHeight="1">
      <c r="A9" s="136"/>
      <c r="B9" s="142"/>
      <c r="C9" s="151"/>
      <c r="D9" s="171" t="s">
        <v>24</v>
      </c>
      <c r="E9" s="178" t="s">
        <v>25</v>
      </c>
      <c r="F9" s="179" t="s">
        <v>58</v>
      </c>
      <c r="G9" s="186" t="s">
        <v>61</v>
      </c>
      <c r="H9" s="197" t="s">
        <v>8</v>
      </c>
      <c r="I9" s="197" t="s">
        <v>78</v>
      </c>
      <c r="J9" s="197"/>
      <c r="K9" s="197"/>
      <c r="L9" s="197"/>
      <c r="M9" s="197"/>
      <c r="N9" s="197"/>
      <c r="O9" s="197" t="s">
        <v>14</v>
      </c>
      <c r="P9" s="214" t="s">
        <v>49</v>
      </c>
      <c r="Q9" s="225"/>
      <c r="R9" s="230" t="s">
        <v>60</v>
      </c>
      <c r="S9" s="171" t="s">
        <v>10</v>
      </c>
      <c r="T9" s="178" t="s">
        <v>25</v>
      </c>
      <c r="U9" s="179" t="s">
        <v>58</v>
      </c>
      <c r="V9" s="197" t="s">
        <v>8</v>
      </c>
      <c r="W9" s="197" t="s">
        <v>43</v>
      </c>
      <c r="X9" s="197"/>
      <c r="Y9" s="197"/>
      <c r="Z9" s="197"/>
      <c r="AA9" s="197"/>
      <c r="AB9" s="197"/>
      <c r="AC9" s="197" t="s">
        <v>14</v>
      </c>
      <c r="AD9" s="225" t="s">
        <v>63</v>
      </c>
      <c r="AE9" s="230" t="s">
        <v>60</v>
      </c>
      <c r="AF9" s="352"/>
    </row>
    <row r="10" spans="1:32" ht="21" customHeight="1">
      <c r="A10" s="136" t="s">
        <v>79</v>
      </c>
      <c r="B10" s="142" t="s">
        <v>29</v>
      </c>
      <c r="C10" s="151" t="s">
        <v>80</v>
      </c>
      <c r="D10" s="172" t="s">
        <v>31</v>
      </c>
      <c r="E10" s="179" t="s">
        <v>3</v>
      </c>
      <c r="F10" s="179" t="s">
        <v>34</v>
      </c>
      <c r="G10" s="187"/>
      <c r="H10" s="197"/>
      <c r="I10" s="61" t="s">
        <v>57</v>
      </c>
      <c r="J10" s="61" t="s">
        <v>11</v>
      </c>
      <c r="K10" s="61" t="s">
        <v>5</v>
      </c>
      <c r="L10" s="61" t="s">
        <v>5</v>
      </c>
      <c r="M10" s="61" t="s">
        <v>15</v>
      </c>
      <c r="N10" s="61" t="s">
        <v>0</v>
      </c>
      <c r="O10" s="197"/>
      <c r="P10" s="289" t="s">
        <v>18</v>
      </c>
      <c r="Q10" s="225" t="s">
        <v>27</v>
      </c>
      <c r="R10" s="230"/>
      <c r="S10" s="172" t="s">
        <v>31</v>
      </c>
      <c r="T10" s="179" t="s">
        <v>3</v>
      </c>
      <c r="U10" s="179" t="s">
        <v>34</v>
      </c>
      <c r="V10" s="197"/>
      <c r="W10" s="61" t="s">
        <v>57</v>
      </c>
      <c r="X10" s="61" t="s">
        <v>5</v>
      </c>
      <c r="Y10" s="61" t="s">
        <v>5</v>
      </c>
      <c r="Z10" s="61" t="s">
        <v>5</v>
      </c>
      <c r="AA10" s="61" t="s">
        <v>5</v>
      </c>
      <c r="AB10" s="61" t="s">
        <v>0</v>
      </c>
      <c r="AC10" s="197"/>
      <c r="AD10" s="225"/>
      <c r="AE10" s="230"/>
      <c r="AF10" s="352"/>
    </row>
    <row r="11" spans="1:32" ht="22.5" customHeight="1">
      <c r="A11" s="262">
        <v>1</v>
      </c>
      <c r="B11" s="266"/>
      <c r="C11" s="271"/>
      <c r="D11" s="274" t="s">
        <v>65</v>
      </c>
      <c r="E11" s="275" t="s">
        <v>25</v>
      </c>
      <c r="F11" s="275" t="s">
        <v>65</v>
      </c>
      <c r="G11" s="338">
        <f t="shared" ref="G11:O11" si="0">SUM(G12:G23)</f>
        <v>0</v>
      </c>
      <c r="H11" s="340">
        <f t="shared" si="0"/>
        <v>0</v>
      </c>
      <c r="I11" s="341">
        <f t="shared" si="0"/>
        <v>0</v>
      </c>
      <c r="J11" s="341">
        <f t="shared" si="0"/>
        <v>0</v>
      </c>
      <c r="K11" s="341">
        <f t="shared" si="0"/>
        <v>0</v>
      </c>
      <c r="L11" s="341">
        <f t="shared" si="0"/>
        <v>0</v>
      </c>
      <c r="M11" s="341">
        <f t="shared" si="0"/>
        <v>0</v>
      </c>
      <c r="N11" s="341">
        <f t="shared" si="0"/>
        <v>0</v>
      </c>
      <c r="O11" s="341">
        <f t="shared" si="0"/>
        <v>0</v>
      </c>
      <c r="P11" s="358"/>
      <c r="Q11" s="341">
        <f>SUM(Q12:Q23)</f>
        <v>0</v>
      </c>
      <c r="R11" s="347">
        <f>SUM(R12:R23)</f>
        <v>0</v>
      </c>
      <c r="S11" s="274" t="s">
        <v>65</v>
      </c>
      <c r="T11" s="275" t="s">
        <v>25</v>
      </c>
      <c r="U11" s="275" t="s">
        <v>65</v>
      </c>
      <c r="V11" s="304">
        <f t="shared" ref="V11:AE11" si="1">SUM(V12:V23)</f>
        <v>0</v>
      </c>
      <c r="W11" s="304">
        <f t="shared" si="1"/>
        <v>0</v>
      </c>
      <c r="X11" s="198">
        <f t="shared" si="1"/>
        <v>0</v>
      </c>
      <c r="Y11" s="198">
        <f t="shared" si="1"/>
        <v>0</v>
      </c>
      <c r="Z11" s="198">
        <f t="shared" si="1"/>
        <v>0</v>
      </c>
      <c r="AA11" s="198">
        <f t="shared" si="1"/>
        <v>0</v>
      </c>
      <c r="AB11" s="198">
        <f t="shared" si="1"/>
        <v>0</v>
      </c>
      <c r="AC11" s="198">
        <f t="shared" si="1"/>
        <v>0</v>
      </c>
      <c r="AD11" s="198">
        <f t="shared" si="1"/>
        <v>0</v>
      </c>
      <c r="AE11" s="231">
        <f t="shared" si="1"/>
        <v>0</v>
      </c>
      <c r="AF11" s="353" t="str">
        <f t="shared" ref="AF11:AF74" si="2">IF(AE11=0,"",ROUND((R11-AE11)/AE11,3))</f>
        <v/>
      </c>
    </row>
    <row r="12" spans="1:32" ht="14.25">
      <c r="A12" s="263"/>
      <c r="B12" s="267"/>
      <c r="C12" s="272" t="s">
        <v>82</v>
      </c>
      <c r="D12" s="174"/>
      <c r="E12" s="181"/>
      <c r="F12" s="181"/>
      <c r="G12" s="189"/>
      <c r="H12" s="199"/>
      <c r="I12" s="199"/>
      <c r="J12" s="199"/>
      <c r="K12" s="199"/>
      <c r="L12" s="199"/>
      <c r="M12" s="199"/>
      <c r="N12" s="199"/>
      <c r="O12" s="300">
        <f t="shared" ref="O12:O23" si="3">SUM(H12:N12)</f>
        <v>0</v>
      </c>
      <c r="P12" s="291"/>
      <c r="Q12" s="280">
        <f t="shared" ref="Q12:Q23" si="4">IF(ROUNDUP(O12*P12-0.5,0)&lt;=0,0,ROUNDUP(O12*P12-0.5,0))</f>
        <v>0</v>
      </c>
      <c r="R12" s="232">
        <f t="shared" ref="R12:R23" si="5">O12+Q12</f>
        <v>0</v>
      </c>
      <c r="S12" s="174"/>
      <c r="T12" s="238"/>
      <c r="U12" s="238"/>
      <c r="V12" s="199"/>
      <c r="W12" s="199"/>
      <c r="X12" s="199"/>
      <c r="Y12" s="199"/>
      <c r="Z12" s="199"/>
      <c r="AA12" s="199"/>
      <c r="AB12" s="199"/>
      <c r="AC12" s="348">
        <f t="shared" ref="AC12:AC23" si="6">SUM(V12:AB12)</f>
        <v>0</v>
      </c>
      <c r="AD12" s="348">
        <f t="shared" ref="AD12:AD23" si="7">IF(ROUNDUP(AC12*P12-0.5,0)&lt;=0,0,ROUNDUP(AC12*P12-0.5,0))</f>
        <v>0</v>
      </c>
      <c r="AE12" s="252">
        <f t="shared" ref="AE12:AE23" si="8">AC12+AD12</f>
        <v>0</v>
      </c>
      <c r="AF12" s="354" t="str">
        <f t="shared" si="2"/>
        <v/>
      </c>
    </row>
    <row r="13" spans="1:32">
      <c r="A13" s="264"/>
      <c r="B13" s="268"/>
      <c r="C13" s="154"/>
      <c r="D13" s="175"/>
      <c r="E13" s="182"/>
      <c r="F13" s="182"/>
      <c r="G13" s="190"/>
      <c r="H13" s="200"/>
      <c r="I13" s="200"/>
      <c r="J13" s="200"/>
      <c r="K13" s="200"/>
      <c r="L13" s="200"/>
      <c r="M13" s="200"/>
      <c r="N13" s="200"/>
      <c r="O13" s="342">
        <f t="shared" si="3"/>
        <v>0</v>
      </c>
      <c r="P13" s="292"/>
      <c r="Q13" s="211">
        <f t="shared" si="4"/>
        <v>0</v>
      </c>
      <c r="R13" s="233">
        <f t="shared" si="5"/>
        <v>0</v>
      </c>
      <c r="S13" s="175"/>
      <c r="T13" s="182"/>
      <c r="U13" s="182"/>
      <c r="V13" s="200"/>
      <c r="W13" s="200"/>
      <c r="X13" s="200"/>
      <c r="Y13" s="200"/>
      <c r="Z13" s="200"/>
      <c r="AA13" s="200"/>
      <c r="AB13" s="200"/>
      <c r="AC13" s="349">
        <f t="shared" si="6"/>
        <v>0</v>
      </c>
      <c r="AD13" s="349">
        <f t="shared" si="7"/>
        <v>0</v>
      </c>
      <c r="AE13" s="253">
        <f t="shared" si="8"/>
        <v>0</v>
      </c>
      <c r="AF13" s="355" t="str">
        <f t="shared" si="2"/>
        <v/>
      </c>
    </row>
    <row r="14" spans="1:32">
      <c r="A14" s="264"/>
      <c r="B14" s="268"/>
      <c r="C14" s="155"/>
      <c r="D14" s="175"/>
      <c r="E14" s="182"/>
      <c r="F14" s="182"/>
      <c r="G14" s="190"/>
      <c r="H14" s="200"/>
      <c r="I14" s="200"/>
      <c r="J14" s="200"/>
      <c r="K14" s="200"/>
      <c r="L14" s="200"/>
      <c r="M14" s="200"/>
      <c r="N14" s="200"/>
      <c r="O14" s="342">
        <f t="shared" si="3"/>
        <v>0</v>
      </c>
      <c r="P14" s="292"/>
      <c r="Q14" s="211">
        <f t="shared" si="4"/>
        <v>0</v>
      </c>
      <c r="R14" s="233">
        <f t="shared" si="5"/>
        <v>0</v>
      </c>
      <c r="S14" s="175"/>
      <c r="T14" s="182"/>
      <c r="U14" s="182"/>
      <c r="V14" s="200"/>
      <c r="W14" s="200"/>
      <c r="X14" s="200"/>
      <c r="Y14" s="200"/>
      <c r="Z14" s="200"/>
      <c r="AA14" s="200"/>
      <c r="AB14" s="200"/>
      <c r="AC14" s="349">
        <f t="shared" si="6"/>
        <v>0</v>
      </c>
      <c r="AD14" s="349">
        <f t="shared" si="7"/>
        <v>0</v>
      </c>
      <c r="AE14" s="253">
        <f t="shared" si="8"/>
        <v>0</v>
      </c>
      <c r="AF14" s="355" t="str">
        <f t="shared" si="2"/>
        <v/>
      </c>
    </row>
    <row r="15" spans="1:32">
      <c r="A15" s="264"/>
      <c r="B15" s="268"/>
      <c r="C15" s="154" t="s">
        <v>83</v>
      </c>
      <c r="D15" s="175"/>
      <c r="E15" s="182"/>
      <c r="F15" s="182"/>
      <c r="G15" s="190"/>
      <c r="H15" s="200"/>
      <c r="I15" s="200"/>
      <c r="J15" s="200"/>
      <c r="K15" s="200"/>
      <c r="L15" s="200"/>
      <c r="M15" s="200"/>
      <c r="N15" s="200"/>
      <c r="O15" s="342">
        <f t="shared" si="3"/>
        <v>0</v>
      </c>
      <c r="P15" s="292"/>
      <c r="Q15" s="211">
        <f t="shared" si="4"/>
        <v>0</v>
      </c>
      <c r="R15" s="233">
        <f t="shared" si="5"/>
        <v>0</v>
      </c>
      <c r="S15" s="175"/>
      <c r="T15" s="182"/>
      <c r="U15" s="182"/>
      <c r="V15" s="200"/>
      <c r="W15" s="200"/>
      <c r="X15" s="200"/>
      <c r="Y15" s="200"/>
      <c r="Z15" s="200"/>
      <c r="AA15" s="200"/>
      <c r="AB15" s="200"/>
      <c r="AC15" s="349">
        <f t="shared" si="6"/>
        <v>0</v>
      </c>
      <c r="AD15" s="349">
        <f t="shared" si="7"/>
        <v>0</v>
      </c>
      <c r="AE15" s="253">
        <f t="shared" si="8"/>
        <v>0</v>
      </c>
      <c r="AF15" s="355" t="str">
        <f t="shared" si="2"/>
        <v/>
      </c>
    </row>
    <row r="16" spans="1:32">
      <c r="A16" s="264"/>
      <c r="B16" s="268"/>
      <c r="C16" s="154"/>
      <c r="D16" s="175"/>
      <c r="E16" s="182"/>
      <c r="F16" s="182"/>
      <c r="G16" s="190"/>
      <c r="H16" s="200"/>
      <c r="I16" s="200"/>
      <c r="J16" s="200"/>
      <c r="K16" s="200"/>
      <c r="L16" s="200"/>
      <c r="M16" s="200"/>
      <c r="N16" s="200"/>
      <c r="O16" s="342">
        <f t="shared" si="3"/>
        <v>0</v>
      </c>
      <c r="P16" s="292"/>
      <c r="Q16" s="211">
        <f t="shared" si="4"/>
        <v>0</v>
      </c>
      <c r="R16" s="233">
        <f t="shared" si="5"/>
        <v>0</v>
      </c>
      <c r="S16" s="175"/>
      <c r="T16" s="182"/>
      <c r="U16" s="182"/>
      <c r="V16" s="200"/>
      <c r="W16" s="200"/>
      <c r="X16" s="200"/>
      <c r="Y16" s="200"/>
      <c r="Z16" s="200"/>
      <c r="AA16" s="200"/>
      <c r="AB16" s="200"/>
      <c r="AC16" s="349">
        <f t="shared" si="6"/>
        <v>0</v>
      </c>
      <c r="AD16" s="349">
        <f t="shared" si="7"/>
        <v>0</v>
      </c>
      <c r="AE16" s="253">
        <f t="shared" si="8"/>
        <v>0</v>
      </c>
      <c r="AF16" s="355" t="str">
        <f t="shared" si="2"/>
        <v/>
      </c>
    </row>
    <row r="17" spans="1:32">
      <c r="A17" s="264"/>
      <c r="B17" s="268"/>
      <c r="C17" s="154"/>
      <c r="D17" s="175"/>
      <c r="E17" s="182"/>
      <c r="F17" s="182"/>
      <c r="G17" s="190"/>
      <c r="H17" s="200"/>
      <c r="I17" s="200"/>
      <c r="J17" s="200"/>
      <c r="K17" s="200"/>
      <c r="L17" s="200"/>
      <c r="M17" s="200"/>
      <c r="N17" s="200"/>
      <c r="O17" s="342">
        <f t="shared" si="3"/>
        <v>0</v>
      </c>
      <c r="P17" s="292"/>
      <c r="Q17" s="211">
        <f t="shared" si="4"/>
        <v>0</v>
      </c>
      <c r="R17" s="233">
        <f t="shared" si="5"/>
        <v>0</v>
      </c>
      <c r="S17" s="175"/>
      <c r="T17" s="182"/>
      <c r="U17" s="182"/>
      <c r="V17" s="200"/>
      <c r="W17" s="200"/>
      <c r="X17" s="200"/>
      <c r="Y17" s="200"/>
      <c r="Z17" s="200"/>
      <c r="AA17" s="200"/>
      <c r="AB17" s="200"/>
      <c r="AC17" s="349">
        <f t="shared" si="6"/>
        <v>0</v>
      </c>
      <c r="AD17" s="349">
        <f t="shared" si="7"/>
        <v>0</v>
      </c>
      <c r="AE17" s="253">
        <f t="shared" si="8"/>
        <v>0</v>
      </c>
      <c r="AF17" s="355" t="str">
        <f t="shared" si="2"/>
        <v/>
      </c>
    </row>
    <row r="18" spans="1:32">
      <c r="A18" s="264"/>
      <c r="B18" s="268"/>
      <c r="C18" s="156"/>
      <c r="D18" s="175"/>
      <c r="E18" s="182"/>
      <c r="F18" s="182"/>
      <c r="G18" s="190"/>
      <c r="H18" s="200"/>
      <c r="I18" s="200"/>
      <c r="J18" s="200"/>
      <c r="K18" s="200"/>
      <c r="L18" s="200"/>
      <c r="M18" s="200"/>
      <c r="N18" s="200"/>
      <c r="O18" s="342">
        <f t="shared" si="3"/>
        <v>0</v>
      </c>
      <c r="P18" s="292"/>
      <c r="Q18" s="211">
        <f t="shared" si="4"/>
        <v>0</v>
      </c>
      <c r="R18" s="233">
        <f t="shared" si="5"/>
        <v>0</v>
      </c>
      <c r="S18" s="175"/>
      <c r="T18" s="182"/>
      <c r="U18" s="182"/>
      <c r="V18" s="200"/>
      <c r="W18" s="200"/>
      <c r="X18" s="200"/>
      <c r="Y18" s="200"/>
      <c r="Z18" s="200"/>
      <c r="AA18" s="200"/>
      <c r="AB18" s="200"/>
      <c r="AC18" s="349">
        <f t="shared" si="6"/>
        <v>0</v>
      </c>
      <c r="AD18" s="349">
        <f t="shared" si="7"/>
        <v>0</v>
      </c>
      <c r="AE18" s="253">
        <f t="shared" si="8"/>
        <v>0</v>
      </c>
      <c r="AF18" s="355" t="str">
        <f t="shared" si="2"/>
        <v/>
      </c>
    </row>
    <row r="19" spans="1:32">
      <c r="A19" s="264"/>
      <c r="B19" s="268"/>
      <c r="C19" s="156"/>
      <c r="D19" s="175"/>
      <c r="E19" s="182"/>
      <c r="F19" s="182"/>
      <c r="G19" s="190"/>
      <c r="H19" s="200"/>
      <c r="I19" s="200"/>
      <c r="J19" s="200"/>
      <c r="K19" s="200"/>
      <c r="L19" s="200"/>
      <c r="M19" s="200"/>
      <c r="N19" s="200"/>
      <c r="O19" s="342">
        <f t="shared" si="3"/>
        <v>0</v>
      </c>
      <c r="P19" s="292"/>
      <c r="Q19" s="211">
        <f t="shared" si="4"/>
        <v>0</v>
      </c>
      <c r="R19" s="233">
        <f t="shared" si="5"/>
        <v>0</v>
      </c>
      <c r="S19" s="175"/>
      <c r="T19" s="182"/>
      <c r="U19" s="182"/>
      <c r="V19" s="200"/>
      <c r="W19" s="200"/>
      <c r="X19" s="200"/>
      <c r="Y19" s="200"/>
      <c r="Z19" s="200"/>
      <c r="AA19" s="200"/>
      <c r="AB19" s="200"/>
      <c r="AC19" s="349">
        <f t="shared" si="6"/>
        <v>0</v>
      </c>
      <c r="AD19" s="349">
        <f t="shared" si="7"/>
        <v>0</v>
      </c>
      <c r="AE19" s="253">
        <f t="shared" si="8"/>
        <v>0</v>
      </c>
      <c r="AF19" s="355" t="str">
        <f t="shared" si="2"/>
        <v/>
      </c>
    </row>
    <row r="20" spans="1:32">
      <c r="A20" s="264"/>
      <c r="B20" s="268"/>
      <c r="C20" s="154"/>
      <c r="D20" s="175"/>
      <c r="E20" s="182"/>
      <c r="F20" s="182"/>
      <c r="G20" s="190"/>
      <c r="H20" s="200"/>
      <c r="I20" s="200"/>
      <c r="J20" s="200"/>
      <c r="K20" s="200"/>
      <c r="L20" s="200"/>
      <c r="M20" s="200"/>
      <c r="N20" s="200"/>
      <c r="O20" s="342">
        <f t="shared" si="3"/>
        <v>0</v>
      </c>
      <c r="P20" s="292"/>
      <c r="Q20" s="211">
        <f t="shared" si="4"/>
        <v>0</v>
      </c>
      <c r="R20" s="233">
        <f t="shared" si="5"/>
        <v>0</v>
      </c>
      <c r="S20" s="175"/>
      <c r="T20" s="182"/>
      <c r="U20" s="182"/>
      <c r="V20" s="200"/>
      <c r="W20" s="200"/>
      <c r="X20" s="200"/>
      <c r="Y20" s="200"/>
      <c r="Z20" s="200"/>
      <c r="AA20" s="200"/>
      <c r="AB20" s="200"/>
      <c r="AC20" s="349">
        <f t="shared" si="6"/>
        <v>0</v>
      </c>
      <c r="AD20" s="349">
        <f t="shared" si="7"/>
        <v>0</v>
      </c>
      <c r="AE20" s="253">
        <f t="shared" si="8"/>
        <v>0</v>
      </c>
      <c r="AF20" s="355" t="str">
        <f t="shared" si="2"/>
        <v/>
      </c>
    </row>
    <row r="21" spans="1:32">
      <c r="A21" s="264"/>
      <c r="B21" s="268"/>
      <c r="C21" s="154"/>
      <c r="D21" s="175"/>
      <c r="E21" s="182"/>
      <c r="F21" s="182"/>
      <c r="G21" s="190"/>
      <c r="H21" s="200"/>
      <c r="I21" s="200"/>
      <c r="J21" s="200"/>
      <c r="K21" s="200"/>
      <c r="L21" s="200"/>
      <c r="M21" s="200"/>
      <c r="N21" s="200"/>
      <c r="O21" s="342">
        <f t="shared" si="3"/>
        <v>0</v>
      </c>
      <c r="P21" s="292"/>
      <c r="Q21" s="211">
        <f t="shared" si="4"/>
        <v>0</v>
      </c>
      <c r="R21" s="233">
        <f t="shared" si="5"/>
        <v>0</v>
      </c>
      <c r="S21" s="175"/>
      <c r="T21" s="182"/>
      <c r="U21" s="182"/>
      <c r="V21" s="200"/>
      <c r="W21" s="200"/>
      <c r="X21" s="200"/>
      <c r="Y21" s="200"/>
      <c r="Z21" s="200"/>
      <c r="AA21" s="200"/>
      <c r="AB21" s="200"/>
      <c r="AC21" s="349">
        <f t="shared" si="6"/>
        <v>0</v>
      </c>
      <c r="AD21" s="349">
        <f t="shared" si="7"/>
        <v>0</v>
      </c>
      <c r="AE21" s="253">
        <f t="shared" si="8"/>
        <v>0</v>
      </c>
      <c r="AF21" s="355" t="str">
        <f t="shared" si="2"/>
        <v/>
      </c>
    </row>
    <row r="22" spans="1:32">
      <c r="A22" s="264"/>
      <c r="B22" s="268"/>
      <c r="C22" s="154"/>
      <c r="D22" s="175"/>
      <c r="E22" s="182"/>
      <c r="F22" s="182"/>
      <c r="G22" s="190"/>
      <c r="H22" s="200"/>
      <c r="I22" s="200"/>
      <c r="J22" s="200"/>
      <c r="K22" s="200"/>
      <c r="L22" s="200"/>
      <c r="M22" s="200"/>
      <c r="N22" s="200"/>
      <c r="O22" s="342">
        <f t="shared" si="3"/>
        <v>0</v>
      </c>
      <c r="P22" s="292"/>
      <c r="Q22" s="211">
        <f t="shared" si="4"/>
        <v>0</v>
      </c>
      <c r="R22" s="233">
        <f t="shared" si="5"/>
        <v>0</v>
      </c>
      <c r="S22" s="175"/>
      <c r="T22" s="182"/>
      <c r="U22" s="182"/>
      <c r="V22" s="200"/>
      <c r="W22" s="200"/>
      <c r="X22" s="200"/>
      <c r="Y22" s="200"/>
      <c r="Z22" s="200"/>
      <c r="AA22" s="200"/>
      <c r="AB22" s="200"/>
      <c r="AC22" s="349">
        <f t="shared" si="6"/>
        <v>0</v>
      </c>
      <c r="AD22" s="349">
        <f t="shared" si="7"/>
        <v>0</v>
      </c>
      <c r="AE22" s="253">
        <f t="shared" si="8"/>
        <v>0</v>
      </c>
      <c r="AF22" s="355" t="str">
        <f t="shared" si="2"/>
        <v/>
      </c>
    </row>
    <row r="23" spans="1:32" ht="14.25">
      <c r="A23" s="265"/>
      <c r="B23" s="269"/>
      <c r="C23" s="157"/>
      <c r="D23" s="176"/>
      <c r="E23" s="183"/>
      <c r="F23" s="183"/>
      <c r="G23" s="191"/>
      <c r="H23" s="201"/>
      <c r="I23" s="201"/>
      <c r="J23" s="201"/>
      <c r="K23" s="201"/>
      <c r="L23" s="201"/>
      <c r="M23" s="201"/>
      <c r="N23" s="201"/>
      <c r="O23" s="343">
        <f t="shared" si="3"/>
        <v>0</v>
      </c>
      <c r="P23" s="293"/>
      <c r="Q23" s="212">
        <f t="shared" si="4"/>
        <v>0</v>
      </c>
      <c r="R23" s="234">
        <f t="shared" si="5"/>
        <v>0</v>
      </c>
      <c r="S23" s="176"/>
      <c r="T23" s="183"/>
      <c r="U23" s="183"/>
      <c r="V23" s="201"/>
      <c r="W23" s="201"/>
      <c r="X23" s="201"/>
      <c r="Y23" s="201"/>
      <c r="Z23" s="201"/>
      <c r="AA23" s="201"/>
      <c r="AB23" s="201"/>
      <c r="AC23" s="350">
        <f t="shared" si="6"/>
        <v>0</v>
      </c>
      <c r="AD23" s="350">
        <f t="shared" si="7"/>
        <v>0</v>
      </c>
      <c r="AE23" s="254">
        <f t="shared" si="8"/>
        <v>0</v>
      </c>
      <c r="AF23" s="356" t="str">
        <f t="shared" si="2"/>
        <v/>
      </c>
    </row>
    <row r="24" spans="1:32" ht="22.5" customHeight="1">
      <c r="A24" s="262">
        <v>2</v>
      </c>
      <c r="B24" s="266"/>
      <c r="C24" s="271"/>
      <c r="D24" s="274" t="s">
        <v>65</v>
      </c>
      <c r="E24" s="275" t="s">
        <v>25</v>
      </c>
      <c r="F24" s="275" t="s">
        <v>65</v>
      </c>
      <c r="G24" s="339">
        <f t="shared" ref="G24:O24" si="9">SUM(G25:G36)</f>
        <v>0</v>
      </c>
      <c r="H24" s="359">
        <f t="shared" si="9"/>
        <v>0</v>
      </c>
      <c r="I24" s="198">
        <f t="shared" si="9"/>
        <v>0</v>
      </c>
      <c r="J24" s="198">
        <f t="shared" si="9"/>
        <v>0</v>
      </c>
      <c r="K24" s="198">
        <f t="shared" si="9"/>
        <v>0</v>
      </c>
      <c r="L24" s="198">
        <f t="shared" si="9"/>
        <v>0</v>
      </c>
      <c r="M24" s="198">
        <f t="shared" si="9"/>
        <v>0</v>
      </c>
      <c r="N24" s="198">
        <f t="shared" si="9"/>
        <v>0</v>
      </c>
      <c r="O24" s="198">
        <f t="shared" si="9"/>
        <v>0</v>
      </c>
      <c r="P24" s="344"/>
      <c r="Q24" s="198">
        <f>SUM(Q25:Q36)</f>
        <v>0</v>
      </c>
      <c r="R24" s="231">
        <f>SUM(R25:R36)</f>
        <v>0</v>
      </c>
      <c r="S24" s="274" t="s">
        <v>65</v>
      </c>
      <c r="T24" s="275" t="s">
        <v>25</v>
      </c>
      <c r="U24" s="275" t="s">
        <v>65</v>
      </c>
      <c r="V24" s="359">
        <f t="shared" ref="V24:AE24" si="10">SUM(V25:V36)</f>
        <v>0</v>
      </c>
      <c r="W24" s="304">
        <f t="shared" si="10"/>
        <v>0</v>
      </c>
      <c r="X24" s="198">
        <f t="shared" si="10"/>
        <v>0</v>
      </c>
      <c r="Y24" s="198">
        <f t="shared" si="10"/>
        <v>0</v>
      </c>
      <c r="Z24" s="198">
        <f t="shared" si="10"/>
        <v>0</v>
      </c>
      <c r="AA24" s="198">
        <f t="shared" si="10"/>
        <v>0</v>
      </c>
      <c r="AB24" s="198">
        <f t="shared" si="10"/>
        <v>0</v>
      </c>
      <c r="AC24" s="243">
        <f t="shared" si="10"/>
        <v>0</v>
      </c>
      <c r="AD24" s="243">
        <f t="shared" si="10"/>
        <v>0</v>
      </c>
      <c r="AE24" s="251">
        <f t="shared" si="10"/>
        <v>0</v>
      </c>
      <c r="AF24" s="357" t="str">
        <f t="shared" si="2"/>
        <v/>
      </c>
    </row>
    <row r="25" spans="1:32" ht="14.25">
      <c r="A25" s="263"/>
      <c r="B25" s="267"/>
      <c r="C25" s="272" t="s">
        <v>82</v>
      </c>
      <c r="D25" s="174"/>
      <c r="E25" s="181"/>
      <c r="F25" s="181"/>
      <c r="G25" s="189"/>
      <c r="H25" s="199"/>
      <c r="I25" s="199"/>
      <c r="J25" s="199"/>
      <c r="K25" s="199"/>
      <c r="L25" s="199"/>
      <c r="M25" s="199"/>
      <c r="N25" s="199"/>
      <c r="O25" s="202">
        <f t="shared" ref="O25:O36" si="11">SUM(H25:N25)</f>
        <v>0</v>
      </c>
      <c r="P25" s="291"/>
      <c r="Q25" s="280">
        <f t="shared" ref="Q25:Q36" si="12">IF(ROUNDUP(O25*P25-0.5,0)&lt;=0,0,ROUNDUP(O25*P25-0.5,0))</f>
        <v>0</v>
      </c>
      <c r="R25" s="232">
        <f t="shared" ref="R25:R36" si="13">O25+Q25</f>
        <v>0</v>
      </c>
      <c r="S25" s="174"/>
      <c r="T25" s="238"/>
      <c r="U25" s="238"/>
      <c r="V25" s="199"/>
      <c r="W25" s="199"/>
      <c r="X25" s="199"/>
      <c r="Y25" s="199"/>
      <c r="Z25" s="199"/>
      <c r="AA25" s="199"/>
      <c r="AB25" s="199"/>
      <c r="AC25" s="348">
        <f t="shared" ref="AC25:AC36" si="14">SUM(V25:AB25)</f>
        <v>0</v>
      </c>
      <c r="AD25" s="348">
        <f t="shared" ref="AD25:AD36" si="15">IF(ROUNDUP(AC25*P25-0.5,0)&lt;=0,0,ROUNDUP(AC25*P25-0.5,0))</f>
        <v>0</v>
      </c>
      <c r="AE25" s="252">
        <f t="shared" ref="AE25:AE36" si="16">AC25+AD25</f>
        <v>0</v>
      </c>
      <c r="AF25" s="354" t="str">
        <f t="shared" si="2"/>
        <v/>
      </c>
    </row>
    <row r="26" spans="1:32">
      <c r="A26" s="264"/>
      <c r="B26" s="268"/>
      <c r="C26" s="154"/>
      <c r="D26" s="175"/>
      <c r="E26" s="182"/>
      <c r="F26" s="182"/>
      <c r="G26" s="190"/>
      <c r="H26" s="200"/>
      <c r="I26" s="200"/>
      <c r="J26" s="200"/>
      <c r="K26" s="200"/>
      <c r="L26" s="200"/>
      <c r="M26" s="200"/>
      <c r="N26" s="200"/>
      <c r="O26" s="211">
        <f t="shared" si="11"/>
        <v>0</v>
      </c>
      <c r="P26" s="292"/>
      <c r="Q26" s="211">
        <f t="shared" si="12"/>
        <v>0</v>
      </c>
      <c r="R26" s="233">
        <f t="shared" si="13"/>
        <v>0</v>
      </c>
      <c r="S26" s="175"/>
      <c r="T26" s="182"/>
      <c r="U26" s="182"/>
      <c r="V26" s="200"/>
      <c r="W26" s="200"/>
      <c r="X26" s="200"/>
      <c r="Y26" s="200"/>
      <c r="Z26" s="200"/>
      <c r="AA26" s="200"/>
      <c r="AB26" s="200"/>
      <c r="AC26" s="349">
        <f t="shared" si="14"/>
        <v>0</v>
      </c>
      <c r="AD26" s="349">
        <f t="shared" si="15"/>
        <v>0</v>
      </c>
      <c r="AE26" s="253">
        <f t="shared" si="16"/>
        <v>0</v>
      </c>
      <c r="AF26" s="355" t="str">
        <f t="shared" si="2"/>
        <v/>
      </c>
    </row>
    <row r="27" spans="1:32">
      <c r="A27" s="264"/>
      <c r="B27" s="268"/>
      <c r="C27" s="155"/>
      <c r="D27" s="175"/>
      <c r="E27" s="182"/>
      <c r="F27" s="182"/>
      <c r="G27" s="190"/>
      <c r="H27" s="200"/>
      <c r="I27" s="200"/>
      <c r="J27" s="200"/>
      <c r="K27" s="200"/>
      <c r="L27" s="200"/>
      <c r="M27" s="200"/>
      <c r="N27" s="200"/>
      <c r="O27" s="211">
        <f t="shared" si="11"/>
        <v>0</v>
      </c>
      <c r="P27" s="292"/>
      <c r="Q27" s="211">
        <f t="shared" si="12"/>
        <v>0</v>
      </c>
      <c r="R27" s="233">
        <f t="shared" si="13"/>
        <v>0</v>
      </c>
      <c r="S27" s="175"/>
      <c r="T27" s="182"/>
      <c r="U27" s="182"/>
      <c r="V27" s="200"/>
      <c r="W27" s="200"/>
      <c r="X27" s="200"/>
      <c r="Y27" s="200"/>
      <c r="Z27" s="200"/>
      <c r="AA27" s="200"/>
      <c r="AB27" s="200"/>
      <c r="AC27" s="349">
        <f t="shared" si="14"/>
        <v>0</v>
      </c>
      <c r="AD27" s="349">
        <f t="shared" si="15"/>
        <v>0</v>
      </c>
      <c r="AE27" s="253">
        <f t="shared" si="16"/>
        <v>0</v>
      </c>
      <c r="AF27" s="355" t="str">
        <f t="shared" si="2"/>
        <v/>
      </c>
    </row>
    <row r="28" spans="1:32">
      <c r="A28" s="264"/>
      <c r="B28" s="268"/>
      <c r="C28" s="154" t="s">
        <v>83</v>
      </c>
      <c r="D28" s="175"/>
      <c r="E28" s="182"/>
      <c r="F28" s="182"/>
      <c r="G28" s="190"/>
      <c r="H28" s="200"/>
      <c r="I28" s="200"/>
      <c r="J28" s="200"/>
      <c r="K28" s="200"/>
      <c r="L28" s="200"/>
      <c r="M28" s="200"/>
      <c r="N28" s="200"/>
      <c r="O28" s="211">
        <f t="shared" si="11"/>
        <v>0</v>
      </c>
      <c r="P28" s="292"/>
      <c r="Q28" s="211">
        <f t="shared" si="12"/>
        <v>0</v>
      </c>
      <c r="R28" s="233">
        <f t="shared" si="13"/>
        <v>0</v>
      </c>
      <c r="S28" s="175"/>
      <c r="T28" s="182"/>
      <c r="U28" s="182"/>
      <c r="V28" s="200"/>
      <c r="W28" s="200"/>
      <c r="X28" s="200"/>
      <c r="Y28" s="200"/>
      <c r="Z28" s="200"/>
      <c r="AA28" s="200"/>
      <c r="AB28" s="200"/>
      <c r="AC28" s="349">
        <f t="shared" si="14"/>
        <v>0</v>
      </c>
      <c r="AD28" s="349">
        <f t="shared" si="15"/>
        <v>0</v>
      </c>
      <c r="AE28" s="253">
        <f t="shared" si="16"/>
        <v>0</v>
      </c>
      <c r="AF28" s="355" t="str">
        <f t="shared" si="2"/>
        <v/>
      </c>
    </row>
    <row r="29" spans="1:32">
      <c r="A29" s="264"/>
      <c r="B29" s="268"/>
      <c r="C29" s="154"/>
      <c r="D29" s="175"/>
      <c r="E29" s="182"/>
      <c r="F29" s="182"/>
      <c r="G29" s="190"/>
      <c r="H29" s="200"/>
      <c r="I29" s="200"/>
      <c r="J29" s="200"/>
      <c r="K29" s="200"/>
      <c r="L29" s="200"/>
      <c r="M29" s="200"/>
      <c r="N29" s="200"/>
      <c r="O29" s="211">
        <f t="shared" si="11"/>
        <v>0</v>
      </c>
      <c r="P29" s="292"/>
      <c r="Q29" s="211">
        <f t="shared" si="12"/>
        <v>0</v>
      </c>
      <c r="R29" s="233">
        <f t="shared" si="13"/>
        <v>0</v>
      </c>
      <c r="S29" s="175"/>
      <c r="T29" s="182"/>
      <c r="U29" s="182"/>
      <c r="V29" s="200"/>
      <c r="W29" s="200"/>
      <c r="X29" s="200"/>
      <c r="Y29" s="200"/>
      <c r="Z29" s="200"/>
      <c r="AA29" s="200"/>
      <c r="AB29" s="200"/>
      <c r="AC29" s="349">
        <f t="shared" si="14"/>
        <v>0</v>
      </c>
      <c r="AD29" s="349">
        <f t="shared" si="15"/>
        <v>0</v>
      </c>
      <c r="AE29" s="253">
        <f t="shared" si="16"/>
        <v>0</v>
      </c>
      <c r="AF29" s="355" t="str">
        <f t="shared" si="2"/>
        <v/>
      </c>
    </row>
    <row r="30" spans="1:32">
      <c r="A30" s="264"/>
      <c r="B30" s="268"/>
      <c r="C30" s="154"/>
      <c r="D30" s="175"/>
      <c r="E30" s="182"/>
      <c r="F30" s="182"/>
      <c r="G30" s="190"/>
      <c r="H30" s="200"/>
      <c r="I30" s="200"/>
      <c r="J30" s="200"/>
      <c r="K30" s="200"/>
      <c r="L30" s="200"/>
      <c r="M30" s="200"/>
      <c r="N30" s="200"/>
      <c r="O30" s="211">
        <f t="shared" si="11"/>
        <v>0</v>
      </c>
      <c r="P30" s="292"/>
      <c r="Q30" s="211">
        <f t="shared" si="12"/>
        <v>0</v>
      </c>
      <c r="R30" s="233">
        <f t="shared" si="13"/>
        <v>0</v>
      </c>
      <c r="S30" s="175"/>
      <c r="T30" s="182"/>
      <c r="U30" s="182"/>
      <c r="V30" s="200"/>
      <c r="W30" s="200"/>
      <c r="X30" s="200"/>
      <c r="Y30" s="200"/>
      <c r="Z30" s="200"/>
      <c r="AA30" s="200"/>
      <c r="AB30" s="200"/>
      <c r="AC30" s="349">
        <f t="shared" si="14"/>
        <v>0</v>
      </c>
      <c r="AD30" s="349">
        <f t="shared" si="15"/>
        <v>0</v>
      </c>
      <c r="AE30" s="253">
        <f t="shared" si="16"/>
        <v>0</v>
      </c>
      <c r="AF30" s="355" t="str">
        <f t="shared" si="2"/>
        <v/>
      </c>
    </row>
    <row r="31" spans="1:32">
      <c r="A31" s="264"/>
      <c r="B31" s="268"/>
      <c r="C31" s="156"/>
      <c r="D31" s="175"/>
      <c r="E31" s="182"/>
      <c r="F31" s="182"/>
      <c r="G31" s="190"/>
      <c r="H31" s="200"/>
      <c r="I31" s="200"/>
      <c r="J31" s="200"/>
      <c r="K31" s="200"/>
      <c r="L31" s="200"/>
      <c r="M31" s="200"/>
      <c r="N31" s="200"/>
      <c r="O31" s="211">
        <f t="shared" si="11"/>
        <v>0</v>
      </c>
      <c r="P31" s="292"/>
      <c r="Q31" s="211">
        <f t="shared" si="12"/>
        <v>0</v>
      </c>
      <c r="R31" s="233">
        <f t="shared" si="13"/>
        <v>0</v>
      </c>
      <c r="S31" s="175"/>
      <c r="T31" s="182"/>
      <c r="U31" s="182"/>
      <c r="V31" s="200"/>
      <c r="W31" s="200"/>
      <c r="X31" s="200"/>
      <c r="Y31" s="200"/>
      <c r="Z31" s="200"/>
      <c r="AA31" s="200"/>
      <c r="AB31" s="200"/>
      <c r="AC31" s="349">
        <f t="shared" si="14"/>
        <v>0</v>
      </c>
      <c r="AD31" s="349">
        <f t="shared" si="15"/>
        <v>0</v>
      </c>
      <c r="AE31" s="253">
        <f t="shared" si="16"/>
        <v>0</v>
      </c>
      <c r="AF31" s="355" t="str">
        <f t="shared" si="2"/>
        <v/>
      </c>
    </row>
    <row r="32" spans="1:32">
      <c r="A32" s="264"/>
      <c r="B32" s="268"/>
      <c r="C32" s="156"/>
      <c r="D32" s="175"/>
      <c r="E32" s="182"/>
      <c r="F32" s="182"/>
      <c r="G32" s="190"/>
      <c r="H32" s="200"/>
      <c r="I32" s="200"/>
      <c r="J32" s="200"/>
      <c r="K32" s="200"/>
      <c r="L32" s="200"/>
      <c r="M32" s="200"/>
      <c r="N32" s="200"/>
      <c r="O32" s="211">
        <f t="shared" si="11"/>
        <v>0</v>
      </c>
      <c r="P32" s="292"/>
      <c r="Q32" s="211">
        <f t="shared" si="12"/>
        <v>0</v>
      </c>
      <c r="R32" s="233">
        <f t="shared" si="13"/>
        <v>0</v>
      </c>
      <c r="S32" s="175"/>
      <c r="T32" s="182"/>
      <c r="U32" s="182"/>
      <c r="V32" s="200"/>
      <c r="W32" s="200"/>
      <c r="X32" s="200"/>
      <c r="Y32" s="200"/>
      <c r="Z32" s="200"/>
      <c r="AA32" s="200"/>
      <c r="AB32" s="200"/>
      <c r="AC32" s="349">
        <f t="shared" si="14"/>
        <v>0</v>
      </c>
      <c r="AD32" s="349">
        <f t="shared" si="15"/>
        <v>0</v>
      </c>
      <c r="AE32" s="253">
        <f t="shared" si="16"/>
        <v>0</v>
      </c>
      <c r="AF32" s="355" t="str">
        <f t="shared" si="2"/>
        <v/>
      </c>
    </row>
    <row r="33" spans="1:32">
      <c r="A33" s="264"/>
      <c r="B33" s="268"/>
      <c r="C33" s="154"/>
      <c r="D33" s="175"/>
      <c r="E33" s="182"/>
      <c r="F33" s="182"/>
      <c r="G33" s="190"/>
      <c r="H33" s="200"/>
      <c r="I33" s="200"/>
      <c r="J33" s="200"/>
      <c r="K33" s="200"/>
      <c r="L33" s="200"/>
      <c r="M33" s="200"/>
      <c r="N33" s="200"/>
      <c r="O33" s="211">
        <f t="shared" si="11"/>
        <v>0</v>
      </c>
      <c r="P33" s="292"/>
      <c r="Q33" s="211">
        <f t="shared" si="12"/>
        <v>0</v>
      </c>
      <c r="R33" s="233">
        <f t="shared" si="13"/>
        <v>0</v>
      </c>
      <c r="S33" s="175"/>
      <c r="T33" s="182"/>
      <c r="U33" s="182"/>
      <c r="V33" s="200"/>
      <c r="W33" s="200"/>
      <c r="X33" s="200"/>
      <c r="Y33" s="200"/>
      <c r="Z33" s="200"/>
      <c r="AA33" s="200"/>
      <c r="AB33" s="200"/>
      <c r="AC33" s="349">
        <f t="shared" si="14"/>
        <v>0</v>
      </c>
      <c r="AD33" s="349">
        <f t="shared" si="15"/>
        <v>0</v>
      </c>
      <c r="AE33" s="253">
        <f t="shared" si="16"/>
        <v>0</v>
      </c>
      <c r="AF33" s="355" t="str">
        <f t="shared" si="2"/>
        <v/>
      </c>
    </row>
    <row r="34" spans="1:32">
      <c r="A34" s="264"/>
      <c r="B34" s="268"/>
      <c r="C34" s="154"/>
      <c r="D34" s="175"/>
      <c r="E34" s="182"/>
      <c r="F34" s="182"/>
      <c r="G34" s="190"/>
      <c r="H34" s="200"/>
      <c r="I34" s="200"/>
      <c r="J34" s="200"/>
      <c r="K34" s="200"/>
      <c r="L34" s="200"/>
      <c r="M34" s="200"/>
      <c r="N34" s="200"/>
      <c r="O34" s="211">
        <f t="shared" si="11"/>
        <v>0</v>
      </c>
      <c r="P34" s="292"/>
      <c r="Q34" s="211">
        <f t="shared" si="12"/>
        <v>0</v>
      </c>
      <c r="R34" s="233">
        <f t="shared" si="13"/>
        <v>0</v>
      </c>
      <c r="S34" s="175"/>
      <c r="T34" s="182"/>
      <c r="U34" s="182"/>
      <c r="V34" s="200"/>
      <c r="W34" s="200"/>
      <c r="X34" s="200"/>
      <c r="Y34" s="200"/>
      <c r="Z34" s="200"/>
      <c r="AA34" s="200"/>
      <c r="AB34" s="200"/>
      <c r="AC34" s="349">
        <f t="shared" si="14"/>
        <v>0</v>
      </c>
      <c r="AD34" s="349">
        <f t="shared" si="15"/>
        <v>0</v>
      </c>
      <c r="AE34" s="253">
        <f t="shared" si="16"/>
        <v>0</v>
      </c>
      <c r="AF34" s="355" t="str">
        <f t="shared" si="2"/>
        <v/>
      </c>
    </row>
    <row r="35" spans="1:32" ht="15" customHeight="1">
      <c r="A35" s="264"/>
      <c r="B35" s="268"/>
      <c r="C35" s="154"/>
      <c r="D35" s="175"/>
      <c r="E35" s="182"/>
      <c r="F35" s="182"/>
      <c r="G35" s="190"/>
      <c r="H35" s="200"/>
      <c r="I35" s="200"/>
      <c r="J35" s="200"/>
      <c r="K35" s="200"/>
      <c r="L35" s="200"/>
      <c r="M35" s="200"/>
      <c r="N35" s="200"/>
      <c r="O35" s="211">
        <f t="shared" si="11"/>
        <v>0</v>
      </c>
      <c r="P35" s="292"/>
      <c r="Q35" s="211">
        <f t="shared" si="12"/>
        <v>0</v>
      </c>
      <c r="R35" s="233">
        <f t="shared" si="13"/>
        <v>0</v>
      </c>
      <c r="S35" s="175"/>
      <c r="T35" s="182"/>
      <c r="U35" s="182"/>
      <c r="V35" s="200"/>
      <c r="W35" s="200"/>
      <c r="X35" s="200"/>
      <c r="Y35" s="200"/>
      <c r="Z35" s="200"/>
      <c r="AA35" s="200"/>
      <c r="AB35" s="200"/>
      <c r="AC35" s="349">
        <f t="shared" si="14"/>
        <v>0</v>
      </c>
      <c r="AD35" s="349">
        <f t="shared" si="15"/>
        <v>0</v>
      </c>
      <c r="AE35" s="253">
        <f t="shared" si="16"/>
        <v>0</v>
      </c>
      <c r="AF35" s="355" t="str">
        <f t="shared" si="2"/>
        <v/>
      </c>
    </row>
    <row r="36" spans="1:32" ht="13.5" customHeight="1">
      <c r="A36" s="265"/>
      <c r="B36" s="269"/>
      <c r="C36" s="157"/>
      <c r="D36" s="176"/>
      <c r="E36" s="183"/>
      <c r="F36" s="183"/>
      <c r="G36" s="191"/>
      <c r="H36" s="201"/>
      <c r="I36" s="201"/>
      <c r="J36" s="201"/>
      <c r="K36" s="201"/>
      <c r="L36" s="201"/>
      <c r="M36" s="201"/>
      <c r="N36" s="201"/>
      <c r="O36" s="212">
        <f t="shared" si="11"/>
        <v>0</v>
      </c>
      <c r="P36" s="293"/>
      <c r="Q36" s="212">
        <f t="shared" si="12"/>
        <v>0</v>
      </c>
      <c r="R36" s="234">
        <f t="shared" si="13"/>
        <v>0</v>
      </c>
      <c r="S36" s="176"/>
      <c r="T36" s="183"/>
      <c r="U36" s="183"/>
      <c r="V36" s="201"/>
      <c r="W36" s="201"/>
      <c r="X36" s="201"/>
      <c r="Y36" s="201"/>
      <c r="Z36" s="201"/>
      <c r="AA36" s="201"/>
      <c r="AB36" s="201"/>
      <c r="AC36" s="350">
        <f t="shared" si="14"/>
        <v>0</v>
      </c>
      <c r="AD36" s="350">
        <f t="shared" si="15"/>
        <v>0</v>
      </c>
      <c r="AE36" s="254">
        <f t="shared" si="16"/>
        <v>0</v>
      </c>
      <c r="AF36" s="356" t="str">
        <f t="shared" si="2"/>
        <v/>
      </c>
    </row>
    <row r="37" spans="1:32" ht="22.5" customHeight="1">
      <c r="A37" s="262">
        <v>3</v>
      </c>
      <c r="B37" s="266"/>
      <c r="C37" s="271"/>
      <c r="D37" s="274" t="s">
        <v>65</v>
      </c>
      <c r="E37" s="275" t="s">
        <v>25</v>
      </c>
      <c r="F37" s="275" t="s">
        <v>65</v>
      </c>
      <c r="G37" s="339">
        <f t="shared" ref="G37:O37" si="17">SUM(G38:G49)</f>
        <v>0</v>
      </c>
      <c r="H37" s="359">
        <f t="shared" si="17"/>
        <v>0</v>
      </c>
      <c r="I37" s="198">
        <f t="shared" si="17"/>
        <v>0</v>
      </c>
      <c r="J37" s="198">
        <f t="shared" si="17"/>
        <v>0</v>
      </c>
      <c r="K37" s="198">
        <f t="shared" si="17"/>
        <v>0</v>
      </c>
      <c r="L37" s="198">
        <f t="shared" si="17"/>
        <v>0</v>
      </c>
      <c r="M37" s="198">
        <f t="shared" si="17"/>
        <v>0</v>
      </c>
      <c r="N37" s="198">
        <f t="shared" si="17"/>
        <v>0</v>
      </c>
      <c r="O37" s="198">
        <f t="shared" si="17"/>
        <v>0</v>
      </c>
      <c r="P37" s="344"/>
      <c r="Q37" s="198">
        <f>SUM(Q38:Q49)</f>
        <v>0</v>
      </c>
      <c r="R37" s="231">
        <f>SUM(R38:R49)</f>
        <v>0</v>
      </c>
      <c r="S37" s="274" t="s">
        <v>65</v>
      </c>
      <c r="T37" s="275" t="s">
        <v>25</v>
      </c>
      <c r="U37" s="275" t="s">
        <v>65</v>
      </c>
      <c r="V37" s="359">
        <f t="shared" ref="V37:AE37" si="18">SUM(V38:V49)</f>
        <v>0</v>
      </c>
      <c r="W37" s="304">
        <f t="shared" si="18"/>
        <v>0</v>
      </c>
      <c r="X37" s="198">
        <f t="shared" si="18"/>
        <v>0</v>
      </c>
      <c r="Y37" s="198">
        <f t="shared" si="18"/>
        <v>0</v>
      </c>
      <c r="Z37" s="198">
        <f t="shared" si="18"/>
        <v>0</v>
      </c>
      <c r="AA37" s="198">
        <f t="shared" si="18"/>
        <v>0</v>
      </c>
      <c r="AB37" s="198">
        <f t="shared" si="18"/>
        <v>0</v>
      </c>
      <c r="AC37" s="243">
        <f t="shared" si="18"/>
        <v>0</v>
      </c>
      <c r="AD37" s="243">
        <f t="shared" si="18"/>
        <v>0</v>
      </c>
      <c r="AE37" s="251">
        <f t="shared" si="18"/>
        <v>0</v>
      </c>
      <c r="AF37" s="357" t="str">
        <f t="shared" si="2"/>
        <v/>
      </c>
    </row>
    <row r="38" spans="1:32" ht="14.25">
      <c r="A38" s="263"/>
      <c r="B38" s="267"/>
      <c r="C38" s="272" t="s">
        <v>82</v>
      </c>
      <c r="D38" s="174"/>
      <c r="E38" s="181"/>
      <c r="F38" s="181"/>
      <c r="G38" s="189"/>
      <c r="H38" s="199"/>
      <c r="I38" s="199"/>
      <c r="J38" s="199"/>
      <c r="K38" s="199"/>
      <c r="L38" s="199"/>
      <c r="M38" s="199"/>
      <c r="N38" s="199"/>
      <c r="O38" s="300">
        <f t="shared" ref="O38:O49" si="19">SUM(H38:N38)</f>
        <v>0</v>
      </c>
      <c r="P38" s="291"/>
      <c r="Q38" s="280">
        <f t="shared" ref="Q38:Q49" si="20">IF(ROUNDUP(O38*P38-0.5,0)&lt;=0,0,ROUNDUP(O38*P38-0.5,0))</f>
        <v>0</v>
      </c>
      <c r="R38" s="232">
        <f t="shared" ref="R38:R49" si="21">O38+Q38</f>
        <v>0</v>
      </c>
      <c r="S38" s="174"/>
      <c r="T38" s="238"/>
      <c r="U38" s="238"/>
      <c r="V38" s="199"/>
      <c r="W38" s="199"/>
      <c r="X38" s="199"/>
      <c r="Y38" s="199"/>
      <c r="Z38" s="199"/>
      <c r="AA38" s="199"/>
      <c r="AB38" s="199"/>
      <c r="AC38" s="348">
        <f t="shared" ref="AC38:AC49" si="22">SUM(V38:AB38)</f>
        <v>0</v>
      </c>
      <c r="AD38" s="348">
        <f t="shared" ref="AD38:AD49" si="23">IF(ROUNDUP(AC38*P38-0.5,0)&lt;=0,0,ROUNDUP(AC38*P38-0.5,0))</f>
        <v>0</v>
      </c>
      <c r="AE38" s="252">
        <f t="shared" ref="AE38:AE49" si="24">AC38+AD38</f>
        <v>0</v>
      </c>
      <c r="AF38" s="354" t="str">
        <f t="shared" si="2"/>
        <v/>
      </c>
    </row>
    <row r="39" spans="1:32">
      <c r="A39" s="264"/>
      <c r="B39" s="268"/>
      <c r="C39" s="154"/>
      <c r="D39" s="175"/>
      <c r="E39" s="182"/>
      <c r="F39" s="182"/>
      <c r="G39" s="190"/>
      <c r="H39" s="200"/>
      <c r="I39" s="200"/>
      <c r="J39" s="200"/>
      <c r="K39" s="200"/>
      <c r="L39" s="200"/>
      <c r="M39" s="200"/>
      <c r="N39" s="200"/>
      <c r="O39" s="342">
        <f t="shared" si="19"/>
        <v>0</v>
      </c>
      <c r="P39" s="292"/>
      <c r="Q39" s="211">
        <f t="shared" si="20"/>
        <v>0</v>
      </c>
      <c r="R39" s="233">
        <f t="shared" si="21"/>
        <v>0</v>
      </c>
      <c r="S39" s="175"/>
      <c r="T39" s="182"/>
      <c r="U39" s="182"/>
      <c r="V39" s="200"/>
      <c r="W39" s="200"/>
      <c r="X39" s="200"/>
      <c r="Y39" s="200"/>
      <c r="Z39" s="200"/>
      <c r="AA39" s="200"/>
      <c r="AB39" s="200"/>
      <c r="AC39" s="349">
        <f t="shared" si="22"/>
        <v>0</v>
      </c>
      <c r="AD39" s="349">
        <f t="shared" si="23"/>
        <v>0</v>
      </c>
      <c r="AE39" s="253">
        <f t="shared" si="24"/>
        <v>0</v>
      </c>
      <c r="AF39" s="355" t="str">
        <f t="shared" si="2"/>
        <v/>
      </c>
    </row>
    <row r="40" spans="1:32">
      <c r="A40" s="264"/>
      <c r="B40" s="268"/>
      <c r="C40" s="155"/>
      <c r="D40" s="175"/>
      <c r="E40" s="182"/>
      <c r="F40" s="182"/>
      <c r="G40" s="190"/>
      <c r="H40" s="200"/>
      <c r="I40" s="200"/>
      <c r="J40" s="200"/>
      <c r="K40" s="200"/>
      <c r="L40" s="200"/>
      <c r="M40" s="200"/>
      <c r="N40" s="200"/>
      <c r="O40" s="342">
        <f t="shared" si="19"/>
        <v>0</v>
      </c>
      <c r="P40" s="292"/>
      <c r="Q40" s="211">
        <f t="shared" si="20"/>
        <v>0</v>
      </c>
      <c r="R40" s="233">
        <f t="shared" si="21"/>
        <v>0</v>
      </c>
      <c r="S40" s="175"/>
      <c r="T40" s="182"/>
      <c r="U40" s="182"/>
      <c r="V40" s="200"/>
      <c r="W40" s="200"/>
      <c r="X40" s="200"/>
      <c r="Y40" s="200"/>
      <c r="Z40" s="200"/>
      <c r="AA40" s="200"/>
      <c r="AB40" s="200"/>
      <c r="AC40" s="349">
        <f t="shared" si="22"/>
        <v>0</v>
      </c>
      <c r="AD40" s="349">
        <f t="shared" si="23"/>
        <v>0</v>
      </c>
      <c r="AE40" s="253">
        <f t="shared" si="24"/>
        <v>0</v>
      </c>
      <c r="AF40" s="355" t="str">
        <f t="shared" si="2"/>
        <v/>
      </c>
    </row>
    <row r="41" spans="1:32">
      <c r="A41" s="264"/>
      <c r="B41" s="268"/>
      <c r="C41" s="154" t="s">
        <v>83</v>
      </c>
      <c r="D41" s="175"/>
      <c r="E41" s="182"/>
      <c r="F41" s="182"/>
      <c r="G41" s="190"/>
      <c r="H41" s="200"/>
      <c r="I41" s="200"/>
      <c r="J41" s="200"/>
      <c r="K41" s="200"/>
      <c r="L41" s="200"/>
      <c r="M41" s="200"/>
      <c r="N41" s="200"/>
      <c r="O41" s="342">
        <f t="shared" si="19"/>
        <v>0</v>
      </c>
      <c r="P41" s="292"/>
      <c r="Q41" s="211">
        <f t="shared" si="20"/>
        <v>0</v>
      </c>
      <c r="R41" s="233">
        <f t="shared" si="21"/>
        <v>0</v>
      </c>
      <c r="S41" s="175"/>
      <c r="T41" s="182"/>
      <c r="U41" s="182"/>
      <c r="V41" s="200"/>
      <c r="W41" s="200"/>
      <c r="X41" s="200"/>
      <c r="Y41" s="200"/>
      <c r="Z41" s="200"/>
      <c r="AA41" s="200"/>
      <c r="AB41" s="200"/>
      <c r="AC41" s="349">
        <f t="shared" si="22"/>
        <v>0</v>
      </c>
      <c r="AD41" s="349">
        <f t="shared" si="23"/>
        <v>0</v>
      </c>
      <c r="AE41" s="253">
        <f t="shared" si="24"/>
        <v>0</v>
      </c>
      <c r="AF41" s="355" t="str">
        <f t="shared" si="2"/>
        <v/>
      </c>
    </row>
    <row r="42" spans="1:32">
      <c r="A42" s="264"/>
      <c r="B42" s="268"/>
      <c r="C42" s="154"/>
      <c r="D42" s="175"/>
      <c r="E42" s="182"/>
      <c r="F42" s="182"/>
      <c r="G42" s="190"/>
      <c r="H42" s="200"/>
      <c r="I42" s="200"/>
      <c r="J42" s="200"/>
      <c r="K42" s="200"/>
      <c r="L42" s="200"/>
      <c r="M42" s="200"/>
      <c r="N42" s="200"/>
      <c r="O42" s="342">
        <f t="shared" si="19"/>
        <v>0</v>
      </c>
      <c r="P42" s="292"/>
      <c r="Q42" s="211">
        <f t="shared" si="20"/>
        <v>0</v>
      </c>
      <c r="R42" s="233">
        <f t="shared" si="21"/>
        <v>0</v>
      </c>
      <c r="S42" s="175"/>
      <c r="T42" s="182"/>
      <c r="U42" s="182"/>
      <c r="V42" s="200"/>
      <c r="W42" s="200"/>
      <c r="X42" s="200"/>
      <c r="Y42" s="200"/>
      <c r="Z42" s="200"/>
      <c r="AA42" s="200"/>
      <c r="AB42" s="200"/>
      <c r="AC42" s="349">
        <f t="shared" si="22"/>
        <v>0</v>
      </c>
      <c r="AD42" s="349">
        <f t="shared" si="23"/>
        <v>0</v>
      </c>
      <c r="AE42" s="253">
        <f t="shared" si="24"/>
        <v>0</v>
      </c>
      <c r="AF42" s="355" t="str">
        <f t="shared" si="2"/>
        <v/>
      </c>
    </row>
    <row r="43" spans="1:32">
      <c r="A43" s="264"/>
      <c r="B43" s="268"/>
      <c r="C43" s="154"/>
      <c r="D43" s="175"/>
      <c r="E43" s="182"/>
      <c r="F43" s="182"/>
      <c r="G43" s="190"/>
      <c r="H43" s="200"/>
      <c r="I43" s="200"/>
      <c r="J43" s="200"/>
      <c r="K43" s="200"/>
      <c r="L43" s="200"/>
      <c r="M43" s="200"/>
      <c r="N43" s="200"/>
      <c r="O43" s="342">
        <f t="shared" si="19"/>
        <v>0</v>
      </c>
      <c r="P43" s="292"/>
      <c r="Q43" s="211">
        <f t="shared" si="20"/>
        <v>0</v>
      </c>
      <c r="R43" s="233">
        <f t="shared" si="21"/>
        <v>0</v>
      </c>
      <c r="S43" s="175"/>
      <c r="T43" s="182"/>
      <c r="U43" s="182"/>
      <c r="V43" s="200"/>
      <c r="W43" s="200"/>
      <c r="X43" s="200"/>
      <c r="Y43" s="200"/>
      <c r="Z43" s="200"/>
      <c r="AA43" s="200"/>
      <c r="AB43" s="200"/>
      <c r="AC43" s="349">
        <f t="shared" si="22"/>
        <v>0</v>
      </c>
      <c r="AD43" s="349">
        <f t="shared" si="23"/>
        <v>0</v>
      </c>
      <c r="AE43" s="253">
        <f t="shared" si="24"/>
        <v>0</v>
      </c>
      <c r="AF43" s="355" t="str">
        <f t="shared" si="2"/>
        <v/>
      </c>
    </row>
    <row r="44" spans="1:32">
      <c r="A44" s="264"/>
      <c r="B44" s="268"/>
      <c r="C44" s="156"/>
      <c r="D44" s="175"/>
      <c r="E44" s="182"/>
      <c r="F44" s="182"/>
      <c r="G44" s="190"/>
      <c r="H44" s="200"/>
      <c r="I44" s="200"/>
      <c r="J44" s="200"/>
      <c r="K44" s="200"/>
      <c r="L44" s="200"/>
      <c r="M44" s="200"/>
      <c r="N44" s="200"/>
      <c r="O44" s="342">
        <f t="shared" si="19"/>
        <v>0</v>
      </c>
      <c r="P44" s="292"/>
      <c r="Q44" s="211">
        <f t="shared" si="20"/>
        <v>0</v>
      </c>
      <c r="R44" s="233">
        <f t="shared" si="21"/>
        <v>0</v>
      </c>
      <c r="S44" s="175"/>
      <c r="T44" s="182"/>
      <c r="U44" s="182"/>
      <c r="V44" s="200"/>
      <c r="W44" s="200"/>
      <c r="X44" s="200"/>
      <c r="Y44" s="200"/>
      <c r="Z44" s="200"/>
      <c r="AA44" s="200"/>
      <c r="AB44" s="200"/>
      <c r="AC44" s="349">
        <f t="shared" si="22"/>
        <v>0</v>
      </c>
      <c r="AD44" s="349">
        <f t="shared" si="23"/>
        <v>0</v>
      </c>
      <c r="AE44" s="253">
        <f t="shared" si="24"/>
        <v>0</v>
      </c>
      <c r="AF44" s="355" t="str">
        <f t="shared" si="2"/>
        <v/>
      </c>
    </row>
    <row r="45" spans="1:32">
      <c r="A45" s="264"/>
      <c r="B45" s="268"/>
      <c r="C45" s="156"/>
      <c r="D45" s="175"/>
      <c r="E45" s="182"/>
      <c r="F45" s="182"/>
      <c r="G45" s="190"/>
      <c r="H45" s="200"/>
      <c r="I45" s="200"/>
      <c r="J45" s="200"/>
      <c r="K45" s="200"/>
      <c r="L45" s="200"/>
      <c r="M45" s="200"/>
      <c r="N45" s="200"/>
      <c r="O45" s="342">
        <f t="shared" si="19"/>
        <v>0</v>
      </c>
      <c r="P45" s="292"/>
      <c r="Q45" s="211">
        <f t="shared" si="20"/>
        <v>0</v>
      </c>
      <c r="R45" s="233">
        <f t="shared" si="21"/>
        <v>0</v>
      </c>
      <c r="S45" s="175"/>
      <c r="T45" s="182"/>
      <c r="U45" s="182"/>
      <c r="V45" s="200"/>
      <c r="W45" s="200"/>
      <c r="X45" s="200"/>
      <c r="Y45" s="200"/>
      <c r="Z45" s="200"/>
      <c r="AA45" s="200"/>
      <c r="AB45" s="200"/>
      <c r="AC45" s="349">
        <f t="shared" si="22"/>
        <v>0</v>
      </c>
      <c r="AD45" s="349">
        <f t="shared" si="23"/>
        <v>0</v>
      </c>
      <c r="AE45" s="253">
        <f t="shared" si="24"/>
        <v>0</v>
      </c>
      <c r="AF45" s="355" t="str">
        <f t="shared" si="2"/>
        <v/>
      </c>
    </row>
    <row r="46" spans="1:32">
      <c r="A46" s="264"/>
      <c r="B46" s="268"/>
      <c r="C46" s="154"/>
      <c r="D46" s="175"/>
      <c r="E46" s="182"/>
      <c r="F46" s="182"/>
      <c r="G46" s="190"/>
      <c r="H46" s="200"/>
      <c r="I46" s="200"/>
      <c r="J46" s="200"/>
      <c r="K46" s="200"/>
      <c r="L46" s="200"/>
      <c r="M46" s="200"/>
      <c r="N46" s="200"/>
      <c r="O46" s="342">
        <f t="shared" si="19"/>
        <v>0</v>
      </c>
      <c r="P46" s="292"/>
      <c r="Q46" s="211">
        <f t="shared" si="20"/>
        <v>0</v>
      </c>
      <c r="R46" s="233">
        <f t="shared" si="21"/>
        <v>0</v>
      </c>
      <c r="S46" s="175"/>
      <c r="T46" s="182"/>
      <c r="U46" s="182"/>
      <c r="V46" s="200"/>
      <c r="W46" s="200"/>
      <c r="X46" s="200"/>
      <c r="Y46" s="200"/>
      <c r="Z46" s="200"/>
      <c r="AA46" s="200"/>
      <c r="AB46" s="200"/>
      <c r="AC46" s="349">
        <f t="shared" si="22"/>
        <v>0</v>
      </c>
      <c r="AD46" s="349">
        <f t="shared" si="23"/>
        <v>0</v>
      </c>
      <c r="AE46" s="253">
        <f t="shared" si="24"/>
        <v>0</v>
      </c>
      <c r="AF46" s="355" t="str">
        <f t="shared" si="2"/>
        <v/>
      </c>
    </row>
    <row r="47" spans="1:32">
      <c r="A47" s="264"/>
      <c r="B47" s="268"/>
      <c r="C47" s="154"/>
      <c r="D47" s="175"/>
      <c r="E47" s="182"/>
      <c r="F47" s="182"/>
      <c r="G47" s="190"/>
      <c r="H47" s="200"/>
      <c r="I47" s="200"/>
      <c r="J47" s="200"/>
      <c r="K47" s="200"/>
      <c r="L47" s="200"/>
      <c r="M47" s="200"/>
      <c r="N47" s="200"/>
      <c r="O47" s="342">
        <f t="shared" si="19"/>
        <v>0</v>
      </c>
      <c r="P47" s="292"/>
      <c r="Q47" s="211">
        <f t="shared" si="20"/>
        <v>0</v>
      </c>
      <c r="R47" s="233">
        <f t="shared" si="21"/>
        <v>0</v>
      </c>
      <c r="S47" s="175"/>
      <c r="T47" s="182"/>
      <c r="U47" s="182"/>
      <c r="V47" s="200"/>
      <c r="W47" s="200"/>
      <c r="X47" s="200"/>
      <c r="Y47" s="200"/>
      <c r="Z47" s="200"/>
      <c r="AA47" s="200"/>
      <c r="AB47" s="200"/>
      <c r="AC47" s="349">
        <f t="shared" si="22"/>
        <v>0</v>
      </c>
      <c r="AD47" s="349">
        <f t="shared" si="23"/>
        <v>0</v>
      </c>
      <c r="AE47" s="253">
        <f t="shared" si="24"/>
        <v>0</v>
      </c>
      <c r="AF47" s="355" t="str">
        <f t="shared" si="2"/>
        <v/>
      </c>
    </row>
    <row r="48" spans="1:32">
      <c r="A48" s="264"/>
      <c r="B48" s="268"/>
      <c r="C48" s="154"/>
      <c r="D48" s="175"/>
      <c r="E48" s="182"/>
      <c r="F48" s="182"/>
      <c r="G48" s="190"/>
      <c r="H48" s="200"/>
      <c r="I48" s="200"/>
      <c r="J48" s="200"/>
      <c r="K48" s="200"/>
      <c r="L48" s="200"/>
      <c r="M48" s="200"/>
      <c r="N48" s="200"/>
      <c r="O48" s="342">
        <f t="shared" si="19"/>
        <v>0</v>
      </c>
      <c r="P48" s="292"/>
      <c r="Q48" s="211">
        <f t="shared" si="20"/>
        <v>0</v>
      </c>
      <c r="R48" s="233">
        <f t="shared" si="21"/>
        <v>0</v>
      </c>
      <c r="S48" s="175"/>
      <c r="T48" s="182"/>
      <c r="U48" s="182"/>
      <c r="V48" s="200"/>
      <c r="W48" s="200"/>
      <c r="X48" s="200"/>
      <c r="Y48" s="200"/>
      <c r="Z48" s="200"/>
      <c r="AA48" s="200"/>
      <c r="AB48" s="200"/>
      <c r="AC48" s="349">
        <f t="shared" si="22"/>
        <v>0</v>
      </c>
      <c r="AD48" s="349">
        <f t="shared" si="23"/>
        <v>0</v>
      </c>
      <c r="AE48" s="253">
        <f t="shared" si="24"/>
        <v>0</v>
      </c>
      <c r="AF48" s="355" t="str">
        <f t="shared" si="2"/>
        <v/>
      </c>
    </row>
    <row r="49" spans="1:32" ht="14.25">
      <c r="A49" s="265"/>
      <c r="B49" s="269"/>
      <c r="C49" s="157"/>
      <c r="D49" s="176"/>
      <c r="E49" s="183"/>
      <c r="F49" s="183"/>
      <c r="G49" s="191"/>
      <c r="H49" s="201"/>
      <c r="I49" s="201"/>
      <c r="J49" s="201"/>
      <c r="K49" s="201"/>
      <c r="L49" s="201"/>
      <c r="M49" s="201"/>
      <c r="N49" s="201"/>
      <c r="O49" s="343">
        <f t="shared" si="19"/>
        <v>0</v>
      </c>
      <c r="P49" s="293"/>
      <c r="Q49" s="212">
        <f t="shared" si="20"/>
        <v>0</v>
      </c>
      <c r="R49" s="234">
        <f t="shared" si="21"/>
        <v>0</v>
      </c>
      <c r="S49" s="176"/>
      <c r="T49" s="183"/>
      <c r="U49" s="183"/>
      <c r="V49" s="201"/>
      <c r="W49" s="201"/>
      <c r="X49" s="201"/>
      <c r="Y49" s="201"/>
      <c r="Z49" s="201"/>
      <c r="AA49" s="201"/>
      <c r="AB49" s="201"/>
      <c r="AC49" s="350">
        <f t="shared" si="22"/>
        <v>0</v>
      </c>
      <c r="AD49" s="350">
        <f t="shared" si="23"/>
        <v>0</v>
      </c>
      <c r="AE49" s="254">
        <f t="shared" si="24"/>
        <v>0</v>
      </c>
      <c r="AF49" s="356" t="str">
        <f t="shared" si="2"/>
        <v/>
      </c>
    </row>
    <row r="50" spans="1:32" ht="22.5" customHeight="1">
      <c r="A50" s="262">
        <v>4</v>
      </c>
      <c r="B50" s="266"/>
      <c r="C50" s="271"/>
      <c r="D50" s="274" t="s">
        <v>65</v>
      </c>
      <c r="E50" s="275" t="s">
        <v>25</v>
      </c>
      <c r="F50" s="275" t="s">
        <v>65</v>
      </c>
      <c r="G50" s="339">
        <f t="shared" ref="G50:O50" si="25">SUM(G51:G62)</f>
        <v>0</v>
      </c>
      <c r="H50" s="359">
        <f t="shared" si="25"/>
        <v>0</v>
      </c>
      <c r="I50" s="198">
        <f t="shared" si="25"/>
        <v>0</v>
      </c>
      <c r="J50" s="198">
        <f t="shared" si="25"/>
        <v>0</v>
      </c>
      <c r="K50" s="198">
        <f t="shared" si="25"/>
        <v>0</v>
      </c>
      <c r="L50" s="198">
        <f t="shared" si="25"/>
        <v>0</v>
      </c>
      <c r="M50" s="198">
        <f t="shared" si="25"/>
        <v>0</v>
      </c>
      <c r="N50" s="198">
        <f t="shared" si="25"/>
        <v>0</v>
      </c>
      <c r="O50" s="198">
        <f t="shared" si="25"/>
        <v>0</v>
      </c>
      <c r="P50" s="344"/>
      <c r="Q50" s="198">
        <f>SUM(Q51:Q62)</f>
        <v>0</v>
      </c>
      <c r="R50" s="231">
        <f>SUM(R51:R62)</f>
        <v>0</v>
      </c>
      <c r="S50" s="274" t="s">
        <v>65</v>
      </c>
      <c r="T50" s="275" t="s">
        <v>25</v>
      </c>
      <c r="U50" s="275" t="s">
        <v>65</v>
      </c>
      <c r="V50" s="359">
        <f t="shared" ref="V50:AE50" si="26">SUM(V51:V62)</f>
        <v>0</v>
      </c>
      <c r="W50" s="304">
        <f t="shared" si="26"/>
        <v>0</v>
      </c>
      <c r="X50" s="198">
        <f t="shared" si="26"/>
        <v>0</v>
      </c>
      <c r="Y50" s="198">
        <f t="shared" si="26"/>
        <v>0</v>
      </c>
      <c r="Z50" s="198">
        <f t="shared" si="26"/>
        <v>0</v>
      </c>
      <c r="AA50" s="198">
        <f t="shared" si="26"/>
        <v>0</v>
      </c>
      <c r="AB50" s="198">
        <f t="shared" si="26"/>
        <v>0</v>
      </c>
      <c r="AC50" s="243">
        <f t="shared" si="26"/>
        <v>0</v>
      </c>
      <c r="AD50" s="243">
        <f t="shared" si="26"/>
        <v>0</v>
      </c>
      <c r="AE50" s="251">
        <f t="shared" si="26"/>
        <v>0</v>
      </c>
      <c r="AF50" s="357" t="str">
        <f t="shared" si="2"/>
        <v/>
      </c>
    </row>
    <row r="51" spans="1:32" ht="14.25">
      <c r="A51" s="263"/>
      <c r="B51" s="267"/>
      <c r="C51" s="272" t="s">
        <v>82</v>
      </c>
      <c r="D51" s="174"/>
      <c r="E51" s="181"/>
      <c r="F51" s="181"/>
      <c r="G51" s="189"/>
      <c r="H51" s="199"/>
      <c r="I51" s="199"/>
      <c r="J51" s="199"/>
      <c r="K51" s="199"/>
      <c r="L51" s="199"/>
      <c r="M51" s="199"/>
      <c r="N51" s="199"/>
      <c r="O51" s="300">
        <f t="shared" ref="O51:O62" si="27">SUM(H51:N51)</f>
        <v>0</v>
      </c>
      <c r="P51" s="291"/>
      <c r="Q51" s="280">
        <f t="shared" ref="Q51:Q62" si="28">IF(ROUNDUP(O51*P51-0.5,0)&lt;=0,0,ROUNDUP(O51*P51-0.5,0))</f>
        <v>0</v>
      </c>
      <c r="R51" s="232">
        <f t="shared" ref="R51:R62" si="29">O51+Q51</f>
        <v>0</v>
      </c>
      <c r="S51" s="174"/>
      <c r="T51" s="238"/>
      <c r="U51" s="238"/>
      <c r="V51" s="199"/>
      <c r="W51" s="199"/>
      <c r="X51" s="199"/>
      <c r="Y51" s="199"/>
      <c r="Z51" s="199"/>
      <c r="AA51" s="199"/>
      <c r="AB51" s="199"/>
      <c r="AC51" s="348">
        <f t="shared" ref="AC51:AC62" si="30">SUM(V51:AB51)</f>
        <v>0</v>
      </c>
      <c r="AD51" s="348">
        <f t="shared" ref="AD51:AD62" si="31">IF(ROUNDUP(AC51*P51-0.5,0)&lt;=0,0,ROUNDUP(AC51*P51-0.5,0))</f>
        <v>0</v>
      </c>
      <c r="AE51" s="252">
        <f t="shared" ref="AE51:AE62" si="32">AC51+AD51</f>
        <v>0</v>
      </c>
      <c r="AF51" s="354" t="str">
        <f t="shared" si="2"/>
        <v/>
      </c>
    </row>
    <row r="52" spans="1:32">
      <c r="A52" s="264"/>
      <c r="B52" s="268"/>
      <c r="C52" s="154"/>
      <c r="D52" s="175"/>
      <c r="E52" s="182"/>
      <c r="F52" s="182"/>
      <c r="G52" s="190"/>
      <c r="H52" s="200"/>
      <c r="I52" s="200"/>
      <c r="J52" s="200"/>
      <c r="K52" s="200"/>
      <c r="L52" s="200"/>
      <c r="M52" s="200"/>
      <c r="N52" s="200"/>
      <c r="O52" s="342">
        <f t="shared" si="27"/>
        <v>0</v>
      </c>
      <c r="P52" s="292"/>
      <c r="Q52" s="211">
        <f t="shared" si="28"/>
        <v>0</v>
      </c>
      <c r="R52" s="233">
        <f t="shared" si="29"/>
        <v>0</v>
      </c>
      <c r="S52" s="175"/>
      <c r="T52" s="182"/>
      <c r="U52" s="182"/>
      <c r="V52" s="200"/>
      <c r="W52" s="200"/>
      <c r="X52" s="200"/>
      <c r="Y52" s="200"/>
      <c r="Z52" s="200"/>
      <c r="AA52" s="200"/>
      <c r="AB52" s="200"/>
      <c r="AC52" s="349">
        <f t="shared" si="30"/>
        <v>0</v>
      </c>
      <c r="AD52" s="349">
        <f t="shared" si="31"/>
        <v>0</v>
      </c>
      <c r="AE52" s="253">
        <f t="shared" si="32"/>
        <v>0</v>
      </c>
      <c r="AF52" s="355" t="str">
        <f t="shared" si="2"/>
        <v/>
      </c>
    </row>
    <row r="53" spans="1:32">
      <c r="A53" s="264"/>
      <c r="B53" s="268"/>
      <c r="C53" s="155"/>
      <c r="D53" s="175"/>
      <c r="E53" s="182"/>
      <c r="F53" s="182"/>
      <c r="G53" s="190"/>
      <c r="H53" s="200"/>
      <c r="I53" s="200"/>
      <c r="J53" s="200"/>
      <c r="K53" s="200"/>
      <c r="L53" s="200"/>
      <c r="M53" s="200"/>
      <c r="N53" s="200"/>
      <c r="O53" s="342">
        <f t="shared" si="27"/>
        <v>0</v>
      </c>
      <c r="P53" s="292"/>
      <c r="Q53" s="211">
        <f t="shared" si="28"/>
        <v>0</v>
      </c>
      <c r="R53" s="233">
        <f t="shared" si="29"/>
        <v>0</v>
      </c>
      <c r="S53" s="175"/>
      <c r="T53" s="182"/>
      <c r="U53" s="182"/>
      <c r="V53" s="200"/>
      <c r="W53" s="200"/>
      <c r="X53" s="200"/>
      <c r="Y53" s="200"/>
      <c r="Z53" s="200"/>
      <c r="AA53" s="200"/>
      <c r="AB53" s="200"/>
      <c r="AC53" s="349">
        <f t="shared" si="30"/>
        <v>0</v>
      </c>
      <c r="AD53" s="349">
        <f t="shared" si="31"/>
        <v>0</v>
      </c>
      <c r="AE53" s="253">
        <f t="shared" si="32"/>
        <v>0</v>
      </c>
      <c r="AF53" s="355" t="str">
        <f t="shared" si="2"/>
        <v/>
      </c>
    </row>
    <row r="54" spans="1:32">
      <c r="A54" s="264"/>
      <c r="B54" s="268"/>
      <c r="C54" s="154" t="s">
        <v>83</v>
      </c>
      <c r="D54" s="175"/>
      <c r="E54" s="182"/>
      <c r="F54" s="182"/>
      <c r="G54" s="190"/>
      <c r="H54" s="200"/>
      <c r="I54" s="200"/>
      <c r="J54" s="200"/>
      <c r="K54" s="200"/>
      <c r="L54" s="200"/>
      <c r="M54" s="200"/>
      <c r="N54" s="200"/>
      <c r="O54" s="342">
        <f t="shared" si="27"/>
        <v>0</v>
      </c>
      <c r="P54" s="292"/>
      <c r="Q54" s="211">
        <f t="shared" si="28"/>
        <v>0</v>
      </c>
      <c r="R54" s="233">
        <f t="shared" si="29"/>
        <v>0</v>
      </c>
      <c r="S54" s="175"/>
      <c r="T54" s="182"/>
      <c r="U54" s="182"/>
      <c r="V54" s="200"/>
      <c r="W54" s="200"/>
      <c r="X54" s="200"/>
      <c r="Y54" s="200"/>
      <c r="Z54" s="200"/>
      <c r="AA54" s="200"/>
      <c r="AB54" s="200"/>
      <c r="AC54" s="349">
        <f t="shared" si="30"/>
        <v>0</v>
      </c>
      <c r="AD54" s="349">
        <f t="shared" si="31"/>
        <v>0</v>
      </c>
      <c r="AE54" s="253">
        <f t="shared" si="32"/>
        <v>0</v>
      </c>
      <c r="AF54" s="355" t="str">
        <f t="shared" si="2"/>
        <v/>
      </c>
    </row>
    <row r="55" spans="1:32">
      <c r="A55" s="264"/>
      <c r="B55" s="268"/>
      <c r="C55" s="154"/>
      <c r="D55" s="175"/>
      <c r="E55" s="182"/>
      <c r="F55" s="182"/>
      <c r="G55" s="190"/>
      <c r="H55" s="200"/>
      <c r="I55" s="200"/>
      <c r="J55" s="200"/>
      <c r="K55" s="200"/>
      <c r="L55" s="200"/>
      <c r="M55" s="200"/>
      <c r="N55" s="200"/>
      <c r="O55" s="342">
        <f t="shared" si="27"/>
        <v>0</v>
      </c>
      <c r="P55" s="292"/>
      <c r="Q55" s="211">
        <f t="shared" si="28"/>
        <v>0</v>
      </c>
      <c r="R55" s="233">
        <f t="shared" si="29"/>
        <v>0</v>
      </c>
      <c r="S55" s="175"/>
      <c r="T55" s="182"/>
      <c r="U55" s="182"/>
      <c r="V55" s="200"/>
      <c r="W55" s="200"/>
      <c r="X55" s="200"/>
      <c r="Y55" s="200"/>
      <c r="Z55" s="200"/>
      <c r="AA55" s="200"/>
      <c r="AB55" s="200"/>
      <c r="AC55" s="349">
        <f t="shared" si="30"/>
        <v>0</v>
      </c>
      <c r="AD55" s="349">
        <f t="shared" si="31"/>
        <v>0</v>
      </c>
      <c r="AE55" s="253">
        <f t="shared" si="32"/>
        <v>0</v>
      </c>
      <c r="AF55" s="355" t="str">
        <f t="shared" si="2"/>
        <v/>
      </c>
    </row>
    <row r="56" spans="1:32">
      <c r="A56" s="264"/>
      <c r="B56" s="268"/>
      <c r="C56" s="154"/>
      <c r="D56" s="175"/>
      <c r="E56" s="182"/>
      <c r="F56" s="182"/>
      <c r="G56" s="190"/>
      <c r="H56" s="200"/>
      <c r="I56" s="200"/>
      <c r="J56" s="200"/>
      <c r="K56" s="200"/>
      <c r="L56" s="200"/>
      <c r="M56" s="200"/>
      <c r="N56" s="200"/>
      <c r="O56" s="342">
        <f t="shared" si="27"/>
        <v>0</v>
      </c>
      <c r="P56" s="292"/>
      <c r="Q56" s="211">
        <f t="shared" si="28"/>
        <v>0</v>
      </c>
      <c r="R56" s="233">
        <f t="shared" si="29"/>
        <v>0</v>
      </c>
      <c r="S56" s="175"/>
      <c r="T56" s="182"/>
      <c r="U56" s="182"/>
      <c r="V56" s="200"/>
      <c r="W56" s="200"/>
      <c r="X56" s="200"/>
      <c r="Y56" s="200"/>
      <c r="Z56" s="200"/>
      <c r="AA56" s="200"/>
      <c r="AB56" s="200"/>
      <c r="AC56" s="349">
        <f t="shared" si="30"/>
        <v>0</v>
      </c>
      <c r="AD56" s="349">
        <f t="shared" si="31"/>
        <v>0</v>
      </c>
      <c r="AE56" s="253">
        <f t="shared" si="32"/>
        <v>0</v>
      </c>
      <c r="AF56" s="355" t="str">
        <f t="shared" si="2"/>
        <v/>
      </c>
    </row>
    <row r="57" spans="1:32">
      <c r="A57" s="264"/>
      <c r="B57" s="268"/>
      <c r="C57" s="156"/>
      <c r="D57" s="175"/>
      <c r="E57" s="182"/>
      <c r="F57" s="182"/>
      <c r="G57" s="190"/>
      <c r="H57" s="200"/>
      <c r="I57" s="200"/>
      <c r="J57" s="200"/>
      <c r="K57" s="200"/>
      <c r="L57" s="200"/>
      <c r="M57" s="200"/>
      <c r="N57" s="200"/>
      <c r="O57" s="342">
        <f t="shared" si="27"/>
        <v>0</v>
      </c>
      <c r="P57" s="292"/>
      <c r="Q57" s="211">
        <f t="shared" si="28"/>
        <v>0</v>
      </c>
      <c r="R57" s="233">
        <f t="shared" si="29"/>
        <v>0</v>
      </c>
      <c r="S57" s="175"/>
      <c r="T57" s="182"/>
      <c r="U57" s="182"/>
      <c r="V57" s="200"/>
      <c r="W57" s="200"/>
      <c r="X57" s="200"/>
      <c r="Y57" s="200"/>
      <c r="Z57" s="200"/>
      <c r="AA57" s="200"/>
      <c r="AB57" s="200"/>
      <c r="AC57" s="349">
        <f t="shared" si="30"/>
        <v>0</v>
      </c>
      <c r="AD57" s="349">
        <f t="shared" si="31"/>
        <v>0</v>
      </c>
      <c r="AE57" s="253">
        <f t="shared" si="32"/>
        <v>0</v>
      </c>
      <c r="AF57" s="355" t="str">
        <f t="shared" si="2"/>
        <v/>
      </c>
    </row>
    <row r="58" spans="1:32">
      <c r="A58" s="264"/>
      <c r="B58" s="268"/>
      <c r="C58" s="156"/>
      <c r="D58" s="175"/>
      <c r="E58" s="182"/>
      <c r="F58" s="182"/>
      <c r="G58" s="190"/>
      <c r="H58" s="200"/>
      <c r="I58" s="200"/>
      <c r="J58" s="200"/>
      <c r="K58" s="200"/>
      <c r="L58" s="200"/>
      <c r="M58" s="200"/>
      <c r="N58" s="200"/>
      <c r="O58" s="342">
        <f t="shared" si="27"/>
        <v>0</v>
      </c>
      <c r="P58" s="292"/>
      <c r="Q58" s="211">
        <f t="shared" si="28"/>
        <v>0</v>
      </c>
      <c r="R58" s="233">
        <f t="shared" si="29"/>
        <v>0</v>
      </c>
      <c r="S58" s="175"/>
      <c r="T58" s="182"/>
      <c r="U58" s="182"/>
      <c r="V58" s="200"/>
      <c r="W58" s="200"/>
      <c r="X58" s="200"/>
      <c r="Y58" s="200"/>
      <c r="Z58" s="200"/>
      <c r="AA58" s="200"/>
      <c r="AB58" s="200"/>
      <c r="AC58" s="349">
        <f t="shared" si="30"/>
        <v>0</v>
      </c>
      <c r="AD58" s="349">
        <f t="shared" si="31"/>
        <v>0</v>
      </c>
      <c r="AE58" s="253">
        <f t="shared" si="32"/>
        <v>0</v>
      </c>
      <c r="AF58" s="355" t="str">
        <f t="shared" si="2"/>
        <v/>
      </c>
    </row>
    <row r="59" spans="1:32">
      <c r="A59" s="264"/>
      <c r="B59" s="268"/>
      <c r="C59" s="154"/>
      <c r="D59" s="175"/>
      <c r="E59" s="182"/>
      <c r="F59" s="182"/>
      <c r="G59" s="190"/>
      <c r="H59" s="200"/>
      <c r="I59" s="200"/>
      <c r="J59" s="200"/>
      <c r="K59" s="200"/>
      <c r="L59" s="200"/>
      <c r="M59" s="200"/>
      <c r="N59" s="200"/>
      <c r="O59" s="342">
        <f t="shared" si="27"/>
        <v>0</v>
      </c>
      <c r="P59" s="292"/>
      <c r="Q59" s="211">
        <f t="shared" si="28"/>
        <v>0</v>
      </c>
      <c r="R59" s="233">
        <f t="shared" si="29"/>
        <v>0</v>
      </c>
      <c r="S59" s="175"/>
      <c r="T59" s="182"/>
      <c r="U59" s="182"/>
      <c r="V59" s="200"/>
      <c r="W59" s="200"/>
      <c r="X59" s="200"/>
      <c r="Y59" s="200"/>
      <c r="Z59" s="200"/>
      <c r="AA59" s="200"/>
      <c r="AB59" s="200"/>
      <c r="AC59" s="349">
        <f t="shared" si="30"/>
        <v>0</v>
      </c>
      <c r="AD59" s="349">
        <f t="shared" si="31"/>
        <v>0</v>
      </c>
      <c r="AE59" s="253">
        <f t="shared" si="32"/>
        <v>0</v>
      </c>
      <c r="AF59" s="355" t="str">
        <f t="shared" si="2"/>
        <v/>
      </c>
    </row>
    <row r="60" spans="1:32">
      <c r="A60" s="264"/>
      <c r="B60" s="268"/>
      <c r="C60" s="154"/>
      <c r="D60" s="175"/>
      <c r="E60" s="182"/>
      <c r="F60" s="182"/>
      <c r="G60" s="190"/>
      <c r="H60" s="200"/>
      <c r="I60" s="200"/>
      <c r="J60" s="200"/>
      <c r="K60" s="200"/>
      <c r="L60" s="200"/>
      <c r="M60" s="200"/>
      <c r="N60" s="200"/>
      <c r="O60" s="342">
        <f t="shared" si="27"/>
        <v>0</v>
      </c>
      <c r="P60" s="292"/>
      <c r="Q60" s="211">
        <f t="shared" si="28"/>
        <v>0</v>
      </c>
      <c r="R60" s="233">
        <f t="shared" si="29"/>
        <v>0</v>
      </c>
      <c r="S60" s="175"/>
      <c r="T60" s="182"/>
      <c r="U60" s="182"/>
      <c r="V60" s="200"/>
      <c r="W60" s="200"/>
      <c r="X60" s="200"/>
      <c r="Y60" s="200"/>
      <c r="Z60" s="200"/>
      <c r="AA60" s="200"/>
      <c r="AB60" s="200"/>
      <c r="AC60" s="349">
        <f t="shared" si="30"/>
        <v>0</v>
      </c>
      <c r="AD60" s="349">
        <f t="shared" si="31"/>
        <v>0</v>
      </c>
      <c r="AE60" s="253">
        <f t="shared" si="32"/>
        <v>0</v>
      </c>
      <c r="AF60" s="355" t="str">
        <f t="shared" si="2"/>
        <v/>
      </c>
    </row>
    <row r="61" spans="1:32">
      <c r="A61" s="264"/>
      <c r="B61" s="268"/>
      <c r="C61" s="154"/>
      <c r="D61" s="175"/>
      <c r="E61" s="182"/>
      <c r="F61" s="182"/>
      <c r="G61" s="190"/>
      <c r="H61" s="200"/>
      <c r="I61" s="200"/>
      <c r="J61" s="200"/>
      <c r="K61" s="200"/>
      <c r="L61" s="200"/>
      <c r="M61" s="200"/>
      <c r="N61" s="200"/>
      <c r="O61" s="342">
        <f t="shared" si="27"/>
        <v>0</v>
      </c>
      <c r="P61" s="292"/>
      <c r="Q61" s="211">
        <f t="shared" si="28"/>
        <v>0</v>
      </c>
      <c r="R61" s="233">
        <f t="shared" si="29"/>
        <v>0</v>
      </c>
      <c r="S61" s="175"/>
      <c r="T61" s="182"/>
      <c r="U61" s="182"/>
      <c r="V61" s="200"/>
      <c r="W61" s="200"/>
      <c r="X61" s="200"/>
      <c r="Y61" s="200"/>
      <c r="Z61" s="200"/>
      <c r="AA61" s="200"/>
      <c r="AB61" s="200"/>
      <c r="AC61" s="349">
        <f t="shared" si="30"/>
        <v>0</v>
      </c>
      <c r="AD61" s="349">
        <f t="shared" si="31"/>
        <v>0</v>
      </c>
      <c r="AE61" s="253">
        <f t="shared" si="32"/>
        <v>0</v>
      </c>
      <c r="AF61" s="355" t="str">
        <f t="shared" si="2"/>
        <v/>
      </c>
    </row>
    <row r="62" spans="1:32" ht="14.25">
      <c r="A62" s="265"/>
      <c r="B62" s="269"/>
      <c r="C62" s="157"/>
      <c r="D62" s="176"/>
      <c r="E62" s="183"/>
      <c r="F62" s="183"/>
      <c r="G62" s="191"/>
      <c r="H62" s="201"/>
      <c r="I62" s="201"/>
      <c r="J62" s="201"/>
      <c r="K62" s="201"/>
      <c r="L62" s="201"/>
      <c r="M62" s="201"/>
      <c r="N62" s="201"/>
      <c r="O62" s="343">
        <f t="shared" si="27"/>
        <v>0</v>
      </c>
      <c r="P62" s="293"/>
      <c r="Q62" s="212">
        <f t="shared" si="28"/>
        <v>0</v>
      </c>
      <c r="R62" s="234">
        <f t="shared" si="29"/>
        <v>0</v>
      </c>
      <c r="S62" s="176"/>
      <c r="T62" s="183"/>
      <c r="U62" s="183"/>
      <c r="V62" s="201"/>
      <c r="W62" s="201"/>
      <c r="X62" s="201"/>
      <c r="Y62" s="201"/>
      <c r="Z62" s="201"/>
      <c r="AA62" s="201"/>
      <c r="AB62" s="201"/>
      <c r="AC62" s="350">
        <f t="shared" si="30"/>
        <v>0</v>
      </c>
      <c r="AD62" s="350">
        <f t="shared" si="31"/>
        <v>0</v>
      </c>
      <c r="AE62" s="254">
        <f t="shared" si="32"/>
        <v>0</v>
      </c>
      <c r="AF62" s="356" t="str">
        <f t="shared" si="2"/>
        <v/>
      </c>
    </row>
    <row r="63" spans="1:32" ht="22.5" customHeight="1">
      <c r="A63" s="262">
        <v>5</v>
      </c>
      <c r="B63" s="266"/>
      <c r="C63" s="271"/>
      <c r="D63" s="274" t="s">
        <v>65</v>
      </c>
      <c r="E63" s="275" t="s">
        <v>25</v>
      </c>
      <c r="F63" s="275" t="s">
        <v>65</v>
      </c>
      <c r="G63" s="339">
        <f t="shared" ref="G63:O63" si="33">SUM(G64:G75)</f>
        <v>0</v>
      </c>
      <c r="H63" s="359">
        <f t="shared" si="33"/>
        <v>0</v>
      </c>
      <c r="I63" s="198">
        <f t="shared" si="33"/>
        <v>0</v>
      </c>
      <c r="J63" s="198">
        <f t="shared" si="33"/>
        <v>0</v>
      </c>
      <c r="K63" s="198">
        <f t="shared" si="33"/>
        <v>0</v>
      </c>
      <c r="L63" s="198">
        <f t="shared" si="33"/>
        <v>0</v>
      </c>
      <c r="M63" s="198">
        <f t="shared" si="33"/>
        <v>0</v>
      </c>
      <c r="N63" s="198">
        <f t="shared" si="33"/>
        <v>0</v>
      </c>
      <c r="O63" s="198">
        <f t="shared" si="33"/>
        <v>0</v>
      </c>
      <c r="P63" s="344"/>
      <c r="Q63" s="198">
        <f>SUM(Q64:Q75)</f>
        <v>0</v>
      </c>
      <c r="R63" s="231">
        <f>SUM(R64:R75)</f>
        <v>0</v>
      </c>
      <c r="S63" s="274" t="s">
        <v>65</v>
      </c>
      <c r="T63" s="275" t="s">
        <v>25</v>
      </c>
      <c r="U63" s="275" t="s">
        <v>65</v>
      </c>
      <c r="V63" s="359">
        <f t="shared" ref="V63:AE63" si="34">SUM(V64:V75)</f>
        <v>0</v>
      </c>
      <c r="W63" s="304">
        <f t="shared" si="34"/>
        <v>0</v>
      </c>
      <c r="X63" s="198">
        <f t="shared" si="34"/>
        <v>0</v>
      </c>
      <c r="Y63" s="198">
        <f t="shared" si="34"/>
        <v>0</v>
      </c>
      <c r="Z63" s="198">
        <f t="shared" si="34"/>
        <v>0</v>
      </c>
      <c r="AA63" s="198">
        <f t="shared" si="34"/>
        <v>0</v>
      </c>
      <c r="AB63" s="198">
        <f t="shared" si="34"/>
        <v>0</v>
      </c>
      <c r="AC63" s="243">
        <f t="shared" si="34"/>
        <v>0</v>
      </c>
      <c r="AD63" s="243">
        <f t="shared" si="34"/>
        <v>0</v>
      </c>
      <c r="AE63" s="251">
        <f t="shared" si="34"/>
        <v>0</v>
      </c>
      <c r="AF63" s="357" t="str">
        <f t="shared" si="2"/>
        <v/>
      </c>
    </row>
    <row r="64" spans="1:32" ht="14.25">
      <c r="A64" s="263"/>
      <c r="B64" s="267"/>
      <c r="C64" s="272" t="s">
        <v>82</v>
      </c>
      <c r="D64" s="174"/>
      <c r="E64" s="181"/>
      <c r="F64" s="181"/>
      <c r="G64" s="189"/>
      <c r="H64" s="199"/>
      <c r="I64" s="199"/>
      <c r="J64" s="199"/>
      <c r="K64" s="199"/>
      <c r="L64" s="199"/>
      <c r="M64" s="199"/>
      <c r="N64" s="199"/>
      <c r="O64" s="300">
        <f t="shared" ref="O64:O75" si="35">SUM(H64:N64)</f>
        <v>0</v>
      </c>
      <c r="P64" s="291"/>
      <c r="Q64" s="280">
        <f t="shared" ref="Q64:Q75" si="36">IF(ROUNDUP(O64*P64-0.5,0)&lt;=0,0,ROUNDUP(O64*P64-0.5,0))</f>
        <v>0</v>
      </c>
      <c r="R64" s="232">
        <f t="shared" ref="R64:R75" si="37">O64+Q64</f>
        <v>0</v>
      </c>
      <c r="S64" s="174"/>
      <c r="T64" s="238"/>
      <c r="U64" s="238"/>
      <c r="V64" s="199"/>
      <c r="W64" s="199"/>
      <c r="X64" s="199"/>
      <c r="Y64" s="199"/>
      <c r="Z64" s="199"/>
      <c r="AA64" s="199"/>
      <c r="AB64" s="199"/>
      <c r="AC64" s="348">
        <f t="shared" ref="AC64:AC75" si="38">SUM(V64:AB64)</f>
        <v>0</v>
      </c>
      <c r="AD64" s="348">
        <f t="shared" ref="AD64:AD75" si="39">IF(ROUNDUP(AC64*P64-0.5,0)&lt;=0,0,ROUNDUP(AC64*P64-0.5,0))</f>
        <v>0</v>
      </c>
      <c r="AE64" s="252">
        <f t="shared" ref="AE64:AE75" si="40">AC64+AD64</f>
        <v>0</v>
      </c>
      <c r="AF64" s="354" t="str">
        <f t="shared" si="2"/>
        <v/>
      </c>
    </row>
    <row r="65" spans="1:33">
      <c r="A65" s="264"/>
      <c r="B65" s="268"/>
      <c r="C65" s="154"/>
      <c r="D65" s="175"/>
      <c r="E65" s="182"/>
      <c r="F65" s="182"/>
      <c r="G65" s="190"/>
      <c r="H65" s="200"/>
      <c r="I65" s="200"/>
      <c r="J65" s="200"/>
      <c r="K65" s="200"/>
      <c r="L65" s="200"/>
      <c r="M65" s="200"/>
      <c r="N65" s="200"/>
      <c r="O65" s="342">
        <f t="shared" si="35"/>
        <v>0</v>
      </c>
      <c r="P65" s="292"/>
      <c r="Q65" s="211">
        <f t="shared" si="36"/>
        <v>0</v>
      </c>
      <c r="R65" s="233">
        <f t="shared" si="37"/>
        <v>0</v>
      </c>
      <c r="S65" s="175"/>
      <c r="T65" s="182"/>
      <c r="U65" s="182"/>
      <c r="V65" s="200"/>
      <c r="W65" s="200"/>
      <c r="X65" s="200"/>
      <c r="Y65" s="200"/>
      <c r="Z65" s="200"/>
      <c r="AA65" s="200"/>
      <c r="AB65" s="200"/>
      <c r="AC65" s="349">
        <f t="shared" si="38"/>
        <v>0</v>
      </c>
      <c r="AD65" s="349">
        <f t="shared" si="39"/>
        <v>0</v>
      </c>
      <c r="AE65" s="253">
        <f t="shared" si="40"/>
        <v>0</v>
      </c>
      <c r="AF65" s="355" t="str">
        <f t="shared" si="2"/>
        <v/>
      </c>
    </row>
    <row r="66" spans="1:33">
      <c r="A66" s="264"/>
      <c r="B66" s="268"/>
      <c r="C66" s="155"/>
      <c r="D66" s="175"/>
      <c r="E66" s="182"/>
      <c r="F66" s="182"/>
      <c r="G66" s="190"/>
      <c r="H66" s="200"/>
      <c r="I66" s="200"/>
      <c r="J66" s="200"/>
      <c r="K66" s="200"/>
      <c r="L66" s="200"/>
      <c r="M66" s="200"/>
      <c r="N66" s="200"/>
      <c r="O66" s="342">
        <f t="shared" si="35"/>
        <v>0</v>
      </c>
      <c r="P66" s="292"/>
      <c r="Q66" s="211">
        <f t="shared" si="36"/>
        <v>0</v>
      </c>
      <c r="R66" s="233">
        <f t="shared" si="37"/>
        <v>0</v>
      </c>
      <c r="S66" s="175"/>
      <c r="T66" s="182"/>
      <c r="U66" s="182"/>
      <c r="V66" s="200"/>
      <c r="W66" s="200"/>
      <c r="X66" s="200"/>
      <c r="Y66" s="200"/>
      <c r="Z66" s="200"/>
      <c r="AA66" s="200"/>
      <c r="AB66" s="200"/>
      <c r="AC66" s="349">
        <f t="shared" si="38"/>
        <v>0</v>
      </c>
      <c r="AD66" s="349">
        <f t="shared" si="39"/>
        <v>0</v>
      </c>
      <c r="AE66" s="253">
        <f t="shared" si="40"/>
        <v>0</v>
      </c>
      <c r="AF66" s="355" t="str">
        <f t="shared" si="2"/>
        <v/>
      </c>
    </row>
    <row r="67" spans="1:33">
      <c r="A67" s="264"/>
      <c r="B67" s="268"/>
      <c r="C67" s="154" t="s">
        <v>83</v>
      </c>
      <c r="D67" s="175"/>
      <c r="E67" s="182"/>
      <c r="F67" s="182"/>
      <c r="G67" s="190"/>
      <c r="H67" s="200"/>
      <c r="I67" s="200"/>
      <c r="J67" s="200"/>
      <c r="K67" s="200"/>
      <c r="L67" s="200"/>
      <c r="M67" s="200"/>
      <c r="N67" s="200"/>
      <c r="O67" s="342">
        <f t="shared" si="35"/>
        <v>0</v>
      </c>
      <c r="P67" s="292"/>
      <c r="Q67" s="211">
        <f t="shared" si="36"/>
        <v>0</v>
      </c>
      <c r="R67" s="233">
        <f t="shared" si="37"/>
        <v>0</v>
      </c>
      <c r="S67" s="175"/>
      <c r="T67" s="182"/>
      <c r="U67" s="182"/>
      <c r="V67" s="200"/>
      <c r="W67" s="200"/>
      <c r="X67" s="200"/>
      <c r="Y67" s="200"/>
      <c r="Z67" s="200"/>
      <c r="AA67" s="200"/>
      <c r="AB67" s="200"/>
      <c r="AC67" s="349">
        <f t="shared" si="38"/>
        <v>0</v>
      </c>
      <c r="AD67" s="349">
        <f t="shared" si="39"/>
        <v>0</v>
      </c>
      <c r="AE67" s="253">
        <f t="shared" si="40"/>
        <v>0</v>
      </c>
      <c r="AF67" s="355" t="str">
        <f t="shared" si="2"/>
        <v/>
      </c>
    </row>
    <row r="68" spans="1:33">
      <c r="A68" s="264"/>
      <c r="B68" s="268"/>
      <c r="C68" s="154"/>
      <c r="D68" s="175"/>
      <c r="E68" s="182"/>
      <c r="F68" s="182"/>
      <c r="G68" s="190"/>
      <c r="H68" s="200"/>
      <c r="I68" s="200"/>
      <c r="J68" s="200"/>
      <c r="K68" s="200"/>
      <c r="L68" s="200"/>
      <c r="M68" s="200"/>
      <c r="N68" s="200"/>
      <c r="O68" s="342">
        <f t="shared" si="35"/>
        <v>0</v>
      </c>
      <c r="P68" s="292"/>
      <c r="Q68" s="211">
        <f t="shared" si="36"/>
        <v>0</v>
      </c>
      <c r="R68" s="233">
        <f t="shared" si="37"/>
        <v>0</v>
      </c>
      <c r="S68" s="175"/>
      <c r="T68" s="182"/>
      <c r="U68" s="182"/>
      <c r="V68" s="200"/>
      <c r="W68" s="200"/>
      <c r="X68" s="200"/>
      <c r="Y68" s="200"/>
      <c r="Z68" s="200"/>
      <c r="AA68" s="200"/>
      <c r="AB68" s="200"/>
      <c r="AC68" s="349">
        <f t="shared" si="38"/>
        <v>0</v>
      </c>
      <c r="AD68" s="349">
        <f t="shared" si="39"/>
        <v>0</v>
      </c>
      <c r="AE68" s="253">
        <f t="shared" si="40"/>
        <v>0</v>
      </c>
      <c r="AF68" s="355" t="str">
        <f t="shared" si="2"/>
        <v/>
      </c>
    </row>
    <row r="69" spans="1:33">
      <c r="A69" s="264"/>
      <c r="B69" s="268"/>
      <c r="C69" s="154"/>
      <c r="D69" s="175"/>
      <c r="E69" s="182"/>
      <c r="F69" s="182"/>
      <c r="G69" s="190"/>
      <c r="H69" s="200"/>
      <c r="I69" s="200"/>
      <c r="J69" s="200"/>
      <c r="K69" s="200"/>
      <c r="L69" s="200"/>
      <c r="M69" s="200"/>
      <c r="N69" s="200"/>
      <c r="O69" s="342">
        <f t="shared" si="35"/>
        <v>0</v>
      </c>
      <c r="P69" s="292"/>
      <c r="Q69" s="211">
        <f t="shared" si="36"/>
        <v>0</v>
      </c>
      <c r="R69" s="233">
        <f t="shared" si="37"/>
        <v>0</v>
      </c>
      <c r="S69" s="175"/>
      <c r="T69" s="182"/>
      <c r="U69" s="182"/>
      <c r="V69" s="200"/>
      <c r="W69" s="200"/>
      <c r="X69" s="200"/>
      <c r="Y69" s="200"/>
      <c r="Z69" s="200"/>
      <c r="AA69" s="200"/>
      <c r="AB69" s="200"/>
      <c r="AC69" s="349">
        <f t="shared" si="38"/>
        <v>0</v>
      </c>
      <c r="AD69" s="349">
        <f t="shared" si="39"/>
        <v>0</v>
      </c>
      <c r="AE69" s="253">
        <f t="shared" si="40"/>
        <v>0</v>
      </c>
      <c r="AF69" s="355" t="str">
        <f t="shared" si="2"/>
        <v/>
      </c>
    </row>
    <row r="70" spans="1:33">
      <c r="A70" s="264"/>
      <c r="B70" s="268"/>
      <c r="C70" s="156"/>
      <c r="D70" s="175"/>
      <c r="E70" s="182"/>
      <c r="F70" s="182"/>
      <c r="G70" s="190"/>
      <c r="H70" s="200"/>
      <c r="I70" s="200"/>
      <c r="J70" s="200"/>
      <c r="K70" s="200"/>
      <c r="L70" s="200"/>
      <c r="M70" s="200"/>
      <c r="N70" s="200"/>
      <c r="O70" s="342">
        <f t="shared" si="35"/>
        <v>0</v>
      </c>
      <c r="P70" s="292"/>
      <c r="Q70" s="211">
        <f t="shared" si="36"/>
        <v>0</v>
      </c>
      <c r="R70" s="233">
        <f t="shared" si="37"/>
        <v>0</v>
      </c>
      <c r="S70" s="175"/>
      <c r="T70" s="182"/>
      <c r="U70" s="182"/>
      <c r="V70" s="200"/>
      <c r="W70" s="200"/>
      <c r="X70" s="200"/>
      <c r="Y70" s="200"/>
      <c r="Z70" s="200"/>
      <c r="AA70" s="200"/>
      <c r="AB70" s="200"/>
      <c r="AC70" s="349">
        <f t="shared" si="38"/>
        <v>0</v>
      </c>
      <c r="AD70" s="349">
        <f t="shared" si="39"/>
        <v>0</v>
      </c>
      <c r="AE70" s="253">
        <f t="shared" si="40"/>
        <v>0</v>
      </c>
      <c r="AF70" s="355" t="str">
        <f t="shared" si="2"/>
        <v/>
      </c>
    </row>
    <row r="71" spans="1:33">
      <c r="A71" s="264"/>
      <c r="B71" s="268"/>
      <c r="C71" s="156"/>
      <c r="D71" s="175"/>
      <c r="E71" s="182"/>
      <c r="F71" s="182"/>
      <c r="G71" s="190"/>
      <c r="H71" s="200"/>
      <c r="I71" s="200"/>
      <c r="J71" s="200"/>
      <c r="K71" s="200"/>
      <c r="L71" s="200"/>
      <c r="M71" s="200"/>
      <c r="N71" s="200"/>
      <c r="O71" s="342">
        <f t="shared" si="35"/>
        <v>0</v>
      </c>
      <c r="P71" s="292"/>
      <c r="Q71" s="211">
        <f t="shared" si="36"/>
        <v>0</v>
      </c>
      <c r="R71" s="233">
        <f t="shared" si="37"/>
        <v>0</v>
      </c>
      <c r="S71" s="175"/>
      <c r="T71" s="182"/>
      <c r="U71" s="182"/>
      <c r="V71" s="200"/>
      <c r="W71" s="200"/>
      <c r="X71" s="200"/>
      <c r="Y71" s="200"/>
      <c r="Z71" s="200"/>
      <c r="AA71" s="200"/>
      <c r="AB71" s="200"/>
      <c r="AC71" s="349">
        <f t="shared" si="38"/>
        <v>0</v>
      </c>
      <c r="AD71" s="349">
        <f t="shared" si="39"/>
        <v>0</v>
      </c>
      <c r="AE71" s="253">
        <f t="shared" si="40"/>
        <v>0</v>
      </c>
      <c r="AF71" s="355" t="str">
        <f t="shared" si="2"/>
        <v/>
      </c>
    </row>
    <row r="72" spans="1:33">
      <c r="A72" s="264"/>
      <c r="B72" s="268"/>
      <c r="C72" s="154"/>
      <c r="D72" s="175"/>
      <c r="E72" s="182"/>
      <c r="F72" s="182"/>
      <c r="G72" s="190"/>
      <c r="H72" s="200"/>
      <c r="I72" s="200"/>
      <c r="J72" s="200"/>
      <c r="K72" s="200"/>
      <c r="L72" s="200"/>
      <c r="M72" s="200"/>
      <c r="N72" s="200"/>
      <c r="O72" s="342">
        <f t="shared" si="35"/>
        <v>0</v>
      </c>
      <c r="P72" s="292"/>
      <c r="Q72" s="211">
        <f t="shared" si="36"/>
        <v>0</v>
      </c>
      <c r="R72" s="233">
        <f t="shared" si="37"/>
        <v>0</v>
      </c>
      <c r="S72" s="175"/>
      <c r="T72" s="182"/>
      <c r="U72" s="182"/>
      <c r="V72" s="200"/>
      <c r="W72" s="200"/>
      <c r="X72" s="200"/>
      <c r="Y72" s="200"/>
      <c r="Z72" s="200"/>
      <c r="AA72" s="200"/>
      <c r="AB72" s="200"/>
      <c r="AC72" s="349">
        <f t="shared" si="38"/>
        <v>0</v>
      </c>
      <c r="AD72" s="349">
        <f t="shared" si="39"/>
        <v>0</v>
      </c>
      <c r="AE72" s="253">
        <f t="shared" si="40"/>
        <v>0</v>
      </c>
      <c r="AF72" s="355" t="str">
        <f t="shared" si="2"/>
        <v/>
      </c>
    </row>
    <row r="73" spans="1:33">
      <c r="A73" s="264"/>
      <c r="B73" s="268"/>
      <c r="C73" s="154"/>
      <c r="D73" s="175"/>
      <c r="E73" s="182"/>
      <c r="F73" s="182"/>
      <c r="G73" s="190"/>
      <c r="H73" s="200"/>
      <c r="I73" s="200"/>
      <c r="J73" s="200"/>
      <c r="K73" s="200"/>
      <c r="L73" s="200"/>
      <c r="M73" s="200"/>
      <c r="N73" s="200"/>
      <c r="O73" s="342">
        <f t="shared" si="35"/>
        <v>0</v>
      </c>
      <c r="P73" s="292"/>
      <c r="Q73" s="211">
        <f t="shared" si="36"/>
        <v>0</v>
      </c>
      <c r="R73" s="233">
        <f t="shared" si="37"/>
        <v>0</v>
      </c>
      <c r="S73" s="175"/>
      <c r="T73" s="182"/>
      <c r="U73" s="182"/>
      <c r="V73" s="200"/>
      <c r="W73" s="200"/>
      <c r="X73" s="200"/>
      <c r="Y73" s="200"/>
      <c r="Z73" s="200"/>
      <c r="AA73" s="200"/>
      <c r="AB73" s="200"/>
      <c r="AC73" s="349">
        <f t="shared" si="38"/>
        <v>0</v>
      </c>
      <c r="AD73" s="349">
        <f t="shared" si="39"/>
        <v>0</v>
      </c>
      <c r="AE73" s="253">
        <f t="shared" si="40"/>
        <v>0</v>
      </c>
      <c r="AF73" s="355" t="str">
        <f t="shared" si="2"/>
        <v/>
      </c>
    </row>
    <row r="74" spans="1:33">
      <c r="A74" s="264"/>
      <c r="B74" s="268"/>
      <c r="C74" s="154"/>
      <c r="D74" s="175"/>
      <c r="E74" s="182"/>
      <c r="F74" s="182"/>
      <c r="G74" s="190"/>
      <c r="H74" s="200"/>
      <c r="I74" s="200"/>
      <c r="J74" s="200"/>
      <c r="K74" s="200"/>
      <c r="L74" s="200"/>
      <c r="M74" s="200"/>
      <c r="N74" s="200"/>
      <c r="O74" s="342">
        <f t="shared" si="35"/>
        <v>0</v>
      </c>
      <c r="P74" s="292"/>
      <c r="Q74" s="211">
        <f t="shared" si="36"/>
        <v>0</v>
      </c>
      <c r="R74" s="233">
        <f t="shared" si="37"/>
        <v>0</v>
      </c>
      <c r="S74" s="175"/>
      <c r="T74" s="182"/>
      <c r="U74" s="182"/>
      <c r="V74" s="200"/>
      <c r="W74" s="200"/>
      <c r="X74" s="200"/>
      <c r="Y74" s="200"/>
      <c r="Z74" s="200"/>
      <c r="AA74" s="200"/>
      <c r="AB74" s="200"/>
      <c r="AC74" s="349">
        <f t="shared" si="38"/>
        <v>0</v>
      </c>
      <c r="AD74" s="349">
        <f t="shared" si="39"/>
        <v>0</v>
      </c>
      <c r="AE74" s="253">
        <f t="shared" si="40"/>
        <v>0</v>
      </c>
      <c r="AF74" s="355" t="str">
        <f t="shared" si="2"/>
        <v/>
      </c>
    </row>
    <row r="75" spans="1:33" ht="14.25">
      <c r="A75" s="265"/>
      <c r="B75" s="269"/>
      <c r="C75" s="157"/>
      <c r="D75" s="176"/>
      <c r="E75" s="183"/>
      <c r="F75" s="183"/>
      <c r="G75" s="191"/>
      <c r="H75" s="201"/>
      <c r="I75" s="201"/>
      <c r="J75" s="201"/>
      <c r="K75" s="201"/>
      <c r="L75" s="201"/>
      <c r="M75" s="201"/>
      <c r="N75" s="201"/>
      <c r="O75" s="343">
        <f t="shared" si="35"/>
        <v>0</v>
      </c>
      <c r="P75" s="293"/>
      <c r="Q75" s="212">
        <f t="shared" si="36"/>
        <v>0</v>
      </c>
      <c r="R75" s="234">
        <f t="shared" si="37"/>
        <v>0</v>
      </c>
      <c r="S75" s="176"/>
      <c r="T75" s="183"/>
      <c r="U75" s="183"/>
      <c r="V75" s="201"/>
      <c r="W75" s="201"/>
      <c r="X75" s="201"/>
      <c r="Y75" s="201"/>
      <c r="Z75" s="201"/>
      <c r="AA75" s="201"/>
      <c r="AB75" s="201"/>
      <c r="AC75" s="350">
        <f t="shared" si="38"/>
        <v>0</v>
      </c>
      <c r="AD75" s="350">
        <f t="shared" si="39"/>
        <v>0</v>
      </c>
      <c r="AE75" s="254">
        <f t="shared" si="40"/>
        <v>0</v>
      </c>
      <c r="AF75" s="356" t="str">
        <f>IF(AE75=0,"",ROUND((R75-AE75)/AE75,3))</f>
        <v/>
      </c>
    </row>
    <row r="76" spans="1:33">
      <c r="B76" s="147"/>
      <c r="C76" s="147"/>
      <c r="D76" s="147"/>
      <c r="E76" s="147"/>
      <c r="F76" s="239" t="s">
        <v>44</v>
      </c>
      <c r="G76" s="192">
        <f t="shared" ref="G76:O76" si="41">G11+G24+G37+G50+G63</f>
        <v>0</v>
      </c>
      <c r="H76" s="318">
        <f t="shared" si="41"/>
        <v>0</v>
      </c>
      <c r="I76" s="320">
        <f t="shared" si="41"/>
        <v>0</v>
      </c>
      <c r="J76" s="320">
        <f t="shared" si="41"/>
        <v>0</v>
      </c>
      <c r="K76" s="320">
        <f t="shared" si="41"/>
        <v>0</v>
      </c>
      <c r="L76" s="320">
        <f t="shared" si="41"/>
        <v>0</v>
      </c>
      <c r="M76" s="320">
        <f t="shared" si="41"/>
        <v>0</v>
      </c>
      <c r="N76" s="320">
        <f t="shared" si="41"/>
        <v>0</v>
      </c>
      <c r="O76" s="320">
        <f t="shared" si="41"/>
        <v>0</v>
      </c>
      <c r="P76" s="328"/>
      <c r="Q76" s="320">
        <f>Q11+Q24+Q37+Q50+Q63</f>
        <v>0</v>
      </c>
      <c r="R76" s="320">
        <f>R11+R24+R37+R50+R63</f>
        <v>0</v>
      </c>
      <c r="S76" s="308"/>
      <c r="T76" s="297"/>
      <c r="U76" s="239" t="s">
        <v>96</v>
      </c>
      <c r="V76" s="318">
        <f t="shared" ref="V76:AE76" si="42">V11+V24+V37+V50+V63</f>
        <v>0</v>
      </c>
      <c r="W76" s="320">
        <f t="shared" si="42"/>
        <v>0</v>
      </c>
      <c r="X76" s="320">
        <f t="shared" si="42"/>
        <v>0</v>
      </c>
      <c r="Y76" s="320">
        <f t="shared" si="42"/>
        <v>0</v>
      </c>
      <c r="Z76" s="320">
        <f t="shared" si="42"/>
        <v>0</v>
      </c>
      <c r="AA76" s="320">
        <f t="shared" si="42"/>
        <v>0</v>
      </c>
      <c r="AB76" s="320">
        <f t="shared" si="42"/>
        <v>0</v>
      </c>
      <c r="AC76" s="320">
        <f t="shared" si="42"/>
        <v>0</v>
      </c>
      <c r="AD76" s="320">
        <f t="shared" si="42"/>
        <v>0</v>
      </c>
      <c r="AE76" s="320">
        <f t="shared" si="42"/>
        <v>0</v>
      </c>
      <c r="AF76" s="37"/>
      <c r="AG76" s="308"/>
    </row>
    <row r="77" spans="1:33">
      <c r="B77" s="148"/>
      <c r="C77" s="148"/>
      <c r="D77" s="148"/>
      <c r="E77" s="148"/>
      <c r="F77" s="240" t="s">
        <v>94</v>
      </c>
      <c r="G77" s="193">
        <f t="shared" ref="G77:O77" si="43">G76</f>
        <v>0</v>
      </c>
      <c r="H77" s="319">
        <f t="shared" si="43"/>
        <v>0</v>
      </c>
      <c r="I77" s="319">
        <f t="shared" si="43"/>
        <v>0</v>
      </c>
      <c r="J77" s="319">
        <f t="shared" si="43"/>
        <v>0</v>
      </c>
      <c r="K77" s="319">
        <f t="shared" si="43"/>
        <v>0</v>
      </c>
      <c r="L77" s="319">
        <f t="shared" si="43"/>
        <v>0</v>
      </c>
      <c r="M77" s="319">
        <f t="shared" si="43"/>
        <v>0</v>
      </c>
      <c r="N77" s="319">
        <f t="shared" si="43"/>
        <v>0</v>
      </c>
      <c r="O77" s="319">
        <f t="shared" si="43"/>
        <v>0</v>
      </c>
      <c r="P77" s="329"/>
      <c r="Q77" s="319">
        <f>Q76</f>
        <v>0</v>
      </c>
      <c r="R77" s="319">
        <f>R76</f>
        <v>0</v>
      </c>
      <c r="S77" s="308"/>
      <c r="T77" s="298"/>
      <c r="U77" s="240" t="s">
        <v>97</v>
      </c>
      <c r="V77" s="319">
        <f t="shared" ref="V77:AE77" si="44">V76</f>
        <v>0</v>
      </c>
      <c r="W77" s="319">
        <f t="shared" si="44"/>
        <v>0</v>
      </c>
      <c r="X77" s="319">
        <f t="shared" si="44"/>
        <v>0</v>
      </c>
      <c r="Y77" s="319">
        <f t="shared" si="44"/>
        <v>0</v>
      </c>
      <c r="Z77" s="319">
        <f t="shared" si="44"/>
        <v>0</v>
      </c>
      <c r="AA77" s="319">
        <f t="shared" si="44"/>
        <v>0</v>
      </c>
      <c r="AB77" s="319">
        <f t="shared" si="44"/>
        <v>0</v>
      </c>
      <c r="AC77" s="319">
        <f t="shared" si="44"/>
        <v>0</v>
      </c>
      <c r="AD77" s="319">
        <f t="shared" si="44"/>
        <v>0</v>
      </c>
      <c r="AE77" s="319">
        <f t="shared" si="44"/>
        <v>0</v>
      </c>
      <c r="AF77" s="308"/>
      <c r="AG77" s="308"/>
    </row>
  </sheetData>
  <sheetProtection password="C475" sheet="1" objects="1" scenarios="1"/>
  <mergeCells count="29">
    <mergeCell ref="A3:C3"/>
    <mergeCell ref="D3:I3"/>
    <mergeCell ref="A4:C4"/>
    <mergeCell ref="D4:I4"/>
    <mergeCell ref="A5:C5"/>
    <mergeCell ref="D5:I5"/>
    <mergeCell ref="A6:C6"/>
    <mergeCell ref="D6:I6"/>
    <mergeCell ref="D8:R8"/>
    <mergeCell ref="S8:AE8"/>
    <mergeCell ref="I9:N9"/>
    <mergeCell ref="P9:Q9"/>
    <mergeCell ref="W9:AB9"/>
    <mergeCell ref="K3:M4"/>
    <mergeCell ref="A8:C9"/>
    <mergeCell ref="AF8:AF10"/>
    <mergeCell ref="G9:G10"/>
    <mergeCell ref="H9:H10"/>
    <mergeCell ref="O9:O10"/>
    <mergeCell ref="R9:R10"/>
    <mergeCell ref="V9:V10"/>
    <mergeCell ref="AC9:AC10"/>
    <mergeCell ref="AD9:AD10"/>
    <mergeCell ref="AE9:AE10"/>
    <mergeCell ref="A12:A23"/>
    <mergeCell ref="A25:A36"/>
    <mergeCell ref="A38:A49"/>
    <mergeCell ref="A51:A62"/>
    <mergeCell ref="A64:A75"/>
  </mergeCells>
  <phoneticPr fontId="25"/>
  <printOptions horizontalCentered="1"/>
  <pageMargins left="0.31496062992125984" right="0.31496062992125984" top="0.55118110236220474" bottom="0.35433070866141736" header="0.31496062992125984" footer="0.31496062992125984"/>
  <pageSetup paperSize="9" scale="48" fitToWidth="1" fitToHeight="1" orientation="landscape" usePrinterDefaults="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51"/>
    <pageSetUpPr fitToPage="1"/>
  </sheetPr>
  <dimension ref="A1:AG77"/>
  <sheetViews>
    <sheetView topLeftCell="S67" workbookViewId="0">
      <selection activeCell="AI77" sqref="AI77"/>
    </sheetView>
  </sheetViews>
  <sheetFormatPr defaultColWidth="9" defaultRowHeight="13.5"/>
  <cols>
    <col min="1" max="1" width="4.625" style="130" customWidth="1"/>
    <col min="2" max="2" width="10.875" style="130" customWidth="1"/>
    <col min="3" max="3" width="12.625" style="130" customWidth="1"/>
    <col min="4" max="4" width="9.5" style="130" customWidth="1"/>
    <col min="5" max="5" width="6.25" style="130" customWidth="1"/>
    <col min="6" max="7" width="9.5" style="130" customWidth="1"/>
    <col min="8" max="8" width="9.125" style="130" customWidth="1"/>
    <col min="9" max="12" width="9.125" style="130" bestFit="1" customWidth="1"/>
    <col min="13" max="13" width="9.125" style="130" customWidth="1"/>
    <col min="14" max="14" width="9" style="130" bestFit="1" customWidth="0"/>
    <col min="15" max="15" width="9.125" style="130" bestFit="1" customWidth="1"/>
    <col min="16" max="16" width="9.125" style="130" customWidth="1"/>
    <col min="17" max="17" width="9.25" style="130" customWidth="1"/>
    <col min="18" max="18" width="12.625" style="130" customWidth="1"/>
    <col min="19" max="19" width="9.5" style="130" customWidth="1"/>
    <col min="20" max="20" width="6.5" style="130" customWidth="1"/>
    <col min="21" max="21" width="9.5" style="130" customWidth="1"/>
    <col min="22" max="22" width="9.375" style="130" bestFit="1" customWidth="1"/>
    <col min="23" max="28" width="9.125" style="130" bestFit="1" customWidth="1"/>
    <col min="29" max="29" width="9.25" style="130" bestFit="1" customWidth="1"/>
    <col min="30" max="30" width="9.125" style="130" customWidth="1"/>
    <col min="31" max="31" width="12.625" style="130" customWidth="1"/>
    <col min="32" max="16384" width="9" style="130" bestFit="1" customWidth="0"/>
  </cols>
  <sheetData>
    <row r="1" spans="1:32">
      <c r="A1" s="130" t="s">
        <v>45</v>
      </c>
      <c r="D1" s="24" t="s">
        <v>30</v>
      </c>
      <c r="E1" s="8"/>
      <c r="F1" s="130" t="s">
        <v>66</v>
      </c>
      <c r="Q1" s="130" t="s">
        <v>67</v>
      </c>
    </row>
    <row r="2" spans="1:32" ht="18.75">
      <c r="Q2" s="330"/>
      <c r="R2" s="332" t="s">
        <v>69</v>
      </c>
      <c r="S2" s="235" t="s">
        <v>70</v>
      </c>
      <c r="T2" s="235" t="s">
        <v>36</v>
      </c>
      <c r="U2" s="235" t="s">
        <v>71</v>
      </c>
      <c r="V2" s="235" t="s">
        <v>72</v>
      </c>
      <c r="W2" s="334" t="s">
        <v>21</v>
      </c>
      <c r="X2" s="336" t="s">
        <v>73</v>
      </c>
      <c r="Y2" s="336" t="s">
        <v>74</v>
      </c>
    </row>
    <row r="3" spans="1:32" ht="15" customHeight="1">
      <c r="A3" s="7" t="s">
        <v>9</v>
      </c>
      <c r="B3" s="17"/>
      <c r="C3" s="46"/>
      <c r="D3" s="7"/>
      <c r="E3" s="17"/>
      <c r="F3" s="17"/>
      <c r="G3" s="17"/>
      <c r="H3" s="17"/>
      <c r="I3" s="46"/>
      <c r="K3" s="321" t="s">
        <v>110</v>
      </c>
      <c r="L3" s="324"/>
      <c r="M3" s="326"/>
      <c r="Q3" s="331" t="s">
        <v>1</v>
      </c>
      <c r="R3" s="333">
        <v>10.31</v>
      </c>
      <c r="S3" s="282">
        <v>1.73</v>
      </c>
      <c r="T3" s="283">
        <v>18.3</v>
      </c>
      <c r="U3" s="282">
        <v>0.6</v>
      </c>
      <c r="V3" s="282">
        <v>0.3</v>
      </c>
      <c r="W3" s="335">
        <v>0.34</v>
      </c>
      <c r="X3" s="330">
        <f>IF(Q3="","",(R3+T3)/2+U3+V3+W3)</f>
        <v>15.545</v>
      </c>
      <c r="Y3" s="330">
        <f>IF(Q3="","",(R3+S3+T3)/2+U3+V3+W3)</f>
        <v>16.41</v>
      </c>
    </row>
    <row r="4" spans="1:32" ht="15" customHeight="1">
      <c r="A4" s="7" t="s">
        <v>46</v>
      </c>
      <c r="B4" s="17"/>
      <c r="C4" s="46"/>
      <c r="D4" s="7"/>
      <c r="E4" s="17"/>
      <c r="F4" s="17"/>
      <c r="G4" s="17"/>
      <c r="H4" s="17"/>
      <c r="I4" s="46"/>
      <c r="K4" s="322"/>
      <c r="L4" s="325"/>
      <c r="M4" s="327"/>
      <c r="Q4" s="331" t="s">
        <v>75</v>
      </c>
      <c r="R4" s="333">
        <v>10.41</v>
      </c>
      <c r="S4" s="282">
        <v>1.79</v>
      </c>
      <c r="T4" s="283">
        <v>18.3</v>
      </c>
      <c r="U4" s="282">
        <v>0.6</v>
      </c>
      <c r="V4" s="282">
        <v>0.3</v>
      </c>
      <c r="W4" s="335">
        <v>0.34</v>
      </c>
      <c r="X4" s="330">
        <f>IF(Q4="","",(R4+T4)/2+U4+V4+W4)</f>
        <v>15.595000000000001</v>
      </c>
      <c r="Y4" s="330">
        <f>IF(Q4="","",(R4+S4+T4)/2+U4+V4+W4)</f>
        <v>16.489999999999998</v>
      </c>
    </row>
    <row r="5" spans="1:32" ht="15" customHeight="1">
      <c r="A5" s="7" t="s">
        <v>4</v>
      </c>
      <c r="B5" s="17"/>
      <c r="C5" s="46"/>
      <c r="D5" s="7"/>
      <c r="E5" s="17"/>
      <c r="F5" s="17"/>
      <c r="G5" s="17"/>
      <c r="H5" s="17"/>
      <c r="I5" s="46"/>
      <c r="K5" s="323"/>
      <c r="L5" s="323"/>
      <c r="M5" s="323"/>
      <c r="Q5" s="331" t="s">
        <v>76</v>
      </c>
      <c r="R5" s="333">
        <v>10.41</v>
      </c>
      <c r="S5" s="282">
        <v>1.79</v>
      </c>
      <c r="T5" s="283">
        <v>18.3</v>
      </c>
      <c r="U5" s="282">
        <v>0.6</v>
      </c>
      <c r="V5" s="282">
        <v>0.3</v>
      </c>
      <c r="W5" s="335">
        <v>0.36</v>
      </c>
      <c r="X5" s="330">
        <f>IF(Q5="","",(R5+T5)/2+U5+V5+W5)</f>
        <v>15.615</v>
      </c>
      <c r="Y5" s="330">
        <f>IF(Q5="","",(R5+S5+T5)/2+U5+V5+W5)</f>
        <v>16.509999999999998</v>
      </c>
    </row>
    <row r="6" spans="1:32" ht="15" customHeight="1">
      <c r="A6" s="7" t="s">
        <v>77</v>
      </c>
      <c r="B6" s="17"/>
      <c r="C6" s="46"/>
      <c r="D6" s="7"/>
      <c r="E6" s="17"/>
      <c r="F6" s="17"/>
      <c r="G6" s="17"/>
      <c r="H6" s="17"/>
      <c r="I6" s="46"/>
    </row>
    <row r="7" spans="1:32" ht="13.5" customHeight="1">
      <c r="D7" s="169"/>
      <c r="E7" s="169"/>
      <c r="F7" s="169"/>
      <c r="G7" s="169"/>
      <c r="H7" s="169"/>
      <c r="I7" s="169"/>
      <c r="J7" s="169"/>
    </row>
    <row r="8" spans="1:32" ht="13.5" customHeight="1">
      <c r="A8" s="170" t="s">
        <v>55</v>
      </c>
      <c r="B8" s="177"/>
      <c r="C8" s="270"/>
      <c r="D8" s="170" t="s">
        <v>38</v>
      </c>
      <c r="E8" s="177"/>
      <c r="F8" s="177"/>
      <c r="G8" s="177"/>
      <c r="H8" s="196"/>
      <c r="I8" s="196"/>
      <c r="J8" s="196"/>
      <c r="K8" s="196"/>
      <c r="L8" s="196"/>
      <c r="M8" s="196"/>
      <c r="N8" s="196"/>
      <c r="O8" s="196"/>
      <c r="P8" s="213"/>
      <c r="Q8" s="196"/>
      <c r="R8" s="229"/>
      <c r="S8" s="170" t="s">
        <v>7</v>
      </c>
      <c r="T8" s="177"/>
      <c r="U8" s="177"/>
      <c r="V8" s="196"/>
      <c r="W8" s="196"/>
      <c r="X8" s="196"/>
      <c r="Y8" s="196"/>
      <c r="Z8" s="196"/>
      <c r="AA8" s="196"/>
      <c r="AB8" s="196"/>
      <c r="AC8" s="196"/>
      <c r="AD8" s="196"/>
      <c r="AE8" s="229"/>
      <c r="AF8" s="351" t="s">
        <v>56</v>
      </c>
    </row>
    <row r="9" spans="1:32" ht="21" customHeight="1">
      <c r="A9" s="136"/>
      <c r="B9" s="142"/>
      <c r="C9" s="151"/>
      <c r="D9" s="171" t="s">
        <v>24</v>
      </c>
      <c r="E9" s="178" t="s">
        <v>25</v>
      </c>
      <c r="F9" s="179" t="s">
        <v>58</v>
      </c>
      <c r="G9" s="186" t="s">
        <v>61</v>
      </c>
      <c r="H9" s="197" t="s">
        <v>8</v>
      </c>
      <c r="I9" s="197" t="s">
        <v>78</v>
      </c>
      <c r="J9" s="197"/>
      <c r="K9" s="197"/>
      <c r="L9" s="197"/>
      <c r="M9" s="197"/>
      <c r="N9" s="197"/>
      <c r="O9" s="197" t="s">
        <v>14</v>
      </c>
      <c r="P9" s="214" t="s">
        <v>49</v>
      </c>
      <c r="Q9" s="225"/>
      <c r="R9" s="230" t="s">
        <v>60</v>
      </c>
      <c r="S9" s="171" t="s">
        <v>10</v>
      </c>
      <c r="T9" s="178" t="s">
        <v>25</v>
      </c>
      <c r="U9" s="179" t="s">
        <v>58</v>
      </c>
      <c r="V9" s="197" t="s">
        <v>8</v>
      </c>
      <c r="W9" s="197" t="s">
        <v>43</v>
      </c>
      <c r="X9" s="197"/>
      <c r="Y9" s="197"/>
      <c r="Z9" s="197"/>
      <c r="AA9" s="197"/>
      <c r="AB9" s="197"/>
      <c r="AC9" s="197" t="s">
        <v>14</v>
      </c>
      <c r="AD9" s="225" t="s">
        <v>63</v>
      </c>
      <c r="AE9" s="230" t="s">
        <v>60</v>
      </c>
      <c r="AF9" s="352"/>
    </row>
    <row r="10" spans="1:32" ht="21" customHeight="1">
      <c r="A10" s="136" t="s">
        <v>79</v>
      </c>
      <c r="B10" s="142" t="s">
        <v>29</v>
      </c>
      <c r="C10" s="151" t="s">
        <v>80</v>
      </c>
      <c r="D10" s="172" t="s">
        <v>31</v>
      </c>
      <c r="E10" s="179" t="s">
        <v>3</v>
      </c>
      <c r="F10" s="179" t="s">
        <v>34</v>
      </c>
      <c r="G10" s="187"/>
      <c r="H10" s="197"/>
      <c r="I10" s="61" t="s">
        <v>57</v>
      </c>
      <c r="J10" s="61" t="s">
        <v>11</v>
      </c>
      <c r="K10" s="61" t="s">
        <v>5</v>
      </c>
      <c r="L10" s="61" t="s">
        <v>5</v>
      </c>
      <c r="M10" s="61" t="s">
        <v>15</v>
      </c>
      <c r="N10" s="61" t="s">
        <v>0</v>
      </c>
      <c r="O10" s="197"/>
      <c r="P10" s="289" t="s">
        <v>18</v>
      </c>
      <c r="Q10" s="225" t="s">
        <v>27</v>
      </c>
      <c r="R10" s="230"/>
      <c r="S10" s="172" t="s">
        <v>31</v>
      </c>
      <c r="T10" s="179" t="s">
        <v>3</v>
      </c>
      <c r="U10" s="179" t="s">
        <v>34</v>
      </c>
      <c r="V10" s="197"/>
      <c r="W10" s="61" t="s">
        <v>57</v>
      </c>
      <c r="X10" s="61" t="s">
        <v>5</v>
      </c>
      <c r="Y10" s="61" t="s">
        <v>5</v>
      </c>
      <c r="Z10" s="61" t="s">
        <v>5</v>
      </c>
      <c r="AA10" s="61" t="s">
        <v>5</v>
      </c>
      <c r="AB10" s="61" t="s">
        <v>0</v>
      </c>
      <c r="AC10" s="197"/>
      <c r="AD10" s="225"/>
      <c r="AE10" s="230"/>
      <c r="AF10" s="352"/>
    </row>
    <row r="11" spans="1:32" ht="22.5" customHeight="1">
      <c r="A11" s="262">
        <v>6</v>
      </c>
      <c r="B11" s="266"/>
      <c r="C11" s="271"/>
      <c r="D11" s="274" t="s">
        <v>65</v>
      </c>
      <c r="E11" s="275" t="s">
        <v>25</v>
      </c>
      <c r="F11" s="275" t="s">
        <v>65</v>
      </c>
      <c r="G11" s="338">
        <f t="shared" ref="G11:O11" si="0">SUM(G12:G23)</f>
        <v>0</v>
      </c>
      <c r="H11" s="340">
        <f t="shared" si="0"/>
        <v>0</v>
      </c>
      <c r="I11" s="341">
        <f t="shared" si="0"/>
        <v>0</v>
      </c>
      <c r="J11" s="341">
        <f t="shared" si="0"/>
        <v>0</v>
      </c>
      <c r="K11" s="341">
        <f t="shared" si="0"/>
        <v>0</v>
      </c>
      <c r="L11" s="341">
        <f t="shared" si="0"/>
        <v>0</v>
      </c>
      <c r="M11" s="341">
        <f t="shared" si="0"/>
        <v>0</v>
      </c>
      <c r="N11" s="341">
        <f t="shared" si="0"/>
        <v>0</v>
      </c>
      <c r="O11" s="341">
        <f t="shared" si="0"/>
        <v>0</v>
      </c>
      <c r="P11" s="358"/>
      <c r="Q11" s="341">
        <f>SUM(Q12:Q23)</f>
        <v>0</v>
      </c>
      <c r="R11" s="347">
        <f>SUM(R12:R23)</f>
        <v>0</v>
      </c>
      <c r="S11" s="274" t="s">
        <v>65</v>
      </c>
      <c r="T11" s="275" t="s">
        <v>25</v>
      </c>
      <c r="U11" s="275" t="s">
        <v>65</v>
      </c>
      <c r="V11" s="304">
        <f t="shared" ref="V11:AE11" si="1">SUM(V12:V23)</f>
        <v>0</v>
      </c>
      <c r="W11" s="304">
        <f t="shared" si="1"/>
        <v>0</v>
      </c>
      <c r="X11" s="198">
        <f t="shared" si="1"/>
        <v>0</v>
      </c>
      <c r="Y11" s="198">
        <f t="shared" si="1"/>
        <v>0</v>
      </c>
      <c r="Z11" s="198">
        <f t="shared" si="1"/>
        <v>0</v>
      </c>
      <c r="AA11" s="198">
        <f t="shared" si="1"/>
        <v>0</v>
      </c>
      <c r="AB11" s="198">
        <f t="shared" si="1"/>
        <v>0</v>
      </c>
      <c r="AC11" s="198">
        <f t="shared" si="1"/>
        <v>0</v>
      </c>
      <c r="AD11" s="198">
        <f t="shared" si="1"/>
        <v>0</v>
      </c>
      <c r="AE11" s="231">
        <f t="shared" si="1"/>
        <v>0</v>
      </c>
      <c r="AF11" s="353" t="str">
        <f t="shared" ref="AF11:AF74" si="2">IF(AE11=0,"",ROUND((R11-AE11)/AE11,3))</f>
        <v/>
      </c>
    </row>
    <row r="12" spans="1:32" ht="14.25">
      <c r="A12" s="263"/>
      <c r="B12" s="267"/>
      <c r="C12" s="272" t="s">
        <v>82</v>
      </c>
      <c r="D12" s="174"/>
      <c r="E12" s="181"/>
      <c r="F12" s="181"/>
      <c r="G12" s="189"/>
      <c r="H12" s="199"/>
      <c r="I12" s="199"/>
      <c r="J12" s="199"/>
      <c r="K12" s="199"/>
      <c r="L12" s="199"/>
      <c r="M12" s="199"/>
      <c r="N12" s="199"/>
      <c r="O12" s="300">
        <f t="shared" ref="O12:O23" si="3">SUM(H12:N12)</f>
        <v>0</v>
      </c>
      <c r="P12" s="291"/>
      <c r="Q12" s="280">
        <f t="shared" ref="Q12:Q23" si="4">IF(ROUNDUP(O12*P12-0.5,0)&lt;=0,0,ROUNDUP(O12*P12-0.5,0))</f>
        <v>0</v>
      </c>
      <c r="R12" s="232">
        <f t="shared" ref="R12:R23" si="5">O12+Q12</f>
        <v>0</v>
      </c>
      <c r="S12" s="174"/>
      <c r="T12" s="238"/>
      <c r="U12" s="238"/>
      <c r="V12" s="199"/>
      <c r="W12" s="199"/>
      <c r="X12" s="199"/>
      <c r="Y12" s="199"/>
      <c r="Z12" s="199"/>
      <c r="AA12" s="199"/>
      <c r="AB12" s="199"/>
      <c r="AC12" s="348">
        <f t="shared" ref="AC12:AC23" si="6">SUM(V12:AB12)</f>
        <v>0</v>
      </c>
      <c r="AD12" s="348">
        <f t="shared" ref="AD12:AD23" si="7">IF(ROUNDUP(AC12*P12-0.5,0)&lt;=0,0,ROUNDUP(AC12*P12-0.5,0))</f>
        <v>0</v>
      </c>
      <c r="AE12" s="252">
        <f t="shared" ref="AE12:AE23" si="8">AC12+AD12</f>
        <v>0</v>
      </c>
      <c r="AF12" s="354" t="str">
        <f t="shared" si="2"/>
        <v/>
      </c>
    </row>
    <row r="13" spans="1:32">
      <c r="A13" s="264"/>
      <c r="B13" s="268"/>
      <c r="C13" s="154"/>
      <c r="D13" s="175"/>
      <c r="E13" s="182"/>
      <c r="F13" s="182"/>
      <c r="G13" s="190"/>
      <c r="H13" s="200"/>
      <c r="I13" s="200"/>
      <c r="J13" s="200"/>
      <c r="K13" s="200"/>
      <c r="L13" s="200"/>
      <c r="M13" s="200"/>
      <c r="N13" s="200"/>
      <c r="O13" s="342">
        <f t="shared" si="3"/>
        <v>0</v>
      </c>
      <c r="P13" s="292"/>
      <c r="Q13" s="211">
        <f t="shared" si="4"/>
        <v>0</v>
      </c>
      <c r="R13" s="233">
        <f t="shared" si="5"/>
        <v>0</v>
      </c>
      <c r="S13" s="175"/>
      <c r="T13" s="182"/>
      <c r="U13" s="182"/>
      <c r="V13" s="200"/>
      <c r="W13" s="200"/>
      <c r="X13" s="200"/>
      <c r="Y13" s="200"/>
      <c r="Z13" s="200"/>
      <c r="AA13" s="200"/>
      <c r="AB13" s="200"/>
      <c r="AC13" s="349">
        <f t="shared" si="6"/>
        <v>0</v>
      </c>
      <c r="AD13" s="349">
        <f t="shared" si="7"/>
        <v>0</v>
      </c>
      <c r="AE13" s="253">
        <f t="shared" si="8"/>
        <v>0</v>
      </c>
      <c r="AF13" s="355" t="str">
        <f t="shared" si="2"/>
        <v/>
      </c>
    </row>
    <row r="14" spans="1:32">
      <c r="A14" s="264"/>
      <c r="B14" s="268"/>
      <c r="C14" s="155"/>
      <c r="D14" s="175"/>
      <c r="E14" s="182"/>
      <c r="F14" s="182"/>
      <c r="G14" s="190"/>
      <c r="H14" s="200"/>
      <c r="I14" s="200"/>
      <c r="J14" s="200"/>
      <c r="K14" s="200"/>
      <c r="L14" s="200"/>
      <c r="M14" s="200"/>
      <c r="N14" s="200"/>
      <c r="O14" s="342">
        <f t="shared" si="3"/>
        <v>0</v>
      </c>
      <c r="P14" s="292"/>
      <c r="Q14" s="211">
        <f t="shared" si="4"/>
        <v>0</v>
      </c>
      <c r="R14" s="233">
        <f t="shared" si="5"/>
        <v>0</v>
      </c>
      <c r="S14" s="175"/>
      <c r="T14" s="182"/>
      <c r="U14" s="182"/>
      <c r="V14" s="200"/>
      <c r="W14" s="200"/>
      <c r="X14" s="200"/>
      <c r="Y14" s="200"/>
      <c r="Z14" s="200"/>
      <c r="AA14" s="200"/>
      <c r="AB14" s="200"/>
      <c r="AC14" s="349">
        <f t="shared" si="6"/>
        <v>0</v>
      </c>
      <c r="AD14" s="349">
        <f t="shared" si="7"/>
        <v>0</v>
      </c>
      <c r="AE14" s="253">
        <f t="shared" si="8"/>
        <v>0</v>
      </c>
      <c r="AF14" s="355" t="str">
        <f t="shared" si="2"/>
        <v/>
      </c>
    </row>
    <row r="15" spans="1:32">
      <c r="A15" s="264"/>
      <c r="B15" s="268"/>
      <c r="C15" s="154" t="s">
        <v>83</v>
      </c>
      <c r="D15" s="175"/>
      <c r="E15" s="182"/>
      <c r="F15" s="182"/>
      <c r="G15" s="190"/>
      <c r="H15" s="200"/>
      <c r="I15" s="200"/>
      <c r="J15" s="200"/>
      <c r="K15" s="200"/>
      <c r="L15" s="200"/>
      <c r="M15" s="200"/>
      <c r="N15" s="200"/>
      <c r="O15" s="342">
        <f t="shared" si="3"/>
        <v>0</v>
      </c>
      <c r="P15" s="292"/>
      <c r="Q15" s="211">
        <f t="shared" si="4"/>
        <v>0</v>
      </c>
      <c r="R15" s="233">
        <f t="shared" si="5"/>
        <v>0</v>
      </c>
      <c r="S15" s="175"/>
      <c r="T15" s="182"/>
      <c r="U15" s="182"/>
      <c r="V15" s="200"/>
      <c r="W15" s="200"/>
      <c r="X15" s="200"/>
      <c r="Y15" s="200"/>
      <c r="Z15" s="200"/>
      <c r="AA15" s="200"/>
      <c r="AB15" s="200"/>
      <c r="AC15" s="349">
        <f t="shared" si="6"/>
        <v>0</v>
      </c>
      <c r="AD15" s="349">
        <f t="shared" si="7"/>
        <v>0</v>
      </c>
      <c r="AE15" s="253">
        <f t="shared" si="8"/>
        <v>0</v>
      </c>
      <c r="AF15" s="355" t="str">
        <f t="shared" si="2"/>
        <v/>
      </c>
    </row>
    <row r="16" spans="1:32">
      <c r="A16" s="264"/>
      <c r="B16" s="268"/>
      <c r="C16" s="154"/>
      <c r="D16" s="175"/>
      <c r="E16" s="182"/>
      <c r="F16" s="182"/>
      <c r="G16" s="190"/>
      <c r="H16" s="200"/>
      <c r="I16" s="200"/>
      <c r="J16" s="200"/>
      <c r="K16" s="200"/>
      <c r="L16" s="200"/>
      <c r="M16" s="200"/>
      <c r="N16" s="200"/>
      <c r="O16" s="342">
        <f t="shared" si="3"/>
        <v>0</v>
      </c>
      <c r="P16" s="292"/>
      <c r="Q16" s="211">
        <f t="shared" si="4"/>
        <v>0</v>
      </c>
      <c r="R16" s="233">
        <f t="shared" si="5"/>
        <v>0</v>
      </c>
      <c r="S16" s="175"/>
      <c r="T16" s="182"/>
      <c r="U16" s="182"/>
      <c r="V16" s="200"/>
      <c r="W16" s="200"/>
      <c r="X16" s="200"/>
      <c r="Y16" s="200"/>
      <c r="Z16" s="200"/>
      <c r="AA16" s="200"/>
      <c r="AB16" s="200"/>
      <c r="AC16" s="349">
        <f t="shared" si="6"/>
        <v>0</v>
      </c>
      <c r="AD16" s="349">
        <f t="shared" si="7"/>
        <v>0</v>
      </c>
      <c r="AE16" s="253">
        <f t="shared" si="8"/>
        <v>0</v>
      </c>
      <c r="AF16" s="355" t="str">
        <f t="shared" si="2"/>
        <v/>
      </c>
    </row>
    <row r="17" spans="1:32">
      <c r="A17" s="264"/>
      <c r="B17" s="268"/>
      <c r="C17" s="154"/>
      <c r="D17" s="175"/>
      <c r="E17" s="182"/>
      <c r="F17" s="182"/>
      <c r="G17" s="190"/>
      <c r="H17" s="200"/>
      <c r="I17" s="200"/>
      <c r="J17" s="200"/>
      <c r="K17" s="200"/>
      <c r="L17" s="200"/>
      <c r="M17" s="200"/>
      <c r="N17" s="200"/>
      <c r="O17" s="342">
        <f t="shared" si="3"/>
        <v>0</v>
      </c>
      <c r="P17" s="292"/>
      <c r="Q17" s="211">
        <f t="shared" si="4"/>
        <v>0</v>
      </c>
      <c r="R17" s="233">
        <f t="shared" si="5"/>
        <v>0</v>
      </c>
      <c r="S17" s="175"/>
      <c r="T17" s="182"/>
      <c r="U17" s="182"/>
      <c r="V17" s="200"/>
      <c r="W17" s="200"/>
      <c r="X17" s="200"/>
      <c r="Y17" s="200"/>
      <c r="Z17" s="200"/>
      <c r="AA17" s="200"/>
      <c r="AB17" s="200"/>
      <c r="AC17" s="349">
        <f t="shared" si="6"/>
        <v>0</v>
      </c>
      <c r="AD17" s="349">
        <f t="shared" si="7"/>
        <v>0</v>
      </c>
      <c r="AE17" s="253">
        <f t="shared" si="8"/>
        <v>0</v>
      </c>
      <c r="AF17" s="355" t="str">
        <f t="shared" si="2"/>
        <v/>
      </c>
    </row>
    <row r="18" spans="1:32">
      <c r="A18" s="264"/>
      <c r="B18" s="268"/>
      <c r="C18" s="156"/>
      <c r="D18" s="175"/>
      <c r="E18" s="182"/>
      <c r="F18" s="182"/>
      <c r="G18" s="190"/>
      <c r="H18" s="200"/>
      <c r="I18" s="200"/>
      <c r="J18" s="200"/>
      <c r="K18" s="200"/>
      <c r="L18" s="200"/>
      <c r="M18" s="200"/>
      <c r="N18" s="200"/>
      <c r="O18" s="342">
        <f t="shared" si="3"/>
        <v>0</v>
      </c>
      <c r="P18" s="292"/>
      <c r="Q18" s="211">
        <f t="shared" si="4"/>
        <v>0</v>
      </c>
      <c r="R18" s="233">
        <f t="shared" si="5"/>
        <v>0</v>
      </c>
      <c r="S18" s="175"/>
      <c r="T18" s="182"/>
      <c r="U18" s="182"/>
      <c r="V18" s="200"/>
      <c r="W18" s="200"/>
      <c r="X18" s="200"/>
      <c r="Y18" s="200"/>
      <c r="Z18" s="200"/>
      <c r="AA18" s="200"/>
      <c r="AB18" s="200"/>
      <c r="AC18" s="349">
        <f t="shared" si="6"/>
        <v>0</v>
      </c>
      <c r="AD18" s="349">
        <f t="shared" si="7"/>
        <v>0</v>
      </c>
      <c r="AE18" s="253">
        <f t="shared" si="8"/>
        <v>0</v>
      </c>
      <c r="AF18" s="355" t="str">
        <f t="shared" si="2"/>
        <v/>
      </c>
    </row>
    <row r="19" spans="1:32">
      <c r="A19" s="264"/>
      <c r="B19" s="268"/>
      <c r="C19" s="156"/>
      <c r="D19" s="175"/>
      <c r="E19" s="182"/>
      <c r="F19" s="182"/>
      <c r="G19" s="190"/>
      <c r="H19" s="200"/>
      <c r="I19" s="200"/>
      <c r="J19" s="200"/>
      <c r="K19" s="200"/>
      <c r="L19" s="200"/>
      <c r="M19" s="200"/>
      <c r="N19" s="200"/>
      <c r="O19" s="342">
        <f t="shared" si="3"/>
        <v>0</v>
      </c>
      <c r="P19" s="292"/>
      <c r="Q19" s="211">
        <f t="shared" si="4"/>
        <v>0</v>
      </c>
      <c r="R19" s="233">
        <f t="shared" si="5"/>
        <v>0</v>
      </c>
      <c r="S19" s="175"/>
      <c r="T19" s="182"/>
      <c r="U19" s="182"/>
      <c r="V19" s="200"/>
      <c r="W19" s="200"/>
      <c r="X19" s="200"/>
      <c r="Y19" s="200"/>
      <c r="Z19" s="200"/>
      <c r="AA19" s="200"/>
      <c r="AB19" s="200"/>
      <c r="AC19" s="349">
        <f t="shared" si="6"/>
        <v>0</v>
      </c>
      <c r="AD19" s="349">
        <f t="shared" si="7"/>
        <v>0</v>
      </c>
      <c r="AE19" s="253">
        <f t="shared" si="8"/>
        <v>0</v>
      </c>
      <c r="AF19" s="355" t="str">
        <f t="shared" si="2"/>
        <v/>
      </c>
    </row>
    <row r="20" spans="1:32">
      <c r="A20" s="264"/>
      <c r="B20" s="268"/>
      <c r="C20" s="154"/>
      <c r="D20" s="175"/>
      <c r="E20" s="182"/>
      <c r="F20" s="182"/>
      <c r="G20" s="190"/>
      <c r="H20" s="200"/>
      <c r="I20" s="200"/>
      <c r="J20" s="200"/>
      <c r="K20" s="200"/>
      <c r="L20" s="200"/>
      <c r="M20" s="200"/>
      <c r="N20" s="200"/>
      <c r="O20" s="342">
        <f t="shared" si="3"/>
        <v>0</v>
      </c>
      <c r="P20" s="292"/>
      <c r="Q20" s="211">
        <f t="shared" si="4"/>
        <v>0</v>
      </c>
      <c r="R20" s="233">
        <f t="shared" si="5"/>
        <v>0</v>
      </c>
      <c r="S20" s="175"/>
      <c r="T20" s="182"/>
      <c r="U20" s="182"/>
      <c r="V20" s="200"/>
      <c r="W20" s="200"/>
      <c r="X20" s="200"/>
      <c r="Y20" s="200"/>
      <c r="Z20" s="200"/>
      <c r="AA20" s="200"/>
      <c r="AB20" s="200"/>
      <c r="AC20" s="349">
        <f t="shared" si="6"/>
        <v>0</v>
      </c>
      <c r="AD20" s="349">
        <f t="shared" si="7"/>
        <v>0</v>
      </c>
      <c r="AE20" s="253">
        <f t="shared" si="8"/>
        <v>0</v>
      </c>
      <c r="AF20" s="355" t="str">
        <f t="shared" si="2"/>
        <v/>
      </c>
    </row>
    <row r="21" spans="1:32">
      <c r="A21" s="264"/>
      <c r="B21" s="268"/>
      <c r="C21" s="154"/>
      <c r="D21" s="175"/>
      <c r="E21" s="182"/>
      <c r="F21" s="182"/>
      <c r="G21" s="190"/>
      <c r="H21" s="200"/>
      <c r="I21" s="200"/>
      <c r="J21" s="200"/>
      <c r="K21" s="200"/>
      <c r="L21" s="200"/>
      <c r="M21" s="200"/>
      <c r="N21" s="200"/>
      <c r="O21" s="342">
        <f t="shared" si="3"/>
        <v>0</v>
      </c>
      <c r="P21" s="292"/>
      <c r="Q21" s="211">
        <f t="shared" si="4"/>
        <v>0</v>
      </c>
      <c r="R21" s="233">
        <f t="shared" si="5"/>
        <v>0</v>
      </c>
      <c r="S21" s="175"/>
      <c r="T21" s="182"/>
      <c r="U21" s="182"/>
      <c r="V21" s="200"/>
      <c r="W21" s="200"/>
      <c r="X21" s="200"/>
      <c r="Y21" s="200"/>
      <c r="Z21" s="200"/>
      <c r="AA21" s="200"/>
      <c r="AB21" s="200"/>
      <c r="AC21" s="349">
        <f t="shared" si="6"/>
        <v>0</v>
      </c>
      <c r="AD21" s="349">
        <f t="shared" si="7"/>
        <v>0</v>
      </c>
      <c r="AE21" s="253">
        <f t="shared" si="8"/>
        <v>0</v>
      </c>
      <c r="AF21" s="355" t="str">
        <f t="shared" si="2"/>
        <v/>
      </c>
    </row>
    <row r="22" spans="1:32">
      <c r="A22" s="264"/>
      <c r="B22" s="268"/>
      <c r="C22" s="154"/>
      <c r="D22" s="175"/>
      <c r="E22" s="182"/>
      <c r="F22" s="182"/>
      <c r="G22" s="190"/>
      <c r="H22" s="200"/>
      <c r="I22" s="200"/>
      <c r="J22" s="200"/>
      <c r="K22" s="200"/>
      <c r="L22" s="200"/>
      <c r="M22" s="200"/>
      <c r="N22" s="200"/>
      <c r="O22" s="342">
        <f t="shared" si="3"/>
        <v>0</v>
      </c>
      <c r="P22" s="292"/>
      <c r="Q22" s="211">
        <f t="shared" si="4"/>
        <v>0</v>
      </c>
      <c r="R22" s="233">
        <f t="shared" si="5"/>
        <v>0</v>
      </c>
      <c r="S22" s="175"/>
      <c r="T22" s="182"/>
      <c r="U22" s="182"/>
      <c r="V22" s="200"/>
      <c r="W22" s="200"/>
      <c r="X22" s="200"/>
      <c r="Y22" s="200"/>
      <c r="Z22" s="200"/>
      <c r="AA22" s="200"/>
      <c r="AB22" s="200"/>
      <c r="AC22" s="349">
        <f t="shared" si="6"/>
        <v>0</v>
      </c>
      <c r="AD22" s="349">
        <f t="shared" si="7"/>
        <v>0</v>
      </c>
      <c r="AE22" s="253">
        <f t="shared" si="8"/>
        <v>0</v>
      </c>
      <c r="AF22" s="355" t="str">
        <f t="shared" si="2"/>
        <v/>
      </c>
    </row>
    <row r="23" spans="1:32" ht="14.25">
      <c r="A23" s="265"/>
      <c r="B23" s="269"/>
      <c r="C23" s="157"/>
      <c r="D23" s="176"/>
      <c r="E23" s="183"/>
      <c r="F23" s="183"/>
      <c r="G23" s="191"/>
      <c r="H23" s="201"/>
      <c r="I23" s="201"/>
      <c r="J23" s="201"/>
      <c r="K23" s="201"/>
      <c r="L23" s="201"/>
      <c r="M23" s="201"/>
      <c r="N23" s="201"/>
      <c r="O23" s="343">
        <f t="shared" si="3"/>
        <v>0</v>
      </c>
      <c r="P23" s="293"/>
      <c r="Q23" s="212">
        <f t="shared" si="4"/>
        <v>0</v>
      </c>
      <c r="R23" s="234">
        <f t="shared" si="5"/>
        <v>0</v>
      </c>
      <c r="S23" s="176"/>
      <c r="T23" s="183"/>
      <c r="U23" s="183"/>
      <c r="V23" s="201"/>
      <c r="W23" s="201"/>
      <c r="X23" s="201"/>
      <c r="Y23" s="201"/>
      <c r="Z23" s="201"/>
      <c r="AA23" s="201"/>
      <c r="AB23" s="201"/>
      <c r="AC23" s="350">
        <f t="shared" si="6"/>
        <v>0</v>
      </c>
      <c r="AD23" s="350">
        <f t="shared" si="7"/>
        <v>0</v>
      </c>
      <c r="AE23" s="254">
        <f t="shared" si="8"/>
        <v>0</v>
      </c>
      <c r="AF23" s="356" t="str">
        <f t="shared" si="2"/>
        <v/>
      </c>
    </row>
    <row r="24" spans="1:32" ht="22.5" customHeight="1">
      <c r="A24" s="262">
        <v>7</v>
      </c>
      <c r="B24" s="266"/>
      <c r="C24" s="271"/>
      <c r="D24" s="274" t="s">
        <v>65</v>
      </c>
      <c r="E24" s="275" t="s">
        <v>25</v>
      </c>
      <c r="F24" s="275" t="s">
        <v>65</v>
      </c>
      <c r="G24" s="339">
        <f t="shared" ref="G24:O24" si="9">SUM(G25:G36)</f>
        <v>0</v>
      </c>
      <c r="H24" s="359">
        <f t="shared" si="9"/>
        <v>0</v>
      </c>
      <c r="I24" s="198">
        <f t="shared" si="9"/>
        <v>0</v>
      </c>
      <c r="J24" s="198">
        <f t="shared" si="9"/>
        <v>0</v>
      </c>
      <c r="K24" s="198">
        <f t="shared" si="9"/>
        <v>0</v>
      </c>
      <c r="L24" s="198">
        <f t="shared" si="9"/>
        <v>0</v>
      </c>
      <c r="M24" s="198">
        <f t="shared" si="9"/>
        <v>0</v>
      </c>
      <c r="N24" s="198">
        <f t="shared" si="9"/>
        <v>0</v>
      </c>
      <c r="O24" s="198">
        <f t="shared" si="9"/>
        <v>0</v>
      </c>
      <c r="P24" s="344"/>
      <c r="Q24" s="198">
        <f>SUM(Q25:Q36)</f>
        <v>0</v>
      </c>
      <c r="R24" s="231">
        <f>SUM(R25:R36)</f>
        <v>0</v>
      </c>
      <c r="S24" s="274" t="s">
        <v>65</v>
      </c>
      <c r="T24" s="275" t="s">
        <v>25</v>
      </c>
      <c r="U24" s="275" t="s">
        <v>65</v>
      </c>
      <c r="V24" s="359">
        <f t="shared" ref="V24:AE24" si="10">SUM(V25:V36)</f>
        <v>0</v>
      </c>
      <c r="W24" s="304">
        <f t="shared" si="10"/>
        <v>0</v>
      </c>
      <c r="X24" s="198">
        <f t="shared" si="10"/>
        <v>0</v>
      </c>
      <c r="Y24" s="198">
        <f t="shared" si="10"/>
        <v>0</v>
      </c>
      <c r="Z24" s="198">
        <f t="shared" si="10"/>
        <v>0</v>
      </c>
      <c r="AA24" s="198">
        <f t="shared" si="10"/>
        <v>0</v>
      </c>
      <c r="AB24" s="198">
        <f t="shared" si="10"/>
        <v>0</v>
      </c>
      <c r="AC24" s="243">
        <f t="shared" si="10"/>
        <v>0</v>
      </c>
      <c r="AD24" s="243">
        <f t="shared" si="10"/>
        <v>0</v>
      </c>
      <c r="AE24" s="251">
        <f t="shared" si="10"/>
        <v>0</v>
      </c>
      <c r="AF24" s="357" t="str">
        <f t="shared" si="2"/>
        <v/>
      </c>
    </row>
    <row r="25" spans="1:32" ht="14.25">
      <c r="A25" s="263"/>
      <c r="B25" s="267"/>
      <c r="C25" s="272" t="s">
        <v>82</v>
      </c>
      <c r="D25" s="174"/>
      <c r="E25" s="181"/>
      <c r="F25" s="181"/>
      <c r="G25" s="189"/>
      <c r="H25" s="199"/>
      <c r="I25" s="199"/>
      <c r="J25" s="199"/>
      <c r="K25" s="199"/>
      <c r="L25" s="199"/>
      <c r="M25" s="199"/>
      <c r="N25" s="199"/>
      <c r="O25" s="202">
        <f t="shared" ref="O25:O36" si="11">SUM(H25:N25)</f>
        <v>0</v>
      </c>
      <c r="P25" s="291"/>
      <c r="Q25" s="280">
        <f t="shared" ref="Q25:Q36" si="12">IF(ROUNDUP(O25*P25-0.5,0)&lt;=0,0,ROUNDUP(O25*P25-0.5,0))</f>
        <v>0</v>
      </c>
      <c r="R25" s="232">
        <f t="shared" ref="R25:R36" si="13">O25+Q25</f>
        <v>0</v>
      </c>
      <c r="S25" s="174"/>
      <c r="T25" s="238"/>
      <c r="U25" s="238"/>
      <c r="V25" s="199"/>
      <c r="W25" s="199"/>
      <c r="X25" s="199"/>
      <c r="Y25" s="199"/>
      <c r="Z25" s="199"/>
      <c r="AA25" s="199"/>
      <c r="AB25" s="199"/>
      <c r="AC25" s="348">
        <f t="shared" ref="AC25:AC36" si="14">SUM(V25:AB25)</f>
        <v>0</v>
      </c>
      <c r="AD25" s="348">
        <f t="shared" ref="AD25:AD36" si="15">IF(ROUNDUP(AC25*P25-0.5,0)&lt;=0,0,ROUNDUP(AC25*P25-0.5,0))</f>
        <v>0</v>
      </c>
      <c r="AE25" s="252">
        <f t="shared" ref="AE25:AE36" si="16">AC25+AD25</f>
        <v>0</v>
      </c>
      <c r="AF25" s="354" t="str">
        <f t="shared" si="2"/>
        <v/>
      </c>
    </row>
    <row r="26" spans="1:32">
      <c r="A26" s="264"/>
      <c r="B26" s="268"/>
      <c r="C26" s="154"/>
      <c r="D26" s="175"/>
      <c r="E26" s="182"/>
      <c r="F26" s="182"/>
      <c r="G26" s="190"/>
      <c r="H26" s="200"/>
      <c r="I26" s="200"/>
      <c r="J26" s="200"/>
      <c r="K26" s="200"/>
      <c r="L26" s="200"/>
      <c r="M26" s="200"/>
      <c r="N26" s="200"/>
      <c r="O26" s="211">
        <f t="shared" si="11"/>
        <v>0</v>
      </c>
      <c r="P26" s="292"/>
      <c r="Q26" s="211">
        <f t="shared" si="12"/>
        <v>0</v>
      </c>
      <c r="R26" s="233">
        <f t="shared" si="13"/>
        <v>0</v>
      </c>
      <c r="S26" s="175"/>
      <c r="T26" s="182"/>
      <c r="U26" s="182"/>
      <c r="V26" s="200"/>
      <c r="W26" s="200"/>
      <c r="X26" s="200"/>
      <c r="Y26" s="200"/>
      <c r="Z26" s="200"/>
      <c r="AA26" s="200"/>
      <c r="AB26" s="200"/>
      <c r="AC26" s="349">
        <f t="shared" si="14"/>
        <v>0</v>
      </c>
      <c r="AD26" s="349">
        <f t="shared" si="15"/>
        <v>0</v>
      </c>
      <c r="AE26" s="253">
        <f t="shared" si="16"/>
        <v>0</v>
      </c>
      <c r="AF26" s="355" t="str">
        <f t="shared" si="2"/>
        <v/>
      </c>
    </row>
    <row r="27" spans="1:32">
      <c r="A27" s="264"/>
      <c r="B27" s="268"/>
      <c r="C27" s="155"/>
      <c r="D27" s="175"/>
      <c r="E27" s="182"/>
      <c r="F27" s="182"/>
      <c r="G27" s="190"/>
      <c r="H27" s="200"/>
      <c r="I27" s="200"/>
      <c r="J27" s="200"/>
      <c r="K27" s="200"/>
      <c r="L27" s="200"/>
      <c r="M27" s="200"/>
      <c r="N27" s="200"/>
      <c r="O27" s="211">
        <f t="shared" si="11"/>
        <v>0</v>
      </c>
      <c r="P27" s="292"/>
      <c r="Q27" s="211">
        <f t="shared" si="12"/>
        <v>0</v>
      </c>
      <c r="R27" s="233">
        <f t="shared" si="13"/>
        <v>0</v>
      </c>
      <c r="S27" s="175"/>
      <c r="T27" s="182"/>
      <c r="U27" s="182"/>
      <c r="V27" s="200"/>
      <c r="W27" s="200"/>
      <c r="X27" s="200"/>
      <c r="Y27" s="200"/>
      <c r="Z27" s="200"/>
      <c r="AA27" s="200"/>
      <c r="AB27" s="200"/>
      <c r="AC27" s="349">
        <f t="shared" si="14"/>
        <v>0</v>
      </c>
      <c r="AD27" s="349">
        <f t="shared" si="15"/>
        <v>0</v>
      </c>
      <c r="AE27" s="253">
        <f t="shared" si="16"/>
        <v>0</v>
      </c>
      <c r="AF27" s="355" t="str">
        <f t="shared" si="2"/>
        <v/>
      </c>
    </row>
    <row r="28" spans="1:32">
      <c r="A28" s="264"/>
      <c r="B28" s="268"/>
      <c r="C28" s="154" t="s">
        <v>83</v>
      </c>
      <c r="D28" s="175"/>
      <c r="E28" s="182"/>
      <c r="F28" s="182"/>
      <c r="G28" s="190"/>
      <c r="H28" s="200"/>
      <c r="I28" s="200"/>
      <c r="J28" s="200"/>
      <c r="K28" s="200"/>
      <c r="L28" s="200"/>
      <c r="M28" s="200"/>
      <c r="N28" s="200"/>
      <c r="O28" s="211">
        <f t="shared" si="11"/>
        <v>0</v>
      </c>
      <c r="P28" s="292"/>
      <c r="Q28" s="211">
        <f t="shared" si="12"/>
        <v>0</v>
      </c>
      <c r="R28" s="233">
        <f t="shared" si="13"/>
        <v>0</v>
      </c>
      <c r="S28" s="175"/>
      <c r="T28" s="182"/>
      <c r="U28" s="182"/>
      <c r="V28" s="200"/>
      <c r="W28" s="200"/>
      <c r="X28" s="200"/>
      <c r="Y28" s="200"/>
      <c r="Z28" s="200"/>
      <c r="AA28" s="200"/>
      <c r="AB28" s="200"/>
      <c r="AC28" s="349">
        <f t="shared" si="14"/>
        <v>0</v>
      </c>
      <c r="AD28" s="349">
        <f t="shared" si="15"/>
        <v>0</v>
      </c>
      <c r="AE28" s="253">
        <f t="shared" si="16"/>
        <v>0</v>
      </c>
      <c r="AF28" s="355" t="str">
        <f t="shared" si="2"/>
        <v/>
      </c>
    </row>
    <row r="29" spans="1:32">
      <c r="A29" s="264"/>
      <c r="B29" s="268"/>
      <c r="C29" s="154"/>
      <c r="D29" s="175"/>
      <c r="E29" s="182"/>
      <c r="F29" s="182"/>
      <c r="G29" s="190"/>
      <c r="H29" s="200"/>
      <c r="I29" s="200"/>
      <c r="J29" s="200"/>
      <c r="K29" s="200"/>
      <c r="L29" s="200"/>
      <c r="M29" s="200"/>
      <c r="N29" s="200"/>
      <c r="O29" s="211">
        <f t="shared" si="11"/>
        <v>0</v>
      </c>
      <c r="P29" s="292"/>
      <c r="Q29" s="211">
        <f t="shared" si="12"/>
        <v>0</v>
      </c>
      <c r="R29" s="233">
        <f t="shared" si="13"/>
        <v>0</v>
      </c>
      <c r="S29" s="175"/>
      <c r="T29" s="182"/>
      <c r="U29" s="182"/>
      <c r="V29" s="200"/>
      <c r="W29" s="200"/>
      <c r="X29" s="200"/>
      <c r="Y29" s="200"/>
      <c r="Z29" s="200"/>
      <c r="AA29" s="200"/>
      <c r="AB29" s="200"/>
      <c r="AC29" s="349">
        <f t="shared" si="14"/>
        <v>0</v>
      </c>
      <c r="AD29" s="349">
        <f t="shared" si="15"/>
        <v>0</v>
      </c>
      <c r="AE29" s="253">
        <f t="shared" si="16"/>
        <v>0</v>
      </c>
      <c r="AF29" s="355" t="str">
        <f t="shared" si="2"/>
        <v/>
      </c>
    </row>
    <row r="30" spans="1:32">
      <c r="A30" s="264"/>
      <c r="B30" s="268"/>
      <c r="C30" s="154"/>
      <c r="D30" s="175"/>
      <c r="E30" s="182"/>
      <c r="F30" s="182"/>
      <c r="G30" s="190"/>
      <c r="H30" s="200"/>
      <c r="I30" s="200"/>
      <c r="J30" s="200"/>
      <c r="K30" s="200"/>
      <c r="L30" s="200"/>
      <c r="M30" s="200"/>
      <c r="N30" s="200"/>
      <c r="O30" s="211">
        <f t="shared" si="11"/>
        <v>0</v>
      </c>
      <c r="P30" s="292"/>
      <c r="Q30" s="211">
        <f t="shared" si="12"/>
        <v>0</v>
      </c>
      <c r="R30" s="233">
        <f t="shared" si="13"/>
        <v>0</v>
      </c>
      <c r="S30" s="175"/>
      <c r="T30" s="182"/>
      <c r="U30" s="182"/>
      <c r="V30" s="200"/>
      <c r="W30" s="200"/>
      <c r="X30" s="200"/>
      <c r="Y30" s="200"/>
      <c r="Z30" s="200"/>
      <c r="AA30" s="200"/>
      <c r="AB30" s="200"/>
      <c r="AC30" s="349">
        <f t="shared" si="14"/>
        <v>0</v>
      </c>
      <c r="AD30" s="349">
        <f t="shared" si="15"/>
        <v>0</v>
      </c>
      <c r="AE30" s="253">
        <f t="shared" si="16"/>
        <v>0</v>
      </c>
      <c r="AF30" s="355" t="str">
        <f t="shared" si="2"/>
        <v/>
      </c>
    </row>
    <row r="31" spans="1:32">
      <c r="A31" s="264"/>
      <c r="B31" s="268"/>
      <c r="C31" s="156"/>
      <c r="D31" s="175"/>
      <c r="E31" s="182"/>
      <c r="F31" s="182"/>
      <c r="G31" s="190"/>
      <c r="H31" s="200"/>
      <c r="I31" s="200"/>
      <c r="J31" s="200"/>
      <c r="K31" s="200"/>
      <c r="L31" s="200"/>
      <c r="M31" s="200"/>
      <c r="N31" s="200"/>
      <c r="O31" s="211">
        <f t="shared" si="11"/>
        <v>0</v>
      </c>
      <c r="P31" s="292"/>
      <c r="Q31" s="211">
        <f t="shared" si="12"/>
        <v>0</v>
      </c>
      <c r="R31" s="233">
        <f t="shared" si="13"/>
        <v>0</v>
      </c>
      <c r="S31" s="175"/>
      <c r="T31" s="182"/>
      <c r="U31" s="182"/>
      <c r="V31" s="200"/>
      <c r="W31" s="200"/>
      <c r="X31" s="200"/>
      <c r="Y31" s="200"/>
      <c r="Z31" s="200"/>
      <c r="AA31" s="200"/>
      <c r="AB31" s="200"/>
      <c r="AC31" s="349">
        <f t="shared" si="14"/>
        <v>0</v>
      </c>
      <c r="AD31" s="349">
        <f t="shared" si="15"/>
        <v>0</v>
      </c>
      <c r="AE31" s="253">
        <f t="shared" si="16"/>
        <v>0</v>
      </c>
      <c r="AF31" s="355" t="str">
        <f t="shared" si="2"/>
        <v/>
      </c>
    </row>
    <row r="32" spans="1:32">
      <c r="A32" s="264"/>
      <c r="B32" s="268"/>
      <c r="C32" s="156"/>
      <c r="D32" s="175"/>
      <c r="E32" s="182"/>
      <c r="F32" s="182"/>
      <c r="G32" s="190"/>
      <c r="H32" s="200"/>
      <c r="I32" s="200"/>
      <c r="J32" s="200"/>
      <c r="K32" s="200"/>
      <c r="L32" s="200"/>
      <c r="M32" s="200"/>
      <c r="N32" s="200"/>
      <c r="O32" s="211">
        <f t="shared" si="11"/>
        <v>0</v>
      </c>
      <c r="P32" s="292"/>
      <c r="Q32" s="211">
        <f t="shared" si="12"/>
        <v>0</v>
      </c>
      <c r="R32" s="233">
        <f t="shared" si="13"/>
        <v>0</v>
      </c>
      <c r="S32" s="175"/>
      <c r="T32" s="182"/>
      <c r="U32" s="182"/>
      <c r="V32" s="200"/>
      <c r="W32" s="200"/>
      <c r="X32" s="200"/>
      <c r="Y32" s="200"/>
      <c r="Z32" s="200"/>
      <c r="AA32" s="200"/>
      <c r="AB32" s="200"/>
      <c r="AC32" s="349">
        <f t="shared" si="14"/>
        <v>0</v>
      </c>
      <c r="AD32" s="349">
        <f t="shared" si="15"/>
        <v>0</v>
      </c>
      <c r="AE32" s="253">
        <f t="shared" si="16"/>
        <v>0</v>
      </c>
      <c r="AF32" s="355" t="str">
        <f t="shared" si="2"/>
        <v/>
      </c>
    </row>
    <row r="33" spans="1:32">
      <c r="A33" s="264"/>
      <c r="B33" s="268"/>
      <c r="C33" s="154"/>
      <c r="D33" s="175"/>
      <c r="E33" s="182"/>
      <c r="F33" s="182"/>
      <c r="G33" s="190"/>
      <c r="H33" s="200"/>
      <c r="I33" s="200"/>
      <c r="J33" s="200"/>
      <c r="K33" s="200"/>
      <c r="L33" s="200"/>
      <c r="M33" s="200"/>
      <c r="N33" s="200"/>
      <c r="O33" s="211">
        <f t="shared" si="11"/>
        <v>0</v>
      </c>
      <c r="P33" s="292"/>
      <c r="Q33" s="211">
        <f t="shared" si="12"/>
        <v>0</v>
      </c>
      <c r="R33" s="233">
        <f t="shared" si="13"/>
        <v>0</v>
      </c>
      <c r="S33" s="175"/>
      <c r="T33" s="182"/>
      <c r="U33" s="182"/>
      <c r="V33" s="200"/>
      <c r="W33" s="200"/>
      <c r="X33" s="200"/>
      <c r="Y33" s="200"/>
      <c r="Z33" s="200"/>
      <c r="AA33" s="200"/>
      <c r="AB33" s="200"/>
      <c r="AC33" s="349">
        <f t="shared" si="14"/>
        <v>0</v>
      </c>
      <c r="AD33" s="349">
        <f t="shared" si="15"/>
        <v>0</v>
      </c>
      <c r="AE33" s="253">
        <f t="shared" si="16"/>
        <v>0</v>
      </c>
      <c r="AF33" s="355" t="str">
        <f t="shared" si="2"/>
        <v/>
      </c>
    </row>
    <row r="34" spans="1:32">
      <c r="A34" s="264"/>
      <c r="B34" s="268"/>
      <c r="C34" s="154"/>
      <c r="D34" s="175"/>
      <c r="E34" s="182"/>
      <c r="F34" s="182"/>
      <c r="G34" s="190"/>
      <c r="H34" s="200"/>
      <c r="I34" s="200"/>
      <c r="J34" s="200"/>
      <c r="K34" s="200"/>
      <c r="L34" s="200"/>
      <c r="M34" s="200"/>
      <c r="N34" s="200"/>
      <c r="O34" s="211">
        <f t="shared" si="11"/>
        <v>0</v>
      </c>
      <c r="P34" s="292"/>
      <c r="Q34" s="211">
        <f t="shared" si="12"/>
        <v>0</v>
      </c>
      <c r="R34" s="233">
        <f t="shared" si="13"/>
        <v>0</v>
      </c>
      <c r="S34" s="175"/>
      <c r="T34" s="182"/>
      <c r="U34" s="182"/>
      <c r="V34" s="200"/>
      <c r="W34" s="200"/>
      <c r="X34" s="200"/>
      <c r="Y34" s="200"/>
      <c r="Z34" s="200"/>
      <c r="AA34" s="200"/>
      <c r="AB34" s="200"/>
      <c r="AC34" s="349">
        <f t="shared" si="14"/>
        <v>0</v>
      </c>
      <c r="AD34" s="349">
        <f t="shared" si="15"/>
        <v>0</v>
      </c>
      <c r="AE34" s="253">
        <f t="shared" si="16"/>
        <v>0</v>
      </c>
      <c r="AF34" s="355" t="str">
        <f t="shared" si="2"/>
        <v/>
      </c>
    </row>
    <row r="35" spans="1:32" ht="15" customHeight="1">
      <c r="A35" s="264"/>
      <c r="B35" s="268"/>
      <c r="C35" s="154"/>
      <c r="D35" s="175"/>
      <c r="E35" s="182"/>
      <c r="F35" s="182"/>
      <c r="G35" s="190"/>
      <c r="H35" s="200"/>
      <c r="I35" s="200"/>
      <c r="J35" s="200"/>
      <c r="K35" s="200"/>
      <c r="L35" s="200"/>
      <c r="M35" s="200"/>
      <c r="N35" s="200"/>
      <c r="O35" s="211">
        <f t="shared" si="11"/>
        <v>0</v>
      </c>
      <c r="P35" s="292"/>
      <c r="Q35" s="211">
        <f t="shared" si="12"/>
        <v>0</v>
      </c>
      <c r="R35" s="233">
        <f t="shared" si="13"/>
        <v>0</v>
      </c>
      <c r="S35" s="175"/>
      <c r="T35" s="182"/>
      <c r="U35" s="182"/>
      <c r="V35" s="200"/>
      <c r="W35" s="200"/>
      <c r="X35" s="200"/>
      <c r="Y35" s="200"/>
      <c r="Z35" s="200"/>
      <c r="AA35" s="200"/>
      <c r="AB35" s="200"/>
      <c r="AC35" s="349">
        <f t="shared" si="14"/>
        <v>0</v>
      </c>
      <c r="AD35" s="349">
        <f t="shared" si="15"/>
        <v>0</v>
      </c>
      <c r="AE35" s="253">
        <f t="shared" si="16"/>
        <v>0</v>
      </c>
      <c r="AF35" s="355" t="str">
        <f t="shared" si="2"/>
        <v/>
      </c>
    </row>
    <row r="36" spans="1:32" ht="13.5" customHeight="1">
      <c r="A36" s="265"/>
      <c r="B36" s="269"/>
      <c r="C36" s="157"/>
      <c r="D36" s="176"/>
      <c r="E36" s="183"/>
      <c r="F36" s="183"/>
      <c r="G36" s="191"/>
      <c r="H36" s="201"/>
      <c r="I36" s="201"/>
      <c r="J36" s="201"/>
      <c r="K36" s="201"/>
      <c r="L36" s="201"/>
      <c r="M36" s="201"/>
      <c r="N36" s="201"/>
      <c r="O36" s="212">
        <f t="shared" si="11"/>
        <v>0</v>
      </c>
      <c r="P36" s="293"/>
      <c r="Q36" s="212">
        <f t="shared" si="12"/>
        <v>0</v>
      </c>
      <c r="R36" s="234">
        <f t="shared" si="13"/>
        <v>0</v>
      </c>
      <c r="S36" s="176"/>
      <c r="T36" s="183"/>
      <c r="U36" s="183"/>
      <c r="V36" s="201"/>
      <c r="W36" s="201"/>
      <c r="X36" s="201"/>
      <c r="Y36" s="201"/>
      <c r="Z36" s="201"/>
      <c r="AA36" s="201"/>
      <c r="AB36" s="201"/>
      <c r="AC36" s="350">
        <f t="shared" si="14"/>
        <v>0</v>
      </c>
      <c r="AD36" s="350">
        <f t="shared" si="15"/>
        <v>0</v>
      </c>
      <c r="AE36" s="254">
        <f t="shared" si="16"/>
        <v>0</v>
      </c>
      <c r="AF36" s="356" t="str">
        <f t="shared" si="2"/>
        <v/>
      </c>
    </row>
    <row r="37" spans="1:32" ht="22.5" customHeight="1">
      <c r="A37" s="262">
        <v>8</v>
      </c>
      <c r="B37" s="266"/>
      <c r="C37" s="271"/>
      <c r="D37" s="274" t="s">
        <v>65</v>
      </c>
      <c r="E37" s="275" t="s">
        <v>25</v>
      </c>
      <c r="F37" s="275" t="s">
        <v>65</v>
      </c>
      <c r="G37" s="339">
        <f t="shared" ref="G37:O37" si="17">SUM(G38:G49)</f>
        <v>0</v>
      </c>
      <c r="H37" s="359">
        <f t="shared" si="17"/>
        <v>0</v>
      </c>
      <c r="I37" s="198">
        <f t="shared" si="17"/>
        <v>0</v>
      </c>
      <c r="J37" s="198">
        <f t="shared" si="17"/>
        <v>0</v>
      </c>
      <c r="K37" s="198">
        <f t="shared" si="17"/>
        <v>0</v>
      </c>
      <c r="L37" s="198">
        <f t="shared" si="17"/>
        <v>0</v>
      </c>
      <c r="M37" s="198">
        <f t="shared" si="17"/>
        <v>0</v>
      </c>
      <c r="N37" s="198">
        <f t="shared" si="17"/>
        <v>0</v>
      </c>
      <c r="O37" s="198">
        <f t="shared" si="17"/>
        <v>0</v>
      </c>
      <c r="P37" s="344"/>
      <c r="Q37" s="198">
        <f>SUM(Q38:Q49)</f>
        <v>0</v>
      </c>
      <c r="R37" s="231">
        <f>SUM(R38:R49)</f>
        <v>0</v>
      </c>
      <c r="S37" s="274" t="s">
        <v>65</v>
      </c>
      <c r="T37" s="275" t="s">
        <v>25</v>
      </c>
      <c r="U37" s="275" t="s">
        <v>65</v>
      </c>
      <c r="V37" s="359">
        <f t="shared" ref="V37:AE37" si="18">SUM(V38:V49)</f>
        <v>0</v>
      </c>
      <c r="W37" s="304">
        <f t="shared" si="18"/>
        <v>0</v>
      </c>
      <c r="X37" s="198">
        <f t="shared" si="18"/>
        <v>0</v>
      </c>
      <c r="Y37" s="198">
        <f t="shared" si="18"/>
        <v>0</v>
      </c>
      <c r="Z37" s="198">
        <f t="shared" si="18"/>
        <v>0</v>
      </c>
      <c r="AA37" s="198">
        <f t="shared" si="18"/>
        <v>0</v>
      </c>
      <c r="AB37" s="198">
        <f t="shared" si="18"/>
        <v>0</v>
      </c>
      <c r="AC37" s="243">
        <f t="shared" si="18"/>
        <v>0</v>
      </c>
      <c r="AD37" s="243">
        <f t="shared" si="18"/>
        <v>0</v>
      </c>
      <c r="AE37" s="251">
        <f t="shared" si="18"/>
        <v>0</v>
      </c>
      <c r="AF37" s="357" t="str">
        <f t="shared" si="2"/>
        <v/>
      </c>
    </row>
    <row r="38" spans="1:32" ht="14.25">
      <c r="A38" s="263"/>
      <c r="B38" s="267"/>
      <c r="C38" s="272" t="s">
        <v>82</v>
      </c>
      <c r="D38" s="174"/>
      <c r="E38" s="181"/>
      <c r="F38" s="181"/>
      <c r="G38" s="189"/>
      <c r="H38" s="199"/>
      <c r="I38" s="199"/>
      <c r="J38" s="199"/>
      <c r="K38" s="199"/>
      <c r="L38" s="199"/>
      <c r="M38" s="199"/>
      <c r="N38" s="199"/>
      <c r="O38" s="300">
        <f t="shared" ref="O38:O49" si="19">SUM(H38:N38)</f>
        <v>0</v>
      </c>
      <c r="P38" s="291"/>
      <c r="Q38" s="280">
        <f t="shared" ref="Q38:Q49" si="20">IF(ROUNDUP(O38*P38-0.5,0)&lt;=0,0,ROUNDUP(O38*P38-0.5,0))</f>
        <v>0</v>
      </c>
      <c r="R38" s="232">
        <f t="shared" ref="R38:R49" si="21">O38+Q38</f>
        <v>0</v>
      </c>
      <c r="S38" s="174"/>
      <c r="T38" s="238"/>
      <c r="U38" s="238"/>
      <c r="V38" s="199"/>
      <c r="W38" s="199"/>
      <c r="X38" s="199"/>
      <c r="Y38" s="199"/>
      <c r="Z38" s="199"/>
      <c r="AA38" s="199"/>
      <c r="AB38" s="199"/>
      <c r="AC38" s="348">
        <f t="shared" ref="AC38:AC49" si="22">SUM(V38:AB38)</f>
        <v>0</v>
      </c>
      <c r="AD38" s="348">
        <f t="shared" ref="AD38:AD49" si="23">IF(ROUNDUP(AC38*P38-0.5,0)&lt;=0,0,ROUNDUP(AC38*P38-0.5,0))</f>
        <v>0</v>
      </c>
      <c r="AE38" s="252">
        <f t="shared" ref="AE38:AE49" si="24">AC38+AD38</f>
        <v>0</v>
      </c>
      <c r="AF38" s="354" t="str">
        <f t="shared" si="2"/>
        <v/>
      </c>
    </row>
    <row r="39" spans="1:32">
      <c r="A39" s="264"/>
      <c r="B39" s="268"/>
      <c r="C39" s="154"/>
      <c r="D39" s="175"/>
      <c r="E39" s="182"/>
      <c r="F39" s="182"/>
      <c r="G39" s="190"/>
      <c r="H39" s="200"/>
      <c r="I39" s="200"/>
      <c r="J39" s="200"/>
      <c r="K39" s="200"/>
      <c r="L39" s="200"/>
      <c r="M39" s="200"/>
      <c r="N39" s="200"/>
      <c r="O39" s="342">
        <f t="shared" si="19"/>
        <v>0</v>
      </c>
      <c r="P39" s="292"/>
      <c r="Q39" s="211">
        <f t="shared" si="20"/>
        <v>0</v>
      </c>
      <c r="R39" s="233">
        <f t="shared" si="21"/>
        <v>0</v>
      </c>
      <c r="S39" s="175"/>
      <c r="T39" s="182"/>
      <c r="U39" s="182"/>
      <c r="V39" s="200"/>
      <c r="W39" s="200"/>
      <c r="X39" s="200"/>
      <c r="Y39" s="200"/>
      <c r="Z39" s="200"/>
      <c r="AA39" s="200"/>
      <c r="AB39" s="200"/>
      <c r="AC39" s="349">
        <f t="shared" si="22"/>
        <v>0</v>
      </c>
      <c r="AD39" s="349">
        <f t="shared" si="23"/>
        <v>0</v>
      </c>
      <c r="AE39" s="253">
        <f t="shared" si="24"/>
        <v>0</v>
      </c>
      <c r="AF39" s="355" t="str">
        <f t="shared" si="2"/>
        <v/>
      </c>
    </row>
    <row r="40" spans="1:32">
      <c r="A40" s="264"/>
      <c r="B40" s="268"/>
      <c r="C40" s="155"/>
      <c r="D40" s="175"/>
      <c r="E40" s="182"/>
      <c r="F40" s="182"/>
      <c r="G40" s="190"/>
      <c r="H40" s="200"/>
      <c r="I40" s="200"/>
      <c r="J40" s="200"/>
      <c r="K40" s="200"/>
      <c r="L40" s="200"/>
      <c r="M40" s="200"/>
      <c r="N40" s="200"/>
      <c r="O40" s="342">
        <f t="shared" si="19"/>
        <v>0</v>
      </c>
      <c r="P40" s="292"/>
      <c r="Q40" s="211">
        <f t="shared" si="20"/>
        <v>0</v>
      </c>
      <c r="R40" s="233">
        <f t="shared" si="21"/>
        <v>0</v>
      </c>
      <c r="S40" s="175"/>
      <c r="T40" s="182"/>
      <c r="U40" s="182"/>
      <c r="V40" s="200"/>
      <c r="W40" s="200"/>
      <c r="X40" s="200"/>
      <c r="Y40" s="200"/>
      <c r="Z40" s="200"/>
      <c r="AA40" s="200"/>
      <c r="AB40" s="200"/>
      <c r="AC40" s="349">
        <f t="shared" si="22"/>
        <v>0</v>
      </c>
      <c r="AD40" s="349">
        <f t="shared" si="23"/>
        <v>0</v>
      </c>
      <c r="AE40" s="253">
        <f t="shared" si="24"/>
        <v>0</v>
      </c>
      <c r="AF40" s="355" t="str">
        <f t="shared" si="2"/>
        <v/>
      </c>
    </row>
    <row r="41" spans="1:32">
      <c r="A41" s="264"/>
      <c r="B41" s="268"/>
      <c r="C41" s="154" t="s">
        <v>83</v>
      </c>
      <c r="D41" s="175"/>
      <c r="E41" s="182"/>
      <c r="F41" s="182"/>
      <c r="G41" s="190"/>
      <c r="H41" s="200"/>
      <c r="I41" s="200"/>
      <c r="J41" s="200"/>
      <c r="K41" s="200"/>
      <c r="L41" s="200"/>
      <c r="M41" s="200"/>
      <c r="N41" s="200"/>
      <c r="O41" s="342">
        <f t="shared" si="19"/>
        <v>0</v>
      </c>
      <c r="P41" s="292"/>
      <c r="Q41" s="211">
        <f t="shared" si="20"/>
        <v>0</v>
      </c>
      <c r="R41" s="233">
        <f t="shared" si="21"/>
        <v>0</v>
      </c>
      <c r="S41" s="175"/>
      <c r="T41" s="182"/>
      <c r="U41" s="182"/>
      <c r="V41" s="200"/>
      <c r="W41" s="200"/>
      <c r="X41" s="200"/>
      <c r="Y41" s="200"/>
      <c r="Z41" s="200"/>
      <c r="AA41" s="200"/>
      <c r="AB41" s="200"/>
      <c r="AC41" s="349">
        <f t="shared" si="22"/>
        <v>0</v>
      </c>
      <c r="AD41" s="349">
        <f t="shared" si="23"/>
        <v>0</v>
      </c>
      <c r="AE41" s="253">
        <f t="shared" si="24"/>
        <v>0</v>
      </c>
      <c r="AF41" s="355" t="str">
        <f t="shared" si="2"/>
        <v/>
      </c>
    </row>
    <row r="42" spans="1:32">
      <c r="A42" s="264"/>
      <c r="B42" s="268"/>
      <c r="C42" s="154"/>
      <c r="D42" s="175"/>
      <c r="E42" s="182"/>
      <c r="F42" s="182"/>
      <c r="G42" s="190"/>
      <c r="H42" s="200"/>
      <c r="I42" s="200"/>
      <c r="J42" s="200"/>
      <c r="K42" s="200"/>
      <c r="L42" s="200"/>
      <c r="M42" s="200"/>
      <c r="N42" s="200"/>
      <c r="O42" s="342">
        <f t="shared" si="19"/>
        <v>0</v>
      </c>
      <c r="P42" s="292"/>
      <c r="Q42" s="211">
        <f t="shared" si="20"/>
        <v>0</v>
      </c>
      <c r="R42" s="233">
        <f t="shared" si="21"/>
        <v>0</v>
      </c>
      <c r="S42" s="175"/>
      <c r="T42" s="182"/>
      <c r="U42" s="182"/>
      <c r="V42" s="200"/>
      <c r="W42" s="200"/>
      <c r="X42" s="200"/>
      <c r="Y42" s="200"/>
      <c r="Z42" s="200"/>
      <c r="AA42" s="200"/>
      <c r="AB42" s="200"/>
      <c r="AC42" s="349">
        <f t="shared" si="22"/>
        <v>0</v>
      </c>
      <c r="AD42" s="349">
        <f t="shared" si="23"/>
        <v>0</v>
      </c>
      <c r="AE42" s="253">
        <f t="shared" si="24"/>
        <v>0</v>
      </c>
      <c r="AF42" s="355" t="str">
        <f t="shared" si="2"/>
        <v/>
      </c>
    </row>
    <row r="43" spans="1:32">
      <c r="A43" s="264"/>
      <c r="B43" s="268"/>
      <c r="C43" s="154"/>
      <c r="D43" s="175"/>
      <c r="E43" s="182"/>
      <c r="F43" s="182"/>
      <c r="G43" s="190"/>
      <c r="H43" s="200"/>
      <c r="I43" s="200"/>
      <c r="J43" s="200"/>
      <c r="K43" s="200"/>
      <c r="L43" s="200"/>
      <c r="M43" s="200"/>
      <c r="N43" s="200"/>
      <c r="O43" s="342">
        <f t="shared" si="19"/>
        <v>0</v>
      </c>
      <c r="P43" s="292"/>
      <c r="Q43" s="211">
        <f t="shared" si="20"/>
        <v>0</v>
      </c>
      <c r="R43" s="233">
        <f t="shared" si="21"/>
        <v>0</v>
      </c>
      <c r="S43" s="175"/>
      <c r="T43" s="182"/>
      <c r="U43" s="182"/>
      <c r="V43" s="200"/>
      <c r="W43" s="200"/>
      <c r="X43" s="200"/>
      <c r="Y43" s="200"/>
      <c r="Z43" s="200"/>
      <c r="AA43" s="200"/>
      <c r="AB43" s="200"/>
      <c r="AC43" s="349">
        <f t="shared" si="22"/>
        <v>0</v>
      </c>
      <c r="AD43" s="349">
        <f t="shared" si="23"/>
        <v>0</v>
      </c>
      <c r="AE43" s="253">
        <f t="shared" si="24"/>
        <v>0</v>
      </c>
      <c r="AF43" s="355" t="str">
        <f t="shared" si="2"/>
        <v/>
      </c>
    </row>
    <row r="44" spans="1:32">
      <c r="A44" s="264"/>
      <c r="B44" s="268"/>
      <c r="C44" s="156"/>
      <c r="D44" s="175"/>
      <c r="E44" s="182"/>
      <c r="F44" s="182"/>
      <c r="G44" s="190"/>
      <c r="H44" s="200"/>
      <c r="I44" s="200"/>
      <c r="J44" s="200"/>
      <c r="K44" s="200"/>
      <c r="L44" s="200"/>
      <c r="M44" s="200"/>
      <c r="N44" s="200"/>
      <c r="O44" s="342">
        <f t="shared" si="19"/>
        <v>0</v>
      </c>
      <c r="P44" s="292"/>
      <c r="Q44" s="211">
        <f t="shared" si="20"/>
        <v>0</v>
      </c>
      <c r="R44" s="233">
        <f t="shared" si="21"/>
        <v>0</v>
      </c>
      <c r="S44" s="175"/>
      <c r="T44" s="182"/>
      <c r="U44" s="182"/>
      <c r="V44" s="200"/>
      <c r="W44" s="200"/>
      <c r="X44" s="200"/>
      <c r="Y44" s="200"/>
      <c r="Z44" s="200"/>
      <c r="AA44" s="200"/>
      <c r="AB44" s="200"/>
      <c r="AC44" s="349">
        <f t="shared" si="22"/>
        <v>0</v>
      </c>
      <c r="AD44" s="349">
        <f t="shared" si="23"/>
        <v>0</v>
      </c>
      <c r="AE44" s="253">
        <f t="shared" si="24"/>
        <v>0</v>
      </c>
      <c r="AF44" s="355" t="str">
        <f t="shared" si="2"/>
        <v/>
      </c>
    </row>
    <row r="45" spans="1:32">
      <c r="A45" s="264"/>
      <c r="B45" s="268"/>
      <c r="C45" s="156"/>
      <c r="D45" s="175"/>
      <c r="E45" s="182"/>
      <c r="F45" s="182"/>
      <c r="G45" s="190"/>
      <c r="H45" s="200"/>
      <c r="I45" s="200"/>
      <c r="J45" s="200"/>
      <c r="K45" s="200"/>
      <c r="L45" s="200"/>
      <c r="M45" s="200"/>
      <c r="N45" s="200"/>
      <c r="O45" s="342">
        <f t="shared" si="19"/>
        <v>0</v>
      </c>
      <c r="P45" s="292"/>
      <c r="Q45" s="211">
        <f t="shared" si="20"/>
        <v>0</v>
      </c>
      <c r="R45" s="233">
        <f t="shared" si="21"/>
        <v>0</v>
      </c>
      <c r="S45" s="175"/>
      <c r="T45" s="182"/>
      <c r="U45" s="182"/>
      <c r="V45" s="200"/>
      <c r="W45" s="200"/>
      <c r="X45" s="200"/>
      <c r="Y45" s="200"/>
      <c r="Z45" s="200"/>
      <c r="AA45" s="200"/>
      <c r="AB45" s="200"/>
      <c r="AC45" s="349">
        <f t="shared" si="22"/>
        <v>0</v>
      </c>
      <c r="AD45" s="349">
        <f t="shared" si="23"/>
        <v>0</v>
      </c>
      <c r="AE45" s="253">
        <f t="shared" si="24"/>
        <v>0</v>
      </c>
      <c r="AF45" s="355" t="str">
        <f t="shared" si="2"/>
        <v/>
      </c>
    </row>
    <row r="46" spans="1:32">
      <c r="A46" s="264"/>
      <c r="B46" s="268"/>
      <c r="C46" s="154"/>
      <c r="D46" s="175"/>
      <c r="E46" s="182"/>
      <c r="F46" s="182"/>
      <c r="G46" s="190"/>
      <c r="H46" s="200"/>
      <c r="I46" s="200"/>
      <c r="J46" s="200"/>
      <c r="K46" s="200"/>
      <c r="L46" s="200"/>
      <c r="M46" s="200"/>
      <c r="N46" s="200"/>
      <c r="O46" s="342">
        <f t="shared" si="19"/>
        <v>0</v>
      </c>
      <c r="P46" s="292"/>
      <c r="Q46" s="211">
        <f t="shared" si="20"/>
        <v>0</v>
      </c>
      <c r="R46" s="233">
        <f t="shared" si="21"/>
        <v>0</v>
      </c>
      <c r="S46" s="175"/>
      <c r="T46" s="182"/>
      <c r="U46" s="182"/>
      <c r="V46" s="200"/>
      <c r="W46" s="200"/>
      <c r="X46" s="200"/>
      <c r="Y46" s="200"/>
      <c r="Z46" s="200"/>
      <c r="AA46" s="200"/>
      <c r="AB46" s="200"/>
      <c r="AC46" s="349">
        <f t="shared" si="22"/>
        <v>0</v>
      </c>
      <c r="AD46" s="349">
        <f t="shared" si="23"/>
        <v>0</v>
      </c>
      <c r="AE46" s="253">
        <f t="shared" si="24"/>
        <v>0</v>
      </c>
      <c r="AF46" s="355" t="str">
        <f t="shared" si="2"/>
        <v/>
      </c>
    </row>
    <row r="47" spans="1:32">
      <c r="A47" s="264"/>
      <c r="B47" s="268"/>
      <c r="C47" s="154"/>
      <c r="D47" s="175"/>
      <c r="E47" s="182"/>
      <c r="F47" s="182"/>
      <c r="G47" s="190"/>
      <c r="H47" s="200"/>
      <c r="I47" s="200"/>
      <c r="J47" s="200"/>
      <c r="K47" s="200"/>
      <c r="L47" s="200"/>
      <c r="M47" s="200"/>
      <c r="N47" s="200"/>
      <c r="O47" s="342">
        <f t="shared" si="19"/>
        <v>0</v>
      </c>
      <c r="P47" s="292"/>
      <c r="Q47" s="211">
        <f t="shared" si="20"/>
        <v>0</v>
      </c>
      <c r="R47" s="233">
        <f t="shared" si="21"/>
        <v>0</v>
      </c>
      <c r="S47" s="175"/>
      <c r="T47" s="182"/>
      <c r="U47" s="182"/>
      <c r="V47" s="200"/>
      <c r="W47" s="200"/>
      <c r="X47" s="200"/>
      <c r="Y47" s="200"/>
      <c r="Z47" s="200"/>
      <c r="AA47" s="200"/>
      <c r="AB47" s="200"/>
      <c r="AC47" s="349">
        <f t="shared" si="22"/>
        <v>0</v>
      </c>
      <c r="AD47" s="349">
        <f t="shared" si="23"/>
        <v>0</v>
      </c>
      <c r="AE47" s="253">
        <f t="shared" si="24"/>
        <v>0</v>
      </c>
      <c r="AF47" s="355" t="str">
        <f t="shared" si="2"/>
        <v/>
      </c>
    </row>
    <row r="48" spans="1:32">
      <c r="A48" s="264"/>
      <c r="B48" s="268"/>
      <c r="C48" s="154"/>
      <c r="D48" s="175"/>
      <c r="E48" s="182"/>
      <c r="F48" s="182"/>
      <c r="G48" s="190"/>
      <c r="H48" s="200"/>
      <c r="I48" s="200"/>
      <c r="J48" s="200"/>
      <c r="K48" s="200"/>
      <c r="L48" s="200"/>
      <c r="M48" s="200"/>
      <c r="N48" s="200"/>
      <c r="O48" s="342">
        <f t="shared" si="19"/>
        <v>0</v>
      </c>
      <c r="P48" s="292"/>
      <c r="Q48" s="211">
        <f t="shared" si="20"/>
        <v>0</v>
      </c>
      <c r="R48" s="233">
        <f t="shared" si="21"/>
        <v>0</v>
      </c>
      <c r="S48" s="175"/>
      <c r="T48" s="182"/>
      <c r="U48" s="182"/>
      <c r="V48" s="200"/>
      <c r="W48" s="200"/>
      <c r="X48" s="200"/>
      <c r="Y48" s="200"/>
      <c r="Z48" s="200"/>
      <c r="AA48" s="200"/>
      <c r="AB48" s="200"/>
      <c r="AC48" s="349">
        <f t="shared" si="22"/>
        <v>0</v>
      </c>
      <c r="AD48" s="349">
        <f t="shared" si="23"/>
        <v>0</v>
      </c>
      <c r="AE48" s="253">
        <f t="shared" si="24"/>
        <v>0</v>
      </c>
      <c r="AF48" s="355" t="str">
        <f t="shared" si="2"/>
        <v/>
      </c>
    </row>
    <row r="49" spans="1:32" ht="14.25">
      <c r="A49" s="265"/>
      <c r="B49" s="269"/>
      <c r="C49" s="157"/>
      <c r="D49" s="176"/>
      <c r="E49" s="183"/>
      <c r="F49" s="183"/>
      <c r="G49" s="191"/>
      <c r="H49" s="201"/>
      <c r="I49" s="201"/>
      <c r="J49" s="201"/>
      <c r="K49" s="201"/>
      <c r="L49" s="201"/>
      <c r="M49" s="201"/>
      <c r="N49" s="201"/>
      <c r="O49" s="343">
        <f t="shared" si="19"/>
        <v>0</v>
      </c>
      <c r="P49" s="293"/>
      <c r="Q49" s="212">
        <f t="shared" si="20"/>
        <v>0</v>
      </c>
      <c r="R49" s="234">
        <f t="shared" si="21"/>
        <v>0</v>
      </c>
      <c r="S49" s="176"/>
      <c r="T49" s="183"/>
      <c r="U49" s="183"/>
      <c r="V49" s="201"/>
      <c r="W49" s="201"/>
      <c r="X49" s="201"/>
      <c r="Y49" s="201"/>
      <c r="Z49" s="201"/>
      <c r="AA49" s="201"/>
      <c r="AB49" s="201"/>
      <c r="AC49" s="350">
        <f t="shared" si="22"/>
        <v>0</v>
      </c>
      <c r="AD49" s="350">
        <f t="shared" si="23"/>
        <v>0</v>
      </c>
      <c r="AE49" s="254">
        <f t="shared" si="24"/>
        <v>0</v>
      </c>
      <c r="AF49" s="356" t="str">
        <f t="shared" si="2"/>
        <v/>
      </c>
    </row>
    <row r="50" spans="1:32" ht="22.5" customHeight="1">
      <c r="A50" s="262">
        <v>9</v>
      </c>
      <c r="B50" s="266"/>
      <c r="C50" s="271"/>
      <c r="D50" s="274" t="s">
        <v>65</v>
      </c>
      <c r="E50" s="275" t="s">
        <v>25</v>
      </c>
      <c r="F50" s="275" t="s">
        <v>65</v>
      </c>
      <c r="G50" s="339">
        <f t="shared" ref="G50:O50" si="25">SUM(G51:G62)</f>
        <v>0</v>
      </c>
      <c r="H50" s="359">
        <f t="shared" si="25"/>
        <v>0</v>
      </c>
      <c r="I50" s="198">
        <f t="shared" si="25"/>
        <v>0</v>
      </c>
      <c r="J50" s="198">
        <f t="shared" si="25"/>
        <v>0</v>
      </c>
      <c r="K50" s="198">
        <f t="shared" si="25"/>
        <v>0</v>
      </c>
      <c r="L50" s="198">
        <f t="shared" si="25"/>
        <v>0</v>
      </c>
      <c r="M50" s="198">
        <f t="shared" si="25"/>
        <v>0</v>
      </c>
      <c r="N50" s="198">
        <f t="shared" si="25"/>
        <v>0</v>
      </c>
      <c r="O50" s="198">
        <f t="shared" si="25"/>
        <v>0</v>
      </c>
      <c r="P50" s="344"/>
      <c r="Q50" s="198">
        <f>SUM(Q51:Q62)</f>
        <v>0</v>
      </c>
      <c r="R50" s="231">
        <f>SUM(R51:R62)</f>
        <v>0</v>
      </c>
      <c r="S50" s="274" t="s">
        <v>65</v>
      </c>
      <c r="T50" s="275" t="s">
        <v>25</v>
      </c>
      <c r="U50" s="275" t="s">
        <v>65</v>
      </c>
      <c r="V50" s="359">
        <f t="shared" ref="V50:AE50" si="26">SUM(V51:V62)</f>
        <v>0</v>
      </c>
      <c r="W50" s="304">
        <f t="shared" si="26"/>
        <v>0</v>
      </c>
      <c r="X50" s="198">
        <f t="shared" si="26"/>
        <v>0</v>
      </c>
      <c r="Y50" s="198">
        <f t="shared" si="26"/>
        <v>0</v>
      </c>
      <c r="Z50" s="198">
        <f t="shared" si="26"/>
        <v>0</v>
      </c>
      <c r="AA50" s="198">
        <f t="shared" si="26"/>
        <v>0</v>
      </c>
      <c r="AB50" s="198">
        <f t="shared" si="26"/>
        <v>0</v>
      </c>
      <c r="AC50" s="243">
        <f t="shared" si="26"/>
        <v>0</v>
      </c>
      <c r="AD50" s="243">
        <f t="shared" si="26"/>
        <v>0</v>
      </c>
      <c r="AE50" s="251">
        <f t="shared" si="26"/>
        <v>0</v>
      </c>
      <c r="AF50" s="357" t="str">
        <f t="shared" si="2"/>
        <v/>
      </c>
    </row>
    <row r="51" spans="1:32" ht="14.25">
      <c r="A51" s="263"/>
      <c r="B51" s="267"/>
      <c r="C51" s="272" t="s">
        <v>82</v>
      </c>
      <c r="D51" s="174"/>
      <c r="E51" s="181"/>
      <c r="F51" s="181"/>
      <c r="G51" s="189"/>
      <c r="H51" s="199"/>
      <c r="I51" s="199"/>
      <c r="J51" s="199"/>
      <c r="K51" s="199"/>
      <c r="L51" s="199"/>
      <c r="M51" s="199"/>
      <c r="N51" s="199"/>
      <c r="O51" s="300">
        <f t="shared" ref="O51:O62" si="27">SUM(H51:N51)</f>
        <v>0</v>
      </c>
      <c r="P51" s="291"/>
      <c r="Q51" s="280">
        <f t="shared" ref="Q51:Q62" si="28">IF(ROUNDUP(O51*P51-0.5,0)&lt;=0,0,ROUNDUP(O51*P51-0.5,0))</f>
        <v>0</v>
      </c>
      <c r="R51" s="232">
        <f t="shared" ref="R51:R62" si="29">O51+Q51</f>
        <v>0</v>
      </c>
      <c r="S51" s="174"/>
      <c r="T51" s="238"/>
      <c r="U51" s="238"/>
      <c r="V51" s="199"/>
      <c r="W51" s="199"/>
      <c r="X51" s="199"/>
      <c r="Y51" s="199"/>
      <c r="Z51" s="199"/>
      <c r="AA51" s="199"/>
      <c r="AB51" s="199"/>
      <c r="AC51" s="348">
        <f t="shared" ref="AC51:AC62" si="30">SUM(V51:AB51)</f>
        <v>0</v>
      </c>
      <c r="AD51" s="348">
        <f t="shared" ref="AD51:AD62" si="31">IF(ROUNDUP(AC51*P51-0.5,0)&lt;=0,0,ROUNDUP(AC51*P51-0.5,0))</f>
        <v>0</v>
      </c>
      <c r="AE51" s="252">
        <f t="shared" ref="AE51:AE62" si="32">AC51+AD51</f>
        <v>0</v>
      </c>
      <c r="AF51" s="354" t="str">
        <f t="shared" si="2"/>
        <v/>
      </c>
    </row>
    <row r="52" spans="1:32">
      <c r="A52" s="264"/>
      <c r="B52" s="268"/>
      <c r="C52" s="154"/>
      <c r="D52" s="175"/>
      <c r="E52" s="182"/>
      <c r="F52" s="182"/>
      <c r="G52" s="190"/>
      <c r="H52" s="200"/>
      <c r="I52" s="200"/>
      <c r="J52" s="200"/>
      <c r="K52" s="200"/>
      <c r="L52" s="200"/>
      <c r="M52" s="200"/>
      <c r="N52" s="200"/>
      <c r="O52" s="342">
        <f t="shared" si="27"/>
        <v>0</v>
      </c>
      <c r="P52" s="292"/>
      <c r="Q52" s="211">
        <f t="shared" si="28"/>
        <v>0</v>
      </c>
      <c r="R52" s="233">
        <f t="shared" si="29"/>
        <v>0</v>
      </c>
      <c r="S52" s="175"/>
      <c r="T52" s="182"/>
      <c r="U52" s="182"/>
      <c r="V52" s="200"/>
      <c r="W52" s="200"/>
      <c r="X52" s="200"/>
      <c r="Y52" s="200"/>
      <c r="Z52" s="200"/>
      <c r="AA52" s="200"/>
      <c r="AB52" s="200"/>
      <c r="AC52" s="349">
        <f t="shared" si="30"/>
        <v>0</v>
      </c>
      <c r="AD52" s="349">
        <f t="shared" si="31"/>
        <v>0</v>
      </c>
      <c r="AE52" s="253">
        <f t="shared" si="32"/>
        <v>0</v>
      </c>
      <c r="AF52" s="355" t="str">
        <f t="shared" si="2"/>
        <v/>
      </c>
    </row>
    <row r="53" spans="1:32">
      <c r="A53" s="264"/>
      <c r="B53" s="268"/>
      <c r="C53" s="155"/>
      <c r="D53" s="175"/>
      <c r="E53" s="182"/>
      <c r="F53" s="182"/>
      <c r="G53" s="190"/>
      <c r="H53" s="200"/>
      <c r="I53" s="200"/>
      <c r="J53" s="200"/>
      <c r="K53" s="200"/>
      <c r="L53" s="200"/>
      <c r="M53" s="200"/>
      <c r="N53" s="200"/>
      <c r="O53" s="342">
        <f t="shared" si="27"/>
        <v>0</v>
      </c>
      <c r="P53" s="292"/>
      <c r="Q53" s="211">
        <f t="shared" si="28"/>
        <v>0</v>
      </c>
      <c r="R53" s="233">
        <f t="shared" si="29"/>
        <v>0</v>
      </c>
      <c r="S53" s="175"/>
      <c r="T53" s="182"/>
      <c r="U53" s="182"/>
      <c r="V53" s="200"/>
      <c r="W53" s="200"/>
      <c r="X53" s="200"/>
      <c r="Y53" s="200"/>
      <c r="Z53" s="200"/>
      <c r="AA53" s="200"/>
      <c r="AB53" s="200"/>
      <c r="AC53" s="349">
        <f t="shared" si="30"/>
        <v>0</v>
      </c>
      <c r="AD53" s="349">
        <f t="shared" si="31"/>
        <v>0</v>
      </c>
      <c r="AE53" s="253">
        <f t="shared" si="32"/>
        <v>0</v>
      </c>
      <c r="AF53" s="355" t="str">
        <f t="shared" si="2"/>
        <v/>
      </c>
    </row>
    <row r="54" spans="1:32">
      <c r="A54" s="264"/>
      <c r="B54" s="268"/>
      <c r="C54" s="154" t="s">
        <v>83</v>
      </c>
      <c r="D54" s="175"/>
      <c r="E54" s="182"/>
      <c r="F54" s="182"/>
      <c r="G54" s="190"/>
      <c r="H54" s="200"/>
      <c r="I54" s="200"/>
      <c r="J54" s="200"/>
      <c r="K54" s="200"/>
      <c r="L54" s="200"/>
      <c r="M54" s="200"/>
      <c r="N54" s="200"/>
      <c r="O54" s="342">
        <f t="shared" si="27"/>
        <v>0</v>
      </c>
      <c r="P54" s="292"/>
      <c r="Q54" s="211">
        <f t="shared" si="28"/>
        <v>0</v>
      </c>
      <c r="R54" s="233">
        <f t="shared" si="29"/>
        <v>0</v>
      </c>
      <c r="S54" s="175"/>
      <c r="T54" s="182"/>
      <c r="U54" s="182"/>
      <c r="V54" s="200"/>
      <c r="W54" s="200"/>
      <c r="X54" s="200"/>
      <c r="Y54" s="200"/>
      <c r="Z54" s="200"/>
      <c r="AA54" s="200"/>
      <c r="AB54" s="200"/>
      <c r="AC54" s="349">
        <f t="shared" si="30"/>
        <v>0</v>
      </c>
      <c r="AD54" s="349">
        <f t="shared" si="31"/>
        <v>0</v>
      </c>
      <c r="AE54" s="253">
        <f t="shared" si="32"/>
        <v>0</v>
      </c>
      <c r="AF54" s="355" t="str">
        <f t="shared" si="2"/>
        <v/>
      </c>
    </row>
    <row r="55" spans="1:32">
      <c r="A55" s="264"/>
      <c r="B55" s="268"/>
      <c r="C55" s="154"/>
      <c r="D55" s="175"/>
      <c r="E55" s="182"/>
      <c r="F55" s="182"/>
      <c r="G55" s="190"/>
      <c r="H55" s="200"/>
      <c r="I55" s="200"/>
      <c r="J55" s="200"/>
      <c r="K55" s="200"/>
      <c r="L55" s="200"/>
      <c r="M55" s="200"/>
      <c r="N55" s="200"/>
      <c r="O55" s="342">
        <f t="shared" si="27"/>
        <v>0</v>
      </c>
      <c r="P55" s="292"/>
      <c r="Q55" s="211">
        <f t="shared" si="28"/>
        <v>0</v>
      </c>
      <c r="R55" s="233">
        <f t="shared" si="29"/>
        <v>0</v>
      </c>
      <c r="S55" s="175"/>
      <c r="T55" s="182"/>
      <c r="U55" s="182"/>
      <c r="V55" s="200"/>
      <c r="W55" s="200"/>
      <c r="X55" s="200"/>
      <c r="Y55" s="200"/>
      <c r="Z55" s="200"/>
      <c r="AA55" s="200"/>
      <c r="AB55" s="200"/>
      <c r="AC55" s="349">
        <f t="shared" si="30"/>
        <v>0</v>
      </c>
      <c r="AD55" s="349">
        <f t="shared" si="31"/>
        <v>0</v>
      </c>
      <c r="AE55" s="253">
        <f t="shared" si="32"/>
        <v>0</v>
      </c>
      <c r="AF55" s="355" t="str">
        <f t="shared" si="2"/>
        <v/>
      </c>
    </row>
    <row r="56" spans="1:32">
      <c r="A56" s="264"/>
      <c r="B56" s="268"/>
      <c r="C56" s="154"/>
      <c r="D56" s="175"/>
      <c r="E56" s="182"/>
      <c r="F56" s="182"/>
      <c r="G56" s="190"/>
      <c r="H56" s="200"/>
      <c r="I56" s="200"/>
      <c r="J56" s="200"/>
      <c r="K56" s="200"/>
      <c r="L56" s="200"/>
      <c r="M56" s="200"/>
      <c r="N56" s="200"/>
      <c r="O56" s="342">
        <f t="shared" si="27"/>
        <v>0</v>
      </c>
      <c r="P56" s="292"/>
      <c r="Q56" s="211">
        <f t="shared" si="28"/>
        <v>0</v>
      </c>
      <c r="R56" s="233">
        <f t="shared" si="29"/>
        <v>0</v>
      </c>
      <c r="S56" s="175"/>
      <c r="T56" s="182"/>
      <c r="U56" s="182"/>
      <c r="V56" s="200"/>
      <c r="W56" s="200"/>
      <c r="X56" s="200"/>
      <c r="Y56" s="200"/>
      <c r="Z56" s="200"/>
      <c r="AA56" s="200"/>
      <c r="AB56" s="200"/>
      <c r="AC56" s="349">
        <f t="shared" si="30"/>
        <v>0</v>
      </c>
      <c r="AD56" s="349">
        <f t="shared" si="31"/>
        <v>0</v>
      </c>
      <c r="AE56" s="253">
        <f t="shared" si="32"/>
        <v>0</v>
      </c>
      <c r="AF56" s="355" t="str">
        <f t="shared" si="2"/>
        <v/>
      </c>
    </row>
    <row r="57" spans="1:32">
      <c r="A57" s="264"/>
      <c r="B57" s="268"/>
      <c r="C57" s="156"/>
      <c r="D57" s="175"/>
      <c r="E57" s="182"/>
      <c r="F57" s="182"/>
      <c r="G57" s="190"/>
      <c r="H57" s="200"/>
      <c r="I57" s="200"/>
      <c r="J57" s="200"/>
      <c r="K57" s="200"/>
      <c r="L57" s="200"/>
      <c r="M57" s="200"/>
      <c r="N57" s="200"/>
      <c r="O57" s="342">
        <f t="shared" si="27"/>
        <v>0</v>
      </c>
      <c r="P57" s="292"/>
      <c r="Q57" s="211">
        <f t="shared" si="28"/>
        <v>0</v>
      </c>
      <c r="R57" s="233">
        <f t="shared" si="29"/>
        <v>0</v>
      </c>
      <c r="S57" s="175"/>
      <c r="T57" s="182"/>
      <c r="U57" s="182"/>
      <c r="V57" s="200"/>
      <c r="W57" s="200"/>
      <c r="X57" s="200"/>
      <c r="Y57" s="200"/>
      <c r="Z57" s="200"/>
      <c r="AA57" s="200"/>
      <c r="AB57" s="200"/>
      <c r="AC57" s="349">
        <f t="shared" si="30"/>
        <v>0</v>
      </c>
      <c r="AD57" s="349">
        <f t="shared" si="31"/>
        <v>0</v>
      </c>
      <c r="AE57" s="253">
        <f t="shared" si="32"/>
        <v>0</v>
      </c>
      <c r="AF57" s="355" t="str">
        <f t="shared" si="2"/>
        <v/>
      </c>
    </row>
    <row r="58" spans="1:32">
      <c r="A58" s="264"/>
      <c r="B58" s="268"/>
      <c r="C58" s="156"/>
      <c r="D58" s="175"/>
      <c r="E58" s="182"/>
      <c r="F58" s="182"/>
      <c r="G58" s="190"/>
      <c r="H58" s="200"/>
      <c r="I58" s="200"/>
      <c r="J58" s="200"/>
      <c r="K58" s="200"/>
      <c r="L58" s="200"/>
      <c r="M58" s="200"/>
      <c r="N58" s="200"/>
      <c r="O58" s="342">
        <f t="shared" si="27"/>
        <v>0</v>
      </c>
      <c r="P58" s="292"/>
      <c r="Q58" s="211">
        <f t="shared" si="28"/>
        <v>0</v>
      </c>
      <c r="R58" s="233">
        <f t="shared" si="29"/>
        <v>0</v>
      </c>
      <c r="S58" s="175"/>
      <c r="T58" s="182"/>
      <c r="U58" s="182"/>
      <c r="V58" s="200"/>
      <c r="W58" s="200"/>
      <c r="X58" s="200"/>
      <c r="Y58" s="200"/>
      <c r="Z58" s="200"/>
      <c r="AA58" s="200"/>
      <c r="AB58" s="200"/>
      <c r="AC58" s="349">
        <f t="shared" si="30"/>
        <v>0</v>
      </c>
      <c r="AD58" s="349">
        <f t="shared" si="31"/>
        <v>0</v>
      </c>
      <c r="AE58" s="253">
        <f t="shared" si="32"/>
        <v>0</v>
      </c>
      <c r="AF58" s="355" t="str">
        <f t="shared" si="2"/>
        <v/>
      </c>
    </row>
    <row r="59" spans="1:32">
      <c r="A59" s="264"/>
      <c r="B59" s="268"/>
      <c r="C59" s="154"/>
      <c r="D59" s="175"/>
      <c r="E59" s="182"/>
      <c r="F59" s="182"/>
      <c r="G59" s="190"/>
      <c r="H59" s="200"/>
      <c r="I59" s="200"/>
      <c r="J59" s="200"/>
      <c r="K59" s="200"/>
      <c r="L59" s="200"/>
      <c r="M59" s="200"/>
      <c r="N59" s="200"/>
      <c r="O59" s="342">
        <f t="shared" si="27"/>
        <v>0</v>
      </c>
      <c r="P59" s="292"/>
      <c r="Q59" s="211">
        <f t="shared" si="28"/>
        <v>0</v>
      </c>
      <c r="R59" s="233">
        <f t="shared" si="29"/>
        <v>0</v>
      </c>
      <c r="S59" s="175"/>
      <c r="T59" s="182"/>
      <c r="U59" s="182"/>
      <c r="V59" s="200"/>
      <c r="W59" s="200"/>
      <c r="X59" s="200"/>
      <c r="Y59" s="200"/>
      <c r="Z59" s="200"/>
      <c r="AA59" s="200"/>
      <c r="AB59" s="200"/>
      <c r="AC59" s="349">
        <f t="shared" si="30"/>
        <v>0</v>
      </c>
      <c r="AD59" s="349">
        <f t="shared" si="31"/>
        <v>0</v>
      </c>
      <c r="AE59" s="253">
        <f t="shared" si="32"/>
        <v>0</v>
      </c>
      <c r="AF59" s="355" t="str">
        <f t="shared" si="2"/>
        <v/>
      </c>
    </row>
    <row r="60" spans="1:32">
      <c r="A60" s="264"/>
      <c r="B60" s="268"/>
      <c r="C60" s="154"/>
      <c r="D60" s="175"/>
      <c r="E60" s="182"/>
      <c r="F60" s="182"/>
      <c r="G60" s="190"/>
      <c r="H60" s="200"/>
      <c r="I60" s="200"/>
      <c r="J60" s="200"/>
      <c r="K60" s="200"/>
      <c r="L60" s="200"/>
      <c r="M60" s="200"/>
      <c r="N60" s="200"/>
      <c r="O60" s="342">
        <f t="shared" si="27"/>
        <v>0</v>
      </c>
      <c r="P60" s="292"/>
      <c r="Q60" s="211">
        <f t="shared" si="28"/>
        <v>0</v>
      </c>
      <c r="R60" s="233">
        <f t="shared" si="29"/>
        <v>0</v>
      </c>
      <c r="S60" s="175"/>
      <c r="T60" s="182"/>
      <c r="U60" s="182"/>
      <c r="V60" s="200"/>
      <c r="W60" s="200"/>
      <c r="X60" s="200"/>
      <c r="Y60" s="200"/>
      <c r="Z60" s="200"/>
      <c r="AA60" s="200"/>
      <c r="AB60" s="200"/>
      <c r="AC60" s="349">
        <f t="shared" si="30"/>
        <v>0</v>
      </c>
      <c r="AD60" s="349">
        <f t="shared" si="31"/>
        <v>0</v>
      </c>
      <c r="AE60" s="253">
        <f t="shared" si="32"/>
        <v>0</v>
      </c>
      <c r="AF60" s="355" t="str">
        <f t="shared" si="2"/>
        <v/>
      </c>
    </row>
    <row r="61" spans="1:32">
      <c r="A61" s="264"/>
      <c r="B61" s="268"/>
      <c r="C61" s="154"/>
      <c r="D61" s="175"/>
      <c r="E61" s="182"/>
      <c r="F61" s="182"/>
      <c r="G61" s="190"/>
      <c r="H61" s="200"/>
      <c r="I61" s="200"/>
      <c r="J61" s="200"/>
      <c r="K61" s="200"/>
      <c r="L61" s="200"/>
      <c r="M61" s="200"/>
      <c r="N61" s="200"/>
      <c r="O61" s="342">
        <f t="shared" si="27"/>
        <v>0</v>
      </c>
      <c r="P61" s="292"/>
      <c r="Q61" s="211">
        <f t="shared" si="28"/>
        <v>0</v>
      </c>
      <c r="R61" s="233">
        <f t="shared" si="29"/>
        <v>0</v>
      </c>
      <c r="S61" s="175"/>
      <c r="T61" s="182"/>
      <c r="U61" s="182"/>
      <c r="V61" s="200"/>
      <c r="W61" s="200"/>
      <c r="X61" s="200"/>
      <c r="Y61" s="200"/>
      <c r="Z61" s="200"/>
      <c r="AA61" s="200"/>
      <c r="AB61" s="200"/>
      <c r="AC61" s="349">
        <f t="shared" si="30"/>
        <v>0</v>
      </c>
      <c r="AD61" s="349">
        <f t="shared" si="31"/>
        <v>0</v>
      </c>
      <c r="AE61" s="253">
        <f t="shared" si="32"/>
        <v>0</v>
      </c>
      <c r="AF61" s="355" t="str">
        <f t="shared" si="2"/>
        <v/>
      </c>
    </row>
    <row r="62" spans="1:32" ht="14.25">
      <c r="A62" s="265"/>
      <c r="B62" s="269"/>
      <c r="C62" s="157"/>
      <c r="D62" s="176"/>
      <c r="E62" s="183"/>
      <c r="F62" s="183"/>
      <c r="G62" s="191"/>
      <c r="H62" s="201"/>
      <c r="I62" s="201"/>
      <c r="J62" s="201"/>
      <c r="K62" s="201"/>
      <c r="L62" s="201"/>
      <c r="M62" s="201"/>
      <c r="N62" s="201"/>
      <c r="O62" s="343">
        <f t="shared" si="27"/>
        <v>0</v>
      </c>
      <c r="P62" s="293"/>
      <c r="Q62" s="212">
        <f t="shared" si="28"/>
        <v>0</v>
      </c>
      <c r="R62" s="234">
        <f t="shared" si="29"/>
        <v>0</v>
      </c>
      <c r="S62" s="176"/>
      <c r="T62" s="183"/>
      <c r="U62" s="183"/>
      <c r="V62" s="201"/>
      <c r="W62" s="201"/>
      <c r="X62" s="201"/>
      <c r="Y62" s="201"/>
      <c r="Z62" s="201"/>
      <c r="AA62" s="201"/>
      <c r="AB62" s="201"/>
      <c r="AC62" s="350">
        <f t="shared" si="30"/>
        <v>0</v>
      </c>
      <c r="AD62" s="350">
        <f t="shared" si="31"/>
        <v>0</v>
      </c>
      <c r="AE62" s="254">
        <f t="shared" si="32"/>
        <v>0</v>
      </c>
      <c r="AF62" s="356" t="str">
        <f t="shared" si="2"/>
        <v/>
      </c>
    </row>
    <row r="63" spans="1:32" ht="22.5" customHeight="1">
      <c r="A63" s="262">
        <v>10</v>
      </c>
      <c r="B63" s="266"/>
      <c r="C63" s="271"/>
      <c r="D63" s="274" t="s">
        <v>65</v>
      </c>
      <c r="E63" s="275" t="s">
        <v>25</v>
      </c>
      <c r="F63" s="275" t="s">
        <v>65</v>
      </c>
      <c r="G63" s="339">
        <f t="shared" ref="G63:O63" si="33">SUM(G64:G75)</f>
        <v>0</v>
      </c>
      <c r="H63" s="359">
        <f t="shared" si="33"/>
        <v>0</v>
      </c>
      <c r="I63" s="198">
        <f t="shared" si="33"/>
        <v>0</v>
      </c>
      <c r="J63" s="198">
        <f t="shared" si="33"/>
        <v>0</v>
      </c>
      <c r="K63" s="198">
        <f t="shared" si="33"/>
        <v>0</v>
      </c>
      <c r="L63" s="198">
        <f t="shared" si="33"/>
        <v>0</v>
      </c>
      <c r="M63" s="198">
        <f t="shared" si="33"/>
        <v>0</v>
      </c>
      <c r="N63" s="198">
        <f t="shared" si="33"/>
        <v>0</v>
      </c>
      <c r="O63" s="198">
        <f t="shared" si="33"/>
        <v>0</v>
      </c>
      <c r="P63" s="344"/>
      <c r="Q63" s="198">
        <f>SUM(Q64:Q75)</f>
        <v>0</v>
      </c>
      <c r="R63" s="231">
        <f>SUM(R64:R75)</f>
        <v>0</v>
      </c>
      <c r="S63" s="274" t="s">
        <v>65</v>
      </c>
      <c r="T63" s="275" t="s">
        <v>25</v>
      </c>
      <c r="U63" s="275" t="s">
        <v>65</v>
      </c>
      <c r="V63" s="359">
        <f t="shared" ref="V63:AE63" si="34">SUM(V64:V75)</f>
        <v>0</v>
      </c>
      <c r="W63" s="304">
        <f t="shared" si="34"/>
        <v>0</v>
      </c>
      <c r="X63" s="198">
        <f t="shared" si="34"/>
        <v>0</v>
      </c>
      <c r="Y63" s="198">
        <f t="shared" si="34"/>
        <v>0</v>
      </c>
      <c r="Z63" s="198">
        <f t="shared" si="34"/>
        <v>0</v>
      </c>
      <c r="AA63" s="198">
        <f t="shared" si="34"/>
        <v>0</v>
      </c>
      <c r="AB63" s="198">
        <f t="shared" si="34"/>
        <v>0</v>
      </c>
      <c r="AC63" s="243">
        <f t="shared" si="34"/>
        <v>0</v>
      </c>
      <c r="AD63" s="243">
        <f t="shared" si="34"/>
        <v>0</v>
      </c>
      <c r="AE63" s="251">
        <f t="shared" si="34"/>
        <v>0</v>
      </c>
      <c r="AF63" s="357" t="str">
        <f t="shared" si="2"/>
        <v/>
      </c>
    </row>
    <row r="64" spans="1:32" ht="14.25">
      <c r="A64" s="263"/>
      <c r="B64" s="267"/>
      <c r="C64" s="272" t="s">
        <v>82</v>
      </c>
      <c r="D64" s="174"/>
      <c r="E64" s="181"/>
      <c r="F64" s="181"/>
      <c r="G64" s="189"/>
      <c r="H64" s="199"/>
      <c r="I64" s="199"/>
      <c r="J64" s="199"/>
      <c r="K64" s="199"/>
      <c r="L64" s="199"/>
      <c r="M64" s="199"/>
      <c r="N64" s="199"/>
      <c r="O64" s="300">
        <f t="shared" ref="O64:O75" si="35">SUM(H64:N64)</f>
        <v>0</v>
      </c>
      <c r="P64" s="291"/>
      <c r="Q64" s="280">
        <f t="shared" ref="Q64:Q75" si="36">IF(ROUNDUP(O64*P64-0.5,0)&lt;=0,0,ROUNDUP(O64*P64-0.5,0))</f>
        <v>0</v>
      </c>
      <c r="R64" s="232">
        <f t="shared" ref="R64:R75" si="37">O64+Q64</f>
        <v>0</v>
      </c>
      <c r="S64" s="174"/>
      <c r="T64" s="238"/>
      <c r="U64" s="238"/>
      <c r="V64" s="199"/>
      <c r="W64" s="199"/>
      <c r="X64" s="199"/>
      <c r="Y64" s="199"/>
      <c r="Z64" s="199"/>
      <c r="AA64" s="199"/>
      <c r="AB64" s="199"/>
      <c r="AC64" s="348">
        <f t="shared" ref="AC64:AC75" si="38">SUM(V64:AB64)</f>
        <v>0</v>
      </c>
      <c r="AD64" s="348">
        <f t="shared" ref="AD64:AD75" si="39">IF(ROUNDUP(AC64*P64-0.5,0)&lt;=0,0,ROUNDUP(AC64*P64-0.5,0))</f>
        <v>0</v>
      </c>
      <c r="AE64" s="252">
        <f t="shared" ref="AE64:AE75" si="40">AC64+AD64</f>
        <v>0</v>
      </c>
      <c r="AF64" s="354" t="str">
        <f t="shared" si="2"/>
        <v/>
      </c>
    </row>
    <row r="65" spans="1:33">
      <c r="A65" s="264"/>
      <c r="B65" s="268"/>
      <c r="C65" s="154"/>
      <c r="D65" s="175"/>
      <c r="E65" s="182"/>
      <c r="F65" s="182"/>
      <c r="G65" s="190"/>
      <c r="H65" s="200"/>
      <c r="I65" s="200"/>
      <c r="J65" s="200"/>
      <c r="K65" s="200"/>
      <c r="L65" s="200"/>
      <c r="M65" s="200"/>
      <c r="N65" s="200"/>
      <c r="O65" s="342">
        <f t="shared" si="35"/>
        <v>0</v>
      </c>
      <c r="P65" s="292"/>
      <c r="Q65" s="211">
        <f t="shared" si="36"/>
        <v>0</v>
      </c>
      <c r="R65" s="233">
        <f t="shared" si="37"/>
        <v>0</v>
      </c>
      <c r="S65" s="175"/>
      <c r="T65" s="182"/>
      <c r="U65" s="182"/>
      <c r="V65" s="200"/>
      <c r="W65" s="200"/>
      <c r="X65" s="200"/>
      <c r="Y65" s="200"/>
      <c r="Z65" s="200"/>
      <c r="AA65" s="200"/>
      <c r="AB65" s="200"/>
      <c r="AC65" s="349">
        <f t="shared" si="38"/>
        <v>0</v>
      </c>
      <c r="AD65" s="349">
        <f t="shared" si="39"/>
        <v>0</v>
      </c>
      <c r="AE65" s="253">
        <f t="shared" si="40"/>
        <v>0</v>
      </c>
      <c r="AF65" s="355" t="str">
        <f t="shared" si="2"/>
        <v/>
      </c>
    </row>
    <row r="66" spans="1:33">
      <c r="A66" s="264"/>
      <c r="B66" s="268"/>
      <c r="C66" s="155"/>
      <c r="D66" s="175"/>
      <c r="E66" s="182"/>
      <c r="F66" s="182"/>
      <c r="G66" s="190"/>
      <c r="H66" s="200"/>
      <c r="I66" s="200"/>
      <c r="J66" s="200"/>
      <c r="K66" s="200"/>
      <c r="L66" s="200"/>
      <c r="M66" s="200"/>
      <c r="N66" s="200"/>
      <c r="O66" s="342">
        <f t="shared" si="35"/>
        <v>0</v>
      </c>
      <c r="P66" s="292"/>
      <c r="Q66" s="211">
        <f t="shared" si="36"/>
        <v>0</v>
      </c>
      <c r="R66" s="233">
        <f t="shared" si="37"/>
        <v>0</v>
      </c>
      <c r="S66" s="175"/>
      <c r="T66" s="182"/>
      <c r="U66" s="182"/>
      <c r="V66" s="200"/>
      <c r="W66" s="200"/>
      <c r="X66" s="200"/>
      <c r="Y66" s="200"/>
      <c r="Z66" s="200"/>
      <c r="AA66" s="200"/>
      <c r="AB66" s="200"/>
      <c r="AC66" s="349">
        <f t="shared" si="38"/>
        <v>0</v>
      </c>
      <c r="AD66" s="349">
        <f t="shared" si="39"/>
        <v>0</v>
      </c>
      <c r="AE66" s="253">
        <f t="shared" si="40"/>
        <v>0</v>
      </c>
      <c r="AF66" s="355" t="str">
        <f t="shared" si="2"/>
        <v/>
      </c>
    </row>
    <row r="67" spans="1:33">
      <c r="A67" s="264"/>
      <c r="B67" s="268"/>
      <c r="C67" s="154" t="s">
        <v>83</v>
      </c>
      <c r="D67" s="175"/>
      <c r="E67" s="182"/>
      <c r="F67" s="182"/>
      <c r="G67" s="190"/>
      <c r="H67" s="200"/>
      <c r="I67" s="200"/>
      <c r="J67" s="200"/>
      <c r="K67" s="200"/>
      <c r="L67" s="200"/>
      <c r="M67" s="200"/>
      <c r="N67" s="200"/>
      <c r="O67" s="342">
        <f t="shared" si="35"/>
        <v>0</v>
      </c>
      <c r="P67" s="292"/>
      <c r="Q67" s="211">
        <f t="shared" si="36"/>
        <v>0</v>
      </c>
      <c r="R67" s="233">
        <f t="shared" si="37"/>
        <v>0</v>
      </c>
      <c r="S67" s="175"/>
      <c r="T67" s="182"/>
      <c r="U67" s="182"/>
      <c r="V67" s="200"/>
      <c r="W67" s="200"/>
      <c r="X67" s="200"/>
      <c r="Y67" s="200"/>
      <c r="Z67" s="200"/>
      <c r="AA67" s="200"/>
      <c r="AB67" s="200"/>
      <c r="AC67" s="349">
        <f t="shared" si="38"/>
        <v>0</v>
      </c>
      <c r="AD67" s="349">
        <f t="shared" si="39"/>
        <v>0</v>
      </c>
      <c r="AE67" s="253">
        <f t="shared" si="40"/>
        <v>0</v>
      </c>
      <c r="AF67" s="355" t="str">
        <f t="shared" si="2"/>
        <v/>
      </c>
    </row>
    <row r="68" spans="1:33">
      <c r="A68" s="264"/>
      <c r="B68" s="268"/>
      <c r="C68" s="154"/>
      <c r="D68" s="175"/>
      <c r="E68" s="182"/>
      <c r="F68" s="182"/>
      <c r="G68" s="190"/>
      <c r="H68" s="200"/>
      <c r="I68" s="200"/>
      <c r="J68" s="200"/>
      <c r="K68" s="200"/>
      <c r="L68" s="200"/>
      <c r="M68" s="200"/>
      <c r="N68" s="200"/>
      <c r="O68" s="342">
        <f t="shared" si="35"/>
        <v>0</v>
      </c>
      <c r="P68" s="292"/>
      <c r="Q68" s="211">
        <f t="shared" si="36"/>
        <v>0</v>
      </c>
      <c r="R68" s="233">
        <f t="shared" si="37"/>
        <v>0</v>
      </c>
      <c r="S68" s="175"/>
      <c r="T68" s="182"/>
      <c r="U68" s="182"/>
      <c r="V68" s="200"/>
      <c r="W68" s="200"/>
      <c r="X68" s="200"/>
      <c r="Y68" s="200"/>
      <c r="Z68" s="200"/>
      <c r="AA68" s="200"/>
      <c r="AB68" s="200"/>
      <c r="AC68" s="349">
        <f t="shared" si="38"/>
        <v>0</v>
      </c>
      <c r="AD68" s="349">
        <f t="shared" si="39"/>
        <v>0</v>
      </c>
      <c r="AE68" s="253">
        <f t="shared" si="40"/>
        <v>0</v>
      </c>
      <c r="AF68" s="355" t="str">
        <f t="shared" si="2"/>
        <v/>
      </c>
    </row>
    <row r="69" spans="1:33">
      <c r="A69" s="264"/>
      <c r="B69" s="268"/>
      <c r="C69" s="154"/>
      <c r="D69" s="175"/>
      <c r="E69" s="182"/>
      <c r="F69" s="182"/>
      <c r="G69" s="190"/>
      <c r="H69" s="200"/>
      <c r="I69" s="200"/>
      <c r="J69" s="200"/>
      <c r="K69" s="200"/>
      <c r="L69" s="200"/>
      <c r="M69" s="200"/>
      <c r="N69" s="200"/>
      <c r="O69" s="342">
        <f t="shared" si="35"/>
        <v>0</v>
      </c>
      <c r="P69" s="292"/>
      <c r="Q69" s="211">
        <f t="shared" si="36"/>
        <v>0</v>
      </c>
      <c r="R69" s="233">
        <f t="shared" si="37"/>
        <v>0</v>
      </c>
      <c r="S69" s="175"/>
      <c r="T69" s="182"/>
      <c r="U69" s="182"/>
      <c r="V69" s="200"/>
      <c r="W69" s="200"/>
      <c r="X69" s="200"/>
      <c r="Y69" s="200"/>
      <c r="Z69" s="200"/>
      <c r="AA69" s="200"/>
      <c r="AB69" s="200"/>
      <c r="AC69" s="349">
        <f t="shared" si="38"/>
        <v>0</v>
      </c>
      <c r="AD69" s="349">
        <f t="shared" si="39"/>
        <v>0</v>
      </c>
      <c r="AE69" s="253">
        <f t="shared" si="40"/>
        <v>0</v>
      </c>
      <c r="AF69" s="355" t="str">
        <f t="shared" si="2"/>
        <v/>
      </c>
    </row>
    <row r="70" spans="1:33">
      <c r="A70" s="264"/>
      <c r="B70" s="268"/>
      <c r="C70" s="156"/>
      <c r="D70" s="175"/>
      <c r="E70" s="182"/>
      <c r="F70" s="182"/>
      <c r="G70" s="190"/>
      <c r="H70" s="200"/>
      <c r="I70" s="200"/>
      <c r="J70" s="200"/>
      <c r="K70" s="200"/>
      <c r="L70" s="200"/>
      <c r="M70" s="200"/>
      <c r="N70" s="200"/>
      <c r="O70" s="342">
        <f t="shared" si="35"/>
        <v>0</v>
      </c>
      <c r="P70" s="292"/>
      <c r="Q70" s="211">
        <f t="shared" si="36"/>
        <v>0</v>
      </c>
      <c r="R70" s="233">
        <f t="shared" si="37"/>
        <v>0</v>
      </c>
      <c r="S70" s="175"/>
      <c r="T70" s="182"/>
      <c r="U70" s="182"/>
      <c r="V70" s="200"/>
      <c r="W70" s="200"/>
      <c r="X70" s="200"/>
      <c r="Y70" s="200"/>
      <c r="Z70" s="200"/>
      <c r="AA70" s="200"/>
      <c r="AB70" s="200"/>
      <c r="AC70" s="349">
        <f t="shared" si="38"/>
        <v>0</v>
      </c>
      <c r="AD70" s="349">
        <f t="shared" si="39"/>
        <v>0</v>
      </c>
      <c r="AE70" s="253">
        <f t="shared" si="40"/>
        <v>0</v>
      </c>
      <c r="AF70" s="355" t="str">
        <f t="shared" si="2"/>
        <v/>
      </c>
    </row>
    <row r="71" spans="1:33">
      <c r="A71" s="264"/>
      <c r="B71" s="268"/>
      <c r="C71" s="156"/>
      <c r="D71" s="175"/>
      <c r="E71" s="182"/>
      <c r="F71" s="182"/>
      <c r="G71" s="190"/>
      <c r="H71" s="200"/>
      <c r="I71" s="200"/>
      <c r="J71" s="200"/>
      <c r="K71" s="200"/>
      <c r="L71" s="200"/>
      <c r="M71" s="200"/>
      <c r="N71" s="200"/>
      <c r="O71" s="342">
        <f t="shared" si="35"/>
        <v>0</v>
      </c>
      <c r="P71" s="292"/>
      <c r="Q71" s="211">
        <f t="shared" si="36"/>
        <v>0</v>
      </c>
      <c r="R71" s="233">
        <f t="shared" si="37"/>
        <v>0</v>
      </c>
      <c r="S71" s="175"/>
      <c r="T71" s="182"/>
      <c r="U71" s="182"/>
      <c r="V71" s="200"/>
      <c r="W71" s="200"/>
      <c r="X71" s="200"/>
      <c r="Y71" s="200"/>
      <c r="Z71" s="200"/>
      <c r="AA71" s="200"/>
      <c r="AB71" s="200"/>
      <c r="AC71" s="349">
        <f t="shared" si="38"/>
        <v>0</v>
      </c>
      <c r="AD71" s="349">
        <f t="shared" si="39"/>
        <v>0</v>
      </c>
      <c r="AE71" s="253">
        <f t="shared" si="40"/>
        <v>0</v>
      </c>
      <c r="AF71" s="355" t="str">
        <f t="shared" si="2"/>
        <v/>
      </c>
    </row>
    <row r="72" spans="1:33">
      <c r="A72" s="264"/>
      <c r="B72" s="268"/>
      <c r="C72" s="154"/>
      <c r="D72" s="175"/>
      <c r="E72" s="182"/>
      <c r="F72" s="182"/>
      <c r="G72" s="190"/>
      <c r="H72" s="200"/>
      <c r="I72" s="200"/>
      <c r="J72" s="200"/>
      <c r="K72" s="200"/>
      <c r="L72" s="200"/>
      <c r="M72" s="200"/>
      <c r="N72" s="200"/>
      <c r="O72" s="342">
        <f t="shared" si="35"/>
        <v>0</v>
      </c>
      <c r="P72" s="292"/>
      <c r="Q72" s="211">
        <f t="shared" si="36"/>
        <v>0</v>
      </c>
      <c r="R72" s="233">
        <f t="shared" si="37"/>
        <v>0</v>
      </c>
      <c r="S72" s="175"/>
      <c r="T72" s="182"/>
      <c r="U72" s="182"/>
      <c r="V72" s="200"/>
      <c r="W72" s="200"/>
      <c r="X72" s="200"/>
      <c r="Y72" s="200"/>
      <c r="Z72" s="200"/>
      <c r="AA72" s="200"/>
      <c r="AB72" s="200"/>
      <c r="AC72" s="349">
        <f t="shared" si="38"/>
        <v>0</v>
      </c>
      <c r="AD72" s="349">
        <f t="shared" si="39"/>
        <v>0</v>
      </c>
      <c r="AE72" s="253">
        <f t="shared" si="40"/>
        <v>0</v>
      </c>
      <c r="AF72" s="355" t="str">
        <f t="shared" si="2"/>
        <v/>
      </c>
    </row>
    <row r="73" spans="1:33">
      <c r="A73" s="264"/>
      <c r="B73" s="268"/>
      <c r="C73" s="154"/>
      <c r="D73" s="175"/>
      <c r="E73" s="182"/>
      <c r="F73" s="182"/>
      <c r="G73" s="190"/>
      <c r="H73" s="200"/>
      <c r="I73" s="200"/>
      <c r="J73" s="200"/>
      <c r="K73" s="200"/>
      <c r="L73" s="200"/>
      <c r="M73" s="200"/>
      <c r="N73" s="200"/>
      <c r="O73" s="342">
        <f t="shared" si="35"/>
        <v>0</v>
      </c>
      <c r="P73" s="292"/>
      <c r="Q73" s="211">
        <f t="shared" si="36"/>
        <v>0</v>
      </c>
      <c r="R73" s="233">
        <f t="shared" si="37"/>
        <v>0</v>
      </c>
      <c r="S73" s="175"/>
      <c r="T73" s="182"/>
      <c r="U73" s="182"/>
      <c r="V73" s="200"/>
      <c r="W73" s="200"/>
      <c r="X73" s="200"/>
      <c r="Y73" s="200"/>
      <c r="Z73" s="200"/>
      <c r="AA73" s="200"/>
      <c r="AB73" s="200"/>
      <c r="AC73" s="349">
        <f t="shared" si="38"/>
        <v>0</v>
      </c>
      <c r="AD73" s="349">
        <f t="shared" si="39"/>
        <v>0</v>
      </c>
      <c r="AE73" s="253">
        <f t="shared" si="40"/>
        <v>0</v>
      </c>
      <c r="AF73" s="355" t="str">
        <f t="shared" si="2"/>
        <v/>
      </c>
    </row>
    <row r="74" spans="1:33">
      <c r="A74" s="264"/>
      <c r="B74" s="268"/>
      <c r="C74" s="154"/>
      <c r="D74" s="175"/>
      <c r="E74" s="182"/>
      <c r="F74" s="182"/>
      <c r="G74" s="190"/>
      <c r="H74" s="200"/>
      <c r="I74" s="200"/>
      <c r="J74" s="200"/>
      <c r="K74" s="200"/>
      <c r="L74" s="200"/>
      <c r="M74" s="200"/>
      <c r="N74" s="200"/>
      <c r="O74" s="342">
        <f t="shared" si="35"/>
        <v>0</v>
      </c>
      <c r="P74" s="292"/>
      <c r="Q74" s="211">
        <f t="shared" si="36"/>
        <v>0</v>
      </c>
      <c r="R74" s="233">
        <f t="shared" si="37"/>
        <v>0</v>
      </c>
      <c r="S74" s="175"/>
      <c r="T74" s="182"/>
      <c r="U74" s="182"/>
      <c r="V74" s="200"/>
      <c r="W74" s="200"/>
      <c r="X74" s="200"/>
      <c r="Y74" s="200"/>
      <c r="Z74" s="200"/>
      <c r="AA74" s="200"/>
      <c r="AB74" s="200"/>
      <c r="AC74" s="349">
        <f t="shared" si="38"/>
        <v>0</v>
      </c>
      <c r="AD74" s="349">
        <f t="shared" si="39"/>
        <v>0</v>
      </c>
      <c r="AE74" s="253">
        <f t="shared" si="40"/>
        <v>0</v>
      </c>
      <c r="AF74" s="355" t="str">
        <f t="shared" si="2"/>
        <v/>
      </c>
    </row>
    <row r="75" spans="1:33" ht="14.25">
      <c r="A75" s="265"/>
      <c r="B75" s="269"/>
      <c r="C75" s="157"/>
      <c r="D75" s="176"/>
      <c r="E75" s="183"/>
      <c r="F75" s="183"/>
      <c r="G75" s="191"/>
      <c r="H75" s="201"/>
      <c r="I75" s="201"/>
      <c r="J75" s="201"/>
      <c r="K75" s="201"/>
      <c r="L75" s="201"/>
      <c r="M75" s="201"/>
      <c r="N75" s="201"/>
      <c r="O75" s="343">
        <f t="shared" si="35"/>
        <v>0</v>
      </c>
      <c r="P75" s="293"/>
      <c r="Q75" s="212">
        <f t="shared" si="36"/>
        <v>0</v>
      </c>
      <c r="R75" s="234">
        <f t="shared" si="37"/>
        <v>0</v>
      </c>
      <c r="S75" s="176"/>
      <c r="T75" s="183"/>
      <c r="U75" s="183"/>
      <c r="V75" s="201"/>
      <c r="W75" s="201"/>
      <c r="X75" s="201"/>
      <c r="Y75" s="201"/>
      <c r="Z75" s="201"/>
      <c r="AA75" s="201"/>
      <c r="AB75" s="201"/>
      <c r="AC75" s="350">
        <f t="shared" si="38"/>
        <v>0</v>
      </c>
      <c r="AD75" s="350">
        <f t="shared" si="39"/>
        <v>0</v>
      </c>
      <c r="AE75" s="254">
        <f t="shared" si="40"/>
        <v>0</v>
      </c>
      <c r="AF75" s="356" t="str">
        <f>IF(AE75=0,"",ROUND((R75-AE75)/AE75,3))</f>
        <v/>
      </c>
    </row>
    <row r="76" spans="1:33" ht="15" customHeight="1">
      <c r="B76" s="147"/>
      <c r="C76" s="147"/>
      <c r="D76" s="147"/>
      <c r="E76" s="147"/>
      <c r="F76" s="239" t="s">
        <v>98</v>
      </c>
      <c r="G76" s="192">
        <f t="shared" ref="G76:O76" si="41">G11+G24+G37+G50+G63</f>
        <v>0</v>
      </c>
      <c r="H76" s="318">
        <f t="shared" si="41"/>
        <v>0</v>
      </c>
      <c r="I76" s="320">
        <f t="shared" si="41"/>
        <v>0</v>
      </c>
      <c r="J76" s="320">
        <f t="shared" si="41"/>
        <v>0</v>
      </c>
      <c r="K76" s="320">
        <f t="shared" si="41"/>
        <v>0</v>
      </c>
      <c r="L76" s="320">
        <f t="shared" si="41"/>
        <v>0</v>
      </c>
      <c r="M76" s="320">
        <f t="shared" si="41"/>
        <v>0</v>
      </c>
      <c r="N76" s="320">
        <f t="shared" si="41"/>
        <v>0</v>
      </c>
      <c r="O76" s="320">
        <f t="shared" si="41"/>
        <v>0</v>
      </c>
      <c r="P76" s="328"/>
      <c r="Q76" s="320">
        <f>Q11+Q24+Q37+Q50+Q63</f>
        <v>0</v>
      </c>
      <c r="R76" s="320">
        <f>R11+R24+R37+R50+R63</f>
        <v>0</v>
      </c>
      <c r="S76" s="308"/>
      <c r="T76" s="297"/>
      <c r="U76" s="239" t="s">
        <v>102</v>
      </c>
      <c r="V76" s="318">
        <f t="shared" ref="V76:AE76" si="42">V11+V24+V37+V50+V63</f>
        <v>0</v>
      </c>
      <c r="W76" s="320">
        <f t="shared" si="42"/>
        <v>0</v>
      </c>
      <c r="X76" s="320">
        <f t="shared" si="42"/>
        <v>0</v>
      </c>
      <c r="Y76" s="320">
        <f t="shared" si="42"/>
        <v>0</v>
      </c>
      <c r="Z76" s="320">
        <f t="shared" si="42"/>
        <v>0</v>
      </c>
      <c r="AA76" s="320">
        <f t="shared" si="42"/>
        <v>0</v>
      </c>
      <c r="AB76" s="320">
        <f t="shared" si="42"/>
        <v>0</v>
      </c>
      <c r="AC76" s="320">
        <f t="shared" si="42"/>
        <v>0</v>
      </c>
      <c r="AD76" s="320">
        <f t="shared" si="42"/>
        <v>0</v>
      </c>
      <c r="AE76" s="320">
        <f t="shared" si="42"/>
        <v>0</v>
      </c>
      <c r="AF76" s="37"/>
      <c r="AG76" s="308"/>
    </row>
    <row r="77" spans="1:33" ht="15" customHeight="1">
      <c r="B77" s="148"/>
      <c r="C77" s="148"/>
      <c r="D77" s="148"/>
      <c r="E77" s="148"/>
      <c r="F77" s="240" t="s">
        <v>99</v>
      </c>
      <c r="G77" s="193">
        <f>G76+'C(月①)'!G77</f>
        <v>0</v>
      </c>
      <c r="H77" s="319">
        <f>H76+'C(月①)'!H77</f>
        <v>0</v>
      </c>
      <c r="I77" s="319">
        <f>I76+'C(月①)'!I77</f>
        <v>0</v>
      </c>
      <c r="J77" s="319">
        <f>J76+'C(月①)'!J77</f>
        <v>0</v>
      </c>
      <c r="K77" s="319">
        <f>K76+'C(月①)'!K77</f>
        <v>0</v>
      </c>
      <c r="L77" s="319">
        <f>L76+'C(月①)'!L77</f>
        <v>0</v>
      </c>
      <c r="M77" s="319">
        <f>M76+'C(月①)'!M77</f>
        <v>0</v>
      </c>
      <c r="N77" s="319">
        <f>N76+'C(月①)'!N77</f>
        <v>0</v>
      </c>
      <c r="O77" s="319">
        <f>O76+'C(月①)'!O77</f>
        <v>0</v>
      </c>
      <c r="P77" s="329"/>
      <c r="Q77" s="319">
        <f>Q76+'C(月①)'!Q77</f>
        <v>0</v>
      </c>
      <c r="R77" s="319">
        <f>R76+'C(月①)'!R77</f>
        <v>0</v>
      </c>
      <c r="S77" s="308"/>
      <c r="T77" s="298"/>
      <c r="U77" s="240" t="s">
        <v>85</v>
      </c>
      <c r="V77" s="319">
        <f>V76+'C(月①)'!V77</f>
        <v>0</v>
      </c>
      <c r="W77" s="319">
        <f>W76+'C(月①)'!W77</f>
        <v>0</v>
      </c>
      <c r="X77" s="319">
        <f>X76+'C(月①)'!X77</f>
        <v>0</v>
      </c>
      <c r="Y77" s="319">
        <f>Y76+'C(月①)'!Y77</f>
        <v>0</v>
      </c>
      <c r="Z77" s="319">
        <f>Z76+'C(月①)'!Z77</f>
        <v>0</v>
      </c>
      <c r="AA77" s="319">
        <f>AA76+'C(月①)'!AA77</f>
        <v>0</v>
      </c>
      <c r="AB77" s="319">
        <f>AB76+'C(月①)'!AB77</f>
        <v>0</v>
      </c>
      <c r="AC77" s="319">
        <f>AC76+'C(月①)'!AC77</f>
        <v>0</v>
      </c>
      <c r="AD77" s="319">
        <f>AD76+'C(月①)'!AD77</f>
        <v>0</v>
      </c>
      <c r="AE77" s="319">
        <f>AE76+'C(月①)'!AE77</f>
        <v>0</v>
      </c>
      <c r="AF77" s="308"/>
      <c r="AG77" s="308"/>
    </row>
  </sheetData>
  <sheetProtection password="C475" sheet="1" objects="1" scenarios="1"/>
  <mergeCells count="29">
    <mergeCell ref="A3:C3"/>
    <mergeCell ref="D3:I3"/>
    <mergeCell ref="A4:C4"/>
    <mergeCell ref="D4:I4"/>
    <mergeCell ref="A5:C5"/>
    <mergeCell ref="D5:I5"/>
    <mergeCell ref="A6:C6"/>
    <mergeCell ref="D6:I6"/>
    <mergeCell ref="D8:R8"/>
    <mergeCell ref="S8:AE8"/>
    <mergeCell ref="I9:N9"/>
    <mergeCell ref="P9:Q9"/>
    <mergeCell ref="W9:AB9"/>
    <mergeCell ref="K3:M4"/>
    <mergeCell ref="A8:C9"/>
    <mergeCell ref="AF8:AF10"/>
    <mergeCell ref="G9:G10"/>
    <mergeCell ref="H9:H10"/>
    <mergeCell ref="O9:O10"/>
    <mergeCell ref="R9:R10"/>
    <mergeCell ref="V9:V10"/>
    <mergeCell ref="AC9:AC10"/>
    <mergeCell ref="AD9:AD10"/>
    <mergeCell ref="AE9:AE10"/>
    <mergeCell ref="A12:A23"/>
    <mergeCell ref="A25:A36"/>
    <mergeCell ref="A38:A49"/>
    <mergeCell ref="A51:A62"/>
    <mergeCell ref="A64:A75"/>
  </mergeCells>
  <phoneticPr fontId="25"/>
  <printOptions horizontalCentered="1"/>
  <pageMargins left="0.31496062992125984" right="0.31496062992125984" top="0.55118110236220474" bottom="0.35433070866141736" header="0.31496062992125984" footer="0.31496062992125984"/>
  <pageSetup paperSize="9" scale="53" fitToWidth="1" fitToHeight="1" orientation="landscape" usePrinterDefaults="1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51"/>
    <pageSetUpPr fitToPage="1"/>
  </sheetPr>
  <dimension ref="A1:AG77"/>
  <sheetViews>
    <sheetView topLeftCell="S70" workbookViewId="0">
      <selection activeCell="AI77" sqref="AI77"/>
    </sheetView>
  </sheetViews>
  <sheetFormatPr defaultColWidth="9" defaultRowHeight="13.5"/>
  <cols>
    <col min="1" max="1" width="4.625" style="130" customWidth="1"/>
    <col min="2" max="2" width="10.875" style="130" customWidth="1"/>
    <col min="3" max="3" width="12.625" style="130" customWidth="1"/>
    <col min="4" max="4" width="9.5" style="130" customWidth="1"/>
    <col min="5" max="5" width="6.25" style="130" customWidth="1"/>
    <col min="6" max="7" width="9.5" style="130" customWidth="1"/>
    <col min="8" max="8" width="9.125" style="130" customWidth="1"/>
    <col min="9" max="12" width="9.125" style="130" bestFit="1" customWidth="1"/>
    <col min="13" max="13" width="9.125" style="130" customWidth="1"/>
    <col min="14" max="14" width="9" style="130" bestFit="1" customWidth="0"/>
    <col min="15" max="15" width="9.125" style="130" bestFit="1" customWidth="1"/>
    <col min="16" max="16" width="9.125" style="130" customWidth="1"/>
    <col min="17" max="17" width="9.25" style="130" customWidth="1"/>
    <col min="18" max="18" width="12.625" style="130" customWidth="1"/>
    <col min="19" max="19" width="9.5" style="130" customWidth="1"/>
    <col min="20" max="20" width="6.5" style="130" customWidth="1"/>
    <col min="21" max="21" width="9.5" style="130" customWidth="1"/>
    <col min="22" max="22" width="9.375" style="130" bestFit="1" customWidth="1"/>
    <col min="23" max="28" width="9.125" style="130" bestFit="1" customWidth="1"/>
    <col min="29" max="29" width="9.25" style="130" bestFit="1" customWidth="1"/>
    <col min="30" max="30" width="9.125" style="130" customWidth="1"/>
    <col min="31" max="31" width="12.625" style="130" customWidth="1"/>
    <col min="32" max="16384" width="9" style="130" bestFit="1" customWidth="0"/>
  </cols>
  <sheetData>
    <row r="1" spans="1:32">
      <c r="A1" s="130" t="s">
        <v>45</v>
      </c>
      <c r="D1" s="24" t="s">
        <v>30</v>
      </c>
      <c r="E1" s="8"/>
      <c r="F1" s="130" t="s">
        <v>66</v>
      </c>
      <c r="Q1" s="130" t="s">
        <v>67</v>
      </c>
    </row>
    <row r="2" spans="1:32" ht="18.75">
      <c r="Q2" s="330"/>
      <c r="R2" s="332" t="s">
        <v>69</v>
      </c>
      <c r="S2" s="235" t="s">
        <v>70</v>
      </c>
      <c r="T2" s="235" t="s">
        <v>36</v>
      </c>
      <c r="U2" s="235" t="s">
        <v>71</v>
      </c>
      <c r="V2" s="235" t="s">
        <v>72</v>
      </c>
      <c r="W2" s="334" t="s">
        <v>21</v>
      </c>
      <c r="X2" s="336" t="s">
        <v>73</v>
      </c>
      <c r="Y2" s="336" t="s">
        <v>74</v>
      </c>
    </row>
    <row r="3" spans="1:32" ht="15" customHeight="1">
      <c r="A3" s="7" t="s">
        <v>9</v>
      </c>
      <c r="B3" s="17"/>
      <c r="C3" s="46"/>
      <c r="D3" s="7"/>
      <c r="E3" s="17"/>
      <c r="F3" s="17"/>
      <c r="G3" s="17"/>
      <c r="H3" s="17"/>
      <c r="I3" s="46"/>
      <c r="K3" s="321" t="s">
        <v>112</v>
      </c>
      <c r="L3" s="324"/>
      <c r="M3" s="326"/>
      <c r="Q3" s="331" t="s">
        <v>1</v>
      </c>
      <c r="R3" s="333">
        <v>10.31</v>
      </c>
      <c r="S3" s="282">
        <v>1.73</v>
      </c>
      <c r="T3" s="283">
        <v>18.3</v>
      </c>
      <c r="U3" s="282">
        <v>0.6</v>
      </c>
      <c r="V3" s="282">
        <v>0.3</v>
      </c>
      <c r="W3" s="335">
        <v>0.34</v>
      </c>
      <c r="X3" s="330">
        <f>IF(Q3="","",(R3+T3)/2+U3+V3+W3)</f>
        <v>15.545</v>
      </c>
      <c r="Y3" s="330">
        <f>IF(Q3="","",(R3+S3+T3)/2+U3+V3+W3)</f>
        <v>16.41</v>
      </c>
    </row>
    <row r="4" spans="1:32" ht="15" customHeight="1">
      <c r="A4" s="7" t="s">
        <v>46</v>
      </c>
      <c r="B4" s="17"/>
      <c r="C4" s="46"/>
      <c r="D4" s="7"/>
      <c r="E4" s="17"/>
      <c r="F4" s="17"/>
      <c r="G4" s="17"/>
      <c r="H4" s="17"/>
      <c r="I4" s="46"/>
      <c r="K4" s="322"/>
      <c r="L4" s="325"/>
      <c r="M4" s="327"/>
      <c r="Q4" s="331" t="s">
        <v>75</v>
      </c>
      <c r="R4" s="333">
        <v>10.41</v>
      </c>
      <c r="S4" s="282">
        <v>1.79</v>
      </c>
      <c r="T4" s="283">
        <v>18.3</v>
      </c>
      <c r="U4" s="282">
        <v>0.6</v>
      </c>
      <c r="V4" s="282">
        <v>0.3</v>
      </c>
      <c r="W4" s="335">
        <v>0.34</v>
      </c>
      <c r="X4" s="330">
        <f>IF(Q4="","",(R4+T4)/2+U4+V4+W4)</f>
        <v>15.595000000000001</v>
      </c>
      <c r="Y4" s="330">
        <f>IF(Q4="","",(R4+S4+T4)/2+U4+V4+W4)</f>
        <v>16.489999999999998</v>
      </c>
    </row>
    <row r="5" spans="1:32" ht="15" customHeight="1">
      <c r="A5" s="7" t="s">
        <v>4</v>
      </c>
      <c r="B5" s="17"/>
      <c r="C5" s="46"/>
      <c r="D5" s="7"/>
      <c r="E5" s="17"/>
      <c r="F5" s="17"/>
      <c r="G5" s="17"/>
      <c r="H5" s="17"/>
      <c r="I5" s="46"/>
      <c r="K5" s="323"/>
      <c r="L5" s="323"/>
      <c r="M5" s="323"/>
      <c r="Q5" s="331" t="s">
        <v>76</v>
      </c>
      <c r="R5" s="333">
        <v>10.41</v>
      </c>
      <c r="S5" s="282">
        <v>1.79</v>
      </c>
      <c r="T5" s="283">
        <v>18.3</v>
      </c>
      <c r="U5" s="282">
        <v>0.6</v>
      </c>
      <c r="V5" s="282">
        <v>0.3</v>
      </c>
      <c r="W5" s="335">
        <v>0.36</v>
      </c>
      <c r="X5" s="330">
        <f>IF(Q5="","",(R5+T5)/2+U5+V5+W5)</f>
        <v>15.615</v>
      </c>
      <c r="Y5" s="330">
        <f>IF(Q5="","",(R5+S5+T5)/2+U5+V5+W5)</f>
        <v>16.509999999999998</v>
      </c>
    </row>
    <row r="6" spans="1:32" ht="15" customHeight="1">
      <c r="A6" s="7" t="s">
        <v>77</v>
      </c>
      <c r="B6" s="17"/>
      <c r="C6" s="46"/>
      <c r="D6" s="7"/>
      <c r="E6" s="17"/>
      <c r="F6" s="17"/>
      <c r="G6" s="17"/>
      <c r="H6" s="17"/>
      <c r="I6" s="46"/>
    </row>
    <row r="7" spans="1:32" ht="13.5" customHeight="1">
      <c r="D7" s="169"/>
      <c r="E7" s="169"/>
      <c r="F7" s="169"/>
      <c r="G7" s="169"/>
      <c r="H7" s="169"/>
      <c r="I7" s="169"/>
      <c r="J7" s="169"/>
    </row>
    <row r="8" spans="1:32" ht="13.5" customHeight="1">
      <c r="A8" s="170" t="s">
        <v>55</v>
      </c>
      <c r="B8" s="177"/>
      <c r="C8" s="270"/>
      <c r="D8" s="170" t="s">
        <v>38</v>
      </c>
      <c r="E8" s="177"/>
      <c r="F8" s="177"/>
      <c r="G8" s="177"/>
      <c r="H8" s="196"/>
      <c r="I8" s="196"/>
      <c r="J8" s="196"/>
      <c r="K8" s="196"/>
      <c r="L8" s="196"/>
      <c r="M8" s="196"/>
      <c r="N8" s="196"/>
      <c r="O8" s="196"/>
      <c r="P8" s="213"/>
      <c r="Q8" s="196"/>
      <c r="R8" s="229"/>
      <c r="S8" s="170" t="s">
        <v>7</v>
      </c>
      <c r="T8" s="177"/>
      <c r="U8" s="177"/>
      <c r="V8" s="196"/>
      <c r="W8" s="196"/>
      <c r="X8" s="196"/>
      <c r="Y8" s="196"/>
      <c r="Z8" s="196"/>
      <c r="AA8" s="196"/>
      <c r="AB8" s="196"/>
      <c r="AC8" s="196"/>
      <c r="AD8" s="196"/>
      <c r="AE8" s="229"/>
      <c r="AF8" s="351" t="s">
        <v>56</v>
      </c>
    </row>
    <row r="9" spans="1:32" ht="21" customHeight="1">
      <c r="A9" s="136"/>
      <c r="B9" s="142"/>
      <c r="C9" s="151"/>
      <c r="D9" s="171" t="s">
        <v>24</v>
      </c>
      <c r="E9" s="178" t="s">
        <v>25</v>
      </c>
      <c r="F9" s="179" t="s">
        <v>58</v>
      </c>
      <c r="G9" s="186" t="s">
        <v>61</v>
      </c>
      <c r="H9" s="197" t="s">
        <v>8</v>
      </c>
      <c r="I9" s="197" t="s">
        <v>78</v>
      </c>
      <c r="J9" s="197"/>
      <c r="K9" s="197"/>
      <c r="L9" s="197"/>
      <c r="M9" s="197"/>
      <c r="N9" s="197"/>
      <c r="O9" s="197" t="s">
        <v>14</v>
      </c>
      <c r="P9" s="214" t="s">
        <v>49</v>
      </c>
      <c r="Q9" s="225"/>
      <c r="R9" s="230" t="s">
        <v>60</v>
      </c>
      <c r="S9" s="171" t="s">
        <v>10</v>
      </c>
      <c r="T9" s="178" t="s">
        <v>25</v>
      </c>
      <c r="U9" s="179" t="s">
        <v>58</v>
      </c>
      <c r="V9" s="197" t="s">
        <v>8</v>
      </c>
      <c r="W9" s="197" t="s">
        <v>43</v>
      </c>
      <c r="X9" s="197"/>
      <c r="Y9" s="197"/>
      <c r="Z9" s="197"/>
      <c r="AA9" s="197"/>
      <c r="AB9" s="197"/>
      <c r="AC9" s="197" t="s">
        <v>14</v>
      </c>
      <c r="AD9" s="225" t="s">
        <v>63</v>
      </c>
      <c r="AE9" s="230" t="s">
        <v>60</v>
      </c>
      <c r="AF9" s="352"/>
    </row>
    <row r="10" spans="1:32" ht="21" customHeight="1">
      <c r="A10" s="136" t="s">
        <v>79</v>
      </c>
      <c r="B10" s="142" t="s">
        <v>29</v>
      </c>
      <c r="C10" s="151" t="s">
        <v>80</v>
      </c>
      <c r="D10" s="172" t="s">
        <v>31</v>
      </c>
      <c r="E10" s="179" t="s">
        <v>3</v>
      </c>
      <c r="F10" s="179" t="s">
        <v>34</v>
      </c>
      <c r="G10" s="187"/>
      <c r="H10" s="197"/>
      <c r="I10" s="61" t="s">
        <v>57</v>
      </c>
      <c r="J10" s="61" t="s">
        <v>11</v>
      </c>
      <c r="K10" s="61" t="s">
        <v>5</v>
      </c>
      <c r="L10" s="61" t="s">
        <v>5</v>
      </c>
      <c r="M10" s="61" t="s">
        <v>15</v>
      </c>
      <c r="N10" s="61" t="s">
        <v>0</v>
      </c>
      <c r="O10" s="197"/>
      <c r="P10" s="289" t="s">
        <v>18</v>
      </c>
      <c r="Q10" s="225" t="s">
        <v>27</v>
      </c>
      <c r="R10" s="230"/>
      <c r="S10" s="172" t="s">
        <v>31</v>
      </c>
      <c r="T10" s="179" t="s">
        <v>3</v>
      </c>
      <c r="U10" s="179" t="s">
        <v>34</v>
      </c>
      <c r="V10" s="197"/>
      <c r="W10" s="61" t="s">
        <v>57</v>
      </c>
      <c r="X10" s="61" t="s">
        <v>5</v>
      </c>
      <c r="Y10" s="61" t="s">
        <v>5</v>
      </c>
      <c r="Z10" s="61" t="s">
        <v>5</v>
      </c>
      <c r="AA10" s="61" t="s">
        <v>5</v>
      </c>
      <c r="AB10" s="61" t="s">
        <v>0</v>
      </c>
      <c r="AC10" s="197"/>
      <c r="AD10" s="225"/>
      <c r="AE10" s="230"/>
      <c r="AF10" s="352"/>
    </row>
    <row r="11" spans="1:32" ht="22.5" customHeight="1">
      <c r="A11" s="262">
        <v>11</v>
      </c>
      <c r="B11" s="266"/>
      <c r="C11" s="271"/>
      <c r="D11" s="274" t="s">
        <v>65</v>
      </c>
      <c r="E11" s="275" t="s">
        <v>25</v>
      </c>
      <c r="F11" s="275" t="s">
        <v>65</v>
      </c>
      <c r="G11" s="338">
        <f t="shared" ref="G11:O11" si="0">SUM(G12:G23)</f>
        <v>0</v>
      </c>
      <c r="H11" s="340">
        <f t="shared" si="0"/>
        <v>0</v>
      </c>
      <c r="I11" s="341">
        <f t="shared" si="0"/>
        <v>0</v>
      </c>
      <c r="J11" s="341">
        <f t="shared" si="0"/>
        <v>0</v>
      </c>
      <c r="K11" s="341">
        <f t="shared" si="0"/>
        <v>0</v>
      </c>
      <c r="L11" s="341">
        <f t="shared" si="0"/>
        <v>0</v>
      </c>
      <c r="M11" s="341">
        <f t="shared" si="0"/>
        <v>0</v>
      </c>
      <c r="N11" s="341">
        <f t="shared" si="0"/>
        <v>0</v>
      </c>
      <c r="O11" s="341">
        <f t="shared" si="0"/>
        <v>0</v>
      </c>
      <c r="P11" s="358"/>
      <c r="Q11" s="341">
        <f>SUM(Q12:Q23)</f>
        <v>0</v>
      </c>
      <c r="R11" s="347">
        <f>SUM(R12:R23)</f>
        <v>0</v>
      </c>
      <c r="S11" s="274" t="s">
        <v>65</v>
      </c>
      <c r="T11" s="275" t="s">
        <v>25</v>
      </c>
      <c r="U11" s="275" t="s">
        <v>65</v>
      </c>
      <c r="V11" s="304">
        <f t="shared" ref="V11:AE11" si="1">SUM(V12:V23)</f>
        <v>0</v>
      </c>
      <c r="W11" s="304">
        <f t="shared" si="1"/>
        <v>0</v>
      </c>
      <c r="X11" s="198">
        <f t="shared" si="1"/>
        <v>0</v>
      </c>
      <c r="Y11" s="198">
        <f t="shared" si="1"/>
        <v>0</v>
      </c>
      <c r="Z11" s="198">
        <f t="shared" si="1"/>
        <v>0</v>
      </c>
      <c r="AA11" s="198">
        <f t="shared" si="1"/>
        <v>0</v>
      </c>
      <c r="AB11" s="198">
        <f t="shared" si="1"/>
        <v>0</v>
      </c>
      <c r="AC11" s="198">
        <f t="shared" si="1"/>
        <v>0</v>
      </c>
      <c r="AD11" s="198">
        <f t="shared" si="1"/>
        <v>0</v>
      </c>
      <c r="AE11" s="231">
        <f t="shared" si="1"/>
        <v>0</v>
      </c>
      <c r="AF11" s="353" t="str">
        <f t="shared" ref="AF11:AF74" si="2">IF(AE11=0,"",ROUND((R11-AE11)/AE11,3))</f>
        <v/>
      </c>
    </row>
    <row r="12" spans="1:32" ht="14.25">
      <c r="A12" s="263"/>
      <c r="B12" s="267"/>
      <c r="C12" s="272" t="s">
        <v>82</v>
      </c>
      <c r="D12" s="174"/>
      <c r="E12" s="181"/>
      <c r="F12" s="181"/>
      <c r="G12" s="189"/>
      <c r="H12" s="199"/>
      <c r="I12" s="199"/>
      <c r="J12" s="199"/>
      <c r="K12" s="199"/>
      <c r="L12" s="199"/>
      <c r="M12" s="199"/>
      <c r="N12" s="199"/>
      <c r="O12" s="300">
        <f t="shared" ref="O12:O23" si="3">SUM(H12:N12)</f>
        <v>0</v>
      </c>
      <c r="P12" s="291"/>
      <c r="Q12" s="280">
        <f t="shared" ref="Q12:Q23" si="4">IF(ROUNDUP(O12*P12-0.5,0)&lt;=0,0,ROUNDUP(O12*P12-0.5,0))</f>
        <v>0</v>
      </c>
      <c r="R12" s="232">
        <f t="shared" ref="R12:R23" si="5">O12+Q12</f>
        <v>0</v>
      </c>
      <c r="S12" s="174"/>
      <c r="T12" s="238"/>
      <c r="U12" s="238"/>
      <c r="V12" s="199"/>
      <c r="W12" s="199"/>
      <c r="X12" s="199"/>
      <c r="Y12" s="199"/>
      <c r="Z12" s="199"/>
      <c r="AA12" s="199"/>
      <c r="AB12" s="199"/>
      <c r="AC12" s="348">
        <f t="shared" ref="AC12:AC23" si="6">SUM(V12:AB12)</f>
        <v>0</v>
      </c>
      <c r="AD12" s="348">
        <f t="shared" ref="AD12:AD23" si="7">IF(ROUNDUP(AC12*P12-0.5,0)&lt;=0,0,ROUNDUP(AC12*P12-0.5,0))</f>
        <v>0</v>
      </c>
      <c r="AE12" s="252">
        <f t="shared" ref="AE12:AE23" si="8">AC12+AD12</f>
        <v>0</v>
      </c>
      <c r="AF12" s="354" t="str">
        <f t="shared" si="2"/>
        <v/>
      </c>
    </row>
    <row r="13" spans="1:32">
      <c r="A13" s="264"/>
      <c r="B13" s="268"/>
      <c r="C13" s="154"/>
      <c r="D13" s="175"/>
      <c r="E13" s="182"/>
      <c r="F13" s="182"/>
      <c r="G13" s="190"/>
      <c r="H13" s="200"/>
      <c r="I13" s="200"/>
      <c r="J13" s="200"/>
      <c r="K13" s="200"/>
      <c r="L13" s="200"/>
      <c r="M13" s="200"/>
      <c r="N13" s="200"/>
      <c r="O13" s="342">
        <f t="shared" si="3"/>
        <v>0</v>
      </c>
      <c r="P13" s="292"/>
      <c r="Q13" s="211">
        <f t="shared" si="4"/>
        <v>0</v>
      </c>
      <c r="R13" s="233">
        <f t="shared" si="5"/>
        <v>0</v>
      </c>
      <c r="S13" s="175"/>
      <c r="T13" s="182"/>
      <c r="U13" s="182"/>
      <c r="V13" s="200"/>
      <c r="W13" s="200"/>
      <c r="X13" s="200"/>
      <c r="Y13" s="200"/>
      <c r="Z13" s="200"/>
      <c r="AA13" s="200"/>
      <c r="AB13" s="200"/>
      <c r="AC13" s="349">
        <f t="shared" si="6"/>
        <v>0</v>
      </c>
      <c r="AD13" s="349">
        <f t="shared" si="7"/>
        <v>0</v>
      </c>
      <c r="AE13" s="253">
        <f t="shared" si="8"/>
        <v>0</v>
      </c>
      <c r="AF13" s="355" t="str">
        <f t="shared" si="2"/>
        <v/>
      </c>
    </row>
    <row r="14" spans="1:32">
      <c r="A14" s="264"/>
      <c r="B14" s="268"/>
      <c r="C14" s="155"/>
      <c r="D14" s="175"/>
      <c r="E14" s="182"/>
      <c r="F14" s="182"/>
      <c r="G14" s="190"/>
      <c r="H14" s="200"/>
      <c r="I14" s="200"/>
      <c r="J14" s="200"/>
      <c r="K14" s="200"/>
      <c r="L14" s="200"/>
      <c r="M14" s="200"/>
      <c r="N14" s="200"/>
      <c r="O14" s="342">
        <f t="shared" si="3"/>
        <v>0</v>
      </c>
      <c r="P14" s="292"/>
      <c r="Q14" s="211">
        <f t="shared" si="4"/>
        <v>0</v>
      </c>
      <c r="R14" s="233">
        <f t="shared" si="5"/>
        <v>0</v>
      </c>
      <c r="S14" s="175"/>
      <c r="T14" s="182"/>
      <c r="U14" s="182"/>
      <c r="V14" s="200"/>
      <c r="W14" s="200"/>
      <c r="X14" s="200"/>
      <c r="Y14" s="200"/>
      <c r="Z14" s="200"/>
      <c r="AA14" s="200"/>
      <c r="AB14" s="200"/>
      <c r="AC14" s="349">
        <f t="shared" si="6"/>
        <v>0</v>
      </c>
      <c r="AD14" s="349">
        <f t="shared" si="7"/>
        <v>0</v>
      </c>
      <c r="AE14" s="253">
        <f t="shared" si="8"/>
        <v>0</v>
      </c>
      <c r="AF14" s="355" t="str">
        <f t="shared" si="2"/>
        <v/>
      </c>
    </row>
    <row r="15" spans="1:32">
      <c r="A15" s="264"/>
      <c r="B15" s="268"/>
      <c r="C15" s="154" t="s">
        <v>83</v>
      </c>
      <c r="D15" s="175"/>
      <c r="E15" s="182"/>
      <c r="F15" s="182"/>
      <c r="G15" s="190"/>
      <c r="H15" s="200"/>
      <c r="I15" s="200"/>
      <c r="J15" s="200"/>
      <c r="K15" s="200"/>
      <c r="L15" s="200"/>
      <c r="M15" s="200"/>
      <c r="N15" s="200"/>
      <c r="O15" s="342">
        <f t="shared" si="3"/>
        <v>0</v>
      </c>
      <c r="P15" s="292"/>
      <c r="Q15" s="211">
        <f t="shared" si="4"/>
        <v>0</v>
      </c>
      <c r="R15" s="233">
        <f t="shared" si="5"/>
        <v>0</v>
      </c>
      <c r="S15" s="175"/>
      <c r="T15" s="182"/>
      <c r="U15" s="182"/>
      <c r="V15" s="200"/>
      <c r="W15" s="200"/>
      <c r="X15" s="200"/>
      <c r="Y15" s="200"/>
      <c r="Z15" s="200"/>
      <c r="AA15" s="200"/>
      <c r="AB15" s="200"/>
      <c r="AC15" s="349">
        <f t="shared" si="6"/>
        <v>0</v>
      </c>
      <c r="AD15" s="349">
        <f t="shared" si="7"/>
        <v>0</v>
      </c>
      <c r="AE15" s="253">
        <f t="shared" si="8"/>
        <v>0</v>
      </c>
      <c r="AF15" s="355" t="str">
        <f t="shared" si="2"/>
        <v/>
      </c>
    </row>
    <row r="16" spans="1:32">
      <c r="A16" s="264"/>
      <c r="B16" s="268"/>
      <c r="C16" s="154"/>
      <c r="D16" s="175"/>
      <c r="E16" s="182"/>
      <c r="F16" s="182"/>
      <c r="G16" s="190"/>
      <c r="H16" s="200"/>
      <c r="I16" s="200"/>
      <c r="J16" s="200"/>
      <c r="K16" s="200"/>
      <c r="L16" s="200"/>
      <c r="M16" s="200"/>
      <c r="N16" s="200"/>
      <c r="O16" s="342">
        <f t="shared" si="3"/>
        <v>0</v>
      </c>
      <c r="P16" s="292"/>
      <c r="Q16" s="211">
        <f t="shared" si="4"/>
        <v>0</v>
      </c>
      <c r="R16" s="233">
        <f t="shared" si="5"/>
        <v>0</v>
      </c>
      <c r="S16" s="175"/>
      <c r="T16" s="182"/>
      <c r="U16" s="182"/>
      <c r="V16" s="200"/>
      <c r="W16" s="200"/>
      <c r="X16" s="200"/>
      <c r="Y16" s="200"/>
      <c r="Z16" s="200"/>
      <c r="AA16" s="200"/>
      <c r="AB16" s="200"/>
      <c r="AC16" s="349">
        <f t="shared" si="6"/>
        <v>0</v>
      </c>
      <c r="AD16" s="349">
        <f t="shared" si="7"/>
        <v>0</v>
      </c>
      <c r="AE16" s="253">
        <f t="shared" si="8"/>
        <v>0</v>
      </c>
      <c r="AF16" s="355" t="str">
        <f t="shared" si="2"/>
        <v/>
      </c>
    </row>
    <row r="17" spans="1:32">
      <c r="A17" s="264"/>
      <c r="B17" s="268"/>
      <c r="C17" s="154"/>
      <c r="D17" s="175"/>
      <c r="E17" s="182"/>
      <c r="F17" s="182"/>
      <c r="G17" s="190"/>
      <c r="H17" s="200"/>
      <c r="I17" s="200"/>
      <c r="J17" s="200"/>
      <c r="K17" s="200"/>
      <c r="L17" s="200"/>
      <c r="M17" s="200"/>
      <c r="N17" s="200"/>
      <c r="O17" s="342">
        <f t="shared" si="3"/>
        <v>0</v>
      </c>
      <c r="P17" s="292"/>
      <c r="Q17" s="211">
        <f t="shared" si="4"/>
        <v>0</v>
      </c>
      <c r="R17" s="233">
        <f t="shared" si="5"/>
        <v>0</v>
      </c>
      <c r="S17" s="175"/>
      <c r="T17" s="182"/>
      <c r="U17" s="182"/>
      <c r="V17" s="200"/>
      <c r="W17" s="200"/>
      <c r="X17" s="200"/>
      <c r="Y17" s="200"/>
      <c r="Z17" s="200"/>
      <c r="AA17" s="200"/>
      <c r="AB17" s="200"/>
      <c r="AC17" s="349">
        <f t="shared" si="6"/>
        <v>0</v>
      </c>
      <c r="AD17" s="349">
        <f t="shared" si="7"/>
        <v>0</v>
      </c>
      <c r="AE17" s="253">
        <f t="shared" si="8"/>
        <v>0</v>
      </c>
      <c r="AF17" s="355" t="str">
        <f t="shared" si="2"/>
        <v/>
      </c>
    </row>
    <row r="18" spans="1:32">
      <c r="A18" s="264"/>
      <c r="B18" s="268"/>
      <c r="C18" s="156"/>
      <c r="D18" s="175"/>
      <c r="E18" s="182"/>
      <c r="F18" s="182"/>
      <c r="G18" s="190"/>
      <c r="H18" s="200"/>
      <c r="I18" s="200"/>
      <c r="J18" s="200"/>
      <c r="K18" s="200"/>
      <c r="L18" s="200"/>
      <c r="M18" s="200"/>
      <c r="N18" s="200"/>
      <c r="O18" s="342">
        <f t="shared" si="3"/>
        <v>0</v>
      </c>
      <c r="P18" s="292"/>
      <c r="Q18" s="211">
        <f t="shared" si="4"/>
        <v>0</v>
      </c>
      <c r="R18" s="233">
        <f t="shared" si="5"/>
        <v>0</v>
      </c>
      <c r="S18" s="175"/>
      <c r="T18" s="182"/>
      <c r="U18" s="182"/>
      <c r="V18" s="200"/>
      <c r="W18" s="200"/>
      <c r="X18" s="200"/>
      <c r="Y18" s="200"/>
      <c r="Z18" s="200"/>
      <c r="AA18" s="200"/>
      <c r="AB18" s="200"/>
      <c r="AC18" s="349">
        <f t="shared" si="6"/>
        <v>0</v>
      </c>
      <c r="AD18" s="349">
        <f t="shared" si="7"/>
        <v>0</v>
      </c>
      <c r="AE18" s="253">
        <f t="shared" si="8"/>
        <v>0</v>
      </c>
      <c r="AF18" s="355" t="str">
        <f t="shared" si="2"/>
        <v/>
      </c>
    </row>
    <row r="19" spans="1:32">
      <c r="A19" s="264"/>
      <c r="B19" s="268"/>
      <c r="C19" s="156"/>
      <c r="D19" s="175"/>
      <c r="E19" s="182"/>
      <c r="F19" s="182"/>
      <c r="G19" s="190"/>
      <c r="H19" s="200"/>
      <c r="I19" s="200"/>
      <c r="J19" s="200"/>
      <c r="K19" s="200"/>
      <c r="L19" s="200"/>
      <c r="M19" s="200"/>
      <c r="N19" s="200"/>
      <c r="O19" s="342">
        <f t="shared" si="3"/>
        <v>0</v>
      </c>
      <c r="P19" s="292"/>
      <c r="Q19" s="211">
        <f t="shared" si="4"/>
        <v>0</v>
      </c>
      <c r="R19" s="233">
        <f t="shared" si="5"/>
        <v>0</v>
      </c>
      <c r="S19" s="175"/>
      <c r="T19" s="182"/>
      <c r="U19" s="182"/>
      <c r="V19" s="200"/>
      <c r="W19" s="200"/>
      <c r="X19" s="200"/>
      <c r="Y19" s="200"/>
      <c r="Z19" s="200"/>
      <c r="AA19" s="200"/>
      <c r="AB19" s="200"/>
      <c r="AC19" s="349">
        <f t="shared" si="6"/>
        <v>0</v>
      </c>
      <c r="AD19" s="349">
        <f t="shared" si="7"/>
        <v>0</v>
      </c>
      <c r="AE19" s="253">
        <f t="shared" si="8"/>
        <v>0</v>
      </c>
      <c r="AF19" s="355" t="str">
        <f t="shared" si="2"/>
        <v/>
      </c>
    </row>
    <row r="20" spans="1:32">
      <c r="A20" s="264"/>
      <c r="B20" s="268"/>
      <c r="C20" s="154"/>
      <c r="D20" s="175"/>
      <c r="E20" s="182"/>
      <c r="F20" s="182"/>
      <c r="G20" s="190"/>
      <c r="H20" s="200"/>
      <c r="I20" s="200"/>
      <c r="J20" s="200"/>
      <c r="K20" s="200"/>
      <c r="L20" s="200"/>
      <c r="M20" s="200"/>
      <c r="N20" s="200"/>
      <c r="O20" s="342">
        <f t="shared" si="3"/>
        <v>0</v>
      </c>
      <c r="P20" s="292"/>
      <c r="Q20" s="211">
        <f t="shared" si="4"/>
        <v>0</v>
      </c>
      <c r="R20" s="233">
        <f t="shared" si="5"/>
        <v>0</v>
      </c>
      <c r="S20" s="175"/>
      <c r="T20" s="182"/>
      <c r="U20" s="182"/>
      <c r="V20" s="200"/>
      <c r="W20" s="200"/>
      <c r="X20" s="200"/>
      <c r="Y20" s="200"/>
      <c r="Z20" s="200"/>
      <c r="AA20" s="200"/>
      <c r="AB20" s="200"/>
      <c r="AC20" s="349">
        <f t="shared" si="6"/>
        <v>0</v>
      </c>
      <c r="AD20" s="349">
        <f t="shared" si="7"/>
        <v>0</v>
      </c>
      <c r="AE20" s="253">
        <f t="shared" si="8"/>
        <v>0</v>
      </c>
      <c r="AF20" s="355" t="str">
        <f t="shared" si="2"/>
        <v/>
      </c>
    </row>
    <row r="21" spans="1:32">
      <c r="A21" s="264"/>
      <c r="B21" s="268"/>
      <c r="C21" s="154"/>
      <c r="D21" s="175"/>
      <c r="E21" s="182"/>
      <c r="F21" s="182"/>
      <c r="G21" s="190"/>
      <c r="H21" s="200"/>
      <c r="I21" s="200"/>
      <c r="J21" s="200"/>
      <c r="K21" s="200"/>
      <c r="L21" s="200"/>
      <c r="M21" s="200"/>
      <c r="N21" s="200"/>
      <c r="O21" s="342">
        <f t="shared" si="3"/>
        <v>0</v>
      </c>
      <c r="P21" s="292"/>
      <c r="Q21" s="211">
        <f t="shared" si="4"/>
        <v>0</v>
      </c>
      <c r="R21" s="233">
        <f t="shared" si="5"/>
        <v>0</v>
      </c>
      <c r="S21" s="175"/>
      <c r="T21" s="182"/>
      <c r="U21" s="182"/>
      <c r="V21" s="200"/>
      <c r="W21" s="200"/>
      <c r="X21" s="200"/>
      <c r="Y21" s="200"/>
      <c r="Z21" s="200"/>
      <c r="AA21" s="200"/>
      <c r="AB21" s="200"/>
      <c r="AC21" s="349">
        <f t="shared" si="6"/>
        <v>0</v>
      </c>
      <c r="AD21" s="349">
        <f t="shared" si="7"/>
        <v>0</v>
      </c>
      <c r="AE21" s="253">
        <f t="shared" si="8"/>
        <v>0</v>
      </c>
      <c r="AF21" s="355" t="str">
        <f t="shared" si="2"/>
        <v/>
      </c>
    </row>
    <row r="22" spans="1:32">
      <c r="A22" s="264"/>
      <c r="B22" s="268"/>
      <c r="C22" s="154"/>
      <c r="D22" s="175"/>
      <c r="E22" s="182"/>
      <c r="F22" s="182"/>
      <c r="G22" s="190"/>
      <c r="H22" s="200"/>
      <c r="I22" s="200"/>
      <c r="J22" s="200"/>
      <c r="K22" s="200"/>
      <c r="L22" s="200"/>
      <c r="M22" s="200"/>
      <c r="N22" s="200"/>
      <c r="O22" s="342">
        <f t="shared" si="3"/>
        <v>0</v>
      </c>
      <c r="P22" s="292"/>
      <c r="Q22" s="211">
        <f t="shared" si="4"/>
        <v>0</v>
      </c>
      <c r="R22" s="233">
        <f t="shared" si="5"/>
        <v>0</v>
      </c>
      <c r="S22" s="175"/>
      <c r="T22" s="182"/>
      <c r="U22" s="182"/>
      <c r="V22" s="200"/>
      <c r="W22" s="200"/>
      <c r="X22" s="200"/>
      <c r="Y22" s="200"/>
      <c r="Z22" s="200"/>
      <c r="AA22" s="200"/>
      <c r="AB22" s="200"/>
      <c r="AC22" s="349">
        <f t="shared" si="6"/>
        <v>0</v>
      </c>
      <c r="AD22" s="349">
        <f t="shared" si="7"/>
        <v>0</v>
      </c>
      <c r="AE22" s="253">
        <f t="shared" si="8"/>
        <v>0</v>
      </c>
      <c r="AF22" s="355" t="str">
        <f t="shared" si="2"/>
        <v/>
      </c>
    </row>
    <row r="23" spans="1:32" ht="14.25">
      <c r="A23" s="265"/>
      <c r="B23" s="269"/>
      <c r="C23" s="157"/>
      <c r="D23" s="176"/>
      <c r="E23" s="183"/>
      <c r="F23" s="183"/>
      <c r="G23" s="191"/>
      <c r="H23" s="201"/>
      <c r="I23" s="201"/>
      <c r="J23" s="201"/>
      <c r="K23" s="201"/>
      <c r="L23" s="201"/>
      <c r="M23" s="201"/>
      <c r="N23" s="201"/>
      <c r="O23" s="343">
        <f t="shared" si="3"/>
        <v>0</v>
      </c>
      <c r="P23" s="293"/>
      <c r="Q23" s="212">
        <f t="shared" si="4"/>
        <v>0</v>
      </c>
      <c r="R23" s="234">
        <f t="shared" si="5"/>
        <v>0</v>
      </c>
      <c r="S23" s="176"/>
      <c r="T23" s="183"/>
      <c r="U23" s="183"/>
      <c r="V23" s="201"/>
      <c r="W23" s="201"/>
      <c r="X23" s="201"/>
      <c r="Y23" s="201"/>
      <c r="Z23" s="201"/>
      <c r="AA23" s="201"/>
      <c r="AB23" s="201"/>
      <c r="AC23" s="350">
        <f t="shared" si="6"/>
        <v>0</v>
      </c>
      <c r="AD23" s="350">
        <f t="shared" si="7"/>
        <v>0</v>
      </c>
      <c r="AE23" s="254">
        <f t="shared" si="8"/>
        <v>0</v>
      </c>
      <c r="AF23" s="356" t="str">
        <f t="shared" si="2"/>
        <v/>
      </c>
    </row>
    <row r="24" spans="1:32" ht="22.5" customHeight="1">
      <c r="A24" s="262">
        <v>12</v>
      </c>
      <c r="B24" s="266"/>
      <c r="C24" s="271"/>
      <c r="D24" s="274" t="s">
        <v>65</v>
      </c>
      <c r="E24" s="275" t="s">
        <v>25</v>
      </c>
      <c r="F24" s="275" t="s">
        <v>65</v>
      </c>
      <c r="G24" s="339">
        <f t="shared" ref="G24:O24" si="9">SUM(G25:G36)</f>
        <v>0</v>
      </c>
      <c r="H24" s="359">
        <f t="shared" si="9"/>
        <v>0</v>
      </c>
      <c r="I24" s="198">
        <f t="shared" si="9"/>
        <v>0</v>
      </c>
      <c r="J24" s="198">
        <f t="shared" si="9"/>
        <v>0</v>
      </c>
      <c r="K24" s="198">
        <f t="shared" si="9"/>
        <v>0</v>
      </c>
      <c r="L24" s="198">
        <f t="shared" si="9"/>
        <v>0</v>
      </c>
      <c r="M24" s="198">
        <f t="shared" si="9"/>
        <v>0</v>
      </c>
      <c r="N24" s="198">
        <f t="shared" si="9"/>
        <v>0</v>
      </c>
      <c r="O24" s="198">
        <f t="shared" si="9"/>
        <v>0</v>
      </c>
      <c r="P24" s="344"/>
      <c r="Q24" s="198">
        <f>SUM(Q25:Q36)</f>
        <v>0</v>
      </c>
      <c r="R24" s="231">
        <f>SUM(R25:R36)</f>
        <v>0</v>
      </c>
      <c r="S24" s="274" t="s">
        <v>65</v>
      </c>
      <c r="T24" s="275" t="s">
        <v>25</v>
      </c>
      <c r="U24" s="275" t="s">
        <v>65</v>
      </c>
      <c r="V24" s="359">
        <f t="shared" ref="V24:AE24" si="10">SUM(V25:V36)</f>
        <v>0</v>
      </c>
      <c r="W24" s="304">
        <f t="shared" si="10"/>
        <v>0</v>
      </c>
      <c r="X24" s="198">
        <f t="shared" si="10"/>
        <v>0</v>
      </c>
      <c r="Y24" s="198">
        <f t="shared" si="10"/>
        <v>0</v>
      </c>
      <c r="Z24" s="198">
        <f t="shared" si="10"/>
        <v>0</v>
      </c>
      <c r="AA24" s="198">
        <f t="shared" si="10"/>
        <v>0</v>
      </c>
      <c r="AB24" s="198">
        <f t="shared" si="10"/>
        <v>0</v>
      </c>
      <c r="AC24" s="243">
        <f t="shared" si="10"/>
        <v>0</v>
      </c>
      <c r="AD24" s="243">
        <f t="shared" si="10"/>
        <v>0</v>
      </c>
      <c r="AE24" s="251">
        <f t="shared" si="10"/>
        <v>0</v>
      </c>
      <c r="AF24" s="357" t="str">
        <f t="shared" si="2"/>
        <v/>
      </c>
    </row>
    <row r="25" spans="1:32" ht="14.25">
      <c r="A25" s="263"/>
      <c r="B25" s="267"/>
      <c r="C25" s="272" t="s">
        <v>82</v>
      </c>
      <c r="D25" s="174"/>
      <c r="E25" s="181"/>
      <c r="F25" s="181"/>
      <c r="G25" s="189"/>
      <c r="H25" s="199"/>
      <c r="I25" s="199"/>
      <c r="J25" s="199"/>
      <c r="K25" s="199"/>
      <c r="L25" s="199"/>
      <c r="M25" s="199"/>
      <c r="N25" s="199"/>
      <c r="O25" s="202">
        <f t="shared" ref="O25:O36" si="11">SUM(H25:N25)</f>
        <v>0</v>
      </c>
      <c r="P25" s="291"/>
      <c r="Q25" s="280">
        <f t="shared" ref="Q25:Q36" si="12">IF(ROUNDUP(O25*P25-0.5,0)&lt;=0,0,ROUNDUP(O25*P25-0.5,0))</f>
        <v>0</v>
      </c>
      <c r="R25" s="232">
        <f t="shared" ref="R25:R36" si="13">O25+Q25</f>
        <v>0</v>
      </c>
      <c r="S25" s="174"/>
      <c r="T25" s="238"/>
      <c r="U25" s="238"/>
      <c r="V25" s="199"/>
      <c r="W25" s="199"/>
      <c r="X25" s="199"/>
      <c r="Y25" s="199"/>
      <c r="Z25" s="199"/>
      <c r="AA25" s="199"/>
      <c r="AB25" s="199"/>
      <c r="AC25" s="348">
        <f t="shared" ref="AC25:AC36" si="14">SUM(V25:AB25)</f>
        <v>0</v>
      </c>
      <c r="AD25" s="348">
        <f t="shared" ref="AD25:AD36" si="15">IF(ROUNDUP(AC25*P25-0.5,0)&lt;=0,0,ROUNDUP(AC25*P25-0.5,0))</f>
        <v>0</v>
      </c>
      <c r="AE25" s="252">
        <f t="shared" ref="AE25:AE36" si="16">AC25+AD25</f>
        <v>0</v>
      </c>
      <c r="AF25" s="354" t="str">
        <f t="shared" si="2"/>
        <v/>
      </c>
    </row>
    <row r="26" spans="1:32">
      <c r="A26" s="264"/>
      <c r="B26" s="268"/>
      <c r="C26" s="154"/>
      <c r="D26" s="175"/>
      <c r="E26" s="182"/>
      <c r="F26" s="182"/>
      <c r="G26" s="190"/>
      <c r="H26" s="200"/>
      <c r="I26" s="200"/>
      <c r="J26" s="200"/>
      <c r="K26" s="200"/>
      <c r="L26" s="200"/>
      <c r="M26" s="200"/>
      <c r="N26" s="200"/>
      <c r="O26" s="211">
        <f t="shared" si="11"/>
        <v>0</v>
      </c>
      <c r="P26" s="292"/>
      <c r="Q26" s="211">
        <f t="shared" si="12"/>
        <v>0</v>
      </c>
      <c r="R26" s="233">
        <f t="shared" si="13"/>
        <v>0</v>
      </c>
      <c r="S26" s="175"/>
      <c r="T26" s="182"/>
      <c r="U26" s="182"/>
      <c r="V26" s="200"/>
      <c r="W26" s="200"/>
      <c r="X26" s="200"/>
      <c r="Y26" s="200"/>
      <c r="Z26" s="200"/>
      <c r="AA26" s="200"/>
      <c r="AB26" s="200"/>
      <c r="AC26" s="349">
        <f t="shared" si="14"/>
        <v>0</v>
      </c>
      <c r="AD26" s="349">
        <f t="shared" si="15"/>
        <v>0</v>
      </c>
      <c r="AE26" s="253">
        <f t="shared" si="16"/>
        <v>0</v>
      </c>
      <c r="AF26" s="355" t="str">
        <f t="shared" si="2"/>
        <v/>
      </c>
    </row>
    <row r="27" spans="1:32">
      <c r="A27" s="264"/>
      <c r="B27" s="268"/>
      <c r="C27" s="155"/>
      <c r="D27" s="175"/>
      <c r="E27" s="182"/>
      <c r="F27" s="182"/>
      <c r="G27" s="190"/>
      <c r="H27" s="200"/>
      <c r="I27" s="200"/>
      <c r="J27" s="200"/>
      <c r="K27" s="200"/>
      <c r="L27" s="200"/>
      <c r="M27" s="200"/>
      <c r="N27" s="200"/>
      <c r="O27" s="211">
        <f t="shared" si="11"/>
        <v>0</v>
      </c>
      <c r="P27" s="292"/>
      <c r="Q27" s="211">
        <f t="shared" si="12"/>
        <v>0</v>
      </c>
      <c r="R27" s="233">
        <f t="shared" si="13"/>
        <v>0</v>
      </c>
      <c r="S27" s="175"/>
      <c r="T27" s="182"/>
      <c r="U27" s="182"/>
      <c r="V27" s="200"/>
      <c r="W27" s="200"/>
      <c r="X27" s="200"/>
      <c r="Y27" s="200"/>
      <c r="Z27" s="200"/>
      <c r="AA27" s="200"/>
      <c r="AB27" s="200"/>
      <c r="AC27" s="349">
        <f t="shared" si="14"/>
        <v>0</v>
      </c>
      <c r="AD27" s="349">
        <f t="shared" si="15"/>
        <v>0</v>
      </c>
      <c r="AE27" s="253">
        <f t="shared" si="16"/>
        <v>0</v>
      </c>
      <c r="AF27" s="355" t="str">
        <f t="shared" si="2"/>
        <v/>
      </c>
    </row>
    <row r="28" spans="1:32">
      <c r="A28" s="264"/>
      <c r="B28" s="268"/>
      <c r="C28" s="154" t="s">
        <v>83</v>
      </c>
      <c r="D28" s="175"/>
      <c r="E28" s="182"/>
      <c r="F28" s="182"/>
      <c r="G28" s="190"/>
      <c r="H28" s="200"/>
      <c r="I28" s="200"/>
      <c r="J28" s="200"/>
      <c r="K28" s="200"/>
      <c r="L28" s="200"/>
      <c r="M28" s="200"/>
      <c r="N28" s="200"/>
      <c r="O28" s="211">
        <f t="shared" si="11"/>
        <v>0</v>
      </c>
      <c r="P28" s="292"/>
      <c r="Q28" s="211">
        <f t="shared" si="12"/>
        <v>0</v>
      </c>
      <c r="R28" s="233">
        <f t="shared" si="13"/>
        <v>0</v>
      </c>
      <c r="S28" s="175"/>
      <c r="T28" s="182"/>
      <c r="U28" s="182"/>
      <c r="V28" s="200"/>
      <c r="W28" s="200"/>
      <c r="X28" s="200"/>
      <c r="Y28" s="200"/>
      <c r="Z28" s="200"/>
      <c r="AA28" s="200"/>
      <c r="AB28" s="200"/>
      <c r="AC28" s="349">
        <f t="shared" si="14"/>
        <v>0</v>
      </c>
      <c r="AD28" s="349">
        <f t="shared" si="15"/>
        <v>0</v>
      </c>
      <c r="AE28" s="253">
        <f t="shared" si="16"/>
        <v>0</v>
      </c>
      <c r="AF28" s="355" t="str">
        <f t="shared" si="2"/>
        <v/>
      </c>
    </row>
    <row r="29" spans="1:32">
      <c r="A29" s="264"/>
      <c r="B29" s="268"/>
      <c r="C29" s="154"/>
      <c r="D29" s="175"/>
      <c r="E29" s="182"/>
      <c r="F29" s="182"/>
      <c r="G29" s="190"/>
      <c r="H29" s="200"/>
      <c r="I29" s="200"/>
      <c r="J29" s="200"/>
      <c r="K29" s="200"/>
      <c r="L29" s="200"/>
      <c r="M29" s="200"/>
      <c r="N29" s="200"/>
      <c r="O29" s="211">
        <f t="shared" si="11"/>
        <v>0</v>
      </c>
      <c r="P29" s="292"/>
      <c r="Q29" s="211">
        <f t="shared" si="12"/>
        <v>0</v>
      </c>
      <c r="R29" s="233">
        <f t="shared" si="13"/>
        <v>0</v>
      </c>
      <c r="S29" s="175"/>
      <c r="T29" s="182"/>
      <c r="U29" s="182"/>
      <c r="V29" s="200"/>
      <c r="W29" s="200"/>
      <c r="X29" s="200"/>
      <c r="Y29" s="200"/>
      <c r="Z29" s="200"/>
      <c r="AA29" s="200"/>
      <c r="AB29" s="200"/>
      <c r="AC29" s="349">
        <f t="shared" si="14"/>
        <v>0</v>
      </c>
      <c r="AD29" s="349">
        <f t="shared" si="15"/>
        <v>0</v>
      </c>
      <c r="AE29" s="253">
        <f t="shared" si="16"/>
        <v>0</v>
      </c>
      <c r="AF29" s="355" t="str">
        <f t="shared" si="2"/>
        <v/>
      </c>
    </row>
    <row r="30" spans="1:32">
      <c r="A30" s="264"/>
      <c r="B30" s="268"/>
      <c r="C30" s="154"/>
      <c r="D30" s="175"/>
      <c r="E30" s="182"/>
      <c r="F30" s="182"/>
      <c r="G30" s="190"/>
      <c r="H30" s="200"/>
      <c r="I30" s="200"/>
      <c r="J30" s="200"/>
      <c r="K30" s="200"/>
      <c r="L30" s="200"/>
      <c r="M30" s="200"/>
      <c r="N30" s="200"/>
      <c r="O30" s="211">
        <f t="shared" si="11"/>
        <v>0</v>
      </c>
      <c r="P30" s="292"/>
      <c r="Q30" s="211">
        <f t="shared" si="12"/>
        <v>0</v>
      </c>
      <c r="R30" s="233">
        <f t="shared" si="13"/>
        <v>0</v>
      </c>
      <c r="S30" s="175"/>
      <c r="T30" s="182"/>
      <c r="U30" s="182"/>
      <c r="V30" s="200"/>
      <c r="W30" s="200"/>
      <c r="X30" s="200"/>
      <c r="Y30" s="200"/>
      <c r="Z30" s="200"/>
      <c r="AA30" s="200"/>
      <c r="AB30" s="200"/>
      <c r="AC30" s="349">
        <f t="shared" si="14"/>
        <v>0</v>
      </c>
      <c r="AD30" s="349">
        <f t="shared" si="15"/>
        <v>0</v>
      </c>
      <c r="AE30" s="253">
        <f t="shared" si="16"/>
        <v>0</v>
      </c>
      <c r="AF30" s="355" t="str">
        <f t="shared" si="2"/>
        <v/>
      </c>
    </row>
    <row r="31" spans="1:32">
      <c r="A31" s="264"/>
      <c r="B31" s="268"/>
      <c r="C31" s="156"/>
      <c r="D31" s="175"/>
      <c r="E31" s="182"/>
      <c r="F31" s="182"/>
      <c r="G31" s="190"/>
      <c r="H31" s="200"/>
      <c r="I31" s="200"/>
      <c r="J31" s="200"/>
      <c r="K31" s="200"/>
      <c r="L31" s="200"/>
      <c r="M31" s="200"/>
      <c r="N31" s="200"/>
      <c r="O31" s="211">
        <f t="shared" si="11"/>
        <v>0</v>
      </c>
      <c r="P31" s="292"/>
      <c r="Q31" s="211">
        <f t="shared" si="12"/>
        <v>0</v>
      </c>
      <c r="R31" s="233">
        <f t="shared" si="13"/>
        <v>0</v>
      </c>
      <c r="S31" s="175"/>
      <c r="T31" s="182"/>
      <c r="U31" s="182"/>
      <c r="V31" s="200"/>
      <c r="W31" s="200"/>
      <c r="X31" s="200"/>
      <c r="Y31" s="200"/>
      <c r="Z31" s="200"/>
      <c r="AA31" s="200"/>
      <c r="AB31" s="200"/>
      <c r="AC31" s="349">
        <f t="shared" si="14"/>
        <v>0</v>
      </c>
      <c r="AD31" s="349">
        <f t="shared" si="15"/>
        <v>0</v>
      </c>
      <c r="AE31" s="253">
        <f t="shared" si="16"/>
        <v>0</v>
      </c>
      <c r="AF31" s="355" t="str">
        <f t="shared" si="2"/>
        <v/>
      </c>
    </row>
    <row r="32" spans="1:32">
      <c r="A32" s="264"/>
      <c r="B32" s="268"/>
      <c r="C32" s="156"/>
      <c r="D32" s="175"/>
      <c r="E32" s="182"/>
      <c r="F32" s="182"/>
      <c r="G32" s="190"/>
      <c r="H32" s="200"/>
      <c r="I32" s="200"/>
      <c r="J32" s="200"/>
      <c r="K32" s="200"/>
      <c r="L32" s="200"/>
      <c r="M32" s="200"/>
      <c r="N32" s="200"/>
      <c r="O32" s="211">
        <f t="shared" si="11"/>
        <v>0</v>
      </c>
      <c r="P32" s="292"/>
      <c r="Q32" s="211">
        <f t="shared" si="12"/>
        <v>0</v>
      </c>
      <c r="R32" s="233">
        <f t="shared" si="13"/>
        <v>0</v>
      </c>
      <c r="S32" s="175"/>
      <c r="T32" s="182"/>
      <c r="U32" s="182"/>
      <c r="V32" s="200"/>
      <c r="W32" s="200"/>
      <c r="X32" s="200"/>
      <c r="Y32" s="200"/>
      <c r="Z32" s="200"/>
      <c r="AA32" s="200"/>
      <c r="AB32" s="200"/>
      <c r="AC32" s="349">
        <f t="shared" si="14"/>
        <v>0</v>
      </c>
      <c r="AD32" s="349">
        <f t="shared" si="15"/>
        <v>0</v>
      </c>
      <c r="AE32" s="253">
        <f t="shared" si="16"/>
        <v>0</v>
      </c>
      <c r="AF32" s="355" t="str">
        <f t="shared" si="2"/>
        <v/>
      </c>
    </row>
    <row r="33" spans="1:32">
      <c r="A33" s="264"/>
      <c r="B33" s="268"/>
      <c r="C33" s="154"/>
      <c r="D33" s="175"/>
      <c r="E33" s="182"/>
      <c r="F33" s="182"/>
      <c r="G33" s="190"/>
      <c r="H33" s="200"/>
      <c r="I33" s="200"/>
      <c r="J33" s="200"/>
      <c r="K33" s="200"/>
      <c r="L33" s="200"/>
      <c r="M33" s="200"/>
      <c r="N33" s="200"/>
      <c r="O33" s="211">
        <f t="shared" si="11"/>
        <v>0</v>
      </c>
      <c r="P33" s="292"/>
      <c r="Q33" s="211">
        <f t="shared" si="12"/>
        <v>0</v>
      </c>
      <c r="R33" s="233">
        <f t="shared" si="13"/>
        <v>0</v>
      </c>
      <c r="S33" s="175"/>
      <c r="T33" s="182"/>
      <c r="U33" s="182"/>
      <c r="V33" s="200"/>
      <c r="W33" s="200"/>
      <c r="X33" s="200"/>
      <c r="Y33" s="200"/>
      <c r="Z33" s="200"/>
      <c r="AA33" s="200"/>
      <c r="AB33" s="200"/>
      <c r="AC33" s="349">
        <f t="shared" si="14"/>
        <v>0</v>
      </c>
      <c r="AD33" s="349">
        <f t="shared" si="15"/>
        <v>0</v>
      </c>
      <c r="AE33" s="253">
        <f t="shared" si="16"/>
        <v>0</v>
      </c>
      <c r="AF33" s="355" t="str">
        <f t="shared" si="2"/>
        <v/>
      </c>
    </row>
    <row r="34" spans="1:32">
      <c r="A34" s="264"/>
      <c r="B34" s="268"/>
      <c r="C34" s="154"/>
      <c r="D34" s="175"/>
      <c r="E34" s="182"/>
      <c r="F34" s="182"/>
      <c r="G34" s="190"/>
      <c r="H34" s="200"/>
      <c r="I34" s="200"/>
      <c r="J34" s="200"/>
      <c r="K34" s="200"/>
      <c r="L34" s="200"/>
      <c r="M34" s="200"/>
      <c r="N34" s="200"/>
      <c r="O34" s="211">
        <f t="shared" si="11"/>
        <v>0</v>
      </c>
      <c r="P34" s="292"/>
      <c r="Q34" s="211">
        <f t="shared" si="12"/>
        <v>0</v>
      </c>
      <c r="R34" s="233">
        <f t="shared" si="13"/>
        <v>0</v>
      </c>
      <c r="S34" s="175"/>
      <c r="T34" s="182"/>
      <c r="U34" s="182"/>
      <c r="V34" s="200"/>
      <c r="W34" s="200"/>
      <c r="X34" s="200"/>
      <c r="Y34" s="200"/>
      <c r="Z34" s="200"/>
      <c r="AA34" s="200"/>
      <c r="AB34" s="200"/>
      <c r="AC34" s="349">
        <f t="shared" si="14"/>
        <v>0</v>
      </c>
      <c r="AD34" s="349">
        <f t="shared" si="15"/>
        <v>0</v>
      </c>
      <c r="AE34" s="253">
        <f t="shared" si="16"/>
        <v>0</v>
      </c>
      <c r="AF34" s="355" t="str">
        <f t="shared" si="2"/>
        <v/>
      </c>
    </row>
    <row r="35" spans="1:32" ht="15" customHeight="1">
      <c r="A35" s="264"/>
      <c r="B35" s="268"/>
      <c r="C35" s="154"/>
      <c r="D35" s="175"/>
      <c r="E35" s="182"/>
      <c r="F35" s="182"/>
      <c r="G35" s="190"/>
      <c r="H35" s="200"/>
      <c r="I35" s="200"/>
      <c r="J35" s="200"/>
      <c r="K35" s="200"/>
      <c r="L35" s="200"/>
      <c r="M35" s="200"/>
      <c r="N35" s="200"/>
      <c r="O35" s="211">
        <f t="shared" si="11"/>
        <v>0</v>
      </c>
      <c r="P35" s="292"/>
      <c r="Q35" s="211">
        <f t="shared" si="12"/>
        <v>0</v>
      </c>
      <c r="R35" s="233">
        <f t="shared" si="13"/>
        <v>0</v>
      </c>
      <c r="S35" s="175"/>
      <c r="T35" s="182"/>
      <c r="U35" s="182"/>
      <c r="V35" s="200"/>
      <c r="W35" s="200"/>
      <c r="X35" s="200"/>
      <c r="Y35" s="200"/>
      <c r="Z35" s="200"/>
      <c r="AA35" s="200"/>
      <c r="AB35" s="200"/>
      <c r="AC35" s="349">
        <f t="shared" si="14"/>
        <v>0</v>
      </c>
      <c r="AD35" s="349">
        <f t="shared" si="15"/>
        <v>0</v>
      </c>
      <c r="AE35" s="253">
        <f t="shared" si="16"/>
        <v>0</v>
      </c>
      <c r="AF35" s="355" t="str">
        <f t="shared" si="2"/>
        <v/>
      </c>
    </row>
    <row r="36" spans="1:32" ht="13.5" customHeight="1">
      <c r="A36" s="265"/>
      <c r="B36" s="269"/>
      <c r="C36" s="157"/>
      <c r="D36" s="176"/>
      <c r="E36" s="183"/>
      <c r="F36" s="183"/>
      <c r="G36" s="191"/>
      <c r="H36" s="201"/>
      <c r="I36" s="201"/>
      <c r="J36" s="201"/>
      <c r="K36" s="201"/>
      <c r="L36" s="201"/>
      <c r="M36" s="201"/>
      <c r="N36" s="201"/>
      <c r="O36" s="212">
        <f t="shared" si="11"/>
        <v>0</v>
      </c>
      <c r="P36" s="293"/>
      <c r="Q36" s="212">
        <f t="shared" si="12"/>
        <v>0</v>
      </c>
      <c r="R36" s="234">
        <f t="shared" si="13"/>
        <v>0</v>
      </c>
      <c r="S36" s="176"/>
      <c r="T36" s="183"/>
      <c r="U36" s="183"/>
      <c r="V36" s="201"/>
      <c r="W36" s="201"/>
      <c r="X36" s="201"/>
      <c r="Y36" s="201"/>
      <c r="Z36" s="201"/>
      <c r="AA36" s="201"/>
      <c r="AB36" s="201"/>
      <c r="AC36" s="350">
        <f t="shared" si="14"/>
        <v>0</v>
      </c>
      <c r="AD36" s="350">
        <f t="shared" si="15"/>
        <v>0</v>
      </c>
      <c r="AE36" s="254">
        <f t="shared" si="16"/>
        <v>0</v>
      </c>
      <c r="AF36" s="356" t="str">
        <f t="shared" si="2"/>
        <v/>
      </c>
    </row>
    <row r="37" spans="1:32" ht="22.5" customHeight="1">
      <c r="A37" s="262">
        <v>13</v>
      </c>
      <c r="B37" s="266"/>
      <c r="C37" s="271"/>
      <c r="D37" s="274" t="s">
        <v>65</v>
      </c>
      <c r="E37" s="275" t="s">
        <v>25</v>
      </c>
      <c r="F37" s="275" t="s">
        <v>65</v>
      </c>
      <c r="G37" s="339">
        <f t="shared" ref="G37:O37" si="17">SUM(G38:G49)</f>
        <v>0</v>
      </c>
      <c r="H37" s="359">
        <f t="shared" si="17"/>
        <v>0</v>
      </c>
      <c r="I37" s="198">
        <f t="shared" si="17"/>
        <v>0</v>
      </c>
      <c r="J37" s="198">
        <f t="shared" si="17"/>
        <v>0</v>
      </c>
      <c r="K37" s="198">
        <f t="shared" si="17"/>
        <v>0</v>
      </c>
      <c r="L37" s="198">
        <f t="shared" si="17"/>
        <v>0</v>
      </c>
      <c r="M37" s="198">
        <f t="shared" si="17"/>
        <v>0</v>
      </c>
      <c r="N37" s="198">
        <f t="shared" si="17"/>
        <v>0</v>
      </c>
      <c r="O37" s="198">
        <f t="shared" si="17"/>
        <v>0</v>
      </c>
      <c r="P37" s="344"/>
      <c r="Q37" s="198">
        <f>SUM(Q38:Q49)</f>
        <v>0</v>
      </c>
      <c r="R37" s="231">
        <f>SUM(R38:R49)</f>
        <v>0</v>
      </c>
      <c r="S37" s="274" t="s">
        <v>65</v>
      </c>
      <c r="T37" s="275" t="s">
        <v>25</v>
      </c>
      <c r="U37" s="275" t="s">
        <v>65</v>
      </c>
      <c r="V37" s="359">
        <f t="shared" ref="V37:AE37" si="18">SUM(V38:V49)</f>
        <v>0</v>
      </c>
      <c r="W37" s="304">
        <f t="shared" si="18"/>
        <v>0</v>
      </c>
      <c r="X37" s="198">
        <f t="shared" si="18"/>
        <v>0</v>
      </c>
      <c r="Y37" s="198">
        <f t="shared" si="18"/>
        <v>0</v>
      </c>
      <c r="Z37" s="198">
        <f t="shared" si="18"/>
        <v>0</v>
      </c>
      <c r="AA37" s="198">
        <f t="shared" si="18"/>
        <v>0</v>
      </c>
      <c r="AB37" s="198">
        <f t="shared" si="18"/>
        <v>0</v>
      </c>
      <c r="AC37" s="243">
        <f t="shared" si="18"/>
        <v>0</v>
      </c>
      <c r="AD37" s="243">
        <f t="shared" si="18"/>
        <v>0</v>
      </c>
      <c r="AE37" s="251">
        <f t="shared" si="18"/>
        <v>0</v>
      </c>
      <c r="AF37" s="357" t="str">
        <f t="shared" si="2"/>
        <v/>
      </c>
    </row>
    <row r="38" spans="1:32" ht="14.25">
      <c r="A38" s="263"/>
      <c r="B38" s="267"/>
      <c r="C38" s="272" t="s">
        <v>82</v>
      </c>
      <c r="D38" s="174"/>
      <c r="E38" s="181"/>
      <c r="F38" s="181"/>
      <c r="G38" s="189"/>
      <c r="H38" s="199"/>
      <c r="I38" s="199"/>
      <c r="J38" s="199"/>
      <c r="K38" s="199"/>
      <c r="L38" s="199"/>
      <c r="M38" s="199"/>
      <c r="N38" s="199"/>
      <c r="O38" s="300">
        <f t="shared" ref="O38:O49" si="19">SUM(H38:N38)</f>
        <v>0</v>
      </c>
      <c r="P38" s="291"/>
      <c r="Q38" s="280">
        <f t="shared" ref="Q38:Q49" si="20">IF(ROUNDUP(O38*P38-0.5,0)&lt;=0,0,ROUNDUP(O38*P38-0.5,0))</f>
        <v>0</v>
      </c>
      <c r="R38" s="232">
        <f t="shared" ref="R38:R49" si="21">O38+Q38</f>
        <v>0</v>
      </c>
      <c r="S38" s="174"/>
      <c r="T38" s="238"/>
      <c r="U38" s="238"/>
      <c r="V38" s="199"/>
      <c r="W38" s="199"/>
      <c r="X38" s="199"/>
      <c r="Y38" s="199"/>
      <c r="Z38" s="199"/>
      <c r="AA38" s="199"/>
      <c r="AB38" s="199"/>
      <c r="AC38" s="348">
        <f t="shared" ref="AC38:AC49" si="22">SUM(V38:AB38)</f>
        <v>0</v>
      </c>
      <c r="AD38" s="348">
        <f t="shared" ref="AD38:AD49" si="23">IF(ROUNDUP(AC38*P38-0.5,0)&lt;=0,0,ROUNDUP(AC38*P38-0.5,0))</f>
        <v>0</v>
      </c>
      <c r="AE38" s="252">
        <f t="shared" ref="AE38:AE49" si="24">AC38+AD38</f>
        <v>0</v>
      </c>
      <c r="AF38" s="354" t="str">
        <f t="shared" si="2"/>
        <v/>
      </c>
    </row>
    <row r="39" spans="1:32">
      <c r="A39" s="264"/>
      <c r="B39" s="268"/>
      <c r="C39" s="154"/>
      <c r="D39" s="175"/>
      <c r="E39" s="182"/>
      <c r="F39" s="182"/>
      <c r="G39" s="190"/>
      <c r="H39" s="200"/>
      <c r="I39" s="200"/>
      <c r="J39" s="200"/>
      <c r="K39" s="200"/>
      <c r="L39" s="200"/>
      <c r="M39" s="200"/>
      <c r="N39" s="200"/>
      <c r="O39" s="342">
        <f t="shared" si="19"/>
        <v>0</v>
      </c>
      <c r="P39" s="292"/>
      <c r="Q39" s="211">
        <f t="shared" si="20"/>
        <v>0</v>
      </c>
      <c r="R39" s="233">
        <f t="shared" si="21"/>
        <v>0</v>
      </c>
      <c r="S39" s="175"/>
      <c r="T39" s="182"/>
      <c r="U39" s="182"/>
      <c r="V39" s="200"/>
      <c r="W39" s="200"/>
      <c r="X39" s="200"/>
      <c r="Y39" s="200"/>
      <c r="Z39" s="200"/>
      <c r="AA39" s="200"/>
      <c r="AB39" s="200"/>
      <c r="AC39" s="349">
        <f t="shared" si="22"/>
        <v>0</v>
      </c>
      <c r="AD39" s="349">
        <f t="shared" si="23"/>
        <v>0</v>
      </c>
      <c r="AE39" s="253">
        <f t="shared" si="24"/>
        <v>0</v>
      </c>
      <c r="AF39" s="355" t="str">
        <f t="shared" si="2"/>
        <v/>
      </c>
    </row>
    <row r="40" spans="1:32">
      <c r="A40" s="264"/>
      <c r="B40" s="268"/>
      <c r="C40" s="155"/>
      <c r="D40" s="175"/>
      <c r="E40" s="182"/>
      <c r="F40" s="182"/>
      <c r="G40" s="190"/>
      <c r="H40" s="200"/>
      <c r="I40" s="200"/>
      <c r="J40" s="200"/>
      <c r="K40" s="200"/>
      <c r="L40" s="200"/>
      <c r="M40" s="200"/>
      <c r="N40" s="200"/>
      <c r="O40" s="342">
        <f t="shared" si="19"/>
        <v>0</v>
      </c>
      <c r="P40" s="292"/>
      <c r="Q40" s="211">
        <f t="shared" si="20"/>
        <v>0</v>
      </c>
      <c r="R40" s="233">
        <f t="shared" si="21"/>
        <v>0</v>
      </c>
      <c r="S40" s="175"/>
      <c r="T40" s="182"/>
      <c r="U40" s="182"/>
      <c r="V40" s="200"/>
      <c r="W40" s="200"/>
      <c r="X40" s="200"/>
      <c r="Y40" s="200"/>
      <c r="Z40" s="200"/>
      <c r="AA40" s="200"/>
      <c r="AB40" s="200"/>
      <c r="AC40" s="349">
        <f t="shared" si="22"/>
        <v>0</v>
      </c>
      <c r="AD40" s="349">
        <f t="shared" si="23"/>
        <v>0</v>
      </c>
      <c r="AE40" s="253">
        <f t="shared" si="24"/>
        <v>0</v>
      </c>
      <c r="AF40" s="355" t="str">
        <f t="shared" si="2"/>
        <v/>
      </c>
    </row>
    <row r="41" spans="1:32">
      <c r="A41" s="264"/>
      <c r="B41" s="268"/>
      <c r="C41" s="154" t="s">
        <v>83</v>
      </c>
      <c r="D41" s="175"/>
      <c r="E41" s="182"/>
      <c r="F41" s="182"/>
      <c r="G41" s="190"/>
      <c r="H41" s="200"/>
      <c r="I41" s="200"/>
      <c r="J41" s="200"/>
      <c r="K41" s="200"/>
      <c r="L41" s="200"/>
      <c r="M41" s="200"/>
      <c r="N41" s="200"/>
      <c r="O41" s="342">
        <f t="shared" si="19"/>
        <v>0</v>
      </c>
      <c r="P41" s="292"/>
      <c r="Q41" s="211">
        <f t="shared" si="20"/>
        <v>0</v>
      </c>
      <c r="R41" s="233">
        <f t="shared" si="21"/>
        <v>0</v>
      </c>
      <c r="S41" s="175"/>
      <c r="T41" s="182"/>
      <c r="U41" s="182"/>
      <c r="V41" s="200"/>
      <c r="W41" s="200"/>
      <c r="X41" s="200"/>
      <c r="Y41" s="200"/>
      <c r="Z41" s="200"/>
      <c r="AA41" s="200"/>
      <c r="AB41" s="200"/>
      <c r="AC41" s="349">
        <f t="shared" si="22"/>
        <v>0</v>
      </c>
      <c r="AD41" s="349">
        <f t="shared" si="23"/>
        <v>0</v>
      </c>
      <c r="AE41" s="253">
        <f t="shared" si="24"/>
        <v>0</v>
      </c>
      <c r="AF41" s="355" t="str">
        <f t="shared" si="2"/>
        <v/>
      </c>
    </row>
    <row r="42" spans="1:32">
      <c r="A42" s="264"/>
      <c r="B42" s="268"/>
      <c r="C42" s="154"/>
      <c r="D42" s="175"/>
      <c r="E42" s="182"/>
      <c r="F42" s="182"/>
      <c r="G42" s="190"/>
      <c r="H42" s="200"/>
      <c r="I42" s="200"/>
      <c r="J42" s="200"/>
      <c r="K42" s="200"/>
      <c r="L42" s="200"/>
      <c r="M42" s="200"/>
      <c r="N42" s="200"/>
      <c r="O42" s="342">
        <f t="shared" si="19"/>
        <v>0</v>
      </c>
      <c r="P42" s="292"/>
      <c r="Q42" s="211">
        <f t="shared" si="20"/>
        <v>0</v>
      </c>
      <c r="R42" s="233">
        <f t="shared" si="21"/>
        <v>0</v>
      </c>
      <c r="S42" s="175"/>
      <c r="T42" s="182"/>
      <c r="U42" s="182"/>
      <c r="V42" s="200"/>
      <c r="W42" s="200"/>
      <c r="X42" s="200"/>
      <c r="Y42" s="200"/>
      <c r="Z42" s="200"/>
      <c r="AA42" s="200"/>
      <c r="AB42" s="200"/>
      <c r="AC42" s="349">
        <f t="shared" si="22"/>
        <v>0</v>
      </c>
      <c r="AD42" s="349">
        <f t="shared" si="23"/>
        <v>0</v>
      </c>
      <c r="AE42" s="253">
        <f t="shared" si="24"/>
        <v>0</v>
      </c>
      <c r="AF42" s="355" t="str">
        <f t="shared" si="2"/>
        <v/>
      </c>
    </row>
    <row r="43" spans="1:32">
      <c r="A43" s="264"/>
      <c r="B43" s="268"/>
      <c r="C43" s="154"/>
      <c r="D43" s="175"/>
      <c r="E43" s="182"/>
      <c r="F43" s="182"/>
      <c r="G43" s="190"/>
      <c r="H43" s="200"/>
      <c r="I43" s="200"/>
      <c r="J43" s="200"/>
      <c r="K43" s="200"/>
      <c r="L43" s="200"/>
      <c r="M43" s="200"/>
      <c r="N43" s="200"/>
      <c r="O43" s="342">
        <f t="shared" si="19"/>
        <v>0</v>
      </c>
      <c r="P43" s="292"/>
      <c r="Q43" s="211">
        <f t="shared" si="20"/>
        <v>0</v>
      </c>
      <c r="R43" s="233">
        <f t="shared" si="21"/>
        <v>0</v>
      </c>
      <c r="S43" s="175"/>
      <c r="T43" s="182"/>
      <c r="U43" s="182"/>
      <c r="V43" s="200"/>
      <c r="W43" s="200"/>
      <c r="X43" s="200"/>
      <c r="Y43" s="200"/>
      <c r="Z43" s="200"/>
      <c r="AA43" s="200"/>
      <c r="AB43" s="200"/>
      <c r="AC43" s="349">
        <f t="shared" si="22"/>
        <v>0</v>
      </c>
      <c r="AD43" s="349">
        <f t="shared" si="23"/>
        <v>0</v>
      </c>
      <c r="AE43" s="253">
        <f t="shared" si="24"/>
        <v>0</v>
      </c>
      <c r="AF43" s="355" t="str">
        <f t="shared" si="2"/>
        <v/>
      </c>
    </row>
    <row r="44" spans="1:32">
      <c r="A44" s="264"/>
      <c r="B44" s="268"/>
      <c r="C44" s="156"/>
      <c r="D44" s="175"/>
      <c r="E44" s="182"/>
      <c r="F44" s="182"/>
      <c r="G44" s="190"/>
      <c r="H44" s="200"/>
      <c r="I44" s="200"/>
      <c r="J44" s="200"/>
      <c r="K44" s="200"/>
      <c r="L44" s="200"/>
      <c r="M44" s="200"/>
      <c r="N44" s="200"/>
      <c r="O44" s="342">
        <f t="shared" si="19"/>
        <v>0</v>
      </c>
      <c r="P44" s="292"/>
      <c r="Q44" s="211">
        <f t="shared" si="20"/>
        <v>0</v>
      </c>
      <c r="R44" s="233">
        <f t="shared" si="21"/>
        <v>0</v>
      </c>
      <c r="S44" s="175"/>
      <c r="T44" s="182"/>
      <c r="U44" s="182"/>
      <c r="V44" s="200"/>
      <c r="W44" s="200"/>
      <c r="X44" s="200"/>
      <c r="Y44" s="200"/>
      <c r="Z44" s="200"/>
      <c r="AA44" s="200"/>
      <c r="AB44" s="200"/>
      <c r="AC44" s="349">
        <f t="shared" si="22"/>
        <v>0</v>
      </c>
      <c r="AD44" s="349">
        <f t="shared" si="23"/>
        <v>0</v>
      </c>
      <c r="AE44" s="253">
        <f t="shared" si="24"/>
        <v>0</v>
      </c>
      <c r="AF44" s="355" t="str">
        <f t="shared" si="2"/>
        <v/>
      </c>
    </row>
    <row r="45" spans="1:32">
      <c r="A45" s="264"/>
      <c r="B45" s="268"/>
      <c r="C45" s="156"/>
      <c r="D45" s="175"/>
      <c r="E45" s="182"/>
      <c r="F45" s="182"/>
      <c r="G45" s="190"/>
      <c r="H45" s="200"/>
      <c r="I45" s="200"/>
      <c r="J45" s="200"/>
      <c r="K45" s="200"/>
      <c r="L45" s="200"/>
      <c r="M45" s="200"/>
      <c r="N45" s="200"/>
      <c r="O45" s="342">
        <f t="shared" si="19"/>
        <v>0</v>
      </c>
      <c r="P45" s="292"/>
      <c r="Q45" s="211">
        <f t="shared" si="20"/>
        <v>0</v>
      </c>
      <c r="R45" s="233">
        <f t="shared" si="21"/>
        <v>0</v>
      </c>
      <c r="S45" s="175"/>
      <c r="T45" s="182"/>
      <c r="U45" s="182"/>
      <c r="V45" s="200"/>
      <c r="W45" s="200"/>
      <c r="X45" s="200"/>
      <c r="Y45" s="200"/>
      <c r="Z45" s="200"/>
      <c r="AA45" s="200"/>
      <c r="AB45" s="200"/>
      <c r="AC45" s="349">
        <f t="shared" si="22"/>
        <v>0</v>
      </c>
      <c r="AD45" s="349">
        <f t="shared" si="23"/>
        <v>0</v>
      </c>
      <c r="AE45" s="253">
        <f t="shared" si="24"/>
        <v>0</v>
      </c>
      <c r="AF45" s="355" t="str">
        <f t="shared" si="2"/>
        <v/>
      </c>
    </row>
    <row r="46" spans="1:32">
      <c r="A46" s="264"/>
      <c r="B46" s="268"/>
      <c r="C46" s="154"/>
      <c r="D46" s="175"/>
      <c r="E46" s="182"/>
      <c r="F46" s="182"/>
      <c r="G46" s="190"/>
      <c r="H46" s="200"/>
      <c r="I46" s="200"/>
      <c r="J46" s="200"/>
      <c r="K46" s="200"/>
      <c r="L46" s="200"/>
      <c r="M46" s="200"/>
      <c r="N46" s="200"/>
      <c r="O46" s="342">
        <f t="shared" si="19"/>
        <v>0</v>
      </c>
      <c r="P46" s="292"/>
      <c r="Q46" s="211">
        <f t="shared" si="20"/>
        <v>0</v>
      </c>
      <c r="R46" s="233">
        <f t="shared" si="21"/>
        <v>0</v>
      </c>
      <c r="S46" s="175"/>
      <c r="T46" s="182"/>
      <c r="U46" s="182"/>
      <c r="V46" s="200"/>
      <c r="W46" s="200"/>
      <c r="X46" s="200"/>
      <c r="Y46" s="200"/>
      <c r="Z46" s="200"/>
      <c r="AA46" s="200"/>
      <c r="AB46" s="200"/>
      <c r="AC46" s="349">
        <f t="shared" si="22"/>
        <v>0</v>
      </c>
      <c r="AD46" s="349">
        <f t="shared" si="23"/>
        <v>0</v>
      </c>
      <c r="AE46" s="253">
        <f t="shared" si="24"/>
        <v>0</v>
      </c>
      <c r="AF46" s="355" t="str">
        <f t="shared" si="2"/>
        <v/>
      </c>
    </row>
    <row r="47" spans="1:32">
      <c r="A47" s="264"/>
      <c r="B47" s="268"/>
      <c r="C47" s="154"/>
      <c r="D47" s="175"/>
      <c r="E47" s="182"/>
      <c r="F47" s="182"/>
      <c r="G47" s="190"/>
      <c r="H47" s="200"/>
      <c r="I47" s="200"/>
      <c r="J47" s="200"/>
      <c r="K47" s="200"/>
      <c r="L47" s="200"/>
      <c r="M47" s="200"/>
      <c r="N47" s="200"/>
      <c r="O47" s="342">
        <f t="shared" si="19"/>
        <v>0</v>
      </c>
      <c r="P47" s="292"/>
      <c r="Q47" s="211">
        <f t="shared" si="20"/>
        <v>0</v>
      </c>
      <c r="R47" s="233">
        <f t="shared" si="21"/>
        <v>0</v>
      </c>
      <c r="S47" s="175"/>
      <c r="T47" s="182"/>
      <c r="U47" s="182"/>
      <c r="V47" s="200"/>
      <c r="W47" s="200"/>
      <c r="X47" s="200"/>
      <c r="Y47" s="200"/>
      <c r="Z47" s="200"/>
      <c r="AA47" s="200"/>
      <c r="AB47" s="200"/>
      <c r="AC47" s="349">
        <f t="shared" si="22"/>
        <v>0</v>
      </c>
      <c r="AD47" s="349">
        <f t="shared" si="23"/>
        <v>0</v>
      </c>
      <c r="AE47" s="253">
        <f t="shared" si="24"/>
        <v>0</v>
      </c>
      <c r="AF47" s="355" t="str">
        <f t="shared" si="2"/>
        <v/>
      </c>
    </row>
    <row r="48" spans="1:32">
      <c r="A48" s="264"/>
      <c r="B48" s="268"/>
      <c r="C48" s="154"/>
      <c r="D48" s="175"/>
      <c r="E48" s="182"/>
      <c r="F48" s="182"/>
      <c r="G48" s="190"/>
      <c r="H48" s="200"/>
      <c r="I48" s="200"/>
      <c r="J48" s="200"/>
      <c r="K48" s="200"/>
      <c r="L48" s="200"/>
      <c r="M48" s="200"/>
      <c r="N48" s="200"/>
      <c r="O48" s="342">
        <f t="shared" si="19"/>
        <v>0</v>
      </c>
      <c r="P48" s="292"/>
      <c r="Q48" s="211">
        <f t="shared" si="20"/>
        <v>0</v>
      </c>
      <c r="R48" s="233">
        <f t="shared" si="21"/>
        <v>0</v>
      </c>
      <c r="S48" s="175"/>
      <c r="T48" s="182"/>
      <c r="U48" s="182"/>
      <c r="V48" s="200"/>
      <c r="W48" s="200"/>
      <c r="X48" s="200"/>
      <c r="Y48" s="200"/>
      <c r="Z48" s="200"/>
      <c r="AA48" s="200"/>
      <c r="AB48" s="200"/>
      <c r="AC48" s="349">
        <f t="shared" si="22"/>
        <v>0</v>
      </c>
      <c r="AD48" s="349">
        <f t="shared" si="23"/>
        <v>0</v>
      </c>
      <c r="AE48" s="253">
        <f t="shared" si="24"/>
        <v>0</v>
      </c>
      <c r="AF48" s="355" t="str">
        <f t="shared" si="2"/>
        <v/>
      </c>
    </row>
    <row r="49" spans="1:32" ht="14.25">
      <c r="A49" s="265"/>
      <c r="B49" s="269"/>
      <c r="C49" s="157"/>
      <c r="D49" s="176"/>
      <c r="E49" s="183"/>
      <c r="F49" s="183"/>
      <c r="G49" s="191"/>
      <c r="H49" s="201"/>
      <c r="I49" s="201"/>
      <c r="J49" s="201"/>
      <c r="K49" s="201"/>
      <c r="L49" s="201"/>
      <c r="M49" s="201"/>
      <c r="N49" s="201"/>
      <c r="O49" s="343">
        <f t="shared" si="19"/>
        <v>0</v>
      </c>
      <c r="P49" s="293"/>
      <c r="Q49" s="212">
        <f t="shared" si="20"/>
        <v>0</v>
      </c>
      <c r="R49" s="234">
        <f t="shared" si="21"/>
        <v>0</v>
      </c>
      <c r="S49" s="176"/>
      <c r="T49" s="183"/>
      <c r="U49" s="183"/>
      <c r="V49" s="201"/>
      <c r="W49" s="201"/>
      <c r="X49" s="201"/>
      <c r="Y49" s="201"/>
      <c r="Z49" s="201"/>
      <c r="AA49" s="201"/>
      <c r="AB49" s="201"/>
      <c r="AC49" s="350">
        <f t="shared" si="22"/>
        <v>0</v>
      </c>
      <c r="AD49" s="350">
        <f t="shared" si="23"/>
        <v>0</v>
      </c>
      <c r="AE49" s="254">
        <f t="shared" si="24"/>
        <v>0</v>
      </c>
      <c r="AF49" s="356" t="str">
        <f t="shared" si="2"/>
        <v/>
      </c>
    </row>
    <row r="50" spans="1:32" ht="22.5" customHeight="1">
      <c r="A50" s="262">
        <v>14</v>
      </c>
      <c r="B50" s="266"/>
      <c r="C50" s="271"/>
      <c r="D50" s="274" t="s">
        <v>65</v>
      </c>
      <c r="E50" s="275" t="s">
        <v>25</v>
      </c>
      <c r="F50" s="275" t="s">
        <v>65</v>
      </c>
      <c r="G50" s="339">
        <f t="shared" ref="G50:O50" si="25">SUM(G51:G62)</f>
        <v>0</v>
      </c>
      <c r="H50" s="359">
        <f t="shared" si="25"/>
        <v>0</v>
      </c>
      <c r="I50" s="198">
        <f t="shared" si="25"/>
        <v>0</v>
      </c>
      <c r="J50" s="198">
        <f t="shared" si="25"/>
        <v>0</v>
      </c>
      <c r="K50" s="198">
        <f t="shared" si="25"/>
        <v>0</v>
      </c>
      <c r="L50" s="198">
        <f t="shared" si="25"/>
        <v>0</v>
      </c>
      <c r="M50" s="198">
        <f t="shared" si="25"/>
        <v>0</v>
      </c>
      <c r="N50" s="198">
        <f t="shared" si="25"/>
        <v>0</v>
      </c>
      <c r="O50" s="198">
        <f t="shared" si="25"/>
        <v>0</v>
      </c>
      <c r="P50" s="344"/>
      <c r="Q50" s="198">
        <f>SUM(Q51:Q62)</f>
        <v>0</v>
      </c>
      <c r="R50" s="231">
        <f>SUM(R51:R62)</f>
        <v>0</v>
      </c>
      <c r="S50" s="274" t="s">
        <v>65</v>
      </c>
      <c r="T50" s="275" t="s">
        <v>25</v>
      </c>
      <c r="U50" s="275" t="s">
        <v>65</v>
      </c>
      <c r="V50" s="359">
        <f t="shared" ref="V50:AE50" si="26">SUM(V51:V62)</f>
        <v>0</v>
      </c>
      <c r="W50" s="304">
        <f t="shared" si="26"/>
        <v>0</v>
      </c>
      <c r="X50" s="198">
        <f t="shared" si="26"/>
        <v>0</v>
      </c>
      <c r="Y50" s="198">
        <f t="shared" si="26"/>
        <v>0</v>
      </c>
      <c r="Z50" s="198">
        <f t="shared" si="26"/>
        <v>0</v>
      </c>
      <c r="AA50" s="198">
        <f t="shared" si="26"/>
        <v>0</v>
      </c>
      <c r="AB50" s="198">
        <f t="shared" si="26"/>
        <v>0</v>
      </c>
      <c r="AC50" s="243">
        <f t="shared" si="26"/>
        <v>0</v>
      </c>
      <c r="AD50" s="243">
        <f t="shared" si="26"/>
        <v>0</v>
      </c>
      <c r="AE50" s="251">
        <f t="shared" si="26"/>
        <v>0</v>
      </c>
      <c r="AF50" s="357" t="str">
        <f t="shared" si="2"/>
        <v/>
      </c>
    </row>
    <row r="51" spans="1:32" ht="14.25">
      <c r="A51" s="263"/>
      <c r="B51" s="267"/>
      <c r="C51" s="272" t="s">
        <v>82</v>
      </c>
      <c r="D51" s="174"/>
      <c r="E51" s="181"/>
      <c r="F51" s="181"/>
      <c r="G51" s="189"/>
      <c r="H51" s="199"/>
      <c r="I51" s="199"/>
      <c r="J51" s="199"/>
      <c r="K51" s="199"/>
      <c r="L51" s="199"/>
      <c r="M51" s="199"/>
      <c r="N51" s="199"/>
      <c r="O51" s="300">
        <f t="shared" ref="O51:O62" si="27">SUM(H51:N51)</f>
        <v>0</v>
      </c>
      <c r="P51" s="291"/>
      <c r="Q51" s="280">
        <f t="shared" ref="Q51:Q62" si="28">IF(ROUNDUP(O51*P51-0.5,0)&lt;=0,0,ROUNDUP(O51*P51-0.5,0))</f>
        <v>0</v>
      </c>
      <c r="R51" s="232">
        <f t="shared" ref="R51:R62" si="29">O51+Q51</f>
        <v>0</v>
      </c>
      <c r="S51" s="174"/>
      <c r="T51" s="238"/>
      <c r="U51" s="238"/>
      <c r="V51" s="199"/>
      <c r="W51" s="199"/>
      <c r="X51" s="199"/>
      <c r="Y51" s="199"/>
      <c r="Z51" s="199"/>
      <c r="AA51" s="199"/>
      <c r="AB51" s="199"/>
      <c r="AC51" s="348">
        <f t="shared" ref="AC51:AC62" si="30">SUM(V51:AB51)</f>
        <v>0</v>
      </c>
      <c r="AD51" s="348">
        <f t="shared" ref="AD51:AD62" si="31">IF(ROUNDUP(AC51*P51-0.5,0)&lt;=0,0,ROUNDUP(AC51*P51-0.5,0))</f>
        <v>0</v>
      </c>
      <c r="AE51" s="252">
        <f t="shared" ref="AE51:AE62" si="32">AC51+AD51</f>
        <v>0</v>
      </c>
      <c r="AF51" s="354" t="str">
        <f t="shared" si="2"/>
        <v/>
      </c>
    </row>
    <row r="52" spans="1:32">
      <c r="A52" s="264"/>
      <c r="B52" s="268"/>
      <c r="C52" s="154"/>
      <c r="D52" s="175"/>
      <c r="E52" s="182"/>
      <c r="F52" s="182"/>
      <c r="G52" s="190"/>
      <c r="H52" s="200"/>
      <c r="I52" s="200"/>
      <c r="J52" s="200"/>
      <c r="K52" s="200"/>
      <c r="L52" s="200"/>
      <c r="M52" s="200"/>
      <c r="N52" s="200"/>
      <c r="O52" s="342">
        <f t="shared" si="27"/>
        <v>0</v>
      </c>
      <c r="P52" s="292"/>
      <c r="Q52" s="211">
        <f t="shared" si="28"/>
        <v>0</v>
      </c>
      <c r="R52" s="233">
        <f t="shared" si="29"/>
        <v>0</v>
      </c>
      <c r="S52" s="175"/>
      <c r="T52" s="182"/>
      <c r="U52" s="182"/>
      <c r="V52" s="200"/>
      <c r="W52" s="200"/>
      <c r="X52" s="200"/>
      <c r="Y52" s="200"/>
      <c r="Z52" s="200"/>
      <c r="AA52" s="200"/>
      <c r="AB52" s="200"/>
      <c r="AC52" s="349">
        <f t="shared" si="30"/>
        <v>0</v>
      </c>
      <c r="AD52" s="349">
        <f t="shared" si="31"/>
        <v>0</v>
      </c>
      <c r="AE52" s="253">
        <f t="shared" si="32"/>
        <v>0</v>
      </c>
      <c r="AF52" s="355" t="str">
        <f t="shared" si="2"/>
        <v/>
      </c>
    </row>
    <row r="53" spans="1:32">
      <c r="A53" s="264"/>
      <c r="B53" s="268"/>
      <c r="C53" s="155"/>
      <c r="D53" s="175"/>
      <c r="E53" s="182"/>
      <c r="F53" s="182"/>
      <c r="G53" s="190"/>
      <c r="H53" s="200"/>
      <c r="I53" s="200"/>
      <c r="J53" s="200"/>
      <c r="K53" s="200"/>
      <c r="L53" s="200"/>
      <c r="M53" s="200"/>
      <c r="N53" s="200"/>
      <c r="O53" s="342">
        <f t="shared" si="27"/>
        <v>0</v>
      </c>
      <c r="P53" s="292"/>
      <c r="Q53" s="211">
        <f t="shared" si="28"/>
        <v>0</v>
      </c>
      <c r="R53" s="233">
        <f t="shared" si="29"/>
        <v>0</v>
      </c>
      <c r="S53" s="175"/>
      <c r="T53" s="182"/>
      <c r="U53" s="182"/>
      <c r="V53" s="200"/>
      <c r="W53" s="200"/>
      <c r="X53" s="200"/>
      <c r="Y53" s="200"/>
      <c r="Z53" s="200"/>
      <c r="AA53" s="200"/>
      <c r="AB53" s="200"/>
      <c r="AC53" s="349">
        <f t="shared" si="30"/>
        <v>0</v>
      </c>
      <c r="AD53" s="349">
        <f t="shared" si="31"/>
        <v>0</v>
      </c>
      <c r="AE53" s="253">
        <f t="shared" si="32"/>
        <v>0</v>
      </c>
      <c r="AF53" s="355" t="str">
        <f t="shared" si="2"/>
        <v/>
      </c>
    </row>
    <row r="54" spans="1:32">
      <c r="A54" s="264"/>
      <c r="B54" s="268"/>
      <c r="C54" s="154" t="s">
        <v>83</v>
      </c>
      <c r="D54" s="175"/>
      <c r="E54" s="182"/>
      <c r="F54" s="182"/>
      <c r="G54" s="190"/>
      <c r="H54" s="200"/>
      <c r="I54" s="200"/>
      <c r="J54" s="200"/>
      <c r="K54" s="200"/>
      <c r="L54" s="200"/>
      <c r="M54" s="200"/>
      <c r="N54" s="200"/>
      <c r="O54" s="342">
        <f t="shared" si="27"/>
        <v>0</v>
      </c>
      <c r="P54" s="292"/>
      <c r="Q54" s="211">
        <f t="shared" si="28"/>
        <v>0</v>
      </c>
      <c r="R54" s="233">
        <f t="shared" si="29"/>
        <v>0</v>
      </c>
      <c r="S54" s="175"/>
      <c r="T54" s="182"/>
      <c r="U54" s="182"/>
      <c r="V54" s="200"/>
      <c r="W54" s="200"/>
      <c r="X54" s="200"/>
      <c r="Y54" s="200"/>
      <c r="Z54" s="200"/>
      <c r="AA54" s="200"/>
      <c r="AB54" s="200"/>
      <c r="AC54" s="349">
        <f t="shared" si="30"/>
        <v>0</v>
      </c>
      <c r="AD54" s="349">
        <f t="shared" si="31"/>
        <v>0</v>
      </c>
      <c r="AE54" s="253">
        <f t="shared" si="32"/>
        <v>0</v>
      </c>
      <c r="AF54" s="355" t="str">
        <f t="shared" si="2"/>
        <v/>
      </c>
    </row>
    <row r="55" spans="1:32">
      <c r="A55" s="264"/>
      <c r="B55" s="268"/>
      <c r="C55" s="154"/>
      <c r="D55" s="175"/>
      <c r="E55" s="182"/>
      <c r="F55" s="182"/>
      <c r="G55" s="190"/>
      <c r="H55" s="200"/>
      <c r="I55" s="200"/>
      <c r="J55" s="200"/>
      <c r="K55" s="200"/>
      <c r="L55" s="200"/>
      <c r="M55" s="200"/>
      <c r="N55" s="200"/>
      <c r="O55" s="342">
        <f t="shared" si="27"/>
        <v>0</v>
      </c>
      <c r="P55" s="292"/>
      <c r="Q55" s="211">
        <f t="shared" si="28"/>
        <v>0</v>
      </c>
      <c r="R55" s="233">
        <f t="shared" si="29"/>
        <v>0</v>
      </c>
      <c r="S55" s="175"/>
      <c r="T55" s="182"/>
      <c r="U55" s="182"/>
      <c r="V55" s="200"/>
      <c r="W55" s="200"/>
      <c r="X55" s="200"/>
      <c r="Y55" s="200"/>
      <c r="Z55" s="200"/>
      <c r="AA55" s="200"/>
      <c r="AB55" s="200"/>
      <c r="AC55" s="349">
        <f t="shared" si="30"/>
        <v>0</v>
      </c>
      <c r="AD55" s="349">
        <f t="shared" si="31"/>
        <v>0</v>
      </c>
      <c r="AE55" s="253">
        <f t="shared" si="32"/>
        <v>0</v>
      </c>
      <c r="AF55" s="355" t="str">
        <f t="shared" si="2"/>
        <v/>
      </c>
    </row>
    <row r="56" spans="1:32">
      <c r="A56" s="264"/>
      <c r="B56" s="268"/>
      <c r="C56" s="154"/>
      <c r="D56" s="175"/>
      <c r="E56" s="182"/>
      <c r="F56" s="182"/>
      <c r="G56" s="190"/>
      <c r="H56" s="200"/>
      <c r="I56" s="200"/>
      <c r="J56" s="200"/>
      <c r="K56" s="200"/>
      <c r="L56" s="200"/>
      <c r="M56" s="200"/>
      <c r="N56" s="200"/>
      <c r="O56" s="342">
        <f t="shared" si="27"/>
        <v>0</v>
      </c>
      <c r="P56" s="292"/>
      <c r="Q56" s="211">
        <f t="shared" si="28"/>
        <v>0</v>
      </c>
      <c r="R56" s="233">
        <f t="shared" si="29"/>
        <v>0</v>
      </c>
      <c r="S56" s="175"/>
      <c r="T56" s="182"/>
      <c r="U56" s="182"/>
      <c r="V56" s="200"/>
      <c r="W56" s="200"/>
      <c r="X56" s="200"/>
      <c r="Y56" s="200"/>
      <c r="Z56" s="200"/>
      <c r="AA56" s="200"/>
      <c r="AB56" s="200"/>
      <c r="AC56" s="349">
        <f t="shared" si="30"/>
        <v>0</v>
      </c>
      <c r="AD56" s="349">
        <f t="shared" si="31"/>
        <v>0</v>
      </c>
      <c r="AE56" s="253">
        <f t="shared" si="32"/>
        <v>0</v>
      </c>
      <c r="AF56" s="355" t="str">
        <f t="shared" si="2"/>
        <v/>
      </c>
    </row>
    <row r="57" spans="1:32">
      <c r="A57" s="264"/>
      <c r="B57" s="268"/>
      <c r="C57" s="156"/>
      <c r="D57" s="175"/>
      <c r="E57" s="182"/>
      <c r="F57" s="182"/>
      <c r="G57" s="190"/>
      <c r="H57" s="200"/>
      <c r="I57" s="200"/>
      <c r="J57" s="200"/>
      <c r="K57" s="200"/>
      <c r="L57" s="200"/>
      <c r="M57" s="200"/>
      <c r="N57" s="200"/>
      <c r="O57" s="342">
        <f t="shared" si="27"/>
        <v>0</v>
      </c>
      <c r="P57" s="292"/>
      <c r="Q57" s="211">
        <f t="shared" si="28"/>
        <v>0</v>
      </c>
      <c r="R57" s="233">
        <f t="shared" si="29"/>
        <v>0</v>
      </c>
      <c r="S57" s="175"/>
      <c r="T57" s="182"/>
      <c r="U57" s="182"/>
      <c r="V57" s="200"/>
      <c r="W57" s="200"/>
      <c r="X57" s="200"/>
      <c r="Y57" s="200"/>
      <c r="Z57" s="200"/>
      <c r="AA57" s="200"/>
      <c r="AB57" s="200"/>
      <c r="AC57" s="349">
        <f t="shared" si="30"/>
        <v>0</v>
      </c>
      <c r="AD57" s="349">
        <f t="shared" si="31"/>
        <v>0</v>
      </c>
      <c r="AE57" s="253">
        <f t="shared" si="32"/>
        <v>0</v>
      </c>
      <c r="AF57" s="355" t="str">
        <f t="shared" si="2"/>
        <v/>
      </c>
    </row>
    <row r="58" spans="1:32">
      <c r="A58" s="264"/>
      <c r="B58" s="268"/>
      <c r="C58" s="156"/>
      <c r="D58" s="175"/>
      <c r="E58" s="182"/>
      <c r="F58" s="182"/>
      <c r="G58" s="190"/>
      <c r="H58" s="200"/>
      <c r="I58" s="200"/>
      <c r="J58" s="200"/>
      <c r="K58" s="200"/>
      <c r="L58" s="200"/>
      <c r="M58" s="200"/>
      <c r="N58" s="200"/>
      <c r="O58" s="342">
        <f t="shared" si="27"/>
        <v>0</v>
      </c>
      <c r="P58" s="292"/>
      <c r="Q58" s="211">
        <f t="shared" si="28"/>
        <v>0</v>
      </c>
      <c r="R58" s="233">
        <f t="shared" si="29"/>
        <v>0</v>
      </c>
      <c r="S58" s="175"/>
      <c r="T58" s="182"/>
      <c r="U58" s="182"/>
      <c r="V58" s="200"/>
      <c r="W58" s="200"/>
      <c r="X58" s="200"/>
      <c r="Y58" s="200"/>
      <c r="Z58" s="200"/>
      <c r="AA58" s="200"/>
      <c r="AB58" s="200"/>
      <c r="AC58" s="349">
        <f t="shared" si="30"/>
        <v>0</v>
      </c>
      <c r="AD58" s="349">
        <f t="shared" si="31"/>
        <v>0</v>
      </c>
      <c r="AE58" s="253">
        <f t="shared" si="32"/>
        <v>0</v>
      </c>
      <c r="AF58" s="355" t="str">
        <f t="shared" si="2"/>
        <v/>
      </c>
    </row>
    <row r="59" spans="1:32">
      <c r="A59" s="264"/>
      <c r="B59" s="268"/>
      <c r="C59" s="154"/>
      <c r="D59" s="175"/>
      <c r="E59" s="182"/>
      <c r="F59" s="182"/>
      <c r="G59" s="190"/>
      <c r="H59" s="200"/>
      <c r="I59" s="200"/>
      <c r="J59" s="200"/>
      <c r="K59" s="200"/>
      <c r="L59" s="200"/>
      <c r="M59" s="200"/>
      <c r="N59" s="200"/>
      <c r="O59" s="342">
        <f t="shared" si="27"/>
        <v>0</v>
      </c>
      <c r="P59" s="292"/>
      <c r="Q59" s="211">
        <f t="shared" si="28"/>
        <v>0</v>
      </c>
      <c r="R59" s="233">
        <f t="shared" si="29"/>
        <v>0</v>
      </c>
      <c r="S59" s="175"/>
      <c r="T59" s="182"/>
      <c r="U59" s="182"/>
      <c r="V59" s="200"/>
      <c r="W59" s="200"/>
      <c r="X59" s="200"/>
      <c r="Y59" s="200"/>
      <c r="Z59" s="200"/>
      <c r="AA59" s="200"/>
      <c r="AB59" s="200"/>
      <c r="AC59" s="349">
        <f t="shared" si="30"/>
        <v>0</v>
      </c>
      <c r="AD59" s="349">
        <f t="shared" si="31"/>
        <v>0</v>
      </c>
      <c r="AE59" s="253">
        <f t="shared" si="32"/>
        <v>0</v>
      </c>
      <c r="AF59" s="355" t="str">
        <f t="shared" si="2"/>
        <v/>
      </c>
    </row>
    <row r="60" spans="1:32">
      <c r="A60" s="264"/>
      <c r="B60" s="268"/>
      <c r="C60" s="154"/>
      <c r="D60" s="175"/>
      <c r="E60" s="182"/>
      <c r="F60" s="182"/>
      <c r="G60" s="190"/>
      <c r="H60" s="200"/>
      <c r="I60" s="200"/>
      <c r="J60" s="200"/>
      <c r="K60" s="200"/>
      <c r="L60" s="200"/>
      <c r="M60" s="200"/>
      <c r="N60" s="200"/>
      <c r="O60" s="342">
        <f t="shared" si="27"/>
        <v>0</v>
      </c>
      <c r="P60" s="292"/>
      <c r="Q60" s="211">
        <f t="shared" si="28"/>
        <v>0</v>
      </c>
      <c r="R60" s="233">
        <f t="shared" si="29"/>
        <v>0</v>
      </c>
      <c r="S60" s="175"/>
      <c r="T60" s="182"/>
      <c r="U60" s="182"/>
      <c r="V60" s="200"/>
      <c r="W60" s="200"/>
      <c r="X60" s="200"/>
      <c r="Y60" s="200"/>
      <c r="Z60" s="200"/>
      <c r="AA60" s="200"/>
      <c r="AB60" s="200"/>
      <c r="AC60" s="349">
        <f t="shared" si="30"/>
        <v>0</v>
      </c>
      <c r="AD60" s="349">
        <f t="shared" si="31"/>
        <v>0</v>
      </c>
      <c r="AE60" s="253">
        <f t="shared" si="32"/>
        <v>0</v>
      </c>
      <c r="AF60" s="355" t="str">
        <f t="shared" si="2"/>
        <v/>
      </c>
    </row>
    <row r="61" spans="1:32">
      <c r="A61" s="264"/>
      <c r="B61" s="268"/>
      <c r="C61" s="154"/>
      <c r="D61" s="175"/>
      <c r="E61" s="182"/>
      <c r="F61" s="182"/>
      <c r="G61" s="190"/>
      <c r="H61" s="200"/>
      <c r="I61" s="200"/>
      <c r="J61" s="200"/>
      <c r="K61" s="200"/>
      <c r="L61" s="200"/>
      <c r="M61" s="200"/>
      <c r="N61" s="200"/>
      <c r="O61" s="342">
        <f t="shared" si="27"/>
        <v>0</v>
      </c>
      <c r="P61" s="292"/>
      <c r="Q61" s="211">
        <f t="shared" si="28"/>
        <v>0</v>
      </c>
      <c r="R61" s="233">
        <f t="shared" si="29"/>
        <v>0</v>
      </c>
      <c r="S61" s="175"/>
      <c r="T61" s="182"/>
      <c r="U61" s="182"/>
      <c r="V61" s="200"/>
      <c r="W61" s="200"/>
      <c r="X61" s="200"/>
      <c r="Y61" s="200"/>
      <c r="Z61" s="200"/>
      <c r="AA61" s="200"/>
      <c r="AB61" s="200"/>
      <c r="AC61" s="349">
        <f t="shared" si="30"/>
        <v>0</v>
      </c>
      <c r="AD61" s="349">
        <f t="shared" si="31"/>
        <v>0</v>
      </c>
      <c r="AE61" s="253">
        <f t="shared" si="32"/>
        <v>0</v>
      </c>
      <c r="AF61" s="355" t="str">
        <f t="shared" si="2"/>
        <v/>
      </c>
    </row>
    <row r="62" spans="1:32" ht="14.25">
      <c r="A62" s="265"/>
      <c r="B62" s="269"/>
      <c r="C62" s="157"/>
      <c r="D62" s="176"/>
      <c r="E62" s="183"/>
      <c r="F62" s="183"/>
      <c r="G62" s="191"/>
      <c r="H62" s="201"/>
      <c r="I62" s="201"/>
      <c r="J62" s="201"/>
      <c r="K62" s="201"/>
      <c r="L62" s="201"/>
      <c r="M62" s="201"/>
      <c r="N62" s="201"/>
      <c r="O62" s="343">
        <f t="shared" si="27"/>
        <v>0</v>
      </c>
      <c r="P62" s="293"/>
      <c r="Q62" s="212">
        <f t="shared" si="28"/>
        <v>0</v>
      </c>
      <c r="R62" s="234">
        <f t="shared" si="29"/>
        <v>0</v>
      </c>
      <c r="S62" s="176"/>
      <c r="T62" s="183"/>
      <c r="U62" s="183"/>
      <c r="V62" s="201"/>
      <c r="W62" s="201"/>
      <c r="X62" s="201"/>
      <c r="Y62" s="201"/>
      <c r="Z62" s="201"/>
      <c r="AA62" s="201"/>
      <c r="AB62" s="201"/>
      <c r="AC62" s="350">
        <f t="shared" si="30"/>
        <v>0</v>
      </c>
      <c r="AD62" s="350">
        <f t="shared" si="31"/>
        <v>0</v>
      </c>
      <c r="AE62" s="254">
        <f t="shared" si="32"/>
        <v>0</v>
      </c>
      <c r="AF62" s="356" t="str">
        <f t="shared" si="2"/>
        <v/>
      </c>
    </row>
    <row r="63" spans="1:32" ht="22.5" customHeight="1">
      <c r="A63" s="262">
        <v>15</v>
      </c>
      <c r="B63" s="266"/>
      <c r="C63" s="271"/>
      <c r="D63" s="274" t="s">
        <v>65</v>
      </c>
      <c r="E63" s="275" t="s">
        <v>25</v>
      </c>
      <c r="F63" s="275" t="s">
        <v>65</v>
      </c>
      <c r="G63" s="339">
        <f t="shared" ref="G63:O63" si="33">SUM(G64:G75)</f>
        <v>0</v>
      </c>
      <c r="H63" s="359">
        <f t="shared" si="33"/>
        <v>0</v>
      </c>
      <c r="I63" s="198">
        <f t="shared" si="33"/>
        <v>0</v>
      </c>
      <c r="J63" s="198">
        <f t="shared" si="33"/>
        <v>0</v>
      </c>
      <c r="K63" s="198">
        <f t="shared" si="33"/>
        <v>0</v>
      </c>
      <c r="L63" s="198">
        <f t="shared" si="33"/>
        <v>0</v>
      </c>
      <c r="M63" s="198">
        <f t="shared" si="33"/>
        <v>0</v>
      </c>
      <c r="N63" s="198">
        <f t="shared" si="33"/>
        <v>0</v>
      </c>
      <c r="O63" s="198">
        <f t="shared" si="33"/>
        <v>0</v>
      </c>
      <c r="P63" s="344"/>
      <c r="Q63" s="198">
        <f>SUM(Q64:Q75)</f>
        <v>0</v>
      </c>
      <c r="R63" s="231">
        <f>SUM(R64:R75)</f>
        <v>0</v>
      </c>
      <c r="S63" s="274" t="s">
        <v>65</v>
      </c>
      <c r="T63" s="275" t="s">
        <v>25</v>
      </c>
      <c r="U63" s="275" t="s">
        <v>65</v>
      </c>
      <c r="V63" s="359">
        <f t="shared" ref="V63:AE63" si="34">SUM(V64:V75)</f>
        <v>0</v>
      </c>
      <c r="W63" s="304">
        <f t="shared" si="34"/>
        <v>0</v>
      </c>
      <c r="X63" s="198">
        <f t="shared" si="34"/>
        <v>0</v>
      </c>
      <c r="Y63" s="198">
        <f t="shared" si="34"/>
        <v>0</v>
      </c>
      <c r="Z63" s="198">
        <f t="shared" si="34"/>
        <v>0</v>
      </c>
      <c r="AA63" s="198">
        <f t="shared" si="34"/>
        <v>0</v>
      </c>
      <c r="AB63" s="198">
        <f t="shared" si="34"/>
        <v>0</v>
      </c>
      <c r="AC63" s="243">
        <f t="shared" si="34"/>
        <v>0</v>
      </c>
      <c r="AD63" s="243">
        <f t="shared" si="34"/>
        <v>0</v>
      </c>
      <c r="AE63" s="251">
        <f t="shared" si="34"/>
        <v>0</v>
      </c>
      <c r="AF63" s="357" t="str">
        <f t="shared" si="2"/>
        <v/>
      </c>
    </row>
    <row r="64" spans="1:32" ht="14.25">
      <c r="A64" s="263"/>
      <c r="B64" s="267"/>
      <c r="C64" s="272" t="s">
        <v>82</v>
      </c>
      <c r="D64" s="174"/>
      <c r="E64" s="181"/>
      <c r="F64" s="181"/>
      <c r="G64" s="189"/>
      <c r="H64" s="199"/>
      <c r="I64" s="199"/>
      <c r="J64" s="199"/>
      <c r="K64" s="199"/>
      <c r="L64" s="199"/>
      <c r="M64" s="199"/>
      <c r="N64" s="199"/>
      <c r="O64" s="300">
        <f t="shared" ref="O64:O75" si="35">SUM(H64:N64)</f>
        <v>0</v>
      </c>
      <c r="P64" s="291"/>
      <c r="Q64" s="280">
        <f t="shared" ref="Q64:Q75" si="36">IF(ROUNDUP(O64*P64-0.5,0)&lt;=0,0,ROUNDUP(O64*P64-0.5,0))</f>
        <v>0</v>
      </c>
      <c r="R64" s="232">
        <f t="shared" ref="R64:R75" si="37">O64+Q64</f>
        <v>0</v>
      </c>
      <c r="S64" s="174"/>
      <c r="T64" s="238"/>
      <c r="U64" s="238"/>
      <c r="V64" s="199"/>
      <c r="W64" s="199"/>
      <c r="X64" s="199"/>
      <c r="Y64" s="199"/>
      <c r="Z64" s="199"/>
      <c r="AA64" s="199"/>
      <c r="AB64" s="199"/>
      <c r="AC64" s="348">
        <f t="shared" ref="AC64:AC75" si="38">SUM(V64:AB64)</f>
        <v>0</v>
      </c>
      <c r="AD64" s="348">
        <f t="shared" ref="AD64:AD75" si="39">IF(ROUNDUP(AC64*P64-0.5,0)&lt;=0,0,ROUNDUP(AC64*P64-0.5,0))</f>
        <v>0</v>
      </c>
      <c r="AE64" s="252">
        <f t="shared" ref="AE64:AE75" si="40">AC64+AD64</f>
        <v>0</v>
      </c>
      <c r="AF64" s="354" t="str">
        <f t="shared" si="2"/>
        <v/>
      </c>
    </row>
    <row r="65" spans="1:33">
      <c r="A65" s="264"/>
      <c r="B65" s="268"/>
      <c r="C65" s="154"/>
      <c r="D65" s="175"/>
      <c r="E65" s="182"/>
      <c r="F65" s="182"/>
      <c r="G65" s="190"/>
      <c r="H65" s="200"/>
      <c r="I65" s="200"/>
      <c r="J65" s="200"/>
      <c r="K65" s="200"/>
      <c r="L65" s="200"/>
      <c r="M65" s="200"/>
      <c r="N65" s="200"/>
      <c r="O65" s="342">
        <f t="shared" si="35"/>
        <v>0</v>
      </c>
      <c r="P65" s="292"/>
      <c r="Q65" s="211">
        <f t="shared" si="36"/>
        <v>0</v>
      </c>
      <c r="R65" s="233">
        <f t="shared" si="37"/>
        <v>0</v>
      </c>
      <c r="S65" s="175"/>
      <c r="T65" s="182"/>
      <c r="U65" s="182"/>
      <c r="V65" s="200"/>
      <c r="W65" s="200"/>
      <c r="X65" s="200"/>
      <c r="Y65" s="200"/>
      <c r="Z65" s="200"/>
      <c r="AA65" s="200"/>
      <c r="AB65" s="200"/>
      <c r="AC65" s="349">
        <f t="shared" si="38"/>
        <v>0</v>
      </c>
      <c r="AD65" s="349">
        <f t="shared" si="39"/>
        <v>0</v>
      </c>
      <c r="AE65" s="253">
        <f t="shared" si="40"/>
        <v>0</v>
      </c>
      <c r="AF65" s="355" t="str">
        <f t="shared" si="2"/>
        <v/>
      </c>
    </row>
    <row r="66" spans="1:33">
      <c r="A66" s="264"/>
      <c r="B66" s="268"/>
      <c r="C66" s="155"/>
      <c r="D66" s="175"/>
      <c r="E66" s="182"/>
      <c r="F66" s="182"/>
      <c r="G66" s="190"/>
      <c r="H66" s="200"/>
      <c r="I66" s="200"/>
      <c r="J66" s="200"/>
      <c r="K66" s="200"/>
      <c r="L66" s="200"/>
      <c r="M66" s="200"/>
      <c r="N66" s="200"/>
      <c r="O66" s="342">
        <f t="shared" si="35"/>
        <v>0</v>
      </c>
      <c r="P66" s="292"/>
      <c r="Q66" s="211">
        <f t="shared" si="36"/>
        <v>0</v>
      </c>
      <c r="R66" s="233">
        <f t="shared" si="37"/>
        <v>0</v>
      </c>
      <c r="S66" s="175"/>
      <c r="T66" s="182"/>
      <c r="U66" s="182"/>
      <c r="V66" s="200"/>
      <c r="W66" s="200"/>
      <c r="X66" s="200"/>
      <c r="Y66" s="200"/>
      <c r="Z66" s="200"/>
      <c r="AA66" s="200"/>
      <c r="AB66" s="200"/>
      <c r="AC66" s="349">
        <f t="shared" si="38"/>
        <v>0</v>
      </c>
      <c r="AD66" s="349">
        <f t="shared" si="39"/>
        <v>0</v>
      </c>
      <c r="AE66" s="253">
        <f t="shared" si="40"/>
        <v>0</v>
      </c>
      <c r="AF66" s="355" t="str">
        <f t="shared" si="2"/>
        <v/>
      </c>
    </row>
    <row r="67" spans="1:33">
      <c r="A67" s="264"/>
      <c r="B67" s="268"/>
      <c r="C67" s="154" t="s">
        <v>83</v>
      </c>
      <c r="D67" s="175"/>
      <c r="E67" s="182"/>
      <c r="F67" s="182"/>
      <c r="G67" s="190"/>
      <c r="H67" s="200"/>
      <c r="I67" s="200"/>
      <c r="J67" s="200"/>
      <c r="K67" s="200"/>
      <c r="L67" s="200"/>
      <c r="M67" s="200"/>
      <c r="N67" s="200"/>
      <c r="O67" s="342">
        <f t="shared" si="35"/>
        <v>0</v>
      </c>
      <c r="P67" s="292"/>
      <c r="Q67" s="211">
        <f t="shared" si="36"/>
        <v>0</v>
      </c>
      <c r="R67" s="233">
        <f t="shared" si="37"/>
        <v>0</v>
      </c>
      <c r="S67" s="175"/>
      <c r="T67" s="182"/>
      <c r="U67" s="182"/>
      <c r="V67" s="200"/>
      <c r="W67" s="200"/>
      <c r="X67" s="200"/>
      <c r="Y67" s="200"/>
      <c r="Z67" s="200"/>
      <c r="AA67" s="200"/>
      <c r="AB67" s="200"/>
      <c r="AC67" s="349">
        <f t="shared" si="38"/>
        <v>0</v>
      </c>
      <c r="AD67" s="349">
        <f t="shared" si="39"/>
        <v>0</v>
      </c>
      <c r="AE67" s="253">
        <f t="shared" si="40"/>
        <v>0</v>
      </c>
      <c r="AF67" s="355" t="str">
        <f t="shared" si="2"/>
        <v/>
      </c>
    </row>
    <row r="68" spans="1:33">
      <c r="A68" s="264"/>
      <c r="B68" s="268"/>
      <c r="C68" s="154"/>
      <c r="D68" s="175"/>
      <c r="E68" s="182"/>
      <c r="F68" s="182"/>
      <c r="G68" s="190"/>
      <c r="H68" s="200"/>
      <c r="I68" s="200"/>
      <c r="J68" s="200"/>
      <c r="K68" s="200"/>
      <c r="L68" s="200"/>
      <c r="M68" s="200"/>
      <c r="N68" s="200"/>
      <c r="O68" s="342">
        <f t="shared" si="35"/>
        <v>0</v>
      </c>
      <c r="P68" s="292"/>
      <c r="Q68" s="211">
        <f t="shared" si="36"/>
        <v>0</v>
      </c>
      <c r="R68" s="233">
        <f t="shared" si="37"/>
        <v>0</v>
      </c>
      <c r="S68" s="175"/>
      <c r="T68" s="182"/>
      <c r="U68" s="182"/>
      <c r="V68" s="200"/>
      <c r="W68" s="200"/>
      <c r="X68" s="200"/>
      <c r="Y68" s="200"/>
      <c r="Z68" s="200"/>
      <c r="AA68" s="200"/>
      <c r="AB68" s="200"/>
      <c r="AC68" s="349">
        <f t="shared" si="38"/>
        <v>0</v>
      </c>
      <c r="AD68" s="349">
        <f t="shared" si="39"/>
        <v>0</v>
      </c>
      <c r="AE68" s="253">
        <f t="shared" si="40"/>
        <v>0</v>
      </c>
      <c r="AF68" s="355" t="str">
        <f t="shared" si="2"/>
        <v/>
      </c>
    </row>
    <row r="69" spans="1:33">
      <c r="A69" s="264"/>
      <c r="B69" s="268"/>
      <c r="C69" s="154"/>
      <c r="D69" s="175"/>
      <c r="E69" s="182"/>
      <c r="F69" s="182"/>
      <c r="G69" s="190"/>
      <c r="H69" s="200"/>
      <c r="I69" s="200"/>
      <c r="J69" s="200"/>
      <c r="K69" s="200"/>
      <c r="L69" s="200"/>
      <c r="M69" s="200"/>
      <c r="N69" s="200"/>
      <c r="O69" s="342">
        <f t="shared" si="35"/>
        <v>0</v>
      </c>
      <c r="P69" s="292"/>
      <c r="Q69" s="211">
        <f t="shared" si="36"/>
        <v>0</v>
      </c>
      <c r="R69" s="233">
        <f t="shared" si="37"/>
        <v>0</v>
      </c>
      <c r="S69" s="175"/>
      <c r="T69" s="182"/>
      <c r="U69" s="182"/>
      <c r="V69" s="200"/>
      <c r="W69" s="200"/>
      <c r="X69" s="200"/>
      <c r="Y69" s="200"/>
      <c r="Z69" s="200"/>
      <c r="AA69" s="200"/>
      <c r="AB69" s="200"/>
      <c r="AC69" s="349">
        <f t="shared" si="38"/>
        <v>0</v>
      </c>
      <c r="AD69" s="349">
        <f t="shared" si="39"/>
        <v>0</v>
      </c>
      <c r="AE69" s="253">
        <f t="shared" si="40"/>
        <v>0</v>
      </c>
      <c r="AF69" s="355" t="str">
        <f t="shared" si="2"/>
        <v/>
      </c>
    </row>
    <row r="70" spans="1:33">
      <c r="A70" s="264"/>
      <c r="B70" s="268"/>
      <c r="C70" s="156"/>
      <c r="D70" s="175"/>
      <c r="E70" s="182"/>
      <c r="F70" s="182"/>
      <c r="G70" s="190"/>
      <c r="H70" s="200"/>
      <c r="I70" s="200"/>
      <c r="J70" s="200"/>
      <c r="K70" s="200"/>
      <c r="L70" s="200"/>
      <c r="M70" s="200"/>
      <c r="N70" s="200"/>
      <c r="O70" s="342">
        <f t="shared" si="35"/>
        <v>0</v>
      </c>
      <c r="P70" s="292"/>
      <c r="Q70" s="211">
        <f t="shared" si="36"/>
        <v>0</v>
      </c>
      <c r="R70" s="233">
        <f t="shared" si="37"/>
        <v>0</v>
      </c>
      <c r="S70" s="175"/>
      <c r="T70" s="182"/>
      <c r="U70" s="182"/>
      <c r="V70" s="200"/>
      <c r="W70" s="200"/>
      <c r="X70" s="200"/>
      <c r="Y70" s="200"/>
      <c r="Z70" s="200"/>
      <c r="AA70" s="200"/>
      <c r="AB70" s="200"/>
      <c r="AC70" s="349">
        <f t="shared" si="38"/>
        <v>0</v>
      </c>
      <c r="AD70" s="349">
        <f t="shared" si="39"/>
        <v>0</v>
      </c>
      <c r="AE70" s="253">
        <f t="shared" si="40"/>
        <v>0</v>
      </c>
      <c r="AF70" s="355" t="str">
        <f t="shared" si="2"/>
        <v/>
      </c>
    </row>
    <row r="71" spans="1:33">
      <c r="A71" s="264"/>
      <c r="B71" s="268"/>
      <c r="C71" s="156"/>
      <c r="D71" s="175"/>
      <c r="E71" s="182"/>
      <c r="F71" s="182"/>
      <c r="G71" s="190"/>
      <c r="H71" s="200"/>
      <c r="I71" s="200"/>
      <c r="J71" s="200"/>
      <c r="K71" s="200"/>
      <c r="L71" s="200"/>
      <c r="M71" s="200"/>
      <c r="N71" s="200"/>
      <c r="O71" s="342">
        <f t="shared" si="35"/>
        <v>0</v>
      </c>
      <c r="P71" s="292"/>
      <c r="Q71" s="211">
        <f t="shared" si="36"/>
        <v>0</v>
      </c>
      <c r="R71" s="233">
        <f t="shared" si="37"/>
        <v>0</v>
      </c>
      <c r="S71" s="175"/>
      <c r="T71" s="182"/>
      <c r="U71" s="182"/>
      <c r="V71" s="200"/>
      <c r="W71" s="200"/>
      <c r="X71" s="200"/>
      <c r="Y71" s="200"/>
      <c r="Z71" s="200"/>
      <c r="AA71" s="200"/>
      <c r="AB71" s="200"/>
      <c r="AC71" s="349">
        <f t="shared" si="38"/>
        <v>0</v>
      </c>
      <c r="AD71" s="349">
        <f t="shared" si="39"/>
        <v>0</v>
      </c>
      <c r="AE71" s="253">
        <f t="shared" si="40"/>
        <v>0</v>
      </c>
      <c r="AF71" s="355" t="str">
        <f t="shared" si="2"/>
        <v/>
      </c>
    </row>
    <row r="72" spans="1:33">
      <c r="A72" s="264"/>
      <c r="B72" s="268"/>
      <c r="C72" s="154"/>
      <c r="D72" s="175"/>
      <c r="E72" s="182"/>
      <c r="F72" s="182"/>
      <c r="G72" s="190"/>
      <c r="H72" s="200"/>
      <c r="I72" s="200"/>
      <c r="J72" s="200"/>
      <c r="K72" s="200"/>
      <c r="L72" s="200"/>
      <c r="M72" s="200"/>
      <c r="N72" s="200"/>
      <c r="O72" s="342">
        <f t="shared" si="35"/>
        <v>0</v>
      </c>
      <c r="P72" s="292"/>
      <c r="Q72" s="211">
        <f t="shared" si="36"/>
        <v>0</v>
      </c>
      <c r="R72" s="233">
        <f t="shared" si="37"/>
        <v>0</v>
      </c>
      <c r="S72" s="175"/>
      <c r="T72" s="182"/>
      <c r="U72" s="182"/>
      <c r="V72" s="200"/>
      <c r="W72" s="200"/>
      <c r="X72" s="200"/>
      <c r="Y72" s="200"/>
      <c r="Z72" s="200"/>
      <c r="AA72" s="200"/>
      <c r="AB72" s="200"/>
      <c r="AC72" s="349">
        <f t="shared" si="38"/>
        <v>0</v>
      </c>
      <c r="AD72" s="349">
        <f t="shared" si="39"/>
        <v>0</v>
      </c>
      <c r="AE72" s="253">
        <f t="shared" si="40"/>
        <v>0</v>
      </c>
      <c r="AF72" s="355" t="str">
        <f t="shared" si="2"/>
        <v/>
      </c>
    </row>
    <row r="73" spans="1:33">
      <c r="A73" s="264"/>
      <c r="B73" s="268"/>
      <c r="C73" s="154"/>
      <c r="D73" s="175"/>
      <c r="E73" s="182"/>
      <c r="F73" s="182"/>
      <c r="G73" s="190"/>
      <c r="H73" s="200"/>
      <c r="I73" s="200"/>
      <c r="J73" s="200"/>
      <c r="K73" s="200"/>
      <c r="L73" s="200"/>
      <c r="M73" s="200"/>
      <c r="N73" s="200"/>
      <c r="O73" s="342">
        <f t="shared" si="35"/>
        <v>0</v>
      </c>
      <c r="P73" s="292"/>
      <c r="Q73" s="211">
        <f t="shared" si="36"/>
        <v>0</v>
      </c>
      <c r="R73" s="233">
        <f t="shared" si="37"/>
        <v>0</v>
      </c>
      <c r="S73" s="175"/>
      <c r="T73" s="182"/>
      <c r="U73" s="182"/>
      <c r="V73" s="200"/>
      <c r="W73" s="200"/>
      <c r="X73" s="200"/>
      <c r="Y73" s="200"/>
      <c r="Z73" s="200"/>
      <c r="AA73" s="200"/>
      <c r="AB73" s="200"/>
      <c r="AC73" s="349">
        <f t="shared" si="38"/>
        <v>0</v>
      </c>
      <c r="AD73" s="349">
        <f t="shared" si="39"/>
        <v>0</v>
      </c>
      <c r="AE73" s="253">
        <f t="shared" si="40"/>
        <v>0</v>
      </c>
      <c r="AF73" s="355" t="str">
        <f t="shared" si="2"/>
        <v/>
      </c>
    </row>
    <row r="74" spans="1:33">
      <c r="A74" s="264"/>
      <c r="B74" s="268"/>
      <c r="C74" s="154"/>
      <c r="D74" s="175"/>
      <c r="E74" s="182"/>
      <c r="F74" s="182"/>
      <c r="G74" s="190"/>
      <c r="H74" s="200"/>
      <c r="I74" s="200"/>
      <c r="J74" s="200"/>
      <c r="K74" s="200"/>
      <c r="L74" s="200"/>
      <c r="M74" s="200"/>
      <c r="N74" s="200"/>
      <c r="O74" s="342">
        <f t="shared" si="35"/>
        <v>0</v>
      </c>
      <c r="P74" s="292"/>
      <c r="Q74" s="211">
        <f t="shared" si="36"/>
        <v>0</v>
      </c>
      <c r="R74" s="233">
        <f t="shared" si="37"/>
        <v>0</v>
      </c>
      <c r="S74" s="175"/>
      <c r="T74" s="182"/>
      <c r="U74" s="182"/>
      <c r="V74" s="200"/>
      <c r="W74" s="200"/>
      <c r="X74" s="200"/>
      <c r="Y74" s="200"/>
      <c r="Z74" s="200"/>
      <c r="AA74" s="200"/>
      <c r="AB74" s="200"/>
      <c r="AC74" s="349">
        <f t="shared" si="38"/>
        <v>0</v>
      </c>
      <c r="AD74" s="349">
        <f t="shared" si="39"/>
        <v>0</v>
      </c>
      <c r="AE74" s="253">
        <f t="shared" si="40"/>
        <v>0</v>
      </c>
      <c r="AF74" s="355" t="str">
        <f t="shared" si="2"/>
        <v/>
      </c>
    </row>
    <row r="75" spans="1:33" ht="14.25">
      <c r="A75" s="265"/>
      <c r="B75" s="269"/>
      <c r="C75" s="157"/>
      <c r="D75" s="176"/>
      <c r="E75" s="183"/>
      <c r="F75" s="183"/>
      <c r="G75" s="191"/>
      <c r="H75" s="201"/>
      <c r="I75" s="201"/>
      <c r="J75" s="201"/>
      <c r="K75" s="201"/>
      <c r="L75" s="201"/>
      <c r="M75" s="201"/>
      <c r="N75" s="201"/>
      <c r="O75" s="343">
        <f t="shared" si="35"/>
        <v>0</v>
      </c>
      <c r="P75" s="293"/>
      <c r="Q75" s="212">
        <f t="shared" si="36"/>
        <v>0</v>
      </c>
      <c r="R75" s="234">
        <f t="shared" si="37"/>
        <v>0</v>
      </c>
      <c r="S75" s="176"/>
      <c r="T75" s="183"/>
      <c r="U75" s="183"/>
      <c r="V75" s="201"/>
      <c r="W75" s="201"/>
      <c r="X75" s="201"/>
      <c r="Y75" s="201"/>
      <c r="Z75" s="201"/>
      <c r="AA75" s="201"/>
      <c r="AB75" s="201"/>
      <c r="AC75" s="350">
        <f t="shared" si="38"/>
        <v>0</v>
      </c>
      <c r="AD75" s="350">
        <f t="shared" si="39"/>
        <v>0</v>
      </c>
      <c r="AE75" s="254">
        <f t="shared" si="40"/>
        <v>0</v>
      </c>
      <c r="AF75" s="356" t="str">
        <f>IF(AE75=0,"",ROUND((R75-AE75)/AE75,3))</f>
        <v/>
      </c>
    </row>
    <row r="76" spans="1:33" ht="15" customHeight="1">
      <c r="B76" s="147"/>
      <c r="C76" s="147"/>
      <c r="D76" s="147"/>
      <c r="E76" s="147"/>
      <c r="F76" s="239" t="s">
        <v>103</v>
      </c>
      <c r="G76" s="192">
        <f t="shared" ref="G76:O76" si="41">G11+G24+G37+G50+G63</f>
        <v>0</v>
      </c>
      <c r="H76" s="318">
        <f t="shared" si="41"/>
        <v>0</v>
      </c>
      <c r="I76" s="320">
        <f t="shared" si="41"/>
        <v>0</v>
      </c>
      <c r="J76" s="320">
        <f t="shared" si="41"/>
        <v>0</v>
      </c>
      <c r="K76" s="320">
        <f t="shared" si="41"/>
        <v>0</v>
      </c>
      <c r="L76" s="320">
        <f t="shared" si="41"/>
        <v>0</v>
      </c>
      <c r="M76" s="320">
        <f t="shared" si="41"/>
        <v>0</v>
      </c>
      <c r="N76" s="320">
        <f t="shared" si="41"/>
        <v>0</v>
      </c>
      <c r="O76" s="320">
        <f t="shared" si="41"/>
        <v>0</v>
      </c>
      <c r="P76" s="328"/>
      <c r="Q76" s="320">
        <f>Q11+Q24+Q37+Q50+Q63</f>
        <v>0</v>
      </c>
      <c r="R76" s="320">
        <f>R11+R24+R37+R50+R63</f>
        <v>0</v>
      </c>
      <c r="S76" s="308"/>
      <c r="T76" s="297"/>
      <c r="U76" s="239" t="s">
        <v>42</v>
      </c>
      <c r="V76" s="318">
        <f t="shared" ref="V76:AE76" si="42">V11+V24+V37+V50+V63</f>
        <v>0</v>
      </c>
      <c r="W76" s="320">
        <f t="shared" si="42"/>
        <v>0</v>
      </c>
      <c r="X76" s="320">
        <f t="shared" si="42"/>
        <v>0</v>
      </c>
      <c r="Y76" s="320">
        <f t="shared" si="42"/>
        <v>0</v>
      </c>
      <c r="Z76" s="320">
        <f t="shared" si="42"/>
        <v>0</v>
      </c>
      <c r="AA76" s="320">
        <f t="shared" si="42"/>
        <v>0</v>
      </c>
      <c r="AB76" s="320">
        <f t="shared" si="42"/>
        <v>0</v>
      </c>
      <c r="AC76" s="320">
        <f t="shared" si="42"/>
        <v>0</v>
      </c>
      <c r="AD76" s="320">
        <f t="shared" si="42"/>
        <v>0</v>
      </c>
      <c r="AE76" s="320">
        <f t="shared" si="42"/>
        <v>0</v>
      </c>
      <c r="AF76" s="37"/>
      <c r="AG76" s="308"/>
    </row>
    <row r="77" spans="1:33" ht="15" customHeight="1">
      <c r="B77" s="148"/>
      <c r="C77" s="148"/>
      <c r="D77" s="148"/>
      <c r="E77" s="148"/>
      <c r="F77" s="240" t="s">
        <v>87</v>
      </c>
      <c r="G77" s="193">
        <f>G76+'C(月②)'!G77</f>
        <v>0</v>
      </c>
      <c r="H77" s="319">
        <f>H76+'C(月②)'!H77</f>
        <v>0</v>
      </c>
      <c r="I77" s="319">
        <f>I76+'C(月②)'!I77</f>
        <v>0</v>
      </c>
      <c r="J77" s="319">
        <f>J76+'C(月②)'!J77</f>
        <v>0</v>
      </c>
      <c r="K77" s="319">
        <f>K76+'C(月②)'!K77</f>
        <v>0</v>
      </c>
      <c r="L77" s="319">
        <f>L76+'C(月②)'!L77</f>
        <v>0</v>
      </c>
      <c r="M77" s="319">
        <f>M76+'C(月②)'!M77</f>
        <v>0</v>
      </c>
      <c r="N77" s="319">
        <f>N76+'C(月②)'!N77</f>
        <v>0</v>
      </c>
      <c r="O77" s="319">
        <f>O76+'C(月②)'!O77</f>
        <v>0</v>
      </c>
      <c r="P77" s="329"/>
      <c r="Q77" s="319">
        <f>Q76+'C(月②)'!Q77</f>
        <v>0</v>
      </c>
      <c r="R77" s="319">
        <f>R76+'C(月②)'!R77</f>
        <v>0</v>
      </c>
      <c r="S77" s="308"/>
      <c r="T77" s="298"/>
      <c r="U77" s="240" t="s">
        <v>68</v>
      </c>
      <c r="V77" s="319">
        <f>V76+'C(月②)'!V77</f>
        <v>0</v>
      </c>
      <c r="W77" s="319">
        <f>W76+'C(月②)'!W77</f>
        <v>0</v>
      </c>
      <c r="X77" s="319">
        <f>X76+'C(月②)'!X77</f>
        <v>0</v>
      </c>
      <c r="Y77" s="319">
        <f>Y76+'C(月②)'!Y77</f>
        <v>0</v>
      </c>
      <c r="Z77" s="319">
        <f>Z76+'C(月②)'!Z77</f>
        <v>0</v>
      </c>
      <c r="AA77" s="319">
        <f>AA76+'C(月②)'!AA77</f>
        <v>0</v>
      </c>
      <c r="AB77" s="319">
        <f>AB76+'C(月②)'!AB77</f>
        <v>0</v>
      </c>
      <c r="AC77" s="319">
        <f>AC76+'C(月②)'!AC77</f>
        <v>0</v>
      </c>
      <c r="AD77" s="319">
        <f>AD76+'C(月②)'!AD77</f>
        <v>0</v>
      </c>
      <c r="AE77" s="319">
        <f>AE76+'C(月②)'!AE77</f>
        <v>0</v>
      </c>
      <c r="AF77" s="308"/>
      <c r="AG77" s="308"/>
    </row>
  </sheetData>
  <sheetProtection password="C475" sheet="1" objects="1" scenarios="1"/>
  <mergeCells count="29">
    <mergeCell ref="A3:C3"/>
    <mergeCell ref="D3:I3"/>
    <mergeCell ref="A4:C4"/>
    <mergeCell ref="D4:I4"/>
    <mergeCell ref="A5:C5"/>
    <mergeCell ref="D5:I5"/>
    <mergeCell ref="A6:C6"/>
    <mergeCell ref="D6:I6"/>
    <mergeCell ref="D8:R8"/>
    <mergeCell ref="S8:AE8"/>
    <mergeCell ref="I9:N9"/>
    <mergeCell ref="P9:Q9"/>
    <mergeCell ref="W9:AB9"/>
    <mergeCell ref="K3:M4"/>
    <mergeCell ref="A8:C9"/>
    <mergeCell ref="AF8:AF10"/>
    <mergeCell ref="G9:G10"/>
    <mergeCell ref="H9:H10"/>
    <mergeCell ref="O9:O10"/>
    <mergeCell ref="R9:R10"/>
    <mergeCell ref="V9:V10"/>
    <mergeCell ref="AC9:AC10"/>
    <mergeCell ref="AD9:AD10"/>
    <mergeCell ref="AE9:AE10"/>
    <mergeCell ref="A12:A23"/>
    <mergeCell ref="A25:A36"/>
    <mergeCell ref="A38:A49"/>
    <mergeCell ref="A51:A62"/>
    <mergeCell ref="A64:A75"/>
  </mergeCells>
  <phoneticPr fontId="25"/>
  <printOptions horizontalCentered="1"/>
  <pageMargins left="0.31496062992125984" right="0.31496062992125984" top="0.55118110236220474" bottom="0.35433070866141736" header="0.31496062992125984" footer="0.31496062992125984"/>
  <pageSetup paperSize="9" scale="53" fitToWidth="1" fitToHeight="1" orientation="landscape" usePrinterDefaults="1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51"/>
    <pageSetUpPr fitToPage="1"/>
  </sheetPr>
  <dimension ref="A1:AF77"/>
  <sheetViews>
    <sheetView topLeftCell="R70" workbookViewId="0">
      <selection activeCell="AH77" sqref="AH77"/>
    </sheetView>
  </sheetViews>
  <sheetFormatPr defaultColWidth="9" defaultRowHeight="13.5"/>
  <cols>
    <col min="1" max="1" width="4.625" style="130" customWidth="1"/>
    <col min="2" max="2" width="10.875" style="130" customWidth="1"/>
    <col min="3" max="3" width="12.625" style="130" customWidth="1"/>
    <col min="4" max="4" width="9.5" style="130" customWidth="1"/>
    <col min="5" max="5" width="6.25" style="130" customWidth="1"/>
    <col min="6" max="7" width="9.5" style="130" customWidth="1"/>
    <col min="8" max="8" width="9.125" style="130" customWidth="1"/>
    <col min="9" max="12" width="9.125" style="130" bestFit="1" customWidth="1"/>
    <col min="13" max="13" width="9.125" style="130" customWidth="1"/>
    <col min="14" max="14" width="9" style="130" bestFit="1" customWidth="0"/>
    <col min="15" max="15" width="9.125" style="130" bestFit="1" customWidth="1"/>
    <col min="16" max="16" width="9.125" style="130" customWidth="1"/>
    <col min="17" max="17" width="9.25" style="130" customWidth="1"/>
    <col min="18" max="18" width="12.625" style="130" customWidth="1"/>
    <col min="19" max="19" width="9.5" style="130" customWidth="1"/>
    <col min="20" max="20" width="6.5" style="130" customWidth="1"/>
    <col min="21" max="21" width="9.5" style="130" customWidth="1"/>
    <col min="22" max="22" width="9.375" style="130" bestFit="1" customWidth="1"/>
    <col min="23" max="28" width="9.125" style="130" bestFit="1" customWidth="1"/>
    <col min="29" max="29" width="9.25" style="130" bestFit="1" customWidth="1"/>
    <col min="30" max="30" width="9.125" style="130" customWidth="1"/>
    <col min="31" max="31" width="12.625" style="130" customWidth="1"/>
    <col min="32" max="16384" width="9" style="130" bestFit="1" customWidth="0"/>
  </cols>
  <sheetData>
    <row r="1" spans="1:32">
      <c r="A1" s="130" t="s">
        <v>45</v>
      </c>
      <c r="D1" s="24" t="s">
        <v>30</v>
      </c>
      <c r="E1" s="8"/>
      <c r="F1" s="130" t="s">
        <v>66</v>
      </c>
      <c r="Q1" s="130" t="s">
        <v>67</v>
      </c>
    </row>
    <row r="2" spans="1:32" ht="18.75">
      <c r="Q2" s="330"/>
      <c r="R2" s="332" t="s">
        <v>69</v>
      </c>
      <c r="S2" s="235" t="s">
        <v>70</v>
      </c>
      <c r="T2" s="235" t="s">
        <v>36</v>
      </c>
      <c r="U2" s="235" t="s">
        <v>71</v>
      </c>
      <c r="V2" s="235" t="s">
        <v>72</v>
      </c>
      <c r="W2" s="334" t="s">
        <v>21</v>
      </c>
      <c r="X2" s="336" t="s">
        <v>73</v>
      </c>
      <c r="Y2" s="336" t="s">
        <v>74</v>
      </c>
    </row>
    <row r="3" spans="1:32" ht="15" customHeight="1">
      <c r="A3" s="7" t="s">
        <v>9</v>
      </c>
      <c r="B3" s="17"/>
      <c r="C3" s="46"/>
      <c r="D3" s="7"/>
      <c r="E3" s="17"/>
      <c r="F3" s="17"/>
      <c r="G3" s="17"/>
      <c r="H3" s="17"/>
      <c r="I3" s="46"/>
      <c r="K3" s="321" t="s">
        <v>111</v>
      </c>
      <c r="L3" s="324"/>
      <c r="M3" s="326"/>
      <c r="Q3" s="331" t="s">
        <v>1</v>
      </c>
      <c r="R3" s="333">
        <v>10.31</v>
      </c>
      <c r="S3" s="282">
        <v>1.73</v>
      </c>
      <c r="T3" s="283">
        <v>18.3</v>
      </c>
      <c r="U3" s="282">
        <v>0.6</v>
      </c>
      <c r="V3" s="282">
        <v>0.3</v>
      </c>
      <c r="W3" s="335">
        <v>0.34</v>
      </c>
      <c r="X3" s="330">
        <f>IF(Q3="","",(R3+T3)/2+U3+V3+W3)</f>
        <v>15.545</v>
      </c>
      <c r="Y3" s="330">
        <f>IF(Q3="","",(R3+S3+T3)/2+U3+V3+W3)</f>
        <v>16.41</v>
      </c>
    </row>
    <row r="4" spans="1:32" ht="15" customHeight="1">
      <c r="A4" s="7" t="s">
        <v>46</v>
      </c>
      <c r="B4" s="17"/>
      <c r="C4" s="46"/>
      <c r="D4" s="7"/>
      <c r="E4" s="17"/>
      <c r="F4" s="17"/>
      <c r="G4" s="17"/>
      <c r="H4" s="17"/>
      <c r="I4" s="46"/>
      <c r="K4" s="322"/>
      <c r="L4" s="325"/>
      <c r="M4" s="327"/>
      <c r="Q4" s="331" t="s">
        <v>75</v>
      </c>
      <c r="R4" s="333">
        <v>10.41</v>
      </c>
      <c r="S4" s="282">
        <v>1.79</v>
      </c>
      <c r="T4" s="283">
        <v>18.3</v>
      </c>
      <c r="U4" s="282">
        <v>0.6</v>
      </c>
      <c r="V4" s="282">
        <v>0.3</v>
      </c>
      <c r="W4" s="335">
        <v>0.34</v>
      </c>
      <c r="X4" s="330">
        <f>IF(Q4="","",(R4+T4)/2+U4+V4+W4)</f>
        <v>15.595000000000001</v>
      </c>
      <c r="Y4" s="330">
        <f>IF(Q4="","",(R4+S4+T4)/2+U4+V4+W4)</f>
        <v>16.489999999999998</v>
      </c>
    </row>
    <row r="5" spans="1:32" ht="15" customHeight="1">
      <c r="A5" s="7" t="s">
        <v>4</v>
      </c>
      <c r="B5" s="17"/>
      <c r="C5" s="46"/>
      <c r="D5" s="7"/>
      <c r="E5" s="17"/>
      <c r="F5" s="17"/>
      <c r="G5" s="17"/>
      <c r="H5" s="17"/>
      <c r="I5" s="46"/>
      <c r="K5" s="323"/>
      <c r="L5" s="323"/>
      <c r="M5" s="323"/>
      <c r="Q5" s="331" t="s">
        <v>76</v>
      </c>
      <c r="R5" s="333">
        <v>10.41</v>
      </c>
      <c r="S5" s="282">
        <v>1.79</v>
      </c>
      <c r="T5" s="283">
        <v>18.3</v>
      </c>
      <c r="U5" s="282">
        <v>0.6</v>
      </c>
      <c r="V5" s="282">
        <v>0.3</v>
      </c>
      <c r="W5" s="335">
        <v>0.36</v>
      </c>
      <c r="X5" s="330">
        <f>IF(Q5="","",(R5+T5)/2+U5+V5+W5)</f>
        <v>15.615</v>
      </c>
      <c r="Y5" s="330">
        <f>IF(Q5="","",(R5+S5+T5)/2+U5+V5+W5)</f>
        <v>16.509999999999998</v>
      </c>
    </row>
    <row r="6" spans="1:32" ht="15" customHeight="1">
      <c r="A6" s="7" t="s">
        <v>77</v>
      </c>
      <c r="B6" s="17"/>
      <c r="C6" s="46"/>
      <c r="D6" s="7"/>
      <c r="E6" s="17"/>
      <c r="F6" s="17"/>
      <c r="G6" s="17"/>
      <c r="H6" s="17"/>
      <c r="I6" s="46"/>
    </row>
    <row r="7" spans="1:32" ht="13.5" customHeight="1">
      <c r="D7" s="169"/>
      <c r="E7" s="169"/>
      <c r="F7" s="169"/>
      <c r="G7" s="169"/>
      <c r="H7" s="169"/>
      <c r="I7" s="169"/>
      <c r="J7" s="169"/>
    </row>
    <row r="8" spans="1:32" ht="13.5" customHeight="1">
      <c r="A8" s="170" t="s">
        <v>55</v>
      </c>
      <c r="B8" s="177"/>
      <c r="C8" s="270"/>
      <c r="D8" s="170" t="s">
        <v>38</v>
      </c>
      <c r="E8" s="177"/>
      <c r="F8" s="177"/>
      <c r="G8" s="177"/>
      <c r="H8" s="196"/>
      <c r="I8" s="196"/>
      <c r="J8" s="196"/>
      <c r="K8" s="196"/>
      <c r="L8" s="196"/>
      <c r="M8" s="196"/>
      <c r="N8" s="196"/>
      <c r="O8" s="196"/>
      <c r="P8" s="213"/>
      <c r="Q8" s="196"/>
      <c r="R8" s="229"/>
      <c r="S8" s="170" t="s">
        <v>7</v>
      </c>
      <c r="T8" s="177"/>
      <c r="U8" s="177"/>
      <c r="V8" s="196"/>
      <c r="W8" s="196"/>
      <c r="X8" s="196"/>
      <c r="Y8" s="196"/>
      <c r="Z8" s="196"/>
      <c r="AA8" s="196"/>
      <c r="AB8" s="196"/>
      <c r="AC8" s="196"/>
      <c r="AD8" s="196"/>
      <c r="AE8" s="229"/>
      <c r="AF8" s="286" t="s">
        <v>56</v>
      </c>
    </row>
    <row r="9" spans="1:32" ht="21" customHeight="1">
      <c r="A9" s="136"/>
      <c r="B9" s="142"/>
      <c r="C9" s="151"/>
      <c r="D9" s="171" t="s">
        <v>24</v>
      </c>
      <c r="E9" s="178" t="s">
        <v>25</v>
      </c>
      <c r="F9" s="179" t="s">
        <v>58</v>
      </c>
      <c r="G9" s="186" t="s">
        <v>61</v>
      </c>
      <c r="H9" s="197" t="s">
        <v>8</v>
      </c>
      <c r="I9" s="197" t="s">
        <v>78</v>
      </c>
      <c r="J9" s="197"/>
      <c r="K9" s="197"/>
      <c r="L9" s="197"/>
      <c r="M9" s="197"/>
      <c r="N9" s="197"/>
      <c r="O9" s="197" t="s">
        <v>14</v>
      </c>
      <c r="P9" s="214" t="s">
        <v>49</v>
      </c>
      <c r="Q9" s="225"/>
      <c r="R9" s="230" t="s">
        <v>60</v>
      </c>
      <c r="S9" s="171" t="s">
        <v>10</v>
      </c>
      <c r="T9" s="178" t="s">
        <v>25</v>
      </c>
      <c r="U9" s="179" t="s">
        <v>58</v>
      </c>
      <c r="V9" s="197" t="s">
        <v>8</v>
      </c>
      <c r="W9" s="197" t="s">
        <v>43</v>
      </c>
      <c r="X9" s="197"/>
      <c r="Y9" s="197"/>
      <c r="Z9" s="197"/>
      <c r="AA9" s="197"/>
      <c r="AB9" s="197"/>
      <c r="AC9" s="197" t="s">
        <v>14</v>
      </c>
      <c r="AD9" s="225" t="s">
        <v>63</v>
      </c>
      <c r="AE9" s="230" t="s">
        <v>60</v>
      </c>
      <c r="AF9" s="287"/>
    </row>
    <row r="10" spans="1:32" ht="21" customHeight="1">
      <c r="A10" s="136" t="s">
        <v>79</v>
      </c>
      <c r="B10" s="142" t="s">
        <v>29</v>
      </c>
      <c r="C10" s="151" t="s">
        <v>80</v>
      </c>
      <c r="D10" s="172" t="s">
        <v>31</v>
      </c>
      <c r="E10" s="179" t="s">
        <v>3</v>
      </c>
      <c r="F10" s="179" t="s">
        <v>34</v>
      </c>
      <c r="G10" s="187"/>
      <c r="H10" s="197"/>
      <c r="I10" s="61" t="s">
        <v>57</v>
      </c>
      <c r="J10" s="61" t="s">
        <v>11</v>
      </c>
      <c r="K10" s="61" t="s">
        <v>5</v>
      </c>
      <c r="L10" s="61" t="s">
        <v>5</v>
      </c>
      <c r="M10" s="61" t="s">
        <v>15</v>
      </c>
      <c r="N10" s="61" t="s">
        <v>0</v>
      </c>
      <c r="O10" s="197"/>
      <c r="P10" s="215" t="s">
        <v>18</v>
      </c>
      <c r="Q10" s="225" t="s">
        <v>27</v>
      </c>
      <c r="R10" s="230"/>
      <c r="S10" s="172" t="s">
        <v>31</v>
      </c>
      <c r="T10" s="179" t="s">
        <v>3</v>
      </c>
      <c r="U10" s="179" t="s">
        <v>34</v>
      </c>
      <c r="V10" s="197"/>
      <c r="W10" s="61" t="s">
        <v>57</v>
      </c>
      <c r="X10" s="61" t="s">
        <v>5</v>
      </c>
      <c r="Y10" s="61" t="s">
        <v>5</v>
      </c>
      <c r="Z10" s="61" t="s">
        <v>5</v>
      </c>
      <c r="AA10" s="61" t="s">
        <v>5</v>
      </c>
      <c r="AB10" s="61" t="s">
        <v>0</v>
      </c>
      <c r="AC10" s="197"/>
      <c r="AD10" s="225"/>
      <c r="AE10" s="230"/>
      <c r="AF10" s="287"/>
    </row>
    <row r="11" spans="1:32" ht="22.5" customHeight="1">
      <c r="A11" s="262">
        <v>1</v>
      </c>
      <c r="B11" s="266"/>
      <c r="C11" s="271"/>
      <c r="D11" s="274" t="s">
        <v>65</v>
      </c>
      <c r="E11" s="275" t="s">
        <v>25</v>
      </c>
      <c r="F11" s="275" t="s">
        <v>65</v>
      </c>
      <c r="G11" s="338">
        <f t="shared" ref="G11:O11" si="0">SUM(G12:G23)</f>
        <v>0</v>
      </c>
      <c r="H11" s="340">
        <f t="shared" si="0"/>
        <v>0</v>
      </c>
      <c r="I11" s="341">
        <f t="shared" si="0"/>
        <v>0</v>
      </c>
      <c r="J11" s="341">
        <f t="shared" si="0"/>
        <v>0</v>
      </c>
      <c r="K11" s="341">
        <f t="shared" si="0"/>
        <v>0</v>
      </c>
      <c r="L11" s="341">
        <f t="shared" si="0"/>
        <v>0</v>
      </c>
      <c r="M11" s="341">
        <f t="shared" si="0"/>
        <v>0</v>
      </c>
      <c r="N11" s="341">
        <f t="shared" si="0"/>
        <v>0</v>
      </c>
      <c r="O11" s="341">
        <f t="shared" si="0"/>
        <v>0</v>
      </c>
      <c r="P11" s="276"/>
      <c r="Q11" s="341">
        <f>SUM(Q12:Q23)</f>
        <v>0</v>
      </c>
      <c r="R11" s="347">
        <f>SUM(R12:R23)</f>
        <v>0</v>
      </c>
      <c r="S11" s="274" t="s">
        <v>65</v>
      </c>
      <c r="T11" s="275" t="s">
        <v>25</v>
      </c>
      <c r="U11" s="275" t="s">
        <v>65</v>
      </c>
      <c r="V11" s="304">
        <f t="shared" ref="V11:AE11" si="1">SUM(V12:V23)</f>
        <v>0</v>
      </c>
      <c r="W11" s="304">
        <f t="shared" si="1"/>
        <v>0</v>
      </c>
      <c r="X11" s="198">
        <f t="shared" si="1"/>
        <v>0</v>
      </c>
      <c r="Y11" s="198">
        <f t="shared" si="1"/>
        <v>0</v>
      </c>
      <c r="Z11" s="198">
        <f t="shared" si="1"/>
        <v>0</v>
      </c>
      <c r="AA11" s="198">
        <f t="shared" si="1"/>
        <v>0</v>
      </c>
      <c r="AB11" s="198">
        <f t="shared" si="1"/>
        <v>0</v>
      </c>
      <c r="AC11" s="198">
        <f t="shared" si="1"/>
        <v>0</v>
      </c>
      <c r="AD11" s="198">
        <f t="shared" si="1"/>
        <v>0</v>
      </c>
      <c r="AE11" s="231">
        <f t="shared" si="1"/>
        <v>0</v>
      </c>
      <c r="AF11" s="313" t="str">
        <f t="shared" ref="AF11:AF74" si="2">IF(AE11=0,"",ROUND((R11-AE11)/AE11,3))</f>
        <v/>
      </c>
    </row>
    <row r="12" spans="1:32" ht="14.25">
      <c r="A12" s="263"/>
      <c r="B12" s="267"/>
      <c r="C12" s="272" t="s">
        <v>82</v>
      </c>
      <c r="D12" s="174"/>
      <c r="E12" s="299"/>
      <c r="F12" s="299"/>
      <c r="G12" s="189"/>
      <c r="H12" s="202">
        <f t="shared" ref="H12:H23" si="3">E12*F12</f>
        <v>0</v>
      </c>
      <c r="I12" s="199"/>
      <c r="J12" s="199"/>
      <c r="K12" s="199"/>
      <c r="L12" s="199"/>
      <c r="M12" s="199"/>
      <c r="N12" s="199"/>
      <c r="O12" s="202">
        <f t="shared" ref="O12:O23" si="4">SUM(H12:N12)</f>
        <v>0</v>
      </c>
      <c r="P12" s="217"/>
      <c r="Q12" s="280">
        <f t="shared" ref="Q12:Q23" si="5">IF(ROUNDUP(O12*P12-0.5,0)&lt;=0,0,ROUNDUP(O12*P12-0.5,0))</f>
        <v>0</v>
      </c>
      <c r="R12" s="232">
        <f t="shared" ref="R12:R23" si="6">O12+Q12</f>
        <v>0</v>
      </c>
      <c r="S12" s="174"/>
      <c r="T12" s="189"/>
      <c r="U12" s="181"/>
      <c r="V12" s="202">
        <f t="shared" ref="V12:V23" si="7">T12*F12</f>
        <v>0</v>
      </c>
      <c r="W12" s="199"/>
      <c r="X12" s="199"/>
      <c r="Y12" s="199"/>
      <c r="Z12" s="199"/>
      <c r="AA12" s="199"/>
      <c r="AB12" s="199"/>
      <c r="AC12" s="348">
        <f t="shared" ref="AC12:AC23" si="8">SUM(V12:AB12)</f>
        <v>0</v>
      </c>
      <c r="AD12" s="348">
        <f t="shared" ref="AD12:AD23" si="9">IF(ROUNDUP(AC12*P12-0.5,0)&lt;=0,0,ROUNDUP(AC12*P12-0.5,0))</f>
        <v>0</v>
      </c>
      <c r="AE12" s="252">
        <f t="shared" ref="AE12:AE23" si="10">AC12+AD12</f>
        <v>0</v>
      </c>
      <c r="AF12" s="258" t="str">
        <f t="shared" si="2"/>
        <v/>
      </c>
    </row>
    <row r="13" spans="1:32">
      <c r="A13" s="264"/>
      <c r="B13" s="268"/>
      <c r="C13" s="154"/>
      <c r="D13" s="175"/>
      <c r="E13" s="190"/>
      <c r="F13" s="190"/>
      <c r="G13" s="190"/>
      <c r="H13" s="202">
        <f t="shared" si="3"/>
        <v>0</v>
      </c>
      <c r="I13" s="200"/>
      <c r="J13" s="200"/>
      <c r="K13" s="200"/>
      <c r="L13" s="200"/>
      <c r="M13" s="200"/>
      <c r="N13" s="200"/>
      <c r="O13" s="211">
        <f t="shared" si="4"/>
        <v>0</v>
      </c>
      <c r="P13" s="218"/>
      <c r="Q13" s="211">
        <f t="shared" si="5"/>
        <v>0</v>
      </c>
      <c r="R13" s="233">
        <f t="shared" si="6"/>
        <v>0</v>
      </c>
      <c r="S13" s="175"/>
      <c r="T13" s="190"/>
      <c r="U13" s="182"/>
      <c r="V13" s="202">
        <f t="shared" si="7"/>
        <v>0</v>
      </c>
      <c r="W13" s="200"/>
      <c r="X13" s="200"/>
      <c r="Y13" s="200"/>
      <c r="Z13" s="200"/>
      <c r="AA13" s="200"/>
      <c r="AB13" s="200"/>
      <c r="AC13" s="349">
        <f t="shared" si="8"/>
        <v>0</v>
      </c>
      <c r="AD13" s="349">
        <f t="shared" si="9"/>
        <v>0</v>
      </c>
      <c r="AE13" s="253">
        <f t="shared" si="10"/>
        <v>0</v>
      </c>
      <c r="AF13" s="259" t="str">
        <f t="shared" si="2"/>
        <v/>
      </c>
    </row>
    <row r="14" spans="1:32">
      <c r="A14" s="264"/>
      <c r="B14" s="268"/>
      <c r="C14" s="155"/>
      <c r="D14" s="175"/>
      <c r="E14" s="190"/>
      <c r="F14" s="190"/>
      <c r="G14" s="190"/>
      <c r="H14" s="202">
        <f t="shared" si="3"/>
        <v>0</v>
      </c>
      <c r="I14" s="200"/>
      <c r="J14" s="200"/>
      <c r="K14" s="200"/>
      <c r="L14" s="200"/>
      <c r="M14" s="200"/>
      <c r="N14" s="200"/>
      <c r="O14" s="211">
        <f t="shared" si="4"/>
        <v>0</v>
      </c>
      <c r="P14" s="218"/>
      <c r="Q14" s="211">
        <f t="shared" si="5"/>
        <v>0</v>
      </c>
      <c r="R14" s="233">
        <f t="shared" si="6"/>
        <v>0</v>
      </c>
      <c r="S14" s="175"/>
      <c r="T14" s="190"/>
      <c r="U14" s="182"/>
      <c r="V14" s="202">
        <f t="shared" si="7"/>
        <v>0</v>
      </c>
      <c r="W14" s="200"/>
      <c r="X14" s="200"/>
      <c r="Y14" s="200"/>
      <c r="Z14" s="200"/>
      <c r="AA14" s="200"/>
      <c r="AB14" s="200"/>
      <c r="AC14" s="349">
        <f t="shared" si="8"/>
        <v>0</v>
      </c>
      <c r="AD14" s="349">
        <f t="shared" si="9"/>
        <v>0</v>
      </c>
      <c r="AE14" s="253">
        <f t="shared" si="10"/>
        <v>0</v>
      </c>
      <c r="AF14" s="259" t="str">
        <f t="shared" si="2"/>
        <v/>
      </c>
    </row>
    <row r="15" spans="1:32">
      <c r="A15" s="264"/>
      <c r="B15" s="268"/>
      <c r="C15" s="154" t="s">
        <v>83</v>
      </c>
      <c r="D15" s="175"/>
      <c r="E15" s="190"/>
      <c r="F15" s="190"/>
      <c r="G15" s="190"/>
      <c r="H15" s="202">
        <f t="shared" si="3"/>
        <v>0</v>
      </c>
      <c r="I15" s="200"/>
      <c r="J15" s="200"/>
      <c r="K15" s="200"/>
      <c r="L15" s="200"/>
      <c r="M15" s="200"/>
      <c r="N15" s="200"/>
      <c r="O15" s="211">
        <f t="shared" si="4"/>
        <v>0</v>
      </c>
      <c r="P15" s="218"/>
      <c r="Q15" s="211">
        <f t="shared" si="5"/>
        <v>0</v>
      </c>
      <c r="R15" s="233">
        <f t="shared" si="6"/>
        <v>0</v>
      </c>
      <c r="S15" s="175"/>
      <c r="T15" s="190"/>
      <c r="U15" s="182"/>
      <c r="V15" s="202">
        <f t="shared" si="7"/>
        <v>0</v>
      </c>
      <c r="W15" s="200"/>
      <c r="X15" s="200"/>
      <c r="Y15" s="200"/>
      <c r="Z15" s="200"/>
      <c r="AA15" s="200"/>
      <c r="AB15" s="200"/>
      <c r="AC15" s="349">
        <f t="shared" si="8"/>
        <v>0</v>
      </c>
      <c r="AD15" s="349">
        <f t="shared" si="9"/>
        <v>0</v>
      </c>
      <c r="AE15" s="253">
        <f t="shared" si="10"/>
        <v>0</v>
      </c>
      <c r="AF15" s="259" t="str">
        <f t="shared" si="2"/>
        <v/>
      </c>
    </row>
    <row r="16" spans="1:32">
      <c r="A16" s="264"/>
      <c r="B16" s="268"/>
      <c r="C16" s="154"/>
      <c r="D16" s="175"/>
      <c r="E16" s="190"/>
      <c r="F16" s="190"/>
      <c r="G16" s="190"/>
      <c r="H16" s="202">
        <f t="shared" si="3"/>
        <v>0</v>
      </c>
      <c r="I16" s="200"/>
      <c r="J16" s="200"/>
      <c r="K16" s="200"/>
      <c r="L16" s="200"/>
      <c r="M16" s="200"/>
      <c r="N16" s="200"/>
      <c r="O16" s="211">
        <f t="shared" si="4"/>
        <v>0</v>
      </c>
      <c r="P16" s="218"/>
      <c r="Q16" s="211">
        <f t="shared" si="5"/>
        <v>0</v>
      </c>
      <c r="R16" s="233">
        <f t="shared" si="6"/>
        <v>0</v>
      </c>
      <c r="S16" s="175"/>
      <c r="T16" s="190"/>
      <c r="U16" s="182"/>
      <c r="V16" s="202">
        <f t="shared" si="7"/>
        <v>0</v>
      </c>
      <c r="W16" s="200"/>
      <c r="X16" s="200"/>
      <c r="Y16" s="200"/>
      <c r="Z16" s="200"/>
      <c r="AA16" s="200"/>
      <c r="AB16" s="200"/>
      <c r="AC16" s="349">
        <f t="shared" si="8"/>
        <v>0</v>
      </c>
      <c r="AD16" s="349">
        <f t="shared" si="9"/>
        <v>0</v>
      </c>
      <c r="AE16" s="253">
        <f t="shared" si="10"/>
        <v>0</v>
      </c>
      <c r="AF16" s="259" t="str">
        <f t="shared" si="2"/>
        <v/>
      </c>
    </row>
    <row r="17" spans="1:32">
      <c r="A17" s="264"/>
      <c r="B17" s="268"/>
      <c r="C17" s="154"/>
      <c r="D17" s="175"/>
      <c r="E17" s="190"/>
      <c r="F17" s="190"/>
      <c r="G17" s="190"/>
      <c r="H17" s="202">
        <f t="shared" si="3"/>
        <v>0</v>
      </c>
      <c r="I17" s="200"/>
      <c r="J17" s="200"/>
      <c r="K17" s="200"/>
      <c r="L17" s="200"/>
      <c r="M17" s="200"/>
      <c r="N17" s="200"/>
      <c r="O17" s="211">
        <f t="shared" si="4"/>
        <v>0</v>
      </c>
      <c r="P17" s="218"/>
      <c r="Q17" s="211">
        <f t="shared" si="5"/>
        <v>0</v>
      </c>
      <c r="R17" s="233">
        <f t="shared" si="6"/>
        <v>0</v>
      </c>
      <c r="S17" s="175"/>
      <c r="T17" s="190"/>
      <c r="U17" s="182"/>
      <c r="V17" s="202">
        <f t="shared" si="7"/>
        <v>0</v>
      </c>
      <c r="W17" s="200"/>
      <c r="X17" s="200"/>
      <c r="Y17" s="200"/>
      <c r="Z17" s="200"/>
      <c r="AA17" s="200"/>
      <c r="AB17" s="200"/>
      <c r="AC17" s="349">
        <f t="shared" si="8"/>
        <v>0</v>
      </c>
      <c r="AD17" s="349">
        <f t="shared" si="9"/>
        <v>0</v>
      </c>
      <c r="AE17" s="253">
        <f t="shared" si="10"/>
        <v>0</v>
      </c>
      <c r="AF17" s="259" t="str">
        <f t="shared" si="2"/>
        <v/>
      </c>
    </row>
    <row r="18" spans="1:32">
      <c r="A18" s="264"/>
      <c r="B18" s="268"/>
      <c r="C18" s="156"/>
      <c r="D18" s="175"/>
      <c r="E18" s="190"/>
      <c r="F18" s="190"/>
      <c r="G18" s="190"/>
      <c r="H18" s="202">
        <f t="shared" si="3"/>
        <v>0</v>
      </c>
      <c r="I18" s="200"/>
      <c r="J18" s="200"/>
      <c r="K18" s="200"/>
      <c r="L18" s="200"/>
      <c r="M18" s="200"/>
      <c r="N18" s="200"/>
      <c r="O18" s="211">
        <f t="shared" si="4"/>
        <v>0</v>
      </c>
      <c r="P18" s="218"/>
      <c r="Q18" s="211">
        <f t="shared" si="5"/>
        <v>0</v>
      </c>
      <c r="R18" s="233">
        <f t="shared" si="6"/>
        <v>0</v>
      </c>
      <c r="S18" s="175"/>
      <c r="T18" s="190"/>
      <c r="U18" s="182"/>
      <c r="V18" s="202">
        <f t="shared" si="7"/>
        <v>0</v>
      </c>
      <c r="W18" s="200"/>
      <c r="X18" s="200"/>
      <c r="Y18" s="200"/>
      <c r="Z18" s="200"/>
      <c r="AA18" s="200"/>
      <c r="AB18" s="200"/>
      <c r="AC18" s="349">
        <f t="shared" si="8"/>
        <v>0</v>
      </c>
      <c r="AD18" s="349">
        <f t="shared" si="9"/>
        <v>0</v>
      </c>
      <c r="AE18" s="253">
        <f t="shared" si="10"/>
        <v>0</v>
      </c>
      <c r="AF18" s="259" t="str">
        <f t="shared" si="2"/>
        <v/>
      </c>
    </row>
    <row r="19" spans="1:32">
      <c r="A19" s="264"/>
      <c r="B19" s="268"/>
      <c r="C19" s="156"/>
      <c r="D19" s="175"/>
      <c r="E19" s="190"/>
      <c r="F19" s="190"/>
      <c r="G19" s="190"/>
      <c r="H19" s="202">
        <f t="shared" si="3"/>
        <v>0</v>
      </c>
      <c r="I19" s="200"/>
      <c r="J19" s="200"/>
      <c r="K19" s="200"/>
      <c r="L19" s="200"/>
      <c r="M19" s="200"/>
      <c r="N19" s="200"/>
      <c r="O19" s="211">
        <f t="shared" si="4"/>
        <v>0</v>
      </c>
      <c r="P19" s="218"/>
      <c r="Q19" s="211">
        <f t="shared" si="5"/>
        <v>0</v>
      </c>
      <c r="R19" s="233">
        <f t="shared" si="6"/>
        <v>0</v>
      </c>
      <c r="S19" s="175"/>
      <c r="T19" s="190"/>
      <c r="U19" s="182"/>
      <c r="V19" s="202">
        <f t="shared" si="7"/>
        <v>0</v>
      </c>
      <c r="W19" s="200"/>
      <c r="X19" s="200"/>
      <c r="Y19" s="200"/>
      <c r="Z19" s="200"/>
      <c r="AA19" s="200"/>
      <c r="AB19" s="200"/>
      <c r="AC19" s="349">
        <f t="shared" si="8"/>
        <v>0</v>
      </c>
      <c r="AD19" s="349">
        <f t="shared" si="9"/>
        <v>0</v>
      </c>
      <c r="AE19" s="253">
        <f t="shared" si="10"/>
        <v>0</v>
      </c>
      <c r="AF19" s="259" t="str">
        <f t="shared" si="2"/>
        <v/>
      </c>
    </row>
    <row r="20" spans="1:32">
      <c r="A20" s="264"/>
      <c r="B20" s="268"/>
      <c r="C20" s="154"/>
      <c r="D20" s="175"/>
      <c r="E20" s="190"/>
      <c r="F20" s="190"/>
      <c r="G20" s="190"/>
      <c r="H20" s="202">
        <f t="shared" si="3"/>
        <v>0</v>
      </c>
      <c r="I20" s="200"/>
      <c r="J20" s="200"/>
      <c r="K20" s="200"/>
      <c r="L20" s="200"/>
      <c r="M20" s="200"/>
      <c r="N20" s="200"/>
      <c r="O20" s="211">
        <f t="shared" si="4"/>
        <v>0</v>
      </c>
      <c r="P20" s="218"/>
      <c r="Q20" s="211">
        <f t="shared" si="5"/>
        <v>0</v>
      </c>
      <c r="R20" s="233">
        <f t="shared" si="6"/>
        <v>0</v>
      </c>
      <c r="S20" s="175"/>
      <c r="T20" s="190"/>
      <c r="U20" s="182"/>
      <c r="V20" s="202">
        <f t="shared" si="7"/>
        <v>0</v>
      </c>
      <c r="W20" s="200"/>
      <c r="X20" s="200"/>
      <c r="Y20" s="200"/>
      <c r="Z20" s="200"/>
      <c r="AA20" s="200"/>
      <c r="AB20" s="200"/>
      <c r="AC20" s="349">
        <f t="shared" si="8"/>
        <v>0</v>
      </c>
      <c r="AD20" s="349">
        <f t="shared" si="9"/>
        <v>0</v>
      </c>
      <c r="AE20" s="253">
        <f t="shared" si="10"/>
        <v>0</v>
      </c>
      <c r="AF20" s="259" t="str">
        <f t="shared" si="2"/>
        <v/>
      </c>
    </row>
    <row r="21" spans="1:32">
      <c r="A21" s="264"/>
      <c r="B21" s="268"/>
      <c r="C21" s="154"/>
      <c r="D21" s="175"/>
      <c r="E21" s="190"/>
      <c r="F21" s="190"/>
      <c r="G21" s="190"/>
      <c r="H21" s="202">
        <f t="shared" si="3"/>
        <v>0</v>
      </c>
      <c r="I21" s="200"/>
      <c r="J21" s="200"/>
      <c r="K21" s="200"/>
      <c r="L21" s="200"/>
      <c r="M21" s="200"/>
      <c r="N21" s="200"/>
      <c r="O21" s="211">
        <f t="shared" si="4"/>
        <v>0</v>
      </c>
      <c r="P21" s="218"/>
      <c r="Q21" s="211">
        <f t="shared" si="5"/>
        <v>0</v>
      </c>
      <c r="R21" s="233">
        <f t="shared" si="6"/>
        <v>0</v>
      </c>
      <c r="S21" s="175"/>
      <c r="T21" s="190"/>
      <c r="U21" s="182"/>
      <c r="V21" s="202">
        <f t="shared" si="7"/>
        <v>0</v>
      </c>
      <c r="W21" s="200"/>
      <c r="X21" s="200"/>
      <c r="Y21" s="200"/>
      <c r="Z21" s="200"/>
      <c r="AA21" s="200"/>
      <c r="AB21" s="200"/>
      <c r="AC21" s="349">
        <f t="shared" si="8"/>
        <v>0</v>
      </c>
      <c r="AD21" s="349">
        <f t="shared" si="9"/>
        <v>0</v>
      </c>
      <c r="AE21" s="253">
        <f t="shared" si="10"/>
        <v>0</v>
      </c>
      <c r="AF21" s="259" t="str">
        <f t="shared" si="2"/>
        <v/>
      </c>
    </row>
    <row r="22" spans="1:32">
      <c r="A22" s="264"/>
      <c r="B22" s="268"/>
      <c r="C22" s="154"/>
      <c r="D22" s="175"/>
      <c r="E22" s="190"/>
      <c r="F22" s="190"/>
      <c r="G22" s="190"/>
      <c r="H22" s="202">
        <f t="shared" si="3"/>
        <v>0</v>
      </c>
      <c r="I22" s="200"/>
      <c r="J22" s="200"/>
      <c r="K22" s="200"/>
      <c r="L22" s="200"/>
      <c r="M22" s="200"/>
      <c r="N22" s="200"/>
      <c r="O22" s="211">
        <f t="shared" si="4"/>
        <v>0</v>
      </c>
      <c r="P22" s="218"/>
      <c r="Q22" s="211">
        <f t="shared" si="5"/>
        <v>0</v>
      </c>
      <c r="R22" s="233">
        <f t="shared" si="6"/>
        <v>0</v>
      </c>
      <c r="S22" s="175"/>
      <c r="T22" s="190"/>
      <c r="U22" s="182"/>
      <c r="V22" s="202">
        <f t="shared" si="7"/>
        <v>0</v>
      </c>
      <c r="W22" s="200"/>
      <c r="X22" s="200"/>
      <c r="Y22" s="200"/>
      <c r="Z22" s="200"/>
      <c r="AA22" s="200"/>
      <c r="AB22" s="200"/>
      <c r="AC22" s="349">
        <f t="shared" si="8"/>
        <v>0</v>
      </c>
      <c r="AD22" s="349">
        <f t="shared" si="9"/>
        <v>0</v>
      </c>
      <c r="AE22" s="253">
        <f t="shared" si="10"/>
        <v>0</v>
      </c>
      <c r="AF22" s="259" t="str">
        <f t="shared" si="2"/>
        <v/>
      </c>
    </row>
    <row r="23" spans="1:32" ht="14.25">
      <c r="A23" s="265"/>
      <c r="B23" s="269"/>
      <c r="C23" s="157"/>
      <c r="D23" s="176"/>
      <c r="E23" s="191"/>
      <c r="F23" s="191"/>
      <c r="G23" s="191"/>
      <c r="H23" s="309">
        <f t="shared" si="3"/>
        <v>0</v>
      </c>
      <c r="I23" s="201"/>
      <c r="J23" s="201"/>
      <c r="K23" s="201"/>
      <c r="L23" s="201"/>
      <c r="M23" s="201"/>
      <c r="N23" s="201"/>
      <c r="O23" s="212">
        <f t="shared" si="4"/>
        <v>0</v>
      </c>
      <c r="P23" s="219"/>
      <c r="Q23" s="212">
        <f t="shared" si="5"/>
        <v>0</v>
      </c>
      <c r="R23" s="234">
        <f t="shared" si="6"/>
        <v>0</v>
      </c>
      <c r="S23" s="176"/>
      <c r="T23" s="191"/>
      <c r="U23" s="183"/>
      <c r="V23" s="309">
        <f t="shared" si="7"/>
        <v>0</v>
      </c>
      <c r="W23" s="201"/>
      <c r="X23" s="201"/>
      <c r="Y23" s="201"/>
      <c r="Z23" s="201"/>
      <c r="AA23" s="201"/>
      <c r="AB23" s="201"/>
      <c r="AC23" s="350">
        <f t="shared" si="8"/>
        <v>0</v>
      </c>
      <c r="AD23" s="350">
        <f t="shared" si="9"/>
        <v>0</v>
      </c>
      <c r="AE23" s="254">
        <f t="shared" si="10"/>
        <v>0</v>
      </c>
      <c r="AF23" s="260" t="str">
        <f t="shared" si="2"/>
        <v/>
      </c>
    </row>
    <row r="24" spans="1:32" ht="22.5" customHeight="1">
      <c r="A24" s="262">
        <v>2</v>
      </c>
      <c r="B24" s="266"/>
      <c r="C24" s="271"/>
      <c r="D24" s="274" t="s">
        <v>65</v>
      </c>
      <c r="E24" s="275" t="s">
        <v>25</v>
      </c>
      <c r="F24" s="275" t="s">
        <v>65</v>
      </c>
      <c r="G24" s="339">
        <f t="shared" ref="G24:O24" si="11">SUM(G25:G36)</f>
        <v>0</v>
      </c>
      <c r="H24" s="359">
        <f t="shared" si="11"/>
        <v>0</v>
      </c>
      <c r="I24" s="198">
        <f t="shared" si="11"/>
        <v>0</v>
      </c>
      <c r="J24" s="198">
        <f t="shared" si="11"/>
        <v>0</v>
      </c>
      <c r="K24" s="198">
        <f t="shared" si="11"/>
        <v>0</v>
      </c>
      <c r="L24" s="198">
        <f t="shared" si="11"/>
        <v>0</v>
      </c>
      <c r="M24" s="198">
        <f t="shared" si="11"/>
        <v>0</v>
      </c>
      <c r="N24" s="198">
        <f t="shared" si="11"/>
        <v>0</v>
      </c>
      <c r="O24" s="198">
        <f t="shared" si="11"/>
        <v>0</v>
      </c>
      <c r="P24" s="277"/>
      <c r="Q24" s="198">
        <f>SUM(Q25:Q36)</f>
        <v>0</v>
      </c>
      <c r="R24" s="231">
        <f>SUM(R25:R36)</f>
        <v>0</v>
      </c>
      <c r="S24" s="274" t="s">
        <v>65</v>
      </c>
      <c r="T24" s="275" t="s">
        <v>25</v>
      </c>
      <c r="U24" s="275" t="s">
        <v>65</v>
      </c>
      <c r="V24" s="359">
        <f t="shared" ref="V24:AE24" si="12">SUM(V25:V36)</f>
        <v>0</v>
      </c>
      <c r="W24" s="304">
        <f t="shared" si="12"/>
        <v>0</v>
      </c>
      <c r="X24" s="198">
        <f t="shared" si="12"/>
        <v>0</v>
      </c>
      <c r="Y24" s="198">
        <f t="shared" si="12"/>
        <v>0</v>
      </c>
      <c r="Z24" s="198">
        <f t="shared" si="12"/>
        <v>0</v>
      </c>
      <c r="AA24" s="198">
        <f t="shared" si="12"/>
        <v>0</v>
      </c>
      <c r="AB24" s="198">
        <f t="shared" si="12"/>
        <v>0</v>
      </c>
      <c r="AC24" s="243">
        <f t="shared" si="12"/>
        <v>0</v>
      </c>
      <c r="AD24" s="243">
        <f t="shared" si="12"/>
        <v>0</v>
      </c>
      <c r="AE24" s="251">
        <f t="shared" si="12"/>
        <v>0</v>
      </c>
      <c r="AF24" s="288" t="str">
        <f t="shared" si="2"/>
        <v/>
      </c>
    </row>
    <row r="25" spans="1:32" ht="14.25">
      <c r="A25" s="263"/>
      <c r="B25" s="267"/>
      <c r="C25" s="272" t="s">
        <v>82</v>
      </c>
      <c r="D25" s="174"/>
      <c r="E25" s="299"/>
      <c r="F25" s="299"/>
      <c r="G25" s="189"/>
      <c r="H25" s="202">
        <f t="shared" ref="H25:H36" si="13">E25*F25</f>
        <v>0</v>
      </c>
      <c r="I25" s="199"/>
      <c r="J25" s="199"/>
      <c r="K25" s="199"/>
      <c r="L25" s="199"/>
      <c r="M25" s="199"/>
      <c r="N25" s="199"/>
      <c r="O25" s="202">
        <f t="shared" ref="O25:O36" si="14">SUM(H25:N25)</f>
        <v>0</v>
      </c>
      <c r="P25" s="217"/>
      <c r="Q25" s="280">
        <f t="shared" ref="Q25:Q36" si="15">IF(ROUNDUP(O25*P25-0.5,0)&lt;=0,0,ROUNDUP(O25*P25-0.5,0))</f>
        <v>0</v>
      </c>
      <c r="R25" s="232">
        <f t="shared" ref="R25:R36" si="16">O25+Q25</f>
        <v>0</v>
      </c>
      <c r="S25" s="174"/>
      <c r="T25" s="189"/>
      <c r="U25" s="181"/>
      <c r="V25" s="202">
        <f t="shared" ref="V25:V36" si="17">T25*F25</f>
        <v>0</v>
      </c>
      <c r="W25" s="199"/>
      <c r="X25" s="199"/>
      <c r="Y25" s="199"/>
      <c r="Z25" s="199"/>
      <c r="AA25" s="199"/>
      <c r="AB25" s="199"/>
      <c r="AC25" s="248">
        <f t="shared" ref="AC25:AC36" si="18">SUM(V25:AB25)</f>
        <v>0</v>
      </c>
      <c r="AD25" s="248">
        <f t="shared" ref="AD25:AD36" si="19">IF(ROUNDUP(AC25*P25-0.5,0)&lt;=0,0,ROUNDUP(AC25*P25-0.5,0))</f>
        <v>0</v>
      </c>
      <c r="AE25" s="252">
        <f t="shared" ref="AE25:AE36" si="20">AC25+AD25</f>
        <v>0</v>
      </c>
      <c r="AF25" s="258" t="str">
        <f t="shared" si="2"/>
        <v/>
      </c>
    </row>
    <row r="26" spans="1:32">
      <c r="A26" s="264"/>
      <c r="B26" s="268"/>
      <c r="C26" s="154"/>
      <c r="D26" s="175"/>
      <c r="E26" s="190"/>
      <c r="F26" s="190"/>
      <c r="G26" s="190"/>
      <c r="H26" s="202">
        <f t="shared" si="13"/>
        <v>0</v>
      </c>
      <c r="I26" s="200"/>
      <c r="J26" s="200"/>
      <c r="K26" s="200"/>
      <c r="L26" s="200"/>
      <c r="M26" s="200"/>
      <c r="N26" s="200"/>
      <c r="O26" s="211">
        <f t="shared" si="14"/>
        <v>0</v>
      </c>
      <c r="P26" s="218"/>
      <c r="Q26" s="211">
        <f t="shared" si="15"/>
        <v>0</v>
      </c>
      <c r="R26" s="233">
        <f t="shared" si="16"/>
        <v>0</v>
      </c>
      <c r="S26" s="175"/>
      <c r="T26" s="190"/>
      <c r="U26" s="182"/>
      <c r="V26" s="202">
        <f t="shared" si="17"/>
        <v>0</v>
      </c>
      <c r="W26" s="200"/>
      <c r="X26" s="200"/>
      <c r="Y26" s="200"/>
      <c r="Z26" s="200"/>
      <c r="AA26" s="200"/>
      <c r="AB26" s="200"/>
      <c r="AC26" s="249">
        <f t="shared" si="18"/>
        <v>0</v>
      </c>
      <c r="AD26" s="249">
        <f t="shared" si="19"/>
        <v>0</v>
      </c>
      <c r="AE26" s="253">
        <f t="shared" si="20"/>
        <v>0</v>
      </c>
      <c r="AF26" s="259" t="str">
        <f t="shared" si="2"/>
        <v/>
      </c>
    </row>
    <row r="27" spans="1:32">
      <c r="A27" s="264"/>
      <c r="B27" s="268"/>
      <c r="C27" s="155"/>
      <c r="D27" s="175"/>
      <c r="E27" s="190"/>
      <c r="F27" s="190"/>
      <c r="G27" s="190"/>
      <c r="H27" s="202">
        <f t="shared" si="13"/>
        <v>0</v>
      </c>
      <c r="I27" s="200"/>
      <c r="J27" s="200"/>
      <c r="K27" s="200"/>
      <c r="L27" s="200"/>
      <c r="M27" s="200"/>
      <c r="N27" s="200"/>
      <c r="O27" s="211">
        <f t="shared" si="14"/>
        <v>0</v>
      </c>
      <c r="P27" s="218"/>
      <c r="Q27" s="211">
        <f t="shared" si="15"/>
        <v>0</v>
      </c>
      <c r="R27" s="233">
        <f t="shared" si="16"/>
        <v>0</v>
      </c>
      <c r="S27" s="175"/>
      <c r="T27" s="190"/>
      <c r="U27" s="182"/>
      <c r="V27" s="202">
        <f t="shared" si="17"/>
        <v>0</v>
      </c>
      <c r="W27" s="200"/>
      <c r="X27" s="200"/>
      <c r="Y27" s="200"/>
      <c r="Z27" s="200"/>
      <c r="AA27" s="200"/>
      <c r="AB27" s="200"/>
      <c r="AC27" s="249">
        <f t="shared" si="18"/>
        <v>0</v>
      </c>
      <c r="AD27" s="249">
        <f t="shared" si="19"/>
        <v>0</v>
      </c>
      <c r="AE27" s="253">
        <f t="shared" si="20"/>
        <v>0</v>
      </c>
      <c r="AF27" s="259" t="str">
        <f t="shared" si="2"/>
        <v/>
      </c>
    </row>
    <row r="28" spans="1:32">
      <c r="A28" s="264"/>
      <c r="B28" s="268"/>
      <c r="C28" s="154" t="s">
        <v>83</v>
      </c>
      <c r="D28" s="175"/>
      <c r="E28" s="190"/>
      <c r="F28" s="190"/>
      <c r="G28" s="190"/>
      <c r="H28" s="202">
        <f t="shared" si="13"/>
        <v>0</v>
      </c>
      <c r="I28" s="200"/>
      <c r="J28" s="200"/>
      <c r="K28" s="200"/>
      <c r="L28" s="200"/>
      <c r="M28" s="200"/>
      <c r="N28" s="200"/>
      <c r="O28" s="211">
        <f t="shared" si="14"/>
        <v>0</v>
      </c>
      <c r="P28" s="218"/>
      <c r="Q28" s="211">
        <f t="shared" si="15"/>
        <v>0</v>
      </c>
      <c r="R28" s="233">
        <f t="shared" si="16"/>
        <v>0</v>
      </c>
      <c r="S28" s="175"/>
      <c r="T28" s="190"/>
      <c r="U28" s="182"/>
      <c r="V28" s="202">
        <f t="shared" si="17"/>
        <v>0</v>
      </c>
      <c r="W28" s="200"/>
      <c r="X28" s="200"/>
      <c r="Y28" s="200"/>
      <c r="Z28" s="200"/>
      <c r="AA28" s="200"/>
      <c r="AB28" s="200"/>
      <c r="AC28" s="249">
        <f t="shared" si="18"/>
        <v>0</v>
      </c>
      <c r="AD28" s="249">
        <f t="shared" si="19"/>
        <v>0</v>
      </c>
      <c r="AE28" s="253">
        <f t="shared" si="20"/>
        <v>0</v>
      </c>
      <c r="AF28" s="259" t="str">
        <f t="shared" si="2"/>
        <v/>
      </c>
    </row>
    <row r="29" spans="1:32">
      <c r="A29" s="264"/>
      <c r="B29" s="268"/>
      <c r="C29" s="154"/>
      <c r="D29" s="175"/>
      <c r="E29" s="190"/>
      <c r="F29" s="190"/>
      <c r="G29" s="190"/>
      <c r="H29" s="202">
        <f t="shared" si="13"/>
        <v>0</v>
      </c>
      <c r="I29" s="200"/>
      <c r="J29" s="200"/>
      <c r="K29" s="200"/>
      <c r="L29" s="200"/>
      <c r="M29" s="200"/>
      <c r="N29" s="200"/>
      <c r="O29" s="211">
        <f t="shared" si="14"/>
        <v>0</v>
      </c>
      <c r="P29" s="218"/>
      <c r="Q29" s="211">
        <f t="shared" si="15"/>
        <v>0</v>
      </c>
      <c r="R29" s="233">
        <f t="shared" si="16"/>
        <v>0</v>
      </c>
      <c r="S29" s="175"/>
      <c r="T29" s="190"/>
      <c r="U29" s="182"/>
      <c r="V29" s="202">
        <f t="shared" si="17"/>
        <v>0</v>
      </c>
      <c r="W29" s="200"/>
      <c r="X29" s="200"/>
      <c r="Y29" s="200"/>
      <c r="Z29" s="200"/>
      <c r="AA29" s="200"/>
      <c r="AB29" s="200"/>
      <c r="AC29" s="249">
        <f t="shared" si="18"/>
        <v>0</v>
      </c>
      <c r="AD29" s="249">
        <f t="shared" si="19"/>
        <v>0</v>
      </c>
      <c r="AE29" s="253">
        <f t="shared" si="20"/>
        <v>0</v>
      </c>
      <c r="AF29" s="259" t="str">
        <f t="shared" si="2"/>
        <v/>
      </c>
    </row>
    <row r="30" spans="1:32">
      <c r="A30" s="264"/>
      <c r="B30" s="268"/>
      <c r="C30" s="154"/>
      <c r="D30" s="175"/>
      <c r="E30" s="190"/>
      <c r="F30" s="190"/>
      <c r="G30" s="190"/>
      <c r="H30" s="202">
        <f t="shared" si="13"/>
        <v>0</v>
      </c>
      <c r="I30" s="200"/>
      <c r="J30" s="200"/>
      <c r="K30" s="200"/>
      <c r="L30" s="200"/>
      <c r="M30" s="200"/>
      <c r="N30" s="200"/>
      <c r="O30" s="211">
        <f t="shared" si="14"/>
        <v>0</v>
      </c>
      <c r="P30" s="218"/>
      <c r="Q30" s="211">
        <f t="shared" si="15"/>
        <v>0</v>
      </c>
      <c r="R30" s="233">
        <f t="shared" si="16"/>
        <v>0</v>
      </c>
      <c r="S30" s="175"/>
      <c r="T30" s="190"/>
      <c r="U30" s="182"/>
      <c r="V30" s="202">
        <f t="shared" si="17"/>
        <v>0</v>
      </c>
      <c r="W30" s="200"/>
      <c r="X30" s="200"/>
      <c r="Y30" s="200"/>
      <c r="Z30" s="200"/>
      <c r="AA30" s="200"/>
      <c r="AB30" s="200"/>
      <c r="AC30" s="249">
        <f t="shared" si="18"/>
        <v>0</v>
      </c>
      <c r="AD30" s="249">
        <f t="shared" si="19"/>
        <v>0</v>
      </c>
      <c r="AE30" s="253">
        <f t="shared" si="20"/>
        <v>0</v>
      </c>
      <c r="AF30" s="259" t="str">
        <f t="shared" si="2"/>
        <v/>
      </c>
    </row>
    <row r="31" spans="1:32">
      <c r="A31" s="264"/>
      <c r="B31" s="268"/>
      <c r="C31" s="156"/>
      <c r="D31" s="175"/>
      <c r="E31" s="190"/>
      <c r="F31" s="190"/>
      <c r="G31" s="190"/>
      <c r="H31" s="202">
        <f t="shared" si="13"/>
        <v>0</v>
      </c>
      <c r="I31" s="200"/>
      <c r="J31" s="200"/>
      <c r="K31" s="200"/>
      <c r="L31" s="200"/>
      <c r="M31" s="200"/>
      <c r="N31" s="200"/>
      <c r="O31" s="211">
        <f t="shared" si="14"/>
        <v>0</v>
      </c>
      <c r="P31" s="218"/>
      <c r="Q31" s="211">
        <f t="shared" si="15"/>
        <v>0</v>
      </c>
      <c r="R31" s="233">
        <f t="shared" si="16"/>
        <v>0</v>
      </c>
      <c r="S31" s="175"/>
      <c r="T31" s="190"/>
      <c r="U31" s="182"/>
      <c r="V31" s="202">
        <f t="shared" si="17"/>
        <v>0</v>
      </c>
      <c r="W31" s="200"/>
      <c r="X31" s="200"/>
      <c r="Y31" s="200"/>
      <c r="Z31" s="200"/>
      <c r="AA31" s="200"/>
      <c r="AB31" s="200"/>
      <c r="AC31" s="249">
        <f t="shared" si="18"/>
        <v>0</v>
      </c>
      <c r="AD31" s="249">
        <f t="shared" si="19"/>
        <v>0</v>
      </c>
      <c r="AE31" s="253">
        <f t="shared" si="20"/>
        <v>0</v>
      </c>
      <c r="AF31" s="259" t="str">
        <f t="shared" si="2"/>
        <v/>
      </c>
    </row>
    <row r="32" spans="1:32">
      <c r="A32" s="264"/>
      <c r="B32" s="268"/>
      <c r="C32" s="156"/>
      <c r="D32" s="175"/>
      <c r="E32" s="190"/>
      <c r="F32" s="190"/>
      <c r="G32" s="190"/>
      <c r="H32" s="202">
        <f t="shared" si="13"/>
        <v>0</v>
      </c>
      <c r="I32" s="200"/>
      <c r="J32" s="200"/>
      <c r="K32" s="200"/>
      <c r="L32" s="200"/>
      <c r="M32" s="200"/>
      <c r="N32" s="200"/>
      <c r="O32" s="211">
        <f t="shared" si="14"/>
        <v>0</v>
      </c>
      <c r="P32" s="218"/>
      <c r="Q32" s="211">
        <f t="shared" si="15"/>
        <v>0</v>
      </c>
      <c r="R32" s="233">
        <f t="shared" si="16"/>
        <v>0</v>
      </c>
      <c r="S32" s="175"/>
      <c r="T32" s="190"/>
      <c r="U32" s="182"/>
      <c r="V32" s="202">
        <f t="shared" si="17"/>
        <v>0</v>
      </c>
      <c r="W32" s="200"/>
      <c r="X32" s="200"/>
      <c r="Y32" s="200"/>
      <c r="Z32" s="200"/>
      <c r="AA32" s="200"/>
      <c r="AB32" s="200"/>
      <c r="AC32" s="249">
        <f t="shared" si="18"/>
        <v>0</v>
      </c>
      <c r="AD32" s="249">
        <f t="shared" si="19"/>
        <v>0</v>
      </c>
      <c r="AE32" s="253">
        <f t="shared" si="20"/>
        <v>0</v>
      </c>
      <c r="AF32" s="259" t="str">
        <f t="shared" si="2"/>
        <v/>
      </c>
    </row>
    <row r="33" spans="1:32">
      <c r="A33" s="264"/>
      <c r="B33" s="268"/>
      <c r="C33" s="154"/>
      <c r="D33" s="175"/>
      <c r="E33" s="190"/>
      <c r="F33" s="190"/>
      <c r="G33" s="190"/>
      <c r="H33" s="202">
        <f t="shared" si="13"/>
        <v>0</v>
      </c>
      <c r="I33" s="200"/>
      <c r="J33" s="200"/>
      <c r="K33" s="200"/>
      <c r="L33" s="200"/>
      <c r="M33" s="200"/>
      <c r="N33" s="200"/>
      <c r="O33" s="211">
        <f t="shared" si="14"/>
        <v>0</v>
      </c>
      <c r="P33" s="218"/>
      <c r="Q33" s="211">
        <f t="shared" si="15"/>
        <v>0</v>
      </c>
      <c r="R33" s="233">
        <f t="shared" si="16"/>
        <v>0</v>
      </c>
      <c r="S33" s="175"/>
      <c r="T33" s="190"/>
      <c r="U33" s="182"/>
      <c r="V33" s="202">
        <f t="shared" si="17"/>
        <v>0</v>
      </c>
      <c r="W33" s="200"/>
      <c r="X33" s="200"/>
      <c r="Y33" s="200"/>
      <c r="Z33" s="200"/>
      <c r="AA33" s="200"/>
      <c r="AB33" s="200"/>
      <c r="AC33" s="249">
        <f t="shared" si="18"/>
        <v>0</v>
      </c>
      <c r="AD33" s="249">
        <f t="shared" si="19"/>
        <v>0</v>
      </c>
      <c r="AE33" s="253">
        <f t="shared" si="20"/>
        <v>0</v>
      </c>
      <c r="AF33" s="259" t="str">
        <f t="shared" si="2"/>
        <v/>
      </c>
    </row>
    <row r="34" spans="1:32">
      <c r="A34" s="264"/>
      <c r="B34" s="268"/>
      <c r="C34" s="154"/>
      <c r="D34" s="175"/>
      <c r="E34" s="190"/>
      <c r="F34" s="190"/>
      <c r="G34" s="190"/>
      <c r="H34" s="202">
        <f t="shared" si="13"/>
        <v>0</v>
      </c>
      <c r="I34" s="200"/>
      <c r="J34" s="200"/>
      <c r="K34" s="200"/>
      <c r="L34" s="200"/>
      <c r="M34" s="200"/>
      <c r="N34" s="200"/>
      <c r="O34" s="211">
        <f t="shared" si="14"/>
        <v>0</v>
      </c>
      <c r="P34" s="218"/>
      <c r="Q34" s="211">
        <f t="shared" si="15"/>
        <v>0</v>
      </c>
      <c r="R34" s="233">
        <f t="shared" si="16"/>
        <v>0</v>
      </c>
      <c r="S34" s="175"/>
      <c r="T34" s="190"/>
      <c r="U34" s="182"/>
      <c r="V34" s="202">
        <f t="shared" si="17"/>
        <v>0</v>
      </c>
      <c r="W34" s="200"/>
      <c r="X34" s="200"/>
      <c r="Y34" s="200"/>
      <c r="Z34" s="200"/>
      <c r="AA34" s="200"/>
      <c r="AB34" s="200"/>
      <c r="AC34" s="249">
        <f t="shared" si="18"/>
        <v>0</v>
      </c>
      <c r="AD34" s="249">
        <f t="shared" si="19"/>
        <v>0</v>
      </c>
      <c r="AE34" s="253">
        <f t="shared" si="20"/>
        <v>0</v>
      </c>
      <c r="AF34" s="259" t="str">
        <f t="shared" si="2"/>
        <v/>
      </c>
    </row>
    <row r="35" spans="1:32" ht="15" customHeight="1">
      <c r="A35" s="264"/>
      <c r="B35" s="268"/>
      <c r="C35" s="154"/>
      <c r="D35" s="175"/>
      <c r="E35" s="190"/>
      <c r="F35" s="190"/>
      <c r="G35" s="190"/>
      <c r="H35" s="202">
        <f t="shared" si="13"/>
        <v>0</v>
      </c>
      <c r="I35" s="200"/>
      <c r="J35" s="200"/>
      <c r="K35" s="200"/>
      <c r="L35" s="200"/>
      <c r="M35" s="200"/>
      <c r="N35" s="200"/>
      <c r="O35" s="211">
        <f t="shared" si="14"/>
        <v>0</v>
      </c>
      <c r="P35" s="218"/>
      <c r="Q35" s="211">
        <f t="shared" si="15"/>
        <v>0</v>
      </c>
      <c r="R35" s="233">
        <f t="shared" si="16"/>
        <v>0</v>
      </c>
      <c r="S35" s="175"/>
      <c r="T35" s="190"/>
      <c r="U35" s="182"/>
      <c r="V35" s="202">
        <f t="shared" si="17"/>
        <v>0</v>
      </c>
      <c r="W35" s="200"/>
      <c r="X35" s="200"/>
      <c r="Y35" s="200"/>
      <c r="Z35" s="200"/>
      <c r="AA35" s="200"/>
      <c r="AB35" s="200"/>
      <c r="AC35" s="249">
        <f t="shared" si="18"/>
        <v>0</v>
      </c>
      <c r="AD35" s="249">
        <f t="shared" si="19"/>
        <v>0</v>
      </c>
      <c r="AE35" s="253">
        <f t="shared" si="20"/>
        <v>0</v>
      </c>
      <c r="AF35" s="259" t="str">
        <f t="shared" si="2"/>
        <v/>
      </c>
    </row>
    <row r="36" spans="1:32" ht="13.5" customHeight="1">
      <c r="A36" s="265"/>
      <c r="B36" s="269"/>
      <c r="C36" s="157"/>
      <c r="D36" s="176"/>
      <c r="E36" s="191"/>
      <c r="F36" s="191"/>
      <c r="G36" s="191"/>
      <c r="H36" s="309">
        <f t="shared" si="13"/>
        <v>0</v>
      </c>
      <c r="I36" s="201"/>
      <c r="J36" s="201"/>
      <c r="K36" s="201"/>
      <c r="L36" s="201"/>
      <c r="M36" s="201"/>
      <c r="N36" s="201"/>
      <c r="O36" s="212">
        <f t="shared" si="14"/>
        <v>0</v>
      </c>
      <c r="P36" s="219"/>
      <c r="Q36" s="212">
        <f t="shared" si="15"/>
        <v>0</v>
      </c>
      <c r="R36" s="234">
        <f t="shared" si="16"/>
        <v>0</v>
      </c>
      <c r="S36" s="176"/>
      <c r="T36" s="191"/>
      <c r="U36" s="183"/>
      <c r="V36" s="309">
        <f t="shared" si="17"/>
        <v>0</v>
      </c>
      <c r="W36" s="201"/>
      <c r="X36" s="201"/>
      <c r="Y36" s="201"/>
      <c r="Z36" s="201"/>
      <c r="AA36" s="201"/>
      <c r="AB36" s="201"/>
      <c r="AC36" s="250">
        <f t="shared" si="18"/>
        <v>0</v>
      </c>
      <c r="AD36" s="250">
        <f t="shared" si="19"/>
        <v>0</v>
      </c>
      <c r="AE36" s="254">
        <f t="shared" si="20"/>
        <v>0</v>
      </c>
      <c r="AF36" s="260" t="str">
        <f t="shared" si="2"/>
        <v/>
      </c>
    </row>
    <row r="37" spans="1:32" ht="22.5" customHeight="1">
      <c r="A37" s="262">
        <v>3</v>
      </c>
      <c r="B37" s="266"/>
      <c r="C37" s="271"/>
      <c r="D37" s="274" t="s">
        <v>65</v>
      </c>
      <c r="E37" s="275" t="s">
        <v>25</v>
      </c>
      <c r="F37" s="275" t="s">
        <v>65</v>
      </c>
      <c r="G37" s="339">
        <f t="shared" ref="G37:O37" si="21">SUM(G38:G49)</f>
        <v>0</v>
      </c>
      <c r="H37" s="359">
        <f t="shared" si="21"/>
        <v>0</v>
      </c>
      <c r="I37" s="198">
        <f t="shared" si="21"/>
        <v>0</v>
      </c>
      <c r="J37" s="198">
        <f t="shared" si="21"/>
        <v>0</v>
      </c>
      <c r="K37" s="198">
        <f t="shared" si="21"/>
        <v>0</v>
      </c>
      <c r="L37" s="198">
        <f t="shared" si="21"/>
        <v>0</v>
      </c>
      <c r="M37" s="198">
        <f t="shared" si="21"/>
        <v>0</v>
      </c>
      <c r="N37" s="198">
        <f t="shared" si="21"/>
        <v>0</v>
      </c>
      <c r="O37" s="198">
        <f t="shared" si="21"/>
        <v>0</v>
      </c>
      <c r="P37" s="277"/>
      <c r="Q37" s="198">
        <f>SUM(Q38:Q49)</f>
        <v>0</v>
      </c>
      <c r="R37" s="231">
        <f>SUM(R38:R49)</f>
        <v>0</v>
      </c>
      <c r="S37" s="274" t="s">
        <v>65</v>
      </c>
      <c r="T37" s="275" t="s">
        <v>25</v>
      </c>
      <c r="U37" s="275" t="s">
        <v>65</v>
      </c>
      <c r="V37" s="359">
        <f t="shared" ref="V37:AE37" si="22">SUM(V38:V49)</f>
        <v>0</v>
      </c>
      <c r="W37" s="304">
        <f t="shared" si="22"/>
        <v>0</v>
      </c>
      <c r="X37" s="198">
        <f t="shared" si="22"/>
        <v>0</v>
      </c>
      <c r="Y37" s="198">
        <f t="shared" si="22"/>
        <v>0</v>
      </c>
      <c r="Z37" s="198">
        <f t="shared" si="22"/>
        <v>0</v>
      </c>
      <c r="AA37" s="198">
        <f t="shared" si="22"/>
        <v>0</v>
      </c>
      <c r="AB37" s="198">
        <f t="shared" si="22"/>
        <v>0</v>
      </c>
      <c r="AC37" s="243">
        <f t="shared" si="22"/>
        <v>0</v>
      </c>
      <c r="AD37" s="243">
        <f t="shared" si="22"/>
        <v>0</v>
      </c>
      <c r="AE37" s="251">
        <f t="shared" si="22"/>
        <v>0</v>
      </c>
      <c r="AF37" s="288" t="str">
        <f t="shared" si="2"/>
        <v/>
      </c>
    </row>
    <row r="38" spans="1:32" ht="14.25">
      <c r="A38" s="263"/>
      <c r="B38" s="267"/>
      <c r="C38" s="272" t="s">
        <v>82</v>
      </c>
      <c r="D38" s="174"/>
      <c r="E38" s="299"/>
      <c r="F38" s="299"/>
      <c r="G38" s="189"/>
      <c r="H38" s="202">
        <f t="shared" ref="H38:H49" si="23">E38*F38</f>
        <v>0</v>
      </c>
      <c r="I38" s="199"/>
      <c r="J38" s="199"/>
      <c r="K38" s="199"/>
      <c r="L38" s="199"/>
      <c r="M38" s="199"/>
      <c r="N38" s="199"/>
      <c r="O38" s="202">
        <f t="shared" ref="O38:O49" si="24">SUM(H38:N38)</f>
        <v>0</v>
      </c>
      <c r="P38" s="217"/>
      <c r="Q38" s="280">
        <f t="shared" ref="Q38:Q49" si="25">IF(ROUNDUP(O38*P38-0.5,0)&lt;=0,0,ROUNDUP(O38*P38-0.5,0))</f>
        <v>0</v>
      </c>
      <c r="R38" s="232">
        <f t="shared" ref="R38:R49" si="26">O38+Q38</f>
        <v>0</v>
      </c>
      <c r="S38" s="174"/>
      <c r="T38" s="189"/>
      <c r="U38" s="181"/>
      <c r="V38" s="202">
        <f t="shared" ref="V38:V49" si="27">T38*F38</f>
        <v>0</v>
      </c>
      <c r="W38" s="199"/>
      <c r="X38" s="199"/>
      <c r="Y38" s="199"/>
      <c r="Z38" s="199"/>
      <c r="AA38" s="199"/>
      <c r="AB38" s="199"/>
      <c r="AC38" s="348">
        <f t="shared" ref="AC38:AC49" si="28">SUM(V38:AB38)</f>
        <v>0</v>
      </c>
      <c r="AD38" s="348">
        <f t="shared" ref="AD38:AD49" si="29">IF(ROUNDUP(AC38*P38-0.5,0)&lt;=0,0,ROUNDUP(AC38*P38-0.5,0))</f>
        <v>0</v>
      </c>
      <c r="AE38" s="252">
        <f t="shared" ref="AE38:AE49" si="30">AC38+AD38</f>
        <v>0</v>
      </c>
      <c r="AF38" s="258" t="str">
        <f t="shared" si="2"/>
        <v/>
      </c>
    </row>
    <row r="39" spans="1:32">
      <c r="A39" s="264"/>
      <c r="B39" s="268"/>
      <c r="C39" s="154"/>
      <c r="D39" s="175"/>
      <c r="E39" s="190"/>
      <c r="F39" s="190"/>
      <c r="G39" s="190"/>
      <c r="H39" s="202">
        <f t="shared" si="23"/>
        <v>0</v>
      </c>
      <c r="I39" s="200"/>
      <c r="J39" s="200"/>
      <c r="K39" s="200"/>
      <c r="L39" s="200"/>
      <c r="M39" s="200"/>
      <c r="N39" s="200"/>
      <c r="O39" s="211">
        <f t="shared" si="24"/>
        <v>0</v>
      </c>
      <c r="P39" s="218"/>
      <c r="Q39" s="211">
        <f t="shared" si="25"/>
        <v>0</v>
      </c>
      <c r="R39" s="233">
        <f t="shared" si="26"/>
        <v>0</v>
      </c>
      <c r="S39" s="175"/>
      <c r="T39" s="190"/>
      <c r="U39" s="182"/>
      <c r="V39" s="202">
        <f t="shared" si="27"/>
        <v>0</v>
      </c>
      <c r="W39" s="200"/>
      <c r="X39" s="200"/>
      <c r="Y39" s="200"/>
      <c r="Z39" s="200"/>
      <c r="AA39" s="200"/>
      <c r="AB39" s="200"/>
      <c r="AC39" s="349">
        <f t="shared" si="28"/>
        <v>0</v>
      </c>
      <c r="AD39" s="349">
        <f t="shared" si="29"/>
        <v>0</v>
      </c>
      <c r="AE39" s="253">
        <f t="shared" si="30"/>
        <v>0</v>
      </c>
      <c r="AF39" s="259" t="str">
        <f t="shared" si="2"/>
        <v/>
      </c>
    </row>
    <row r="40" spans="1:32">
      <c r="A40" s="264"/>
      <c r="B40" s="268"/>
      <c r="C40" s="155"/>
      <c r="D40" s="175"/>
      <c r="E40" s="190"/>
      <c r="F40" s="190"/>
      <c r="G40" s="190"/>
      <c r="H40" s="202">
        <f t="shared" si="23"/>
        <v>0</v>
      </c>
      <c r="I40" s="200"/>
      <c r="J40" s="200"/>
      <c r="K40" s="200"/>
      <c r="L40" s="200"/>
      <c r="M40" s="200"/>
      <c r="N40" s="200"/>
      <c r="O40" s="211">
        <f t="shared" si="24"/>
        <v>0</v>
      </c>
      <c r="P40" s="218"/>
      <c r="Q40" s="211">
        <f t="shared" si="25"/>
        <v>0</v>
      </c>
      <c r="R40" s="233">
        <f t="shared" si="26"/>
        <v>0</v>
      </c>
      <c r="S40" s="175"/>
      <c r="T40" s="190"/>
      <c r="U40" s="182"/>
      <c r="V40" s="202">
        <f t="shared" si="27"/>
        <v>0</v>
      </c>
      <c r="W40" s="200"/>
      <c r="X40" s="200"/>
      <c r="Y40" s="200"/>
      <c r="Z40" s="200"/>
      <c r="AA40" s="200"/>
      <c r="AB40" s="200"/>
      <c r="AC40" s="349">
        <f t="shared" si="28"/>
        <v>0</v>
      </c>
      <c r="AD40" s="349">
        <f t="shared" si="29"/>
        <v>0</v>
      </c>
      <c r="AE40" s="253">
        <f t="shared" si="30"/>
        <v>0</v>
      </c>
      <c r="AF40" s="259" t="str">
        <f t="shared" si="2"/>
        <v/>
      </c>
    </row>
    <row r="41" spans="1:32">
      <c r="A41" s="264"/>
      <c r="B41" s="268"/>
      <c r="C41" s="154" t="s">
        <v>83</v>
      </c>
      <c r="D41" s="175"/>
      <c r="E41" s="190"/>
      <c r="F41" s="190"/>
      <c r="G41" s="190"/>
      <c r="H41" s="202">
        <f t="shared" si="23"/>
        <v>0</v>
      </c>
      <c r="I41" s="200"/>
      <c r="J41" s="200"/>
      <c r="K41" s="200"/>
      <c r="L41" s="200"/>
      <c r="M41" s="200"/>
      <c r="N41" s="200"/>
      <c r="O41" s="211">
        <f t="shared" si="24"/>
        <v>0</v>
      </c>
      <c r="P41" s="218"/>
      <c r="Q41" s="211">
        <f t="shared" si="25"/>
        <v>0</v>
      </c>
      <c r="R41" s="233">
        <f t="shared" si="26"/>
        <v>0</v>
      </c>
      <c r="S41" s="175"/>
      <c r="T41" s="190"/>
      <c r="U41" s="182"/>
      <c r="V41" s="202">
        <f t="shared" si="27"/>
        <v>0</v>
      </c>
      <c r="W41" s="200"/>
      <c r="X41" s="200"/>
      <c r="Y41" s="200"/>
      <c r="Z41" s="200"/>
      <c r="AA41" s="200"/>
      <c r="AB41" s="200"/>
      <c r="AC41" s="349">
        <f t="shared" si="28"/>
        <v>0</v>
      </c>
      <c r="AD41" s="349">
        <f t="shared" si="29"/>
        <v>0</v>
      </c>
      <c r="AE41" s="253">
        <f t="shared" si="30"/>
        <v>0</v>
      </c>
      <c r="AF41" s="259" t="str">
        <f t="shared" si="2"/>
        <v/>
      </c>
    </row>
    <row r="42" spans="1:32">
      <c r="A42" s="264"/>
      <c r="B42" s="268"/>
      <c r="C42" s="154"/>
      <c r="D42" s="175"/>
      <c r="E42" s="190"/>
      <c r="F42" s="190"/>
      <c r="G42" s="190"/>
      <c r="H42" s="202">
        <f t="shared" si="23"/>
        <v>0</v>
      </c>
      <c r="I42" s="200"/>
      <c r="J42" s="200"/>
      <c r="K42" s="200"/>
      <c r="L42" s="200"/>
      <c r="M42" s="200"/>
      <c r="N42" s="200"/>
      <c r="O42" s="211">
        <f t="shared" si="24"/>
        <v>0</v>
      </c>
      <c r="P42" s="218"/>
      <c r="Q42" s="211">
        <f t="shared" si="25"/>
        <v>0</v>
      </c>
      <c r="R42" s="233">
        <f t="shared" si="26"/>
        <v>0</v>
      </c>
      <c r="S42" s="175"/>
      <c r="T42" s="190"/>
      <c r="U42" s="182"/>
      <c r="V42" s="202">
        <f t="shared" si="27"/>
        <v>0</v>
      </c>
      <c r="W42" s="200"/>
      <c r="X42" s="200"/>
      <c r="Y42" s="200"/>
      <c r="Z42" s="200"/>
      <c r="AA42" s="200"/>
      <c r="AB42" s="200"/>
      <c r="AC42" s="349">
        <f t="shared" si="28"/>
        <v>0</v>
      </c>
      <c r="AD42" s="349">
        <f t="shared" si="29"/>
        <v>0</v>
      </c>
      <c r="AE42" s="253">
        <f t="shared" si="30"/>
        <v>0</v>
      </c>
      <c r="AF42" s="259" t="str">
        <f t="shared" si="2"/>
        <v/>
      </c>
    </row>
    <row r="43" spans="1:32">
      <c r="A43" s="264"/>
      <c r="B43" s="268"/>
      <c r="C43" s="154"/>
      <c r="D43" s="175"/>
      <c r="E43" s="190"/>
      <c r="F43" s="190"/>
      <c r="G43" s="190"/>
      <c r="H43" s="202">
        <f t="shared" si="23"/>
        <v>0</v>
      </c>
      <c r="I43" s="200"/>
      <c r="J43" s="200"/>
      <c r="K43" s="200"/>
      <c r="L43" s="200"/>
      <c r="M43" s="200"/>
      <c r="N43" s="200"/>
      <c r="O43" s="211">
        <f t="shared" si="24"/>
        <v>0</v>
      </c>
      <c r="P43" s="218"/>
      <c r="Q43" s="211">
        <f t="shared" si="25"/>
        <v>0</v>
      </c>
      <c r="R43" s="233">
        <f t="shared" si="26"/>
        <v>0</v>
      </c>
      <c r="S43" s="175"/>
      <c r="T43" s="190"/>
      <c r="U43" s="182"/>
      <c r="V43" s="202">
        <f t="shared" si="27"/>
        <v>0</v>
      </c>
      <c r="W43" s="200"/>
      <c r="X43" s="200"/>
      <c r="Y43" s="200"/>
      <c r="Z43" s="200"/>
      <c r="AA43" s="200"/>
      <c r="AB43" s="200"/>
      <c r="AC43" s="349">
        <f t="shared" si="28"/>
        <v>0</v>
      </c>
      <c r="AD43" s="349">
        <f t="shared" si="29"/>
        <v>0</v>
      </c>
      <c r="AE43" s="253">
        <f t="shared" si="30"/>
        <v>0</v>
      </c>
      <c r="AF43" s="259" t="str">
        <f t="shared" si="2"/>
        <v/>
      </c>
    </row>
    <row r="44" spans="1:32">
      <c r="A44" s="264"/>
      <c r="B44" s="268"/>
      <c r="C44" s="156"/>
      <c r="D44" s="175"/>
      <c r="E44" s="190"/>
      <c r="F44" s="190"/>
      <c r="G44" s="190"/>
      <c r="H44" s="202">
        <f t="shared" si="23"/>
        <v>0</v>
      </c>
      <c r="I44" s="200"/>
      <c r="J44" s="200"/>
      <c r="K44" s="200"/>
      <c r="L44" s="200"/>
      <c r="M44" s="200"/>
      <c r="N44" s="200"/>
      <c r="O44" s="211">
        <f t="shared" si="24"/>
        <v>0</v>
      </c>
      <c r="P44" s="218"/>
      <c r="Q44" s="211">
        <f t="shared" si="25"/>
        <v>0</v>
      </c>
      <c r="R44" s="233">
        <f t="shared" si="26"/>
        <v>0</v>
      </c>
      <c r="S44" s="175"/>
      <c r="T44" s="190"/>
      <c r="U44" s="182"/>
      <c r="V44" s="202">
        <f t="shared" si="27"/>
        <v>0</v>
      </c>
      <c r="W44" s="200"/>
      <c r="X44" s="200"/>
      <c r="Y44" s="200"/>
      <c r="Z44" s="200"/>
      <c r="AA44" s="200"/>
      <c r="AB44" s="200"/>
      <c r="AC44" s="349">
        <f t="shared" si="28"/>
        <v>0</v>
      </c>
      <c r="AD44" s="349">
        <f t="shared" si="29"/>
        <v>0</v>
      </c>
      <c r="AE44" s="253">
        <f t="shared" si="30"/>
        <v>0</v>
      </c>
      <c r="AF44" s="259" t="str">
        <f t="shared" si="2"/>
        <v/>
      </c>
    </row>
    <row r="45" spans="1:32">
      <c r="A45" s="264"/>
      <c r="B45" s="268"/>
      <c r="C45" s="156"/>
      <c r="D45" s="175"/>
      <c r="E45" s="190"/>
      <c r="F45" s="190"/>
      <c r="G45" s="190"/>
      <c r="H45" s="202">
        <f t="shared" si="23"/>
        <v>0</v>
      </c>
      <c r="I45" s="200"/>
      <c r="J45" s="200"/>
      <c r="K45" s="200"/>
      <c r="L45" s="200"/>
      <c r="M45" s="200"/>
      <c r="N45" s="200"/>
      <c r="O45" s="211">
        <f t="shared" si="24"/>
        <v>0</v>
      </c>
      <c r="P45" s="218"/>
      <c r="Q45" s="211">
        <f t="shared" si="25"/>
        <v>0</v>
      </c>
      <c r="R45" s="233">
        <f t="shared" si="26"/>
        <v>0</v>
      </c>
      <c r="S45" s="175"/>
      <c r="T45" s="190"/>
      <c r="U45" s="182"/>
      <c r="V45" s="202">
        <f t="shared" si="27"/>
        <v>0</v>
      </c>
      <c r="W45" s="200"/>
      <c r="X45" s="200"/>
      <c r="Y45" s="200"/>
      <c r="Z45" s="200"/>
      <c r="AA45" s="200"/>
      <c r="AB45" s="200"/>
      <c r="AC45" s="349">
        <f t="shared" si="28"/>
        <v>0</v>
      </c>
      <c r="AD45" s="349">
        <f t="shared" si="29"/>
        <v>0</v>
      </c>
      <c r="AE45" s="253">
        <f t="shared" si="30"/>
        <v>0</v>
      </c>
      <c r="AF45" s="259" t="str">
        <f t="shared" si="2"/>
        <v/>
      </c>
    </row>
    <row r="46" spans="1:32">
      <c r="A46" s="264"/>
      <c r="B46" s="268"/>
      <c r="C46" s="154"/>
      <c r="D46" s="175"/>
      <c r="E46" s="190"/>
      <c r="F46" s="190"/>
      <c r="G46" s="190"/>
      <c r="H46" s="202">
        <f t="shared" si="23"/>
        <v>0</v>
      </c>
      <c r="I46" s="200"/>
      <c r="J46" s="200"/>
      <c r="K46" s="200"/>
      <c r="L46" s="200"/>
      <c r="M46" s="200"/>
      <c r="N46" s="200"/>
      <c r="O46" s="211">
        <f t="shared" si="24"/>
        <v>0</v>
      </c>
      <c r="P46" s="218"/>
      <c r="Q46" s="211">
        <f t="shared" si="25"/>
        <v>0</v>
      </c>
      <c r="R46" s="233">
        <f t="shared" si="26"/>
        <v>0</v>
      </c>
      <c r="S46" s="175"/>
      <c r="T46" s="190"/>
      <c r="U46" s="182"/>
      <c r="V46" s="202">
        <f t="shared" si="27"/>
        <v>0</v>
      </c>
      <c r="W46" s="200"/>
      <c r="X46" s="200"/>
      <c r="Y46" s="200"/>
      <c r="Z46" s="200"/>
      <c r="AA46" s="200"/>
      <c r="AB46" s="200"/>
      <c r="AC46" s="349">
        <f t="shared" si="28"/>
        <v>0</v>
      </c>
      <c r="AD46" s="349">
        <f t="shared" si="29"/>
        <v>0</v>
      </c>
      <c r="AE46" s="253">
        <f t="shared" si="30"/>
        <v>0</v>
      </c>
      <c r="AF46" s="259" t="str">
        <f t="shared" si="2"/>
        <v/>
      </c>
    </row>
    <row r="47" spans="1:32">
      <c r="A47" s="264"/>
      <c r="B47" s="268"/>
      <c r="C47" s="154"/>
      <c r="D47" s="175"/>
      <c r="E47" s="190"/>
      <c r="F47" s="190"/>
      <c r="G47" s="190"/>
      <c r="H47" s="202">
        <f t="shared" si="23"/>
        <v>0</v>
      </c>
      <c r="I47" s="200"/>
      <c r="J47" s="200"/>
      <c r="K47" s="200"/>
      <c r="L47" s="200"/>
      <c r="M47" s="200"/>
      <c r="N47" s="200"/>
      <c r="O47" s="211">
        <f t="shared" si="24"/>
        <v>0</v>
      </c>
      <c r="P47" s="218"/>
      <c r="Q47" s="211">
        <f t="shared" si="25"/>
        <v>0</v>
      </c>
      <c r="R47" s="233">
        <f t="shared" si="26"/>
        <v>0</v>
      </c>
      <c r="S47" s="175"/>
      <c r="T47" s="190"/>
      <c r="U47" s="182"/>
      <c r="V47" s="202">
        <f t="shared" si="27"/>
        <v>0</v>
      </c>
      <c r="W47" s="200"/>
      <c r="X47" s="200"/>
      <c r="Y47" s="200"/>
      <c r="Z47" s="200"/>
      <c r="AA47" s="200"/>
      <c r="AB47" s="200"/>
      <c r="AC47" s="349">
        <f t="shared" si="28"/>
        <v>0</v>
      </c>
      <c r="AD47" s="349">
        <f t="shared" si="29"/>
        <v>0</v>
      </c>
      <c r="AE47" s="253">
        <f t="shared" si="30"/>
        <v>0</v>
      </c>
      <c r="AF47" s="259" t="str">
        <f t="shared" si="2"/>
        <v/>
      </c>
    </row>
    <row r="48" spans="1:32">
      <c r="A48" s="264"/>
      <c r="B48" s="268"/>
      <c r="C48" s="154"/>
      <c r="D48" s="175"/>
      <c r="E48" s="190"/>
      <c r="F48" s="190"/>
      <c r="G48" s="190"/>
      <c r="H48" s="202">
        <f t="shared" si="23"/>
        <v>0</v>
      </c>
      <c r="I48" s="200"/>
      <c r="J48" s="200"/>
      <c r="K48" s="200"/>
      <c r="L48" s="200"/>
      <c r="M48" s="200"/>
      <c r="N48" s="200"/>
      <c r="O48" s="211">
        <f t="shared" si="24"/>
        <v>0</v>
      </c>
      <c r="P48" s="218"/>
      <c r="Q48" s="211">
        <f t="shared" si="25"/>
        <v>0</v>
      </c>
      <c r="R48" s="233">
        <f t="shared" si="26"/>
        <v>0</v>
      </c>
      <c r="S48" s="175"/>
      <c r="T48" s="190"/>
      <c r="U48" s="182"/>
      <c r="V48" s="202">
        <f t="shared" si="27"/>
        <v>0</v>
      </c>
      <c r="W48" s="200"/>
      <c r="X48" s="200"/>
      <c r="Y48" s="200"/>
      <c r="Z48" s="200"/>
      <c r="AA48" s="200"/>
      <c r="AB48" s="200"/>
      <c r="AC48" s="349">
        <f t="shared" si="28"/>
        <v>0</v>
      </c>
      <c r="AD48" s="349">
        <f t="shared" si="29"/>
        <v>0</v>
      </c>
      <c r="AE48" s="253">
        <f t="shared" si="30"/>
        <v>0</v>
      </c>
      <c r="AF48" s="259" t="str">
        <f t="shared" si="2"/>
        <v/>
      </c>
    </row>
    <row r="49" spans="1:32" ht="14.25">
      <c r="A49" s="265"/>
      <c r="B49" s="269"/>
      <c r="C49" s="157"/>
      <c r="D49" s="176"/>
      <c r="E49" s="191"/>
      <c r="F49" s="191"/>
      <c r="G49" s="191"/>
      <c r="H49" s="309">
        <f t="shared" si="23"/>
        <v>0</v>
      </c>
      <c r="I49" s="201"/>
      <c r="J49" s="201"/>
      <c r="K49" s="201"/>
      <c r="L49" s="201"/>
      <c r="M49" s="201"/>
      <c r="N49" s="201"/>
      <c r="O49" s="212">
        <f t="shared" si="24"/>
        <v>0</v>
      </c>
      <c r="P49" s="219"/>
      <c r="Q49" s="212">
        <f t="shared" si="25"/>
        <v>0</v>
      </c>
      <c r="R49" s="234">
        <f t="shared" si="26"/>
        <v>0</v>
      </c>
      <c r="S49" s="176"/>
      <c r="T49" s="191"/>
      <c r="U49" s="183"/>
      <c r="V49" s="309">
        <f t="shared" si="27"/>
        <v>0</v>
      </c>
      <c r="W49" s="201"/>
      <c r="X49" s="201"/>
      <c r="Y49" s="201"/>
      <c r="Z49" s="201"/>
      <c r="AA49" s="201"/>
      <c r="AB49" s="201"/>
      <c r="AC49" s="350">
        <f t="shared" si="28"/>
        <v>0</v>
      </c>
      <c r="AD49" s="350">
        <f t="shared" si="29"/>
        <v>0</v>
      </c>
      <c r="AE49" s="254">
        <f t="shared" si="30"/>
        <v>0</v>
      </c>
      <c r="AF49" s="260" t="str">
        <f t="shared" si="2"/>
        <v/>
      </c>
    </row>
    <row r="50" spans="1:32" ht="22.5" customHeight="1">
      <c r="A50" s="262">
        <v>4</v>
      </c>
      <c r="B50" s="266"/>
      <c r="C50" s="271"/>
      <c r="D50" s="274" t="s">
        <v>65</v>
      </c>
      <c r="E50" s="275" t="s">
        <v>25</v>
      </c>
      <c r="F50" s="275" t="s">
        <v>65</v>
      </c>
      <c r="G50" s="339">
        <f t="shared" ref="G50:O50" si="31">SUM(G51:G62)</f>
        <v>0</v>
      </c>
      <c r="H50" s="359">
        <f t="shared" si="31"/>
        <v>0</v>
      </c>
      <c r="I50" s="198">
        <f t="shared" si="31"/>
        <v>0</v>
      </c>
      <c r="J50" s="198">
        <f t="shared" si="31"/>
        <v>0</v>
      </c>
      <c r="K50" s="198">
        <f t="shared" si="31"/>
        <v>0</v>
      </c>
      <c r="L50" s="198">
        <f t="shared" si="31"/>
        <v>0</v>
      </c>
      <c r="M50" s="198">
        <f t="shared" si="31"/>
        <v>0</v>
      </c>
      <c r="N50" s="198">
        <f t="shared" si="31"/>
        <v>0</v>
      </c>
      <c r="O50" s="198">
        <f t="shared" si="31"/>
        <v>0</v>
      </c>
      <c r="P50" s="277"/>
      <c r="Q50" s="198">
        <f>SUM(Q51:Q62)</f>
        <v>0</v>
      </c>
      <c r="R50" s="231">
        <f>SUM(R51:R62)</f>
        <v>0</v>
      </c>
      <c r="S50" s="274" t="s">
        <v>65</v>
      </c>
      <c r="T50" s="275" t="s">
        <v>25</v>
      </c>
      <c r="U50" s="275" t="s">
        <v>65</v>
      </c>
      <c r="V50" s="359">
        <f t="shared" ref="V50:AE50" si="32">SUM(V51:V62)</f>
        <v>0</v>
      </c>
      <c r="W50" s="304">
        <f t="shared" si="32"/>
        <v>0</v>
      </c>
      <c r="X50" s="198">
        <f t="shared" si="32"/>
        <v>0</v>
      </c>
      <c r="Y50" s="198">
        <f t="shared" si="32"/>
        <v>0</v>
      </c>
      <c r="Z50" s="198">
        <f t="shared" si="32"/>
        <v>0</v>
      </c>
      <c r="AA50" s="198">
        <f t="shared" si="32"/>
        <v>0</v>
      </c>
      <c r="AB50" s="198">
        <f t="shared" si="32"/>
        <v>0</v>
      </c>
      <c r="AC50" s="243">
        <f t="shared" si="32"/>
        <v>0</v>
      </c>
      <c r="AD50" s="243">
        <f t="shared" si="32"/>
        <v>0</v>
      </c>
      <c r="AE50" s="251">
        <f t="shared" si="32"/>
        <v>0</v>
      </c>
      <c r="AF50" s="288" t="str">
        <f t="shared" si="2"/>
        <v/>
      </c>
    </row>
    <row r="51" spans="1:32" ht="14.25">
      <c r="A51" s="263"/>
      <c r="B51" s="267"/>
      <c r="C51" s="272" t="s">
        <v>82</v>
      </c>
      <c r="D51" s="174"/>
      <c r="E51" s="299"/>
      <c r="F51" s="299"/>
      <c r="G51" s="189"/>
      <c r="H51" s="202">
        <f t="shared" ref="H51:H62" si="33">E51*F51</f>
        <v>0</v>
      </c>
      <c r="I51" s="199"/>
      <c r="J51" s="199"/>
      <c r="K51" s="199"/>
      <c r="L51" s="199"/>
      <c r="M51" s="199"/>
      <c r="N51" s="199"/>
      <c r="O51" s="300">
        <f t="shared" ref="O51:O62" si="34">SUM(H51:N51)</f>
        <v>0</v>
      </c>
      <c r="P51" s="217"/>
      <c r="Q51" s="280">
        <f t="shared" ref="Q51:Q62" si="35">IF(ROUNDUP(O51*P51-0.5,0)&lt;=0,0,ROUNDUP(O51*P51-0.5,0))</f>
        <v>0</v>
      </c>
      <c r="R51" s="232">
        <f t="shared" ref="R51:R62" si="36">O51+Q51</f>
        <v>0</v>
      </c>
      <c r="S51" s="174"/>
      <c r="T51" s="189"/>
      <c r="U51" s="181"/>
      <c r="V51" s="202">
        <f t="shared" ref="V51:V62" si="37">T51*F51</f>
        <v>0</v>
      </c>
      <c r="W51" s="199"/>
      <c r="X51" s="199"/>
      <c r="Y51" s="199"/>
      <c r="Z51" s="199"/>
      <c r="AA51" s="199"/>
      <c r="AB51" s="199"/>
      <c r="AC51" s="348">
        <f t="shared" ref="AC51:AC62" si="38">SUM(V51:AB51)</f>
        <v>0</v>
      </c>
      <c r="AD51" s="348">
        <f t="shared" ref="AD51:AD62" si="39">IF(ROUNDUP(AC51*P51-0.5,0)&lt;=0,0,ROUNDUP(AC51*P51-0.5,0))</f>
        <v>0</v>
      </c>
      <c r="AE51" s="252">
        <f t="shared" ref="AE51:AE62" si="40">AC51+AD51</f>
        <v>0</v>
      </c>
      <c r="AF51" s="258" t="str">
        <f t="shared" si="2"/>
        <v/>
      </c>
    </row>
    <row r="52" spans="1:32">
      <c r="A52" s="264"/>
      <c r="B52" s="268"/>
      <c r="C52" s="154"/>
      <c r="D52" s="175"/>
      <c r="E52" s="190"/>
      <c r="F52" s="190"/>
      <c r="G52" s="190"/>
      <c r="H52" s="202">
        <f t="shared" si="33"/>
        <v>0</v>
      </c>
      <c r="I52" s="200"/>
      <c r="J52" s="200"/>
      <c r="K52" s="200"/>
      <c r="L52" s="200"/>
      <c r="M52" s="200"/>
      <c r="N52" s="200"/>
      <c r="O52" s="342">
        <f t="shared" si="34"/>
        <v>0</v>
      </c>
      <c r="P52" s="218"/>
      <c r="Q52" s="211">
        <f t="shared" si="35"/>
        <v>0</v>
      </c>
      <c r="R52" s="233">
        <f t="shared" si="36"/>
        <v>0</v>
      </c>
      <c r="S52" s="175"/>
      <c r="T52" s="190"/>
      <c r="U52" s="182"/>
      <c r="V52" s="202">
        <f t="shared" si="37"/>
        <v>0</v>
      </c>
      <c r="W52" s="200"/>
      <c r="X52" s="200"/>
      <c r="Y52" s="200"/>
      <c r="Z52" s="200"/>
      <c r="AA52" s="200"/>
      <c r="AB52" s="200"/>
      <c r="AC52" s="349">
        <f t="shared" si="38"/>
        <v>0</v>
      </c>
      <c r="AD52" s="349">
        <f t="shared" si="39"/>
        <v>0</v>
      </c>
      <c r="AE52" s="253">
        <f t="shared" si="40"/>
        <v>0</v>
      </c>
      <c r="AF52" s="259" t="str">
        <f t="shared" si="2"/>
        <v/>
      </c>
    </row>
    <row r="53" spans="1:32">
      <c r="A53" s="264"/>
      <c r="B53" s="268"/>
      <c r="C53" s="155"/>
      <c r="D53" s="175"/>
      <c r="E53" s="190"/>
      <c r="F53" s="190"/>
      <c r="G53" s="190"/>
      <c r="H53" s="202">
        <f t="shared" si="33"/>
        <v>0</v>
      </c>
      <c r="I53" s="200"/>
      <c r="J53" s="200"/>
      <c r="K53" s="200"/>
      <c r="L53" s="200"/>
      <c r="M53" s="200"/>
      <c r="N53" s="200"/>
      <c r="O53" s="342">
        <f t="shared" si="34"/>
        <v>0</v>
      </c>
      <c r="P53" s="218"/>
      <c r="Q53" s="211">
        <f t="shared" si="35"/>
        <v>0</v>
      </c>
      <c r="R53" s="233">
        <f t="shared" si="36"/>
        <v>0</v>
      </c>
      <c r="S53" s="175"/>
      <c r="T53" s="190"/>
      <c r="U53" s="182"/>
      <c r="V53" s="202">
        <f t="shared" si="37"/>
        <v>0</v>
      </c>
      <c r="W53" s="200"/>
      <c r="X53" s="200"/>
      <c r="Y53" s="200"/>
      <c r="Z53" s="200"/>
      <c r="AA53" s="200"/>
      <c r="AB53" s="200"/>
      <c r="AC53" s="349">
        <f t="shared" si="38"/>
        <v>0</v>
      </c>
      <c r="AD53" s="349">
        <f t="shared" si="39"/>
        <v>0</v>
      </c>
      <c r="AE53" s="253">
        <f t="shared" si="40"/>
        <v>0</v>
      </c>
      <c r="AF53" s="259" t="str">
        <f t="shared" si="2"/>
        <v/>
      </c>
    </row>
    <row r="54" spans="1:32">
      <c r="A54" s="264"/>
      <c r="B54" s="268"/>
      <c r="C54" s="154" t="s">
        <v>83</v>
      </c>
      <c r="D54" s="175"/>
      <c r="E54" s="190"/>
      <c r="F54" s="190"/>
      <c r="G54" s="190"/>
      <c r="H54" s="202">
        <f t="shared" si="33"/>
        <v>0</v>
      </c>
      <c r="I54" s="200"/>
      <c r="J54" s="200"/>
      <c r="K54" s="200"/>
      <c r="L54" s="200"/>
      <c r="M54" s="200"/>
      <c r="N54" s="200"/>
      <c r="O54" s="342">
        <f t="shared" si="34"/>
        <v>0</v>
      </c>
      <c r="P54" s="218"/>
      <c r="Q54" s="211">
        <f t="shared" si="35"/>
        <v>0</v>
      </c>
      <c r="R54" s="233">
        <f t="shared" si="36"/>
        <v>0</v>
      </c>
      <c r="S54" s="175"/>
      <c r="T54" s="190"/>
      <c r="U54" s="182"/>
      <c r="V54" s="202">
        <f t="shared" si="37"/>
        <v>0</v>
      </c>
      <c r="W54" s="200"/>
      <c r="X54" s="200"/>
      <c r="Y54" s="200"/>
      <c r="Z54" s="200"/>
      <c r="AA54" s="200"/>
      <c r="AB54" s="200"/>
      <c r="AC54" s="349">
        <f t="shared" si="38"/>
        <v>0</v>
      </c>
      <c r="AD54" s="349">
        <f t="shared" si="39"/>
        <v>0</v>
      </c>
      <c r="AE54" s="253">
        <f t="shared" si="40"/>
        <v>0</v>
      </c>
      <c r="AF54" s="259" t="str">
        <f t="shared" si="2"/>
        <v/>
      </c>
    </row>
    <row r="55" spans="1:32">
      <c r="A55" s="264"/>
      <c r="B55" s="268"/>
      <c r="C55" s="154"/>
      <c r="D55" s="175"/>
      <c r="E55" s="190"/>
      <c r="F55" s="190"/>
      <c r="G55" s="190"/>
      <c r="H55" s="202">
        <f t="shared" si="33"/>
        <v>0</v>
      </c>
      <c r="I55" s="200"/>
      <c r="J55" s="200"/>
      <c r="K55" s="200"/>
      <c r="L55" s="200"/>
      <c r="M55" s="200"/>
      <c r="N55" s="200"/>
      <c r="O55" s="342">
        <f t="shared" si="34"/>
        <v>0</v>
      </c>
      <c r="P55" s="218"/>
      <c r="Q55" s="211">
        <f t="shared" si="35"/>
        <v>0</v>
      </c>
      <c r="R55" s="233">
        <f t="shared" si="36"/>
        <v>0</v>
      </c>
      <c r="S55" s="175"/>
      <c r="T55" s="190"/>
      <c r="U55" s="182"/>
      <c r="V55" s="202">
        <f t="shared" si="37"/>
        <v>0</v>
      </c>
      <c r="W55" s="200"/>
      <c r="X55" s="200"/>
      <c r="Y55" s="200"/>
      <c r="Z55" s="200"/>
      <c r="AA55" s="200"/>
      <c r="AB55" s="200"/>
      <c r="AC55" s="349">
        <f t="shared" si="38"/>
        <v>0</v>
      </c>
      <c r="AD55" s="349">
        <f t="shared" si="39"/>
        <v>0</v>
      </c>
      <c r="AE55" s="253">
        <f t="shared" si="40"/>
        <v>0</v>
      </c>
      <c r="AF55" s="259" t="str">
        <f t="shared" si="2"/>
        <v/>
      </c>
    </row>
    <row r="56" spans="1:32">
      <c r="A56" s="264"/>
      <c r="B56" s="268"/>
      <c r="C56" s="154"/>
      <c r="D56" s="175"/>
      <c r="E56" s="190"/>
      <c r="F56" s="190"/>
      <c r="G56" s="190"/>
      <c r="H56" s="202">
        <f t="shared" si="33"/>
        <v>0</v>
      </c>
      <c r="I56" s="200"/>
      <c r="J56" s="200"/>
      <c r="K56" s="200"/>
      <c r="L56" s="200"/>
      <c r="M56" s="200"/>
      <c r="N56" s="200"/>
      <c r="O56" s="342">
        <f t="shared" si="34"/>
        <v>0</v>
      </c>
      <c r="P56" s="218"/>
      <c r="Q56" s="211">
        <f t="shared" si="35"/>
        <v>0</v>
      </c>
      <c r="R56" s="233">
        <f t="shared" si="36"/>
        <v>0</v>
      </c>
      <c r="S56" s="175"/>
      <c r="T56" s="190"/>
      <c r="U56" s="182"/>
      <c r="V56" s="202">
        <f t="shared" si="37"/>
        <v>0</v>
      </c>
      <c r="W56" s="200"/>
      <c r="X56" s="200"/>
      <c r="Y56" s="200"/>
      <c r="Z56" s="200"/>
      <c r="AA56" s="200"/>
      <c r="AB56" s="200"/>
      <c r="AC56" s="349">
        <f t="shared" si="38"/>
        <v>0</v>
      </c>
      <c r="AD56" s="349">
        <f t="shared" si="39"/>
        <v>0</v>
      </c>
      <c r="AE56" s="253">
        <f t="shared" si="40"/>
        <v>0</v>
      </c>
      <c r="AF56" s="259" t="str">
        <f t="shared" si="2"/>
        <v/>
      </c>
    </row>
    <row r="57" spans="1:32">
      <c r="A57" s="264"/>
      <c r="B57" s="268"/>
      <c r="C57" s="156"/>
      <c r="D57" s="175"/>
      <c r="E57" s="190"/>
      <c r="F57" s="190"/>
      <c r="G57" s="190"/>
      <c r="H57" s="202">
        <f t="shared" si="33"/>
        <v>0</v>
      </c>
      <c r="I57" s="200"/>
      <c r="J57" s="200"/>
      <c r="K57" s="200"/>
      <c r="L57" s="200"/>
      <c r="M57" s="200"/>
      <c r="N57" s="200"/>
      <c r="O57" s="342">
        <f t="shared" si="34"/>
        <v>0</v>
      </c>
      <c r="P57" s="218"/>
      <c r="Q57" s="211">
        <f t="shared" si="35"/>
        <v>0</v>
      </c>
      <c r="R57" s="233">
        <f t="shared" si="36"/>
        <v>0</v>
      </c>
      <c r="S57" s="175"/>
      <c r="T57" s="190"/>
      <c r="U57" s="182"/>
      <c r="V57" s="202">
        <f t="shared" si="37"/>
        <v>0</v>
      </c>
      <c r="W57" s="200"/>
      <c r="X57" s="200"/>
      <c r="Y57" s="200"/>
      <c r="Z57" s="200"/>
      <c r="AA57" s="200"/>
      <c r="AB57" s="200"/>
      <c r="AC57" s="349">
        <f t="shared" si="38"/>
        <v>0</v>
      </c>
      <c r="AD57" s="349">
        <f t="shared" si="39"/>
        <v>0</v>
      </c>
      <c r="AE57" s="253">
        <f t="shared" si="40"/>
        <v>0</v>
      </c>
      <c r="AF57" s="259" t="str">
        <f t="shared" si="2"/>
        <v/>
      </c>
    </row>
    <row r="58" spans="1:32">
      <c r="A58" s="264"/>
      <c r="B58" s="268"/>
      <c r="C58" s="156"/>
      <c r="D58" s="175"/>
      <c r="E58" s="190"/>
      <c r="F58" s="190"/>
      <c r="G58" s="190"/>
      <c r="H58" s="202">
        <f t="shared" si="33"/>
        <v>0</v>
      </c>
      <c r="I58" s="200"/>
      <c r="J58" s="200"/>
      <c r="K58" s="200"/>
      <c r="L58" s="200"/>
      <c r="M58" s="200"/>
      <c r="N58" s="200"/>
      <c r="O58" s="342">
        <f t="shared" si="34"/>
        <v>0</v>
      </c>
      <c r="P58" s="218"/>
      <c r="Q58" s="211">
        <f t="shared" si="35"/>
        <v>0</v>
      </c>
      <c r="R58" s="233">
        <f t="shared" si="36"/>
        <v>0</v>
      </c>
      <c r="S58" s="175"/>
      <c r="T58" s="190"/>
      <c r="U58" s="182"/>
      <c r="V58" s="202">
        <f t="shared" si="37"/>
        <v>0</v>
      </c>
      <c r="W58" s="200"/>
      <c r="X58" s="200"/>
      <c r="Y58" s="200"/>
      <c r="Z58" s="200"/>
      <c r="AA58" s="200"/>
      <c r="AB58" s="200"/>
      <c r="AC58" s="349">
        <f t="shared" si="38"/>
        <v>0</v>
      </c>
      <c r="AD58" s="349">
        <f t="shared" si="39"/>
        <v>0</v>
      </c>
      <c r="AE58" s="253">
        <f t="shared" si="40"/>
        <v>0</v>
      </c>
      <c r="AF58" s="259" t="str">
        <f t="shared" si="2"/>
        <v/>
      </c>
    </row>
    <row r="59" spans="1:32">
      <c r="A59" s="264"/>
      <c r="B59" s="268"/>
      <c r="C59" s="154"/>
      <c r="D59" s="175"/>
      <c r="E59" s="190"/>
      <c r="F59" s="190"/>
      <c r="G59" s="190"/>
      <c r="H59" s="202">
        <f t="shared" si="33"/>
        <v>0</v>
      </c>
      <c r="I59" s="200"/>
      <c r="J59" s="200"/>
      <c r="K59" s="200"/>
      <c r="L59" s="200"/>
      <c r="M59" s="200"/>
      <c r="N59" s="200"/>
      <c r="O59" s="342">
        <f t="shared" si="34"/>
        <v>0</v>
      </c>
      <c r="P59" s="218"/>
      <c r="Q59" s="211">
        <f t="shared" si="35"/>
        <v>0</v>
      </c>
      <c r="R59" s="233">
        <f t="shared" si="36"/>
        <v>0</v>
      </c>
      <c r="S59" s="175"/>
      <c r="T59" s="190"/>
      <c r="U59" s="182"/>
      <c r="V59" s="202">
        <f t="shared" si="37"/>
        <v>0</v>
      </c>
      <c r="W59" s="200"/>
      <c r="X59" s="200"/>
      <c r="Y59" s="200"/>
      <c r="Z59" s="200"/>
      <c r="AA59" s="200"/>
      <c r="AB59" s="200"/>
      <c r="AC59" s="349">
        <f t="shared" si="38"/>
        <v>0</v>
      </c>
      <c r="AD59" s="349">
        <f t="shared" si="39"/>
        <v>0</v>
      </c>
      <c r="AE59" s="253">
        <f t="shared" si="40"/>
        <v>0</v>
      </c>
      <c r="AF59" s="259" t="str">
        <f t="shared" si="2"/>
        <v/>
      </c>
    </row>
    <row r="60" spans="1:32">
      <c r="A60" s="264"/>
      <c r="B60" s="268"/>
      <c r="C60" s="154"/>
      <c r="D60" s="175"/>
      <c r="E60" s="190"/>
      <c r="F60" s="190"/>
      <c r="G60" s="190"/>
      <c r="H60" s="202">
        <f t="shared" si="33"/>
        <v>0</v>
      </c>
      <c r="I60" s="200"/>
      <c r="J60" s="200"/>
      <c r="K60" s="200"/>
      <c r="L60" s="200"/>
      <c r="M60" s="200"/>
      <c r="N60" s="200"/>
      <c r="O60" s="342">
        <f t="shared" si="34"/>
        <v>0</v>
      </c>
      <c r="P60" s="218"/>
      <c r="Q60" s="211">
        <f t="shared" si="35"/>
        <v>0</v>
      </c>
      <c r="R60" s="233">
        <f t="shared" si="36"/>
        <v>0</v>
      </c>
      <c r="S60" s="175"/>
      <c r="T60" s="190"/>
      <c r="U60" s="182"/>
      <c r="V60" s="202">
        <f t="shared" si="37"/>
        <v>0</v>
      </c>
      <c r="W60" s="200"/>
      <c r="X60" s="200"/>
      <c r="Y60" s="200"/>
      <c r="Z60" s="200"/>
      <c r="AA60" s="200"/>
      <c r="AB60" s="200"/>
      <c r="AC60" s="349">
        <f t="shared" si="38"/>
        <v>0</v>
      </c>
      <c r="AD60" s="349">
        <f t="shared" si="39"/>
        <v>0</v>
      </c>
      <c r="AE60" s="253">
        <f t="shared" si="40"/>
        <v>0</v>
      </c>
      <c r="AF60" s="259" t="str">
        <f t="shared" si="2"/>
        <v/>
      </c>
    </row>
    <row r="61" spans="1:32">
      <c r="A61" s="264"/>
      <c r="B61" s="268"/>
      <c r="C61" s="154"/>
      <c r="D61" s="175"/>
      <c r="E61" s="190"/>
      <c r="F61" s="190"/>
      <c r="G61" s="190"/>
      <c r="H61" s="202">
        <f t="shared" si="33"/>
        <v>0</v>
      </c>
      <c r="I61" s="200"/>
      <c r="J61" s="200"/>
      <c r="K61" s="200"/>
      <c r="L61" s="200"/>
      <c r="M61" s="200"/>
      <c r="N61" s="200"/>
      <c r="O61" s="342">
        <f t="shared" si="34"/>
        <v>0</v>
      </c>
      <c r="P61" s="218"/>
      <c r="Q61" s="211">
        <f t="shared" si="35"/>
        <v>0</v>
      </c>
      <c r="R61" s="233">
        <f t="shared" si="36"/>
        <v>0</v>
      </c>
      <c r="S61" s="175"/>
      <c r="T61" s="190"/>
      <c r="U61" s="182"/>
      <c r="V61" s="202">
        <f t="shared" si="37"/>
        <v>0</v>
      </c>
      <c r="W61" s="200"/>
      <c r="X61" s="200"/>
      <c r="Y61" s="200"/>
      <c r="Z61" s="200"/>
      <c r="AA61" s="200"/>
      <c r="AB61" s="200"/>
      <c r="AC61" s="349">
        <f t="shared" si="38"/>
        <v>0</v>
      </c>
      <c r="AD61" s="349">
        <f t="shared" si="39"/>
        <v>0</v>
      </c>
      <c r="AE61" s="253">
        <f t="shared" si="40"/>
        <v>0</v>
      </c>
      <c r="AF61" s="259" t="str">
        <f t="shared" si="2"/>
        <v/>
      </c>
    </row>
    <row r="62" spans="1:32" ht="14.25">
      <c r="A62" s="265"/>
      <c r="B62" s="269"/>
      <c r="C62" s="157"/>
      <c r="D62" s="176"/>
      <c r="E62" s="191"/>
      <c r="F62" s="191"/>
      <c r="G62" s="191"/>
      <c r="H62" s="309">
        <f t="shared" si="33"/>
        <v>0</v>
      </c>
      <c r="I62" s="201"/>
      <c r="J62" s="201"/>
      <c r="K62" s="201"/>
      <c r="L62" s="201"/>
      <c r="M62" s="201"/>
      <c r="N62" s="201"/>
      <c r="O62" s="343">
        <f t="shared" si="34"/>
        <v>0</v>
      </c>
      <c r="P62" s="219"/>
      <c r="Q62" s="212">
        <f t="shared" si="35"/>
        <v>0</v>
      </c>
      <c r="R62" s="234">
        <f t="shared" si="36"/>
        <v>0</v>
      </c>
      <c r="S62" s="176"/>
      <c r="T62" s="191"/>
      <c r="U62" s="183"/>
      <c r="V62" s="309">
        <f t="shared" si="37"/>
        <v>0</v>
      </c>
      <c r="W62" s="201"/>
      <c r="X62" s="201"/>
      <c r="Y62" s="201"/>
      <c r="Z62" s="201"/>
      <c r="AA62" s="201"/>
      <c r="AB62" s="201"/>
      <c r="AC62" s="350">
        <f t="shared" si="38"/>
        <v>0</v>
      </c>
      <c r="AD62" s="350">
        <f t="shared" si="39"/>
        <v>0</v>
      </c>
      <c r="AE62" s="254">
        <f t="shared" si="40"/>
        <v>0</v>
      </c>
      <c r="AF62" s="260" t="str">
        <f t="shared" si="2"/>
        <v/>
      </c>
    </row>
    <row r="63" spans="1:32" ht="22.5" customHeight="1">
      <c r="A63" s="262">
        <v>5</v>
      </c>
      <c r="B63" s="266"/>
      <c r="C63" s="271"/>
      <c r="D63" s="274" t="s">
        <v>65</v>
      </c>
      <c r="E63" s="275" t="s">
        <v>25</v>
      </c>
      <c r="F63" s="275" t="s">
        <v>65</v>
      </c>
      <c r="G63" s="339">
        <f t="shared" ref="G63:O63" si="41">SUM(G64:G75)</f>
        <v>0</v>
      </c>
      <c r="H63" s="359">
        <f t="shared" si="41"/>
        <v>0</v>
      </c>
      <c r="I63" s="198">
        <f t="shared" si="41"/>
        <v>0</v>
      </c>
      <c r="J63" s="198">
        <f t="shared" si="41"/>
        <v>0</v>
      </c>
      <c r="K63" s="198">
        <f t="shared" si="41"/>
        <v>0</v>
      </c>
      <c r="L63" s="198">
        <f t="shared" si="41"/>
        <v>0</v>
      </c>
      <c r="M63" s="198">
        <f t="shared" si="41"/>
        <v>0</v>
      </c>
      <c r="N63" s="198">
        <f t="shared" si="41"/>
        <v>0</v>
      </c>
      <c r="O63" s="198">
        <f t="shared" si="41"/>
        <v>0</v>
      </c>
      <c r="P63" s="277"/>
      <c r="Q63" s="198">
        <f>SUM(Q64:Q75)</f>
        <v>0</v>
      </c>
      <c r="R63" s="231">
        <f>SUM(R64:R75)</f>
        <v>0</v>
      </c>
      <c r="S63" s="274" t="s">
        <v>65</v>
      </c>
      <c r="T63" s="275" t="s">
        <v>25</v>
      </c>
      <c r="U63" s="275" t="s">
        <v>65</v>
      </c>
      <c r="V63" s="359">
        <f t="shared" ref="V63:AE63" si="42">SUM(V64:V75)</f>
        <v>0</v>
      </c>
      <c r="W63" s="304">
        <f t="shared" si="42"/>
        <v>0</v>
      </c>
      <c r="X63" s="198">
        <f t="shared" si="42"/>
        <v>0</v>
      </c>
      <c r="Y63" s="198">
        <f t="shared" si="42"/>
        <v>0</v>
      </c>
      <c r="Z63" s="198">
        <f t="shared" si="42"/>
        <v>0</v>
      </c>
      <c r="AA63" s="198">
        <f t="shared" si="42"/>
        <v>0</v>
      </c>
      <c r="AB63" s="198">
        <f t="shared" si="42"/>
        <v>0</v>
      </c>
      <c r="AC63" s="243">
        <f t="shared" si="42"/>
        <v>0</v>
      </c>
      <c r="AD63" s="243">
        <f t="shared" si="42"/>
        <v>0</v>
      </c>
      <c r="AE63" s="251">
        <f t="shared" si="42"/>
        <v>0</v>
      </c>
      <c r="AF63" s="288" t="str">
        <f t="shared" si="2"/>
        <v/>
      </c>
    </row>
    <row r="64" spans="1:32" ht="14.25">
      <c r="A64" s="263"/>
      <c r="B64" s="267"/>
      <c r="C64" s="272" t="s">
        <v>82</v>
      </c>
      <c r="D64" s="174"/>
      <c r="E64" s="299"/>
      <c r="F64" s="299"/>
      <c r="G64" s="189"/>
      <c r="H64" s="202">
        <f t="shared" ref="H64:H75" si="43">E64*F64</f>
        <v>0</v>
      </c>
      <c r="I64" s="199"/>
      <c r="J64" s="199"/>
      <c r="K64" s="199"/>
      <c r="L64" s="199"/>
      <c r="M64" s="199"/>
      <c r="N64" s="199"/>
      <c r="O64" s="300">
        <f t="shared" ref="O64:O75" si="44">SUM(H64:N64)</f>
        <v>0</v>
      </c>
      <c r="P64" s="217"/>
      <c r="Q64" s="280">
        <f t="shared" ref="Q64:Q75" si="45">IF(ROUNDUP(O64*P64-0.5,0)&lt;=0,0,ROUNDUP(O64*P64-0.5,0))</f>
        <v>0</v>
      </c>
      <c r="R64" s="232">
        <f t="shared" ref="R64:R75" si="46">O64+Q64</f>
        <v>0</v>
      </c>
      <c r="S64" s="174"/>
      <c r="T64" s="189"/>
      <c r="U64" s="181"/>
      <c r="V64" s="202">
        <f t="shared" ref="V64:V75" si="47">T64*F64</f>
        <v>0</v>
      </c>
      <c r="W64" s="199"/>
      <c r="X64" s="199"/>
      <c r="Y64" s="199"/>
      <c r="Z64" s="199"/>
      <c r="AA64" s="199"/>
      <c r="AB64" s="199"/>
      <c r="AC64" s="348">
        <f t="shared" ref="AC64:AC75" si="48">SUM(V64:AB64)</f>
        <v>0</v>
      </c>
      <c r="AD64" s="348">
        <f t="shared" ref="AD64:AD75" si="49">IF(ROUNDUP(AC64*P64-0.5,0)&lt;=0,0,ROUNDUP(AC64*P64-0.5,0))</f>
        <v>0</v>
      </c>
      <c r="AE64" s="252">
        <f t="shared" ref="AE64:AE75" si="50">AC64+AD64</f>
        <v>0</v>
      </c>
      <c r="AF64" s="258" t="str">
        <f t="shared" si="2"/>
        <v/>
      </c>
    </row>
    <row r="65" spans="1:32">
      <c r="A65" s="264"/>
      <c r="B65" s="268"/>
      <c r="C65" s="154"/>
      <c r="D65" s="175"/>
      <c r="E65" s="190"/>
      <c r="F65" s="190"/>
      <c r="G65" s="190"/>
      <c r="H65" s="202">
        <f t="shared" si="43"/>
        <v>0</v>
      </c>
      <c r="I65" s="200"/>
      <c r="J65" s="200"/>
      <c r="K65" s="200"/>
      <c r="L65" s="200"/>
      <c r="M65" s="200"/>
      <c r="N65" s="200"/>
      <c r="O65" s="342">
        <f t="shared" si="44"/>
        <v>0</v>
      </c>
      <c r="P65" s="218"/>
      <c r="Q65" s="211">
        <f t="shared" si="45"/>
        <v>0</v>
      </c>
      <c r="R65" s="233">
        <f t="shared" si="46"/>
        <v>0</v>
      </c>
      <c r="S65" s="175"/>
      <c r="T65" s="190"/>
      <c r="U65" s="182"/>
      <c r="V65" s="202">
        <f t="shared" si="47"/>
        <v>0</v>
      </c>
      <c r="W65" s="200"/>
      <c r="X65" s="200"/>
      <c r="Y65" s="200"/>
      <c r="Z65" s="200"/>
      <c r="AA65" s="200"/>
      <c r="AB65" s="200"/>
      <c r="AC65" s="349">
        <f t="shared" si="48"/>
        <v>0</v>
      </c>
      <c r="AD65" s="349">
        <f t="shared" si="49"/>
        <v>0</v>
      </c>
      <c r="AE65" s="253">
        <f t="shared" si="50"/>
        <v>0</v>
      </c>
      <c r="AF65" s="259" t="str">
        <f t="shared" si="2"/>
        <v/>
      </c>
    </row>
    <row r="66" spans="1:32">
      <c r="A66" s="264"/>
      <c r="B66" s="268"/>
      <c r="C66" s="155"/>
      <c r="D66" s="175"/>
      <c r="E66" s="190"/>
      <c r="F66" s="190"/>
      <c r="G66" s="190"/>
      <c r="H66" s="202">
        <f t="shared" si="43"/>
        <v>0</v>
      </c>
      <c r="I66" s="200"/>
      <c r="J66" s="200"/>
      <c r="K66" s="200"/>
      <c r="L66" s="200"/>
      <c r="M66" s="200"/>
      <c r="N66" s="200"/>
      <c r="O66" s="342">
        <f t="shared" si="44"/>
        <v>0</v>
      </c>
      <c r="P66" s="218"/>
      <c r="Q66" s="211">
        <f t="shared" si="45"/>
        <v>0</v>
      </c>
      <c r="R66" s="233">
        <f t="shared" si="46"/>
        <v>0</v>
      </c>
      <c r="S66" s="175"/>
      <c r="T66" s="190"/>
      <c r="U66" s="182"/>
      <c r="V66" s="202">
        <f t="shared" si="47"/>
        <v>0</v>
      </c>
      <c r="W66" s="200"/>
      <c r="X66" s="200"/>
      <c r="Y66" s="200"/>
      <c r="Z66" s="200"/>
      <c r="AA66" s="200"/>
      <c r="AB66" s="200"/>
      <c r="AC66" s="349">
        <f t="shared" si="48"/>
        <v>0</v>
      </c>
      <c r="AD66" s="349">
        <f t="shared" si="49"/>
        <v>0</v>
      </c>
      <c r="AE66" s="253">
        <f t="shared" si="50"/>
        <v>0</v>
      </c>
      <c r="AF66" s="259" t="str">
        <f t="shared" si="2"/>
        <v/>
      </c>
    </row>
    <row r="67" spans="1:32">
      <c r="A67" s="264"/>
      <c r="B67" s="268"/>
      <c r="C67" s="154" t="s">
        <v>83</v>
      </c>
      <c r="D67" s="175"/>
      <c r="E67" s="190"/>
      <c r="F67" s="190"/>
      <c r="G67" s="190"/>
      <c r="H67" s="202">
        <f t="shared" si="43"/>
        <v>0</v>
      </c>
      <c r="I67" s="200"/>
      <c r="J67" s="200"/>
      <c r="K67" s="200"/>
      <c r="L67" s="200"/>
      <c r="M67" s="200"/>
      <c r="N67" s="200"/>
      <c r="O67" s="342">
        <f t="shared" si="44"/>
        <v>0</v>
      </c>
      <c r="P67" s="218"/>
      <c r="Q67" s="211">
        <f t="shared" si="45"/>
        <v>0</v>
      </c>
      <c r="R67" s="233">
        <f t="shared" si="46"/>
        <v>0</v>
      </c>
      <c r="S67" s="175"/>
      <c r="T67" s="190"/>
      <c r="U67" s="182"/>
      <c r="V67" s="202">
        <f t="shared" si="47"/>
        <v>0</v>
      </c>
      <c r="W67" s="200"/>
      <c r="X67" s="200"/>
      <c r="Y67" s="200"/>
      <c r="Z67" s="200"/>
      <c r="AA67" s="200"/>
      <c r="AB67" s="200"/>
      <c r="AC67" s="349">
        <f t="shared" si="48"/>
        <v>0</v>
      </c>
      <c r="AD67" s="349">
        <f t="shared" si="49"/>
        <v>0</v>
      </c>
      <c r="AE67" s="253">
        <f t="shared" si="50"/>
        <v>0</v>
      </c>
      <c r="AF67" s="259" t="str">
        <f t="shared" si="2"/>
        <v/>
      </c>
    </row>
    <row r="68" spans="1:32">
      <c r="A68" s="264"/>
      <c r="B68" s="268"/>
      <c r="C68" s="154"/>
      <c r="D68" s="175"/>
      <c r="E68" s="190"/>
      <c r="F68" s="190"/>
      <c r="G68" s="190"/>
      <c r="H68" s="202">
        <f t="shared" si="43"/>
        <v>0</v>
      </c>
      <c r="I68" s="200"/>
      <c r="J68" s="200"/>
      <c r="K68" s="200"/>
      <c r="L68" s="200"/>
      <c r="M68" s="200"/>
      <c r="N68" s="200"/>
      <c r="O68" s="342">
        <f t="shared" si="44"/>
        <v>0</v>
      </c>
      <c r="P68" s="218"/>
      <c r="Q68" s="211">
        <f t="shared" si="45"/>
        <v>0</v>
      </c>
      <c r="R68" s="233">
        <f t="shared" si="46"/>
        <v>0</v>
      </c>
      <c r="S68" s="175"/>
      <c r="T68" s="190"/>
      <c r="U68" s="182"/>
      <c r="V68" s="202">
        <f t="shared" si="47"/>
        <v>0</v>
      </c>
      <c r="W68" s="200"/>
      <c r="X68" s="200"/>
      <c r="Y68" s="200"/>
      <c r="Z68" s="200"/>
      <c r="AA68" s="200"/>
      <c r="AB68" s="200"/>
      <c r="AC68" s="349">
        <f t="shared" si="48"/>
        <v>0</v>
      </c>
      <c r="AD68" s="349">
        <f t="shared" si="49"/>
        <v>0</v>
      </c>
      <c r="AE68" s="253">
        <f t="shared" si="50"/>
        <v>0</v>
      </c>
      <c r="AF68" s="259" t="str">
        <f t="shared" si="2"/>
        <v/>
      </c>
    </row>
    <row r="69" spans="1:32">
      <c r="A69" s="264"/>
      <c r="B69" s="268"/>
      <c r="C69" s="154"/>
      <c r="D69" s="175"/>
      <c r="E69" s="190"/>
      <c r="F69" s="190"/>
      <c r="G69" s="190"/>
      <c r="H69" s="202">
        <f t="shared" si="43"/>
        <v>0</v>
      </c>
      <c r="I69" s="200"/>
      <c r="J69" s="200"/>
      <c r="K69" s="200"/>
      <c r="L69" s="200"/>
      <c r="M69" s="200"/>
      <c r="N69" s="200"/>
      <c r="O69" s="342">
        <f t="shared" si="44"/>
        <v>0</v>
      </c>
      <c r="P69" s="218"/>
      <c r="Q69" s="211">
        <f t="shared" si="45"/>
        <v>0</v>
      </c>
      <c r="R69" s="233">
        <f t="shared" si="46"/>
        <v>0</v>
      </c>
      <c r="S69" s="175"/>
      <c r="T69" s="190"/>
      <c r="U69" s="182"/>
      <c r="V69" s="202">
        <f t="shared" si="47"/>
        <v>0</v>
      </c>
      <c r="W69" s="200"/>
      <c r="X69" s="200"/>
      <c r="Y69" s="200"/>
      <c r="Z69" s="200"/>
      <c r="AA69" s="200"/>
      <c r="AB69" s="200"/>
      <c r="AC69" s="349">
        <f t="shared" si="48"/>
        <v>0</v>
      </c>
      <c r="AD69" s="349">
        <f t="shared" si="49"/>
        <v>0</v>
      </c>
      <c r="AE69" s="253">
        <f t="shared" si="50"/>
        <v>0</v>
      </c>
      <c r="AF69" s="259" t="str">
        <f t="shared" si="2"/>
        <v/>
      </c>
    </row>
    <row r="70" spans="1:32">
      <c r="A70" s="264"/>
      <c r="B70" s="268"/>
      <c r="C70" s="156"/>
      <c r="D70" s="175"/>
      <c r="E70" s="190"/>
      <c r="F70" s="190"/>
      <c r="G70" s="190"/>
      <c r="H70" s="202">
        <f t="shared" si="43"/>
        <v>0</v>
      </c>
      <c r="I70" s="200"/>
      <c r="J70" s="200"/>
      <c r="K70" s="200"/>
      <c r="L70" s="200"/>
      <c r="M70" s="200"/>
      <c r="N70" s="200"/>
      <c r="O70" s="342">
        <f t="shared" si="44"/>
        <v>0</v>
      </c>
      <c r="P70" s="218"/>
      <c r="Q70" s="211">
        <f t="shared" si="45"/>
        <v>0</v>
      </c>
      <c r="R70" s="233">
        <f t="shared" si="46"/>
        <v>0</v>
      </c>
      <c r="S70" s="175"/>
      <c r="T70" s="190"/>
      <c r="U70" s="182"/>
      <c r="V70" s="202">
        <f t="shared" si="47"/>
        <v>0</v>
      </c>
      <c r="W70" s="200"/>
      <c r="X70" s="200"/>
      <c r="Y70" s="200"/>
      <c r="Z70" s="200"/>
      <c r="AA70" s="200"/>
      <c r="AB70" s="200"/>
      <c r="AC70" s="349">
        <f t="shared" si="48"/>
        <v>0</v>
      </c>
      <c r="AD70" s="349">
        <f t="shared" si="49"/>
        <v>0</v>
      </c>
      <c r="AE70" s="253">
        <f t="shared" si="50"/>
        <v>0</v>
      </c>
      <c r="AF70" s="259" t="str">
        <f t="shared" si="2"/>
        <v/>
      </c>
    </row>
    <row r="71" spans="1:32">
      <c r="A71" s="264"/>
      <c r="B71" s="268"/>
      <c r="C71" s="156"/>
      <c r="D71" s="175"/>
      <c r="E71" s="190"/>
      <c r="F71" s="190"/>
      <c r="G71" s="190"/>
      <c r="H71" s="202">
        <f t="shared" si="43"/>
        <v>0</v>
      </c>
      <c r="I71" s="200"/>
      <c r="J71" s="200"/>
      <c r="K71" s="200"/>
      <c r="L71" s="200"/>
      <c r="M71" s="200"/>
      <c r="N71" s="200"/>
      <c r="O71" s="342">
        <f t="shared" si="44"/>
        <v>0</v>
      </c>
      <c r="P71" s="218"/>
      <c r="Q71" s="211">
        <f t="shared" si="45"/>
        <v>0</v>
      </c>
      <c r="R71" s="233">
        <f t="shared" si="46"/>
        <v>0</v>
      </c>
      <c r="S71" s="175"/>
      <c r="T71" s="190"/>
      <c r="U71" s="182"/>
      <c r="V71" s="202">
        <f t="shared" si="47"/>
        <v>0</v>
      </c>
      <c r="W71" s="200"/>
      <c r="X71" s="200"/>
      <c r="Y71" s="200"/>
      <c r="Z71" s="200"/>
      <c r="AA71" s="200"/>
      <c r="AB71" s="200"/>
      <c r="AC71" s="349">
        <f t="shared" si="48"/>
        <v>0</v>
      </c>
      <c r="AD71" s="349">
        <f t="shared" si="49"/>
        <v>0</v>
      </c>
      <c r="AE71" s="253">
        <f t="shared" si="50"/>
        <v>0</v>
      </c>
      <c r="AF71" s="259" t="str">
        <f t="shared" si="2"/>
        <v/>
      </c>
    </row>
    <row r="72" spans="1:32">
      <c r="A72" s="264"/>
      <c r="B72" s="268"/>
      <c r="C72" s="154"/>
      <c r="D72" s="175"/>
      <c r="E72" s="190"/>
      <c r="F72" s="190"/>
      <c r="G72" s="190"/>
      <c r="H72" s="202">
        <f t="shared" si="43"/>
        <v>0</v>
      </c>
      <c r="I72" s="200"/>
      <c r="J72" s="200"/>
      <c r="K72" s="200"/>
      <c r="L72" s="200"/>
      <c r="M72" s="200"/>
      <c r="N72" s="200"/>
      <c r="O72" s="342">
        <f t="shared" si="44"/>
        <v>0</v>
      </c>
      <c r="P72" s="218"/>
      <c r="Q72" s="211">
        <f t="shared" si="45"/>
        <v>0</v>
      </c>
      <c r="R72" s="233">
        <f t="shared" si="46"/>
        <v>0</v>
      </c>
      <c r="S72" s="175"/>
      <c r="T72" s="190"/>
      <c r="U72" s="182"/>
      <c r="V72" s="202">
        <f t="shared" si="47"/>
        <v>0</v>
      </c>
      <c r="W72" s="200"/>
      <c r="X72" s="200"/>
      <c r="Y72" s="200"/>
      <c r="Z72" s="200"/>
      <c r="AA72" s="200"/>
      <c r="AB72" s="200"/>
      <c r="AC72" s="349">
        <f t="shared" si="48"/>
        <v>0</v>
      </c>
      <c r="AD72" s="349">
        <f t="shared" si="49"/>
        <v>0</v>
      </c>
      <c r="AE72" s="253">
        <f t="shared" si="50"/>
        <v>0</v>
      </c>
      <c r="AF72" s="259" t="str">
        <f t="shared" si="2"/>
        <v/>
      </c>
    </row>
    <row r="73" spans="1:32">
      <c r="A73" s="264"/>
      <c r="B73" s="268"/>
      <c r="C73" s="154"/>
      <c r="D73" s="175"/>
      <c r="E73" s="190"/>
      <c r="F73" s="190"/>
      <c r="G73" s="190"/>
      <c r="H73" s="202">
        <f t="shared" si="43"/>
        <v>0</v>
      </c>
      <c r="I73" s="200"/>
      <c r="J73" s="200"/>
      <c r="K73" s="200"/>
      <c r="L73" s="200"/>
      <c r="M73" s="200"/>
      <c r="N73" s="200"/>
      <c r="O73" s="342">
        <f t="shared" si="44"/>
        <v>0</v>
      </c>
      <c r="P73" s="218"/>
      <c r="Q73" s="211">
        <f t="shared" si="45"/>
        <v>0</v>
      </c>
      <c r="R73" s="233">
        <f t="shared" si="46"/>
        <v>0</v>
      </c>
      <c r="S73" s="175"/>
      <c r="T73" s="190"/>
      <c r="U73" s="182"/>
      <c r="V73" s="202">
        <f t="shared" si="47"/>
        <v>0</v>
      </c>
      <c r="W73" s="200"/>
      <c r="X73" s="200"/>
      <c r="Y73" s="200"/>
      <c r="Z73" s="200"/>
      <c r="AA73" s="200"/>
      <c r="AB73" s="200"/>
      <c r="AC73" s="349">
        <f t="shared" si="48"/>
        <v>0</v>
      </c>
      <c r="AD73" s="349">
        <f t="shared" si="49"/>
        <v>0</v>
      </c>
      <c r="AE73" s="253">
        <f t="shared" si="50"/>
        <v>0</v>
      </c>
      <c r="AF73" s="259" t="str">
        <f t="shared" si="2"/>
        <v/>
      </c>
    </row>
    <row r="74" spans="1:32">
      <c r="A74" s="264"/>
      <c r="B74" s="268"/>
      <c r="C74" s="154"/>
      <c r="D74" s="175"/>
      <c r="E74" s="190"/>
      <c r="F74" s="190"/>
      <c r="G74" s="190"/>
      <c r="H74" s="202">
        <f t="shared" si="43"/>
        <v>0</v>
      </c>
      <c r="I74" s="200"/>
      <c r="J74" s="200"/>
      <c r="K74" s="200"/>
      <c r="L74" s="200"/>
      <c r="M74" s="200"/>
      <c r="N74" s="200"/>
      <c r="O74" s="342">
        <f t="shared" si="44"/>
        <v>0</v>
      </c>
      <c r="P74" s="218"/>
      <c r="Q74" s="211">
        <f t="shared" si="45"/>
        <v>0</v>
      </c>
      <c r="R74" s="233">
        <f t="shared" si="46"/>
        <v>0</v>
      </c>
      <c r="S74" s="175"/>
      <c r="T74" s="190"/>
      <c r="U74" s="182"/>
      <c r="V74" s="202">
        <f t="shared" si="47"/>
        <v>0</v>
      </c>
      <c r="W74" s="200"/>
      <c r="X74" s="200"/>
      <c r="Y74" s="200"/>
      <c r="Z74" s="200"/>
      <c r="AA74" s="200"/>
      <c r="AB74" s="200"/>
      <c r="AC74" s="349">
        <f t="shared" si="48"/>
        <v>0</v>
      </c>
      <c r="AD74" s="349">
        <f t="shared" si="49"/>
        <v>0</v>
      </c>
      <c r="AE74" s="253">
        <f t="shared" si="50"/>
        <v>0</v>
      </c>
      <c r="AF74" s="259" t="str">
        <f t="shared" si="2"/>
        <v/>
      </c>
    </row>
    <row r="75" spans="1:32" ht="14.25">
      <c r="A75" s="265"/>
      <c r="B75" s="269"/>
      <c r="C75" s="157"/>
      <c r="D75" s="176"/>
      <c r="E75" s="191"/>
      <c r="F75" s="191"/>
      <c r="G75" s="191"/>
      <c r="H75" s="309">
        <f t="shared" si="43"/>
        <v>0</v>
      </c>
      <c r="I75" s="201"/>
      <c r="J75" s="201"/>
      <c r="K75" s="201"/>
      <c r="L75" s="201"/>
      <c r="M75" s="201"/>
      <c r="N75" s="201"/>
      <c r="O75" s="343">
        <f t="shared" si="44"/>
        <v>0</v>
      </c>
      <c r="P75" s="219"/>
      <c r="Q75" s="212">
        <f t="shared" si="45"/>
        <v>0</v>
      </c>
      <c r="R75" s="234">
        <f t="shared" si="46"/>
        <v>0</v>
      </c>
      <c r="S75" s="176"/>
      <c r="T75" s="191"/>
      <c r="U75" s="183"/>
      <c r="V75" s="309">
        <f t="shared" si="47"/>
        <v>0</v>
      </c>
      <c r="W75" s="201"/>
      <c r="X75" s="201"/>
      <c r="Y75" s="201"/>
      <c r="Z75" s="201"/>
      <c r="AA75" s="201"/>
      <c r="AB75" s="201"/>
      <c r="AC75" s="350">
        <f t="shared" si="48"/>
        <v>0</v>
      </c>
      <c r="AD75" s="350">
        <f t="shared" si="49"/>
        <v>0</v>
      </c>
      <c r="AE75" s="254">
        <f t="shared" si="50"/>
        <v>0</v>
      </c>
      <c r="AF75" s="260" t="str">
        <f>IF(AE75=0,"",ROUND((R75-AE75)/AE75,3))</f>
        <v/>
      </c>
    </row>
    <row r="76" spans="1:32">
      <c r="B76" s="147"/>
      <c r="C76" s="147"/>
      <c r="D76" s="147"/>
      <c r="E76" s="147"/>
      <c r="F76" s="239" t="s">
        <v>44</v>
      </c>
      <c r="G76" s="192">
        <f t="shared" ref="G76:O76" si="51">G11+G24+G37+G50+G63</f>
        <v>0</v>
      </c>
      <c r="H76" s="318">
        <f t="shared" si="51"/>
        <v>0</v>
      </c>
      <c r="I76" s="320">
        <f t="shared" si="51"/>
        <v>0</v>
      </c>
      <c r="J76" s="320">
        <f t="shared" si="51"/>
        <v>0</v>
      </c>
      <c r="K76" s="320">
        <f t="shared" si="51"/>
        <v>0</v>
      </c>
      <c r="L76" s="320">
        <f t="shared" si="51"/>
        <v>0</v>
      </c>
      <c r="M76" s="320">
        <f t="shared" si="51"/>
        <v>0</v>
      </c>
      <c r="N76" s="320">
        <f t="shared" si="51"/>
        <v>0</v>
      </c>
      <c r="O76" s="320">
        <f t="shared" si="51"/>
        <v>0</v>
      </c>
      <c r="P76" s="328"/>
      <c r="Q76" s="320">
        <f>Q11+Q24+Q37+Q50+Q63</f>
        <v>0</v>
      </c>
      <c r="R76" s="320">
        <f>R11+R24+R37+R50+R63</f>
        <v>0</v>
      </c>
      <c r="S76" s="308"/>
      <c r="T76" s="297"/>
      <c r="U76" s="239" t="s">
        <v>96</v>
      </c>
      <c r="V76" s="318">
        <f t="shared" ref="V76:AE76" si="52">V11+V24+V37+V50+V63</f>
        <v>0</v>
      </c>
      <c r="W76" s="320">
        <f t="shared" si="52"/>
        <v>0</v>
      </c>
      <c r="X76" s="320">
        <f t="shared" si="52"/>
        <v>0</v>
      </c>
      <c r="Y76" s="320">
        <f t="shared" si="52"/>
        <v>0</v>
      </c>
      <c r="Z76" s="320">
        <f t="shared" si="52"/>
        <v>0</v>
      </c>
      <c r="AA76" s="320">
        <f t="shared" si="52"/>
        <v>0</v>
      </c>
      <c r="AB76" s="320">
        <f t="shared" si="52"/>
        <v>0</v>
      </c>
      <c r="AC76" s="320">
        <f t="shared" si="52"/>
        <v>0</v>
      </c>
      <c r="AD76" s="320">
        <f t="shared" si="52"/>
        <v>0</v>
      </c>
      <c r="AE76" s="320">
        <f t="shared" si="52"/>
        <v>0</v>
      </c>
      <c r="AF76" s="37"/>
    </row>
    <row r="77" spans="1:32">
      <c r="B77" s="148"/>
      <c r="C77" s="148"/>
      <c r="D77" s="148"/>
      <c r="E77" s="148"/>
      <c r="F77" s="240" t="s">
        <v>94</v>
      </c>
      <c r="G77" s="193">
        <f t="shared" ref="G77:O77" si="53">G76</f>
        <v>0</v>
      </c>
      <c r="H77" s="319">
        <f t="shared" si="53"/>
        <v>0</v>
      </c>
      <c r="I77" s="319">
        <f t="shared" si="53"/>
        <v>0</v>
      </c>
      <c r="J77" s="319">
        <f t="shared" si="53"/>
        <v>0</v>
      </c>
      <c r="K77" s="319">
        <f t="shared" si="53"/>
        <v>0</v>
      </c>
      <c r="L77" s="319">
        <f t="shared" si="53"/>
        <v>0</v>
      </c>
      <c r="M77" s="319">
        <f t="shared" si="53"/>
        <v>0</v>
      </c>
      <c r="N77" s="319">
        <f t="shared" si="53"/>
        <v>0</v>
      </c>
      <c r="O77" s="319">
        <f t="shared" si="53"/>
        <v>0</v>
      </c>
      <c r="P77" s="329"/>
      <c r="Q77" s="319">
        <f>Q76</f>
        <v>0</v>
      </c>
      <c r="R77" s="319">
        <f>R76</f>
        <v>0</v>
      </c>
      <c r="S77" s="308"/>
      <c r="T77" s="298"/>
      <c r="U77" s="240" t="s">
        <v>97</v>
      </c>
      <c r="V77" s="319">
        <f t="shared" ref="V77:AE77" si="54">V76</f>
        <v>0</v>
      </c>
      <c r="W77" s="319">
        <f t="shared" si="54"/>
        <v>0</v>
      </c>
      <c r="X77" s="319">
        <f t="shared" si="54"/>
        <v>0</v>
      </c>
      <c r="Y77" s="319">
        <f t="shared" si="54"/>
        <v>0</v>
      </c>
      <c r="Z77" s="319">
        <f t="shared" si="54"/>
        <v>0</v>
      </c>
      <c r="AA77" s="319">
        <f t="shared" si="54"/>
        <v>0</v>
      </c>
      <c r="AB77" s="319">
        <f t="shared" si="54"/>
        <v>0</v>
      </c>
      <c r="AC77" s="319">
        <f t="shared" si="54"/>
        <v>0</v>
      </c>
      <c r="AD77" s="319">
        <f t="shared" si="54"/>
        <v>0</v>
      </c>
      <c r="AE77" s="319">
        <f t="shared" si="54"/>
        <v>0</v>
      </c>
    </row>
  </sheetData>
  <sheetProtection password="C475" sheet="1" objects="1" scenarios="1"/>
  <mergeCells count="29">
    <mergeCell ref="A3:C3"/>
    <mergeCell ref="D3:I3"/>
    <mergeCell ref="A4:C4"/>
    <mergeCell ref="D4:I4"/>
    <mergeCell ref="A5:C5"/>
    <mergeCell ref="D5:I5"/>
    <mergeCell ref="A6:C6"/>
    <mergeCell ref="D6:I6"/>
    <mergeCell ref="D8:R8"/>
    <mergeCell ref="S8:AE8"/>
    <mergeCell ref="I9:N9"/>
    <mergeCell ref="P9:Q9"/>
    <mergeCell ref="W9:AB9"/>
    <mergeCell ref="K3:M4"/>
    <mergeCell ref="A8:C9"/>
    <mergeCell ref="AF8:AF10"/>
    <mergeCell ref="G9:G10"/>
    <mergeCell ref="H9:H10"/>
    <mergeCell ref="O9:O10"/>
    <mergeCell ref="R9:R10"/>
    <mergeCell ref="V9:V10"/>
    <mergeCell ref="AC9:AC10"/>
    <mergeCell ref="AD9:AD10"/>
    <mergeCell ref="AE9:AE10"/>
    <mergeCell ref="A12:A23"/>
    <mergeCell ref="A25:A36"/>
    <mergeCell ref="A38:A49"/>
    <mergeCell ref="A51:A62"/>
    <mergeCell ref="A64:A75"/>
  </mergeCells>
  <phoneticPr fontId="25"/>
  <printOptions horizontalCentered="1"/>
  <pageMargins left="0.31496062992125984" right="0.31496062992125984" top="0.55118110236220474" bottom="0.35433070866141736" header="0.31496062992125984" footer="0.31496062992125984"/>
  <pageSetup paperSize="9" scale="48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57"/>
    <pageSetUpPr fitToPage="1"/>
  </sheetPr>
  <dimension ref="A1:AG57"/>
  <sheetViews>
    <sheetView topLeftCell="O22" workbookViewId="0">
      <selection activeCell="X21" sqref="X21"/>
    </sheetView>
  </sheetViews>
  <sheetFormatPr defaultRowHeight="13.5"/>
  <cols>
    <col min="1" max="1" width="3.5" style="1" customWidth="1"/>
    <col min="2" max="2" width="12.125" style="1" customWidth="1"/>
    <col min="3" max="3" width="12.625" style="1" customWidth="1"/>
    <col min="4" max="4" width="9" style="1" customWidth="1"/>
    <col min="5" max="5" width="5.625" style="1" customWidth="1"/>
    <col min="6" max="7" width="9" style="1" customWidth="1"/>
    <col min="8" max="8" width="9.125" style="2" customWidth="1"/>
    <col min="9" max="12" width="9.125" style="2" bestFit="1" customWidth="1"/>
    <col min="13" max="13" width="9.125" style="2" customWidth="1"/>
    <col min="14" max="14" width="9" style="2" customWidth="1"/>
    <col min="15" max="15" width="9.375" style="2" customWidth="1"/>
    <col min="16" max="16" width="7.75" style="1" hidden="1" customWidth="1"/>
    <col min="17" max="17" width="9.25" style="2" customWidth="1"/>
    <col min="18" max="18" width="9.375" style="2" customWidth="1"/>
    <col min="19" max="19" width="9" style="1" customWidth="1"/>
    <col min="20" max="20" width="5.625" style="1" customWidth="1"/>
    <col min="21" max="21" width="9" style="1" customWidth="1"/>
    <col min="22" max="22" width="9.375" style="2" bestFit="1" customWidth="1"/>
    <col min="23" max="28" width="9.125" style="2" bestFit="1" customWidth="1"/>
    <col min="29" max="29" width="9.375" style="2" customWidth="1"/>
    <col min="30" max="30" width="8.125" style="2" customWidth="1"/>
    <col min="31" max="31" width="9.375" style="2" customWidth="1"/>
    <col min="32" max="32" width="9" style="3" customWidth="1"/>
    <col min="33" max="16384" width="9" style="4" customWidth="1"/>
  </cols>
  <sheetData>
    <row r="1" spans="1:32" s="5" customFormat="1">
      <c r="A1" s="6" t="s">
        <v>45</v>
      </c>
      <c r="B1" s="6"/>
      <c r="C1" s="24" t="s">
        <v>30</v>
      </c>
      <c r="D1" s="6" t="s">
        <v>86</v>
      </c>
      <c r="E1" s="6" t="s">
        <v>118</v>
      </c>
      <c r="F1" s="6"/>
      <c r="G1" s="6"/>
      <c r="H1" s="55"/>
      <c r="I1" s="55"/>
      <c r="J1" s="55"/>
      <c r="K1" s="55"/>
      <c r="L1" s="55"/>
      <c r="M1" s="55"/>
      <c r="N1" s="55"/>
      <c r="O1" s="55"/>
      <c r="P1" s="6"/>
      <c r="Q1" s="55"/>
      <c r="R1" s="55"/>
      <c r="S1" s="6"/>
      <c r="T1" s="6"/>
      <c r="U1" s="6"/>
      <c r="V1" s="55"/>
      <c r="W1" s="55"/>
      <c r="X1" s="55"/>
      <c r="Y1" s="55"/>
      <c r="Z1" s="55"/>
      <c r="AA1" s="55"/>
      <c r="AB1" s="55"/>
      <c r="AC1" s="55"/>
      <c r="AD1" s="55"/>
      <c r="AE1" s="55"/>
      <c r="AF1" s="99"/>
    </row>
    <row r="2" spans="1:32" s="5" customFormat="1" ht="14.25">
      <c r="A2" s="6"/>
      <c r="B2" s="6"/>
      <c r="C2" s="6"/>
      <c r="D2" s="6"/>
      <c r="E2" s="6"/>
      <c r="F2" s="6"/>
      <c r="G2" s="6"/>
      <c r="H2" s="55"/>
      <c r="I2" s="55"/>
      <c r="J2" s="55"/>
      <c r="K2" s="55"/>
      <c r="L2" s="55"/>
      <c r="M2" s="55"/>
      <c r="N2" s="55"/>
      <c r="O2" s="55"/>
      <c r="P2" s="6"/>
      <c r="Q2" s="55"/>
      <c r="R2" s="55"/>
      <c r="S2" s="6"/>
      <c r="T2" s="6"/>
      <c r="U2" s="6"/>
      <c r="V2" s="55"/>
      <c r="W2" s="55"/>
      <c r="X2" s="55"/>
      <c r="Y2" s="55"/>
      <c r="Z2" s="55"/>
      <c r="AA2" s="55"/>
      <c r="AB2" s="55"/>
      <c r="AC2" s="55"/>
      <c r="AD2" s="55"/>
      <c r="AE2" s="55"/>
      <c r="AF2" s="99"/>
    </row>
    <row r="3" spans="1:32" s="5" customFormat="1" ht="15" customHeight="1">
      <c r="A3" s="7" t="s">
        <v>9</v>
      </c>
      <c r="B3" s="17"/>
      <c r="C3" s="7"/>
      <c r="D3" s="17"/>
      <c r="E3" s="17"/>
      <c r="F3" s="17"/>
      <c r="G3" s="17"/>
      <c r="H3" s="113"/>
      <c r="I3" s="55"/>
      <c r="J3" s="55"/>
      <c r="K3" s="55"/>
      <c r="L3" s="55"/>
      <c r="M3" s="55"/>
      <c r="N3" s="55"/>
      <c r="O3" s="55"/>
      <c r="P3" s="6"/>
      <c r="Q3" s="55"/>
      <c r="R3" s="55"/>
      <c r="S3" s="6"/>
      <c r="T3" s="6"/>
      <c r="U3" s="6"/>
      <c r="V3" s="55"/>
      <c r="W3" s="55"/>
      <c r="X3" s="55"/>
      <c r="Y3" s="55"/>
      <c r="Z3" s="69"/>
      <c r="AA3" s="69"/>
      <c r="AB3" s="69"/>
      <c r="AC3" s="69"/>
      <c r="AD3" s="69"/>
      <c r="AE3" s="69"/>
      <c r="AF3" s="100"/>
    </row>
    <row r="4" spans="1:32" s="5" customFormat="1" ht="15" customHeight="1">
      <c r="A4" s="7" t="s">
        <v>46</v>
      </c>
      <c r="B4" s="17"/>
      <c r="C4" s="7"/>
      <c r="D4" s="17"/>
      <c r="E4" s="17"/>
      <c r="F4" s="17"/>
      <c r="G4" s="17"/>
      <c r="H4" s="113"/>
      <c r="I4" s="55"/>
      <c r="J4" s="55"/>
      <c r="K4" s="55"/>
      <c r="L4" s="55"/>
      <c r="M4" s="55"/>
      <c r="N4" s="55"/>
      <c r="O4" s="55"/>
      <c r="P4" s="6"/>
      <c r="Q4" s="55"/>
      <c r="R4" s="55"/>
      <c r="S4" s="6"/>
      <c r="T4" s="6"/>
      <c r="U4" s="6"/>
      <c r="V4" s="55"/>
      <c r="W4" s="55"/>
      <c r="X4" s="55"/>
      <c r="Y4" s="55"/>
      <c r="Z4" s="69"/>
      <c r="AA4" s="69"/>
      <c r="AB4" s="69"/>
      <c r="AC4" s="69"/>
      <c r="AD4" s="69"/>
      <c r="AE4" s="69"/>
      <c r="AF4" s="100"/>
    </row>
    <row r="5" spans="1:32" s="5" customFormat="1" ht="15" customHeight="1">
      <c r="A5" s="7" t="s">
        <v>4</v>
      </c>
      <c r="B5" s="17"/>
      <c r="C5" s="111"/>
      <c r="D5" s="112"/>
      <c r="E5" s="112"/>
      <c r="F5" s="112"/>
      <c r="G5" s="112"/>
      <c r="H5" s="114"/>
      <c r="I5" s="55"/>
      <c r="J5" s="55"/>
      <c r="K5" s="55"/>
      <c r="L5" s="55"/>
      <c r="M5" s="55"/>
      <c r="N5" s="55"/>
      <c r="O5" s="55"/>
      <c r="P5" s="6"/>
      <c r="Q5" s="55"/>
      <c r="R5" s="55"/>
      <c r="S5" s="6"/>
      <c r="T5" s="6"/>
      <c r="U5" s="6"/>
      <c r="V5" s="55"/>
      <c r="W5" s="55"/>
      <c r="X5" s="55"/>
      <c r="Y5" s="55"/>
      <c r="Z5" s="55"/>
      <c r="AA5" s="55"/>
      <c r="AB5" s="55"/>
      <c r="AC5" s="69"/>
      <c r="AD5" s="69"/>
      <c r="AE5" s="69"/>
      <c r="AF5" s="100"/>
    </row>
    <row r="6" spans="1:32" s="5" customFormat="1">
      <c r="A6" s="8"/>
      <c r="B6" s="8"/>
      <c r="C6" s="8"/>
      <c r="D6" s="6"/>
      <c r="E6" s="6"/>
      <c r="F6" s="6"/>
      <c r="G6" s="6"/>
      <c r="H6" s="55"/>
      <c r="I6" s="55"/>
      <c r="J6" s="55"/>
      <c r="K6" s="55"/>
      <c r="L6" s="55"/>
      <c r="M6" s="55"/>
      <c r="N6" s="55"/>
      <c r="O6" s="55"/>
      <c r="P6" s="6"/>
      <c r="Q6" s="55"/>
      <c r="R6" s="55"/>
      <c r="S6" s="6"/>
      <c r="T6" s="6"/>
      <c r="U6" s="6"/>
      <c r="V6" s="55"/>
      <c r="W6" s="55"/>
      <c r="X6" s="55"/>
      <c r="Y6" s="55"/>
      <c r="Z6" s="55"/>
      <c r="AA6" s="55"/>
      <c r="AB6" s="55"/>
      <c r="AC6" s="55"/>
      <c r="AD6" s="55"/>
      <c r="AE6" s="55"/>
      <c r="AF6" s="99"/>
    </row>
    <row r="7" spans="1:32" s="5" customFormat="1" ht="14.25">
      <c r="A7" s="8"/>
      <c r="B7" s="8"/>
      <c r="C7" s="9" t="s">
        <v>16</v>
      </c>
      <c r="D7" s="6"/>
      <c r="E7" s="6"/>
      <c r="F7" s="6"/>
      <c r="G7" s="6"/>
      <c r="H7" s="55"/>
      <c r="I7" s="55"/>
      <c r="J7" s="55"/>
      <c r="K7" s="55"/>
      <c r="L7" s="55"/>
      <c r="M7" s="55"/>
      <c r="N7" s="55"/>
      <c r="O7" s="69"/>
      <c r="Q7" s="69"/>
      <c r="R7" s="69"/>
      <c r="V7" s="55"/>
      <c r="W7" s="55"/>
      <c r="X7" s="55"/>
      <c r="Y7" s="55"/>
      <c r="Z7" s="55"/>
      <c r="AA7" s="55"/>
      <c r="AB7" s="55"/>
      <c r="AC7" s="55"/>
      <c r="AD7" s="55"/>
      <c r="AE7" s="55"/>
      <c r="AF7" s="99"/>
    </row>
    <row r="8" spans="1:32" s="5" customFormat="1" ht="18" customHeight="1">
      <c r="A8" s="8"/>
      <c r="B8" s="8"/>
      <c r="C8" s="25" t="s">
        <v>92</v>
      </c>
      <c r="D8" s="29"/>
      <c r="E8" s="29"/>
      <c r="F8" s="29"/>
      <c r="G8" s="29"/>
      <c r="H8" s="56" t="e">
        <f>H9/H12</f>
        <v>#DIV/0!</v>
      </c>
      <c r="I8" s="56"/>
      <c r="J8" s="55" t="s">
        <v>84</v>
      </c>
      <c r="K8" s="55"/>
      <c r="L8" s="55"/>
      <c r="M8" s="69"/>
      <c r="N8" s="69"/>
      <c r="O8" s="69"/>
      <c r="Q8" s="69"/>
      <c r="R8" s="69"/>
      <c r="S8" s="6"/>
      <c r="T8" s="6"/>
      <c r="U8" s="6"/>
      <c r="V8" s="55"/>
      <c r="W8" s="55"/>
      <c r="X8" s="55"/>
      <c r="Y8" s="55"/>
      <c r="Z8" s="55"/>
      <c r="AA8" s="55"/>
      <c r="AB8" s="55"/>
      <c r="AC8" s="55"/>
      <c r="AD8" s="55"/>
      <c r="AE8" s="69"/>
      <c r="AF8" s="100"/>
    </row>
    <row r="9" spans="1:32" s="5" customFormat="1" ht="18" customHeight="1">
      <c r="A9" s="8"/>
      <c r="B9" s="8"/>
      <c r="C9" s="25" t="s">
        <v>2</v>
      </c>
      <c r="D9" s="29"/>
      <c r="E9" s="29"/>
      <c r="F9" s="29"/>
      <c r="G9" s="29"/>
      <c r="H9" s="56">
        <f>H10-H11</f>
        <v>0</v>
      </c>
      <c r="I9" s="56"/>
      <c r="J9" s="55" t="s">
        <v>47</v>
      </c>
      <c r="K9" s="55"/>
      <c r="L9" s="55"/>
      <c r="M9" s="69"/>
      <c r="N9" s="69"/>
      <c r="O9" s="69"/>
      <c r="Q9" s="69"/>
      <c r="R9" s="69"/>
      <c r="S9" s="6"/>
      <c r="T9" s="6"/>
      <c r="U9" s="6"/>
      <c r="V9" s="55"/>
      <c r="W9" s="55"/>
      <c r="X9" s="55"/>
      <c r="Y9" s="55"/>
      <c r="Z9" s="55"/>
      <c r="AA9" s="55"/>
      <c r="AB9" s="55"/>
      <c r="AC9" s="55"/>
      <c r="AD9" s="55"/>
      <c r="AE9" s="69"/>
      <c r="AF9" s="100"/>
    </row>
    <row r="10" spans="1:32" s="5" customFormat="1" ht="18" customHeight="1">
      <c r="A10" s="8"/>
      <c r="B10" s="8"/>
      <c r="C10" s="26" t="s">
        <v>19</v>
      </c>
      <c r="D10" s="30"/>
      <c r="E10" s="30"/>
      <c r="F10" s="30"/>
      <c r="G10" s="30"/>
      <c r="H10" s="57">
        <f>R57</f>
        <v>0</v>
      </c>
      <c r="I10" s="57"/>
      <c r="J10" s="55" t="s">
        <v>12</v>
      </c>
      <c r="K10" s="55"/>
      <c r="L10" s="55"/>
      <c r="M10" s="69"/>
      <c r="N10" s="69"/>
      <c r="O10" s="69"/>
      <c r="Q10" s="69"/>
      <c r="R10" s="69"/>
      <c r="S10" s="6"/>
      <c r="T10" s="6"/>
      <c r="U10" s="6"/>
      <c r="V10" s="55"/>
      <c r="W10" s="55"/>
      <c r="X10" s="55"/>
      <c r="Y10" s="55"/>
      <c r="Z10" s="55"/>
      <c r="AA10" s="55"/>
      <c r="AB10" s="55"/>
      <c r="AC10" s="55"/>
      <c r="AD10" s="55"/>
      <c r="AE10" s="69"/>
      <c r="AF10" s="100"/>
    </row>
    <row r="11" spans="1:32" s="5" customFormat="1" ht="18" customHeight="1">
      <c r="A11" s="8"/>
      <c r="B11" s="8"/>
      <c r="C11" s="27" t="s">
        <v>32</v>
      </c>
      <c r="D11" s="31"/>
      <c r="E11" s="31"/>
      <c r="F11" s="31"/>
      <c r="G11" s="31"/>
      <c r="H11" s="58">
        <f>AE57</f>
        <v>0</v>
      </c>
      <c r="I11" s="58"/>
      <c r="J11" s="55" t="s">
        <v>119</v>
      </c>
      <c r="K11" s="55"/>
      <c r="L11" s="55"/>
      <c r="M11" s="55"/>
      <c r="N11" s="55"/>
      <c r="O11" s="55"/>
      <c r="P11" s="6"/>
      <c r="Q11" s="55"/>
      <c r="R11" s="55"/>
      <c r="S11" s="6"/>
      <c r="T11" s="6"/>
      <c r="U11" s="6"/>
      <c r="V11" s="55"/>
      <c r="W11" s="55"/>
      <c r="X11" s="55"/>
      <c r="Y11" s="55"/>
      <c r="Z11" s="55"/>
      <c r="AA11" s="55"/>
      <c r="AB11" s="55"/>
      <c r="AC11" s="55"/>
      <c r="AD11" s="55"/>
      <c r="AE11" s="69"/>
      <c r="AF11" s="100"/>
    </row>
    <row r="12" spans="1:32" s="5" customFormat="1" ht="18" customHeight="1">
      <c r="A12" s="8"/>
      <c r="B12" s="8"/>
      <c r="C12" s="25" t="s">
        <v>117</v>
      </c>
      <c r="D12" s="29"/>
      <c r="E12" s="29"/>
      <c r="F12" s="29"/>
      <c r="G12" s="29"/>
      <c r="H12" s="59">
        <f>G57</f>
        <v>0</v>
      </c>
      <c r="I12" s="59"/>
      <c r="J12" s="55" t="s">
        <v>88</v>
      </c>
      <c r="K12" s="55"/>
      <c r="L12" s="55"/>
      <c r="M12" s="55"/>
      <c r="N12" s="55"/>
      <c r="O12" s="55"/>
      <c r="P12" s="6"/>
      <c r="Q12" s="55"/>
      <c r="R12" s="55"/>
      <c r="S12" s="6"/>
      <c r="T12" s="6"/>
      <c r="U12" s="6"/>
      <c r="V12" s="55"/>
      <c r="W12" s="55"/>
      <c r="X12" s="55"/>
      <c r="Y12" s="55"/>
      <c r="Z12" s="55"/>
      <c r="AA12" s="55"/>
      <c r="AB12" s="55"/>
      <c r="AC12" s="55"/>
      <c r="AD12" s="55"/>
      <c r="AE12" s="69"/>
      <c r="AF12" s="100"/>
    </row>
    <row r="13" spans="1:32" s="5" customFormat="1">
      <c r="A13" s="8"/>
      <c r="B13" s="8"/>
      <c r="C13" s="6"/>
      <c r="D13" s="6"/>
      <c r="E13" s="6"/>
      <c r="F13" s="6"/>
      <c r="G13" s="6"/>
      <c r="H13" s="55"/>
      <c r="I13" s="55"/>
      <c r="J13" s="55"/>
      <c r="K13" s="55"/>
      <c r="L13" s="55"/>
      <c r="M13" s="55"/>
      <c r="N13" s="55"/>
      <c r="O13" s="55"/>
      <c r="P13" s="6"/>
      <c r="Q13" s="55"/>
      <c r="R13" s="55"/>
      <c r="S13" s="6"/>
      <c r="T13" s="6"/>
      <c r="U13" s="6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99"/>
    </row>
    <row r="14" spans="1:32" s="5" customFormat="1">
      <c r="A14" s="8"/>
      <c r="B14" s="8"/>
      <c r="C14" s="8"/>
      <c r="D14" s="6"/>
      <c r="E14" s="6"/>
      <c r="F14" s="6"/>
      <c r="G14" s="6"/>
      <c r="H14" s="55"/>
      <c r="I14" s="55"/>
      <c r="J14" s="55"/>
      <c r="K14" s="55"/>
      <c r="L14" s="55"/>
      <c r="M14" s="55"/>
      <c r="N14" s="55"/>
      <c r="O14" s="55"/>
      <c r="P14" s="6"/>
      <c r="Q14" s="55"/>
      <c r="R14" s="55"/>
      <c r="S14" s="6"/>
      <c r="T14" s="6"/>
      <c r="U14" s="6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99"/>
    </row>
    <row r="15" spans="1:32" s="5" customFormat="1" ht="14.25">
      <c r="A15" s="9" t="s">
        <v>116</v>
      </c>
      <c r="B15" s="9"/>
      <c r="C15" s="6"/>
      <c r="D15" s="6"/>
      <c r="E15" s="6"/>
      <c r="F15" s="6"/>
      <c r="G15" s="6"/>
      <c r="H15" s="55"/>
      <c r="I15" s="55"/>
      <c r="J15" s="55"/>
      <c r="K15" s="55"/>
      <c r="L15" s="55"/>
      <c r="M15" s="55"/>
      <c r="N15" s="55"/>
      <c r="O15" s="55"/>
      <c r="P15" s="6"/>
      <c r="Q15" s="55"/>
      <c r="R15" s="55"/>
      <c r="S15" s="6"/>
      <c r="T15" s="6"/>
      <c r="U15" s="6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99"/>
    </row>
    <row r="16" spans="1:32">
      <c r="A16" s="10" t="s">
        <v>55</v>
      </c>
      <c r="B16" s="18"/>
      <c r="C16" s="18"/>
      <c r="D16" s="18" t="s">
        <v>38</v>
      </c>
      <c r="E16" s="18"/>
      <c r="F16" s="18"/>
      <c r="G16" s="18"/>
      <c r="H16" s="60"/>
      <c r="I16" s="60"/>
      <c r="J16" s="60"/>
      <c r="K16" s="60"/>
      <c r="L16" s="60"/>
      <c r="M16" s="60"/>
      <c r="N16" s="60"/>
      <c r="O16" s="60"/>
      <c r="P16" s="18"/>
      <c r="Q16" s="60"/>
      <c r="R16" s="60"/>
      <c r="S16" s="81" t="s">
        <v>7</v>
      </c>
      <c r="T16" s="81"/>
      <c r="U16" s="81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101" t="s">
        <v>56</v>
      </c>
    </row>
    <row r="17" spans="1:33">
      <c r="A17" s="11"/>
      <c r="B17" s="19"/>
      <c r="C17" s="19"/>
      <c r="D17" s="34" t="s">
        <v>24</v>
      </c>
      <c r="E17" s="41" t="s">
        <v>25</v>
      </c>
      <c r="F17" s="34" t="s">
        <v>58</v>
      </c>
      <c r="G17" s="49" t="s">
        <v>51</v>
      </c>
      <c r="H17" s="61" t="s">
        <v>8</v>
      </c>
      <c r="I17" s="61" t="s">
        <v>59</v>
      </c>
      <c r="J17" s="61"/>
      <c r="K17" s="61"/>
      <c r="L17" s="61"/>
      <c r="M17" s="61"/>
      <c r="N17" s="61"/>
      <c r="O17" s="61" t="s">
        <v>14</v>
      </c>
      <c r="P17" s="71" t="s">
        <v>49</v>
      </c>
      <c r="Q17" s="76"/>
      <c r="R17" s="61" t="s">
        <v>60</v>
      </c>
      <c r="S17" s="82" t="s">
        <v>10</v>
      </c>
      <c r="T17" s="86" t="s">
        <v>25</v>
      </c>
      <c r="U17" s="88" t="s">
        <v>58</v>
      </c>
      <c r="V17" s="61" t="s">
        <v>8</v>
      </c>
      <c r="W17" s="61" t="s">
        <v>43</v>
      </c>
      <c r="X17" s="61"/>
      <c r="Y17" s="61"/>
      <c r="Z17" s="61"/>
      <c r="AA17" s="61"/>
      <c r="AB17" s="61"/>
      <c r="AC17" s="61" t="s">
        <v>14</v>
      </c>
      <c r="AD17" s="93" t="s">
        <v>63</v>
      </c>
      <c r="AE17" s="95" t="s">
        <v>60</v>
      </c>
      <c r="AF17" s="101"/>
    </row>
    <row r="18" spans="1:33" ht="15" customHeight="1">
      <c r="A18" s="12"/>
      <c r="B18" s="20" t="s">
        <v>29</v>
      </c>
      <c r="C18" s="20" t="s">
        <v>48</v>
      </c>
      <c r="D18" s="35"/>
      <c r="E18" s="42"/>
      <c r="F18" s="35"/>
      <c r="G18" s="50"/>
      <c r="H18" s="62"/>
      <c r="I18" s="62" t="s">
        <v>57</v>
      </c>
      <c r="J18" s="62" t="s">
        <v>11</v>
      </c>
      <c r="K18" s="62" t="s">
        <v>5</v>
      </c>
      <c r="L18" s="62" t="s">
        <v>5</v>
      </c>
      <c r="M18" s="62" t="s">
        <v>15</v>
      </c>
      <c r="N18" s="62" t="s">
        <v>0</v>
      </c>
      <c r="O18" s="62"/>
      <c r="P18" s="72" t="s">
        <v>18</v>
      </c>
      <c r="Q18" s="77" t="s">
        <v>27</v>
      </c>
      <c r="R18" s="62"/>
      <c r="S18" s="83"/>
      <c r="T18" s="87"/>
      <c r="U18" s="89"/>
      <c r="V18" s="62"/>
      <c r="W18" s="62" t="s">
        <v>57</v>
      </c>
      <c r="X18" s="62" t="s">
        <v>5</v>
      </c>
      <c r="Y18" s="62" t="s">
        <v>5</v>
      </c>
      <c r="Z18" s="62" t="s">
        <v>5</v>
      </c>
      <c r="AA18" s="62" t="s">
        <v>5</v>
      </c>
      <c r="AB18" s="62" t="s">
        <v>0</v>
      </c>
      <c r="AC18" s="62"/>
      <c r="AD18" s="94"/>
      <c r="AE18" s="96"/>
      <c r="AF18" s="101"/>
    </row>
    <row r="19" spans="1:33" s="1" customFormat="1" ht="23.25" customHeight="1">
      <c r="A19" s="13">
        <v>1</v>
      </c>
      <c r="B19" s="21"/>
      <c r="C19" s="28"/>
      <c r="D19" s="28" t="s">
        <v>53</v>
      </c>
      <c r="E19" s="28" t="s">
        <v>25</v>
      </c>
      <c r="F19" s="28" t="s">
        <v>65</v>
      </c>
      <c r="G19" s="28"/>
      <c r="H19" s="63"/>
      <c r="I19" s="63"/>
      <c r="J19" s="63"/>
      <c r="K19" s="63"/>
      <c r="L19" s="63"/>
      <c r="M19" s="63"/>
      <c r="N19" s="63"/>
      <c r="O19" s="63"/>
      <c r="P19" s="21"/>
      <c r="Q19" s="63"/>
      <c r="R19" s="63"/>
      <c r="S19" s="28" t="s">
        <v>65</v>
      </c>
      <c r="T19" s="28" t="s">
        <v>25</v>
      </c>
      <c r="U19" s="28" t="s">
        <v>65</v>
      </c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02" t="str">
        <f t="shared" ref="AF19:AF33" si="0">IF(AE19=0,"",ROUND((R19-AE19)/AE19,3))</f>
        <v/>
      </c>
      <c r="AG19" s="110"/>
    </row>
    <row r="20" spans="1:33" s="1" customFormat="1" ht="23.25" customHeight="1">
      <c r="A20" s="13">
        <v>2</v>
      </c>
      <c r="B20" s="21"/>
      <c r="C20" s="28"/>
      <c r="D20" s="28" t="s">
        <v>53</v>
      </c>
      <c r="E20" s="28" t="s">
        <v>25</v>
      </c>
      <c r="F20" s="28" t="s">
        <v>65</v>
      </c>
      <c r="G20" s="28"/>
      <c r="H20" s="63"/>
      <c r="I20" s="63"/>
      <c r="J20" s="63"/>
      <c r="K20" s="63"/>
      <c r="L20" s="63"/>
      <c r="M20" s="63"/>
      <c r="N20" s="63"/>
      <c r="O20" s="63"/>
      <c r="P20" s="21"/>
      <c r="Q20" s="63"/>
      <c r="R20" s="63"/>
      <c r="S20" s="28" t="s">
        <v>65</v>
      </c>
      <c r="T20" s="28" t="s">
        <v>25</v>
      </c>
      <c r="U20" s="28" t="s">
        <v>65</v>
      </c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03" t="str">
        <f t="shared" si="0"/>
        <v/>
      </c>
      <c r="AG20" s="110"/>
    </row>
    <row r="21" spans="1:33" s="1" customFormat="1" ht="23.25" customHeight="1">
      <c r="A21" s="13">
        <v>3</v>
      </c>
      <c r="B21" s="21"/>
      <c r="C21" s="28"/>
      <c r="D21" s="28" t="s">
        <v>53</v>
      </c>
      <c r="E21" s="28" t="s">
        <v>25</v>
      </c>
      <c r="F21" s="28" t="s">
        <v>65</v>
      </c>
      <c r="G21" s="28"/>
      <c r="H21" s="63"/>
      <c r="I21" s="63"/>
      <c r="J21" s="63"/>
      <c r="K21" s="63"/>
      <c r="L21" s="63"/>
      <c r="M21" s="63"/>
      <c r="N21" s="63"/>
      <c r="O21" s="63"/>
      <c r="P21" s="21"/>
      <c r="Q21" s="63"/>
      <c r="R21" s="63"/>
      <c r="S21" s="28" t="s">
        <v>65</v>
      </c>
      <c r="T21" s="28" t="s">
        <v>25</v>
      </c>
      <c r="U21" s="28" t="s">
        <v>65</v>
      </c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03" t="str">
        <f t="shared" si="0"/>
        <v/>
      </c>
      <c r="AG21" s="110"/>
    </row>
    <row r="22" spans="1:33" s="1" customFormat="1" ht="23.25" customHeight="1">
      <c r="A22" s="13">
        <v>4</v>
      </c>
      <c r="B22" s="21"/>
      <c r="C22" s="28"/>
      <c r="D22" s="28" t="s">
        <v>53</v>
      </c>
      <c r="E22" s="28" t="s">
        <v>25</v>
      </c>
      <c r="F22" s="28" t="s">
        <v>65</v>
      </c>
      <c r="G22" s="28"/>
      <c r="H22" s="63"/>
      <c r="I22" s="63"/>
      <c r="J22" s="63"/>
      <c r="K22" s="63"/>
      <c r="L22" s="63"/>
      <c r="M22" s="63"/>
      <c r="N22" s="63"/>
      <c r="O22" s="63"/>
      <c r="P22" s="21"/>
      <c r="Q22" s="63"/>
      <c r="R22" s="63"/>
      <c r="S22" s="28" t="s">
        <v>65</v>
      </c>
      <c r="T22" s="28" t="s">
        <v>25</v>
      </c>
      <c r="U22" s="28" t="s">
        <v>65</v>
      </c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03" t="str">
        <f t="shared" si="0"/>
        <v/>
      </c>
      <c r="AG22" s="110"/>
    </row>
    <row r="23" spans="1:33" s="1" customFormat="1" ht="23.25" customHeight="1">
      <c r="A23" s="13">
        <v>5</v>
      </c>
      <c r="B23" s="21"/>
      <c r="C23" s="28"/>
      <c r="D23" s="28" t="s">
        <v>53</v>
      </c>
      <c r="E23" s="28" t="s">
        <v>25</v>
      </c>
      <c r="F23" s="28" t="s">
        <v>65</v>
      </c>
      <c r="G23" s="28"/>
      <c r="H23" s="63"/>
      <c r="I23" s="63"/>
      <c r="J23" s="63"/>
      <c r="K23" s="63"/>
      <c r="L23" s="63"/>
      <c r="M23" s="63"/>
      <c r="N23" s="63"/>
      <c r="O23" s="63"/>
      <c r="P23" s="21"/>
      <c r="Q23" s="63"/>
      <c r="R23" s="63"/>
      <c r="S23" s="28" t="s">
        <v>65</v>
      </c>
      <c r="T23" s="28" t="s">
        <v>25</v>
      </c>
      <c r="U23" s="28" t="s">
        <v>65</v>
      </c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03" t="str">
        <f t="shared" si="0"/>
        <v/>
      </c>
      <c r="AG23" s="110"/>
    </row>
    <row r="24" spans="1:33" s="1" customFormat="1" ht="23.25" customHeight="1">
      <c r="A24" s="13">
        <v>6</v>
      </c>
      <c r="B24" s="21"/>
      <c r="C24" s="28"/>
      <c r="D24" s="28" t="s">
        <v>53</v>
      </c>
      <c r="E24" s="28" t="s">
        <v>25</v>
      </c>
      <c r="F24" s="28" t="s">
        <v>65</v>
      </c>
      <c r="G24" s="28"/>
      <c r="H24" s="63"/>
      <c r="I24" s="63"/>
      <c r="J24" s="63"/>
      <c r="K24" s="63"/>
      <c r="L24" s="63"/>
      <c r="M24" s="63"/>
      <c r="N24" s="63"/>
      <c r="O24" s="63"/>
      <c r="P24" s="21"/>
      <c r="Q24" s="63"/>
      <c r="R24" s="63"/>
      <c r="S24" s="28" t="s">
        <v>65</v>
      </c>
      <c r="T24" s="28" t="s">
        <v>25</v>
      </c>
      <c r="U24" s="28" t="s">
        <v>65</v>
      </c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103" t="str">
        <f t="shared" si="0"/>
        <v/>
      </c>
      <c r="AG24" s="110"/>
    </row>
    <row r="25" spans="1:33" s="1" customFormat="1" ht="23.25" customHeight="1">
      <c r="A25" s="13">
        <v>7</v>
      </c>
      <c r="B25" s="21"/>
      <c r="C25" s="28"/>
      <c r="D25" s="28" t="s">
        <v>53</v>
      </c>
      <c r="E25" s="28" t="s">
        <v>25</v>
      </c>
      <c r="F25" s="28" t="s">
        <v>65</v>
      </c>
      <c r="G25" s="28"/>
      <c r="H25" s="63"/>
      <c r="I25" s="63"/>
      <c r="J25" s="63"/>
      <c r="K25" s="63"/>
      <c r="L25" s="63"/>
      <c r="M25" s="63"/>
      <c r="N25" s="63"/>
      <c r="O25" s="63"/>
      <c r="P25" s="21"/>
      <c r="Q25" s="63"/>
      <c r="R25" s="63"/>
      <c r="S25" s="28" t="s">
        <v>65</v>
      </c>
      <c r="T25" s="28" t="s">
        <v>25</v>
      </c>
      <c r="U25" s="28" t="s">
        <v>65</v>
      </c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03" t="str">
        <f t="shared" si="0"/>
        <v/>
      </c>
      <c r="AG25" s="110"/>
    </row>
    <row r="26" spans="1:33" s="1" customFormat="1" ht="23.25" customHeight="1">
      <c r="A26" s="13">
        <v>8</v>
      </c>
      <c r="B26" s="21"/>
      <c r="C26" s="28"/>
      <c r="D26" s="28" t="s">
        <v>53</v>
      </c>
      <c r="E26" s="28" t="s">
        <v>25</v>
      </c>
      <c r="F26" s="28" t="s">
        <v>65</v>
      </c>
      <c r="G26" s="28"/>
      <c r="H26" s="63"/>
      <c r="I26" s="63"/>
      <c r="J26" s="63"/>
      <c r="K26" s="63"/>
      <c r="L26" s="63"/>
      <c r="M26" s="63"/>
      <c r="N26" s="63"/>
      <c r="O26" s="63"/>
      <c r="P26" s="21"/>
      <c r="Q26" s="63"/>
      <c r="R26" s="63"/>
      <c r="S26" s="28" t="s">
        <v>65</v>
      </c>
      <c r="T26" s="28" t="s">
        <v>25</v>
      </c>
      <c r="U26" s="28" t="s">
        <v>65</v>
      </c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03" t="str">
        <f t="shared" si="0"/>
        <v/>
      </c>
      <c r="AG26" s="110"/>
    </row>
    <row r="27" spans="1:33" s="1" customFormat="1" ht="23.25" customHeight="1">
      <c r="A27" s="13">
        <v>9</v>
      </c>
      <c r="B27" s="21"/>
      <c r="C27" s="28"/>
      <c r="D27" s="28" t="s">
        <v>53</v>
      </c>
      <c r="E27" s="28" t="s">
        <v>25</v>
      </c>
      <c r="F27" s="28" t="s">
        <v>65</v>
      </c>
      <c r="G27" s="28"/>
      <c r="H27" s="63"/>
      <c r="I27" s="63"/>
      <c r="J27" s="63"/>
      <c r="K27" s="63"/>
      <c r="L27" s="63"/>
      <c r="M27" s="63"/>
      <c r="N27" s="63"/>
      <c r="O27" s="63"/>
      <c r="P27" s="21"/>
      <c r="Q27" s="63"/>
      <c r="R27" s="63"/>
      <c r="S27" s="28" t="s">
        <v>65</v>
      </c>
      <c r="T27" s="28" t="s">
        <v>25</v>
      </c>
      <c r="U27" s="28" t="s">
        <v>65</v>
      </c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03" t="str">
        <f t="shared" si="0"/>
        <v/>
      </c>
      <c r="AG27" s="110"/>
    </row>
    <row r="28" spans="1:33" s="1" customFormat="1" ht="23.25" customHeight="1">
      <c r="A28" s="13">
        <v>10</v>
      </c>
      <c r="B28" s="21"/>
      <c r="C28" s="28"/>
      <c r="D28" s="28" t="s">
        <v>53</v>
      </c>
      <c r="E28" s="28" t="s">
        <v>25</v>
      </c>
      <c r="F28" s="28" t="s">
        <v>65</v>
      </c>
      <c r="G28" s="28"/>
      <c r="H28" s="63"/>
      <c r="I28" s="63"/>
      <c r="J28" s="63"/>
      <c r="K28" s="63"/>
      <c r="L28" s="63"/>
      <c r="M28" s="63"/>
      <c r="N28" s="63"/>
      <c r="O28" s="63"/>
      <c r="P28" s="21"/>
      <c r="Q28" s="63"/>
      <c r="R28" s="63"/>
      <c r="S28" s="28" t="s">
        <v>65</v>
      </c>
      <c r="T28" s="28" t="s">
        <v>25</v>
      </c>
      <c r="U28" s="28" t="s">
        <v>65</v>
      </c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03" t="str">
        <f t="shared" si="0"/>
        <v/>
      </c>
      <c r="AG28" s="110"/>
    </row>
    <row r="29" spans="1:33" s="1" customFormat="1" ht="23.25" customHeight="1">
      <c r="A29" s="13">
        <v>11</v>
      </c>
      <c r="B29" s="21"/>
      <c r="C29" s="28"/>
      <c r="D29" s="28" t="s">
        <v>53</v>
      </c>
      <c r="E29" s="28" t="s">
        <v>25</v>
      </c>
      <c r="F29" s="28" t="s">
        <v>65</v>
      </c>
      <c r="G29" s="28"/>
      <c r="H29" s="63"/>
      <c r="I29" s="63"/>
      <c r="J29" s="63"/>
      <c r="K29" s="63"/>
      <c r="L29" s="63"/>
      <c r="M29" s="63"/>
      <c r="N29" s="63"/>
      <c r="O29" s="63"/>
      <c r="P29" s="21"/>
      <c r="Q29" s="63"/>
      <c r="R29" s="63"/>
      <c r="S29" s="28" t="s">
        <v>65</v>
      </c>
      <c r="T29" s="28" t="s">
        <v>25</v>
      </c>
      <c r="U29" s="28" t="s">
        <v>65</v>
      </c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03" t="str">
        <f t="shared" si="0"/>
        <v/>
      </c>
      <c r="AG29" s="110"/>
    </row>
    <row r="30" spans="1:33" s="1" customFormat="1" ht="23.25" customHeight="1">
      <c r="A30" s="13">
        <v>12</v>
      </c>
      <c r="B30" s="21"/>
      <c r="C30" s="28"/>
      <c r="D30" s="28" t="s">
        <v>53</v>
      </c>
      <c r="E30" s="28" t="s">
        <v>25</v>
      </c>
      <c r="F30" s="28" t="s">
        <v>65</v>
      </c>
      <c r="G30" s="28"/>
      <c r="H30" s="63"/>
      <c r="I30" s="63"/>
      <c r="J30" s="63"/>
      <c r="K30" s="63"/>
      <c r="L30" s="63"/>
      <c r="M30" s="63"/>
      <c r="N30" s="63"/>
      <c r="O30" s="63"/>
      <c r="P30" s="21"/>
      <c r="Q30" s="63"/>
      <c r="R30" s="63"/>
      <c r="S30" s="28" t="s">
        <v>65</v>
      </c>
      <c r="T30" s="28" t="s">
        <v>25</v>
      </c>
      <c r="U30" s="28" t="s">
        <v>65</v>
      </c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103" t="str">
        <f t="shared" si="0"/>
        <v/>
      </c>
      <c r="AG30" s="110"/>
    </row>
    <row r="31" spans="1:33" s="1" customFormat="1" ht="23.25" customHeight="1">
      <c r="A31" s="13">
        <v>13</v>
      </c>
      <c r="B31" s="21"/>
      <c r="C31" s="28"/>
      <c r="D31" s="28" t="s">
        <v>53</v>
      </c>
      <c r="E31" s="28" t="s">
        <v>25</v>
      </c>
      <c r="F31" s="28" t="s">
        <v>65</v>
      </c>
      <c r="G31" s="28"/>
      <c r="H31" s="63"/>
      <c r="I31" s="63"/>
      <c r="J31" s="63"/>
      <c r="K31" s="63"/>
      <c r="L31" s="63"/>
      <c r="M31" s="63"/>
      <c r="N31" s="63"/>
      <c r="O31" s="63"/>
      <c r="P31" s="21"/>
      <c r="Q31" s="63"/>
      <c r="R31" s="63"/>
      <c r="S31" s="28" t="s">
        <v>65</v>
      </c>
      <c r="T31" s="28" t="s">
        <v>25</v>
      </c>
      <c r="U31" s="28" t="s">
        <v>65</v>
      </c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03" t="str">
        <f t="shared" si="0"/>
        <v/>
      </c>
      <c r="AG31" s="110"/>
    </row>
    <row r="32" spans="1:33" s="1" customFormat="1" ht="23.25" customHeight="1">
      <c r="A32" s="13">
        <v>14</v>
      </c>
      <c r="B32" s="21"/>
      <c r="C32" s="28"/>
      <c r="D32" s="28" t="s">
        <v>53</v>
      </c>
      <c r="E32" s="28" t="s">
        <v>25</v>
      </c>
      <c r="F32" s="28" t="s">
        <v>65</v>
      </c>
      <c r="G32" s="28"/>
      <c r="H32" s="63"/>
      <c r="I32" s="63"/>
      <c r="J32" s="63"/>
      <c r="K32" s="63"/>
      <c r="L32" s="63"/>
      <c r="M32" s="63"/>
      <c r="N32" s="63"/>
      <c r="O32" s="63"/>
      <c r="P32" s="21"/>
      <c r="Q32" s="63"/>
      <c r="R32" s="63"/>
      <c r="S32" s="28" t="s">
        <v>65</v>
      </c>
      <c r="T32" s="28" t="s">
        <v>25</v>
      </c>
      <c r="U32" s="28" t="s">
        <v>65</v>
      </c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03" t="str">
        <f t="shared" si="0"/>
        <v/>
      </c>
      <c r="AG32" s="110"/>
    </row>
    <row r="33" spans="1:33" s="1" customFormat="1" ht="23.25" customHeight="1">
      <c r="A33" s="13">
        <v>15</v>
      </c>
      <c r="B33" s="21"/>
      <c r="C33" s="28"/>
      <c r="D33" s="28" t="s">
        <v>53</v>
      </c>
      <c r="E33" s="28" t="s">
        <v>25</v>
      </c>
      <c r="F33" s="28" t="s">
        <v>65</v>
      </c>
      <c r="G33" s="28"/>
      <c r="H33" s="63"/>
      <c r="I33" s="63"/>
      <c r="J33" s="63"/>
      <c r="K33" s="63"/>
      <c r="L33" s="63"/>
      <c r="M33" s="63"/>
      <c r="N33" s="63"/>
      <c r="O33" s="63"/>
      <c r="P33" s="21"/>
      <c r="Q33" s="63"/>
      <c r="R33" s="63"/>
      <c r="S33" s="28" t="s">
        <v>65</v>
      </c>
      <c r="T33" s="28" t="s">
        <v>25</v>
      </c>
      <c r="U33" s="28" t="s">
        <v>65</v>
      </c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04" t="str">
        <f t="shared" si="0"/>
        <v/>
      </c>
      <c r="AG33" s="110"/>
    </row>
    <row r="34" spans="1:33" ht="16.5" customHeight="1">
      <c r="A34" s="14" t="s">
        <v>17</v>
      </c>
      <c r="B34" s="22"/>
      <c r="C34" s="22"/>
      <c r="D34" s="36"/>
      <c r="E34" s="43"/>
      <c r="F34" s="43"/>
      <c r="G34" s="51">
        <f t="shared" ref="G34:O34" si="1">SUM(G19:G33)</f>
        <v>0</v>
      </c>
      <c r="H34" s="64">
        <f t="shared" si="1"/>
        <v>0</v>
      </c>
      <c r="I34" s="64">
        <f t="shared" si="1"/>
        <v>0</v>
      </c>
      <c r="J34" s="64">
        <f t="shared" si="1"/>
        <v>0</v>
      </c>
      <c r="K34" s="64">
        <f t="shared" si="1"/>
        <v>0</v>
      </c>
      <c r="L34" s="64">
        <f t="shared" si="1"/>
        <v>0</v>
      </c>
      <c r="M34" s="64">
        <f t="shared" si="1"/>
        <v>0</v>
      </c>
      <c r="N34" s="64">
        <f t="shared" si="1"/>
        <v>0</v>
      </c>
      <c r="O34" s="64">
        <f t="shared" si="1"/>
        <v>0</v>
      </c>
      <c r="P34" s="115"/>
      <c r="Q34" s="64">
        <f>SUM(Q19:Q33)</f>
        <v>0</v>
      </c>
      <c r="R34" s="79">
        <f>SUM(R19:R33)</f>
        <v>0</v>
      </c>
      <c r="S34" s="84"/>
      <c r="T34" s="74"/>
      <c r="U34" s="74"/>
      <c r="V34" s="91">
        <f t="shared" ref="V34:AF34" si="2">SUM(V19:V33)</f>
        <v>0</v>
      </c>
      <c r="W34" s="64">
        <f t="shared" si="2"/>
        <v>0</v>
      </c>
      <c r="X34" s="64">
        <f t="shared" si="2"/>
        <v>0</v>
      </c>
      <c r="Y34" s="64">
        <f t="shared" si="2"/>
        <v>0</v>
      </c>
      <c r="Z34" s="64">
        <f t="shared" si="2"/>
        <v>0</v>
      </c>
      <c r="AA34" s="64">
        <f t="shared" si="2"/>
        <v>0</v>
      </c>
      <c r="AB34" s="64">
        <f t="shared" si="2"/>
        <v>0</v>
      </c>
      <c r="AC34" s="64">
        <f t="shared" si="2"/>
        <v>0</v>
      </c>
      <c r="AD34" s="64">
        <f t="shared" si="2"/>
        <v>0</v>
      </c>
      <c r="AE34" s="97">
        <f t="shared" si="2"/>
        <v>0</v>
      </c>
      <c r="AF34" s="105">
        <f t="shared" si="2"/>
        <v>0</v>
      </c>
    </row>
    <row r="35" spans="1:33" s="4" customFormat="1" ht="16.5" customHeight="1">
      <c r="A35" s="15"/>
      <c r="B35" s="15"/>
      <c r="C35" s="15"/>
      <c r="D35" s="37"/>
      <c r="E35" s="37"/>
      <c r="F35" s="37"/>
      <c r="G35" s="37"/>
      <c r="H35" s="65"/>
      <c r="I35" s="65"/>
      <c r="J35" s="65"/>
      <c r="K35" s="65"/>
      <c r="L35" s="65"/>
      <c r="M35" s="65"/>
      <c r="N35" s="65"/>
      <c r="O35" s="65"/>
      <c r="P35" s="116"/>
      <c r="Q35" s="65"/>
      <c r="R35" s="65"/>
      <c r="S35" s="37"/>
      <c r="T35" s="37"/>
      <c r="U35" s="37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106"/>
    </row>
    <row r="36" spans="1:33" s="5" customFormat="1" ht="16.5" customHeight="1">
      <c r="A36" s="9" t="s">
        <v>13</v>
      </c>
      <c r="B36" s="9"/>
      <c r="C36" s="8"/>
      <c r="D36" s="38"/>
      <c r="E36" s="38"/>
      <c r="F36" s="38"/>
      <c r="G36" s="38"/>
      <c r="H36" s="66"/>
      <c r="I36" s="66"/>
      <c r="J36" s="66"/>
      <c r="K36" s="66"/>
      <c r="L36" s="66"/>
      <c r="M36" s="66"/>
      <c r="N36" s="66"/>
      <c r="O36" s="66"/>
      <c r="P36" s="117"/>
      <c r="Q36" s="66"/>
      <c r="R36" s="66"/>
      <c r="S36" s="38"/>
      <c r="T36" s="38"/>
      <c r="U36" s="38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107"/>
    </row>
    <row r="37" spans="1:33" s="4" customFormat="1">
      <c r="A37" s="10" t="s">
        <v>55</v>
      </c>
      <c r="B37" s="18"/>
      <c r="C37" s="18"/>
      <c r="D37" s="18" t="s">
        <v>38</v>
      </c>
      <c r="E37" s="18"/>
      <c r="F37" s="18"/>
      <c r="G37" s="18"/>
      <c r="H37" s="60"/>
      <c r="I37" s="60"/>
      <c r="J37" s="60"/>
      <c r="K37" s="60"/>
      <c r="L37" s="60"/>
      <c r="M37" s="60"/>
      <c r="N37" s="60"/>
      <c r="O37" s="60"/>
      <c r="P37" s="18"/>
      <c r="Q37" s="60"/>
      <c r="R37" s="60"/>
      <c r="S37" s="81" t="s">
        <v>7</v>
      </c>
      <c r="T37" s="81"/>
      <c r="U37" s="81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101" t="s">
        <v>56</v>
      </c>
    </row>
    <row r="38" spans="1:33" s="4" customFormat="1">
      <c r="A38" s="11"/>
      <c r="B38" s="19"/>
      <c r="C38" s="19"/>
      <c r="D38" s="34" t="s">
        <v>24</v>
      </c>
      <c r="E38" s="41" t="s">
        <v>25</v>
      </c>
      <c r="F38" s="34" t="s">
        <v>58</v>
      </c>
      <c r="G38" s="49" t="s">
        <v>51</v>
      </c>
      <c r="H38" s="61" t="s">
        <v>8</v>
      </c>
      <c r="I38" s="61" t="s">
        <v>59</v>
      </c>
      <c r="J38" s="61"/>
      <c r="K38" s="61"/>
      <c r="L38" s="61"/>
      <c r="M38" s="61"/>
      <c r="N38" s="61"/>
      <c r="O38" s="61" t="s">
        <v>14</v>
      </c>
      <c r="P38" s="71" t="s">
        <v>49</v>
      </c>
      <c r="Q38" s="76"/>
      <c r="R38" s="61" t="s">
        <v>60</v>
      </c>
      <c r="S38" s="82" t="s">
        <v>10</v>
      </c>
      <c r="T38" s="86" t="s">
        <v>25</v>
      </c>
      <c r="U38" s="88" t="s">
        <v>58</v>
      </c>
      <c r="V38" s="61" t="s">
        <v>8</v>
      </c>
      <c r="W38" s="61" t="s">
        <v>43</v>
      </c>
      <c r="X38" s="61"/>
      <c r="Y38" s="61"/>
      <c r="Z38" s="61"/>
      <c r="AA38" s="61"/>
      <c r="AB38" s="61"/>
      <c r="AC38" s="61" t="s">
        <v>14</v>
      </c>
      <c r="AD38" s="93" t="s">
        <v>63</v>
      </c>
      <c r="AE38" s="95" t="s">
        <v>60</v>
      </c>
      <c r="AF38" s="101"/>
    </row>
    <row r="39" spans="1:33" s="4" customFormat="1" ht="15" customHeight="1">
      <c r="A39" s="12"/>
      <c r="B39" s="20" t="s">
        <v>29</v>
      </c>
      <c r="C39" s="20" t="s">
        <v>48</v>
      </c>
      <c r="D39" s="35"/>
      <c r="E39" s="42"/>
      <c r="F39" s="35"/>
      <c r="G39" s="50"/>
      <c r="H39" s="62"/>
      <c r="I39" s="62" t="s">
        <v>57</v>
      </c>
      <c r="J39" s="62" t="s">
        <v>11</v>
      </c>
      <c r="K39" s="62" t="s">
        <v>5</v>
      </c>
      <c r="L39" s="62" t="s">
        <v>5</v>
      </c>
      <c r="M39" s="62" t="s">
        <v>15</v>
      </c>
      <c r="N39" s="62" t="s">
        <v>0</v>
      </c>
      <c r="O39" s="62"/>
      <c r="P39" s="72" t="s">
        <v>18</v>
      </c>
      <c r="Q39" s="78" t="s">
        <v>27</v>
      </c>
      <c r="R39" s="62"/>
      <c r="S39" s="83"/>
      <c r="T39" s="87"/>
      <c r="U39" s="89"/>
      <c r="V39" s="62"/>
      <c r="W39" s="62" t="s">
        <v>57</v>
      </c>
      <c r="X39" s="62" t="s">
        <v>5</v>
      </c>
      <c r="Y39" s="62" t="s">
        <v>5</v>
      </c>
      <c r="Z39" s="62" t="s">
        <v>5</v>
      </c>
      <c r="AA39" s="62" t="s">
        <v>5</v>
      </c>
      <c r="AB39" s="62" t="s">
        <v>0</v>
      </c>
      <c r="AC39" s="62"/>
      <c r="AD39" s="94"/>
      <c r="AE39" s="96"/>
      <c r="AF39" s="101"/>
    </row>
    <row r="40" spans="1:33" s="1" customFormat="1" ht="22.5" customHeight="1">
      <c r="A40" s="13">
        <v>1</v>
      </c>
      <c r="B40" s="21"/>
      <c r="C40" s="28"/>
      <c r="D40" s="28" t="s">
        <v>53</v>
      </c>
      <c r="E40" s="28" t="s">
        <v>25</v>
      </c>
      <c r="F40" s="28" t="s">
        <v>65</v>
      </c>
      <c r="G40" s="28"/>
      <c r="H40" s="63"/>
      <c r="I40" s="63"/>
      <c r="J40" s="63"/>
      <c r="K40" s="63"/>
      <c r="L40" s="63"/>
      <c r="M40" s="63"/>
      <c r="N40" s="63"/>
      <c r="O40" s="63"/>
      <c r="P40" s="21"/>
      <c r="Q40" s="63"/>
      <c r="R40" s="63"/>
      <c r="S40" s="28" t="s">
        <v>65</v>
      </c>
      <c r="T40" s="28" t="s">
        <v>25</v>
      </c>
      <c r="U40" s="28" t="s">
        <v>65</v>
      </c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102" t="str">
        <f t="shared" ref="AF40:AF54" si="3">IF(AE40=0,"",ROUND((R40-AE40)/AE40,3))</f>
        <v/>
      </c>
      <c r="AG40" s="110"/>
    </row>
    <row r="41" spans="1:33" s="1" customFormat="1" ht="22.5" customHeight="1">
      <c r="A41" s="13">
        <v>2</v>
      </c>
      <c r="B41" s="21"/>
      <c r="C41" s="28"/>
      <c r="D41" s="28" t="s">
        <v>53</v>
      </c>
      <c r="E41" s="28" t="s">
        <v>25</v>
      </c>
      <c r="F41" s="28" t="s">
        <v>65</v>
      </c>
      <c r="G41" s="28"/>
      <c r="H41" s="63"/>
      <c r="I41" s="63"/>
      <c r="J41" s="63"/>
      <c r="K41" s="63"/>
      <c r="L41" s="63"/>
      <c r="M41" s="63"/>
      <c r="N41" s="63"/>
      <c r="O41" s="63"/>
      <c r="P41" s="21"/>
      <c r="Q41" s="63"/>
      <c r="R41" s="63"/>
      <c r="S41" s="28" t="s">
        <v>65</v>
      </c>
      <c r="T41" s="28" t="s">
        <v>25</v>
      </c>
      <c r="U41" s="28" t="s">
        <v>65</v>
      </c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103" t="str">
        <f t="shared" si="3"/>
        <v/>
      </c>
      <c r="AG41" s="110"/>
    </row>
    <row r="42" spans="1:33" s="1" customFormat="1" ht="22.5" customHeight="1">
      <c r="A42" s="13">
        <v>3</v>
      </c>
      <c r="B42" s="21"/>
      <c r="C42" s="28"/>
      <c r="D42" s="28" t="s">
        <v>53</v>
      </c>
      <c r="E42" s="28" t="s">
        <v>25</v>
      </c>
      <c r="F42" s="28" t="s">
        <v>65</v>
      </c>
      <c r="G42" s="28"/>
      <c r="H42" s="63"/>
      <c r="I42" s="63"/>
      <c r="J42" s="63"/>
      <c r="K42" s="63"/>
      <c r="L42" s="63"/>
      <c r="M42" s="63"/>
      <c r="N42" s="63"/>
      <c r="O42" s="63"/>
      <c r="P42" s="21"/>
      <c r="Q42" s="63"/>
      <c r="R42" s="63"/>
      <c r="S42" s="28" t="s">
        <v>65</v>
      </c>
      <c r="T42" s="28" t="s">
        <v>25</v>
      </c>
      <c r="U42" s="28" t="s">
        <v>65</v>
      </c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103" t="str">
        <f t="shared" si="3"/>
        <v/>
      </c>
      <c r="AG42" s="110"/>
    </row>
    <row r="43" spans="1:33" s="1" customFormat="1" ht="22.5" customHeight="1">
      <c r="A43" s="13">
        <v>4</v>
      </c>
      <c r="B43" s="21"/>
      <c r="C43" s="28"/>
      <c r="D43" s="28" t="s">
        <v>53</v>
      </c>
      <c r="E43" s="28" t="s">
        <v>25</v>
      </c>
      <c r="F43" s="28" t="s">
        <v>65</v>
      </c>
      <c r="G43" s="28"/>
      <c r="H43" s="63"/>
      <c r="I43" s="63"/>
      <c r="J43" s="63"/>
      <c r="K43" s="63"/>
      <c r="L43" s="63"/>
      <c r="M43" s="63"/>
      <c r="N43" s="63"/>
      <c r="O43" s="63"/>
      <c r="P43" s="21"/>
      <c r="Q43" s="63"/>
      <c r="R43" s="63"/>
      <c r="S43" s="28" t="s">
        <v>65</v>
      </c>
      <c r="T43" s="28" t="s">
        <v>25</v>
      </c>
      <c r="U43" s="28" t="s">
        <v>65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103" t="str">
        <f t="shared" si="3"/>
        <v/>
      </c>
      <c r="AG43" s="110"/>
    </row>
    <row r="44" spans="1:33" s="1" customFormat="1" ht="22.5" customHeight="1">
      <c r="A44" s="13">
        <v>5</v>
      </c>
      <c r="B44" s="21"/>
      <c r="C44" s="28"/>
      <c r="D44" s="28" t="s">
        <v>53</v>
      </c>
      <c r="E44" s="28" t="s">
        <v>25</v>
      </c>
      <c r="F44" s="28" t="s">
        <v>65</v>
      </c>
      <c r="G44" s="28"/>
      <c r="H44" s="63"/>
      <c r="I44" s="63"/>
      <c r="J44" s="63"/>
      <c r="K44" s="63"/>
      <c r="L44" s="63"/>
      <c r="M44" s="63"/>
      <c r="N44" s="63"/>
      <c r="O44" s="63"/>
      <c r="P44" s="21"/>
      <c r="Q44" s="63"/>
      <c r="R44" s="63"/>
      <c r="S44" s="28" t="s">
        <v>65</v>
      </c>
      <c r="T44" s="28" t="s">
        <v>25</v>
      </c>
      <c r="U44" s="28" t="s">
        <v>65</v>
      </c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103" t="str">
        <f t="shared" si="3"/>
        <v/>
      </c>
      <c r="AG44" s="110"/>
    </row>
    <row r="45" spans="1:33" s="1" customFormat="1" ht="22.5" customHeight="1">
      <c r="A45" s="13">
        <v>6</v>
      </c>
      <c r="B45" s="21"/>
      <c r="C45" s="28"/>
      <c r="D45" s="28" t="s">
        <v>53</v>
      </c>
      <c r="E45" s="28" t="s">
        <v>25</v>
      </c>
      <c r="F45" s="28" t="s">
        <v>65</v>
      </c>
      <c r="G45" s="28"/>
      <c r="H45" s="63"/>
      <c r="I45" s="63"/>
      <c r="J45" s="63"/>
      <c r="K45" s="63"/>
      <c r="L45" s="63"/>
      <c r="M45" s="63"/>
      <c r="N45" s="63"/>
      <c r="O45" s="63"/>
      <c r="P45" s="21"/>
      <c r="Q45" s="63"/>
      <c r="R45" s="63"/>
      <c r="S45" s="28" t="s">
        <v>65</v>
      </c>
      <c r="T45" s="28" t="s">
        <v>25</v>
      </c>
      <c r="U45" s="28" t="s">
        <v>65</v>
      </c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103" t="str">
        <f t="shared" si="3"/>
        <v/>
      </c>
      <c r="AG45" s="110"/>
    </row>
    <row r="46" spans="1:33" s="1" customFormat="1" ht="22.5" customHeight="1">
      <c r="A46" s="13">
        <v>7</v>
      </c>
      <c r="B46" s="21"/>
      <c r="C46" s="28"/>
      <c r="D46" s="28" t="s">
        <v>53</v>
      </c>
      <c r="E46" s="28" t="s">
        <v>25</v>
      </c>
      <c r="F46" s="28" t="s">
        <v>65</v>
      </c>
      <c r="G46" s="28"/>
      <c r="H46" s="63"/>
      <c r="I46" s="63"/>
      <c r="J46" s="63"/>
      <c r="K46" s="63"/>
      <c r="L46" s="63"/>
      <c r="M46" s="63"/>
      <c r="N46" s="63"/>
      <c r="O46" s="63"/>
      <c r="P46" s="21"/>
      <c r="Q46" s="63"/>
      <c r="R46" s="63"/>
      <c r="S46" s="28" t="s">
        <v>65</v>
      </c>
      <c r="T46" s="28" t="s">
        <v>25</v>
      </c>
      <c r="U46" s="28" t="s">
        <v>65</v>
      </c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103" t="str">
        <f t="shared" si="3"/>
        <v/>
      </c>
      <c r="AG46" s="110"/>
    </row>
    <row r="47" spans="1:33" s="1" customFormat="1" ht="22.5" customHeight="1">
      <c r="A47" s="13">
        <v>8</v>
      </c>
      <c r="B47" s="21"/>
      <c r="C47" s="28"/>
      <c r="D47" s="28" t="s">
        <v>53</v>
      </c>
      <c r="E47" s="28" t="s">
        <v>25</v>
      </c>
      <c r="F47" s="28" t="s">
        <v>65</v>
      </c>
      <c r="G47" s="28"/>
      <c r="H47" s="63"/>
      <c r="I47" s="63"/>
      <c r="J47" s="63"/>
      <c r="K47" s="63"/>
      <c r="L47" s="63"/>
      <c r="M47" s="63"/>
      <c r="N47" s="63"/>
      <c r="O47" s="63"/>
      <c r="P47" s="21"/>
      <c r="Q47" s="63"/>
      <c r="R47" s="63"/>
      <c r="S47" s="28" t="s">
        <v>65</v>
      </c>
      <c r="T47" s="28" t="s">
        <v>25</v>
      </c>
      <c r="U47" s="28" t="s">
        <v>65</v>
      </c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103" t="str">
        <f t="shared" si="3"/>
        <v/>
      </c>
      <c r="AG47" s="110"/>
    </row>
    <row r="48" spans="1:33" s="1" customFormat="1" ht="22.5" customHeight="1">
      <c r="A48" s="13">
        <v>9</v>
      </c>
      <c r="B48" s="21"/>
      <c r="C48" s="28"/>
      <c r="D48" s="28" t="s">
        <v>53</v>
      </c>
      <c r="E48" s="28" t="s">
        <v>25</v>
      </c>
      <c r="F48" s="28" t="s">
        <v>65</v>
      </c>
      <c r="G48" s="28"/>
      <c r="H48" s="63"/>
      <c r="I48" s="63"/>
      <c r="J48" s="63"/>
      <c r="K48" s="63"/>
      <c r="L48" s="63"/>
      <c r="M48" s="63"/>
      <c r="N48" s="63"/>
      <c r="O48" s="63"/>
      <c r="P48" s="21"/>
      <c r="Q48" s="63"/>
      <c r="R48" s="63"/>
      <c r="S48" s="28" t="s">
        <v>65</v>
      </c>
      <c r="T48" s="28" t="s">
        <v>25</v>
      </c>
      <c r="U48" s="28" t="s">
        <v>65</v>
      </c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103" t="str">
        <f t="shared" si="3"/>
        <v/>
      </c>
      <c r="AG48" s="110"/>
    </row>
    <row r="49" spans="1:33" s="1" customFormat="1" ht="22.5" customHeight="1">
      <c r="A49" s="13">
        <v>10</v>
      </c>
      <c r="B49" s="21"/>
      <c r="C49" s="28"/>
      <c r="D49" s="28" t="s">
        <v>53</v>
      </c>
      <c r="E49" s="28" t="s">
        <v>25</v>
      </c>
      <c r="F49" s="28" t="s">
        <v>65</v>
      </c>
      <c r="G49" s="28"/>
      <c r="H49" s="63"/>
      <c r="I49" s="63"/>
      <c r="J49" s="63"/>
      <c r="K49" s="63"/>
      <c r="L49" s="63"/>
      <c r="M49" s="63"/>
      <c r="N49" s="63"/>
      <c r="O49" s="63"/>
      <c r="P49" s="21"/>
      <c r="Q49" s="63"/>
      <c r="R49" s="63"/>
      <c r="S49" s="28" t="s">
        <v>65</v>
      </c>
      <c r="T49" s="28" t="s">
        <v>25</v>
      </c>
      <c r="U49" s="28" t="s">
        <v>65</v>
      </c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103" t="str">
        <f t="shared" si="3"/>
        <v/>
      </c>
      <c r="AG49" s="110"/>
    </row>
    <row r="50" spans="1:33" s="1" customFormat="1" ht="22.5" customHeight="1">
      <c r="A50" s="13">
        <v>11</v>
      </c>
      <c r="B50" s="21"/>
      <c r="C50" s="28"/>
      <c r="D50" s="28" t="s">
        <v>53</v>
      </c>
      <c r="E50" s="28" t="s">
        <v>25</v>
      </c>
      <c r="F50" s="28" t="s">
        <v>65</v>
      </c>
      <c r="G50" s="28"/>
      <c r="H50" s="63"/>
      <c r="I50" s="63"/>
      <c r="J50" s="63"/>
      <c r="K50" s="63"/>
      <c r="L50" s="63"/>
      <c r="M50" s="63"/>
      <c r="N50" s="63"/>
      <c r="O50" s="63"/>
      <c r="P50" s="21"/>
      <c r="Q50" s="63"/>
      <c r="R50" s="63"/>
      <c r="S50" s="28" t="s">
        <v>65</v>
      </c>
      <c r="T50" s="28" t="s">
        <v>25</v>
      </c>
      <c r="U50" s="28" t="s">
        <v>65</v>
      </c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103" t="str">
        <f t="shared" si="3"/>
        <v/>
      </c>
      <c r="AG50" s="110"/>
    </row>
    <row r="51" spans="1:33" s="1" customFormat="1" ht="22.5" customHeight="1">
      <c r="A51" s="13">
        <v>12</v>
      </c>
      <c r="B51" s="21"/>
      <c r="C51" s="28"/>
      <c r="D51" s="28" t="s">
        <v>53</v>
      </c>
      <c r="E51" s="28" t="s">
        <v>25</v>
      </c>
      <c r="F51" s="28" t="s">
        <v>65</v>
      </c>
      <c r="G51" s="28"/>
      <c r="H51" s="63"/>
      <c r="I51" s="63"/>
      <c r="J51" s="63"/>
      <c r="K51" s="63"/>
      <c r="L51" s="63"/>
      <c r="M51" s="63"/>
      <c r="N51" s="63"/>
      <c r="O51" s="63"/>
      <c r="P51" s="21"/>
      <c r="Q51" s="63"/>
      <c r="R51" s="63"/>
      <c r="S51" s="28" t="s">
        <v>65</v>
      </c>
      <c r="T51" s="28" t="s">
        <v>25</v>
      </c>
      <c r="U51" s="28" t="s">
        <v>65</v>
      </c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103" t="str">
        <f t="shared" si="3"/>
        <v/>
      </c>
      <c r="AG51" s="110"/>
    </row>
    <row r="52" spans="1:33" s="1" customFormat="1" ht="22.5" customHeight="1">
      <c r="A52" s="13">
        <v>13</v>
      </c>
      <c r="B52" s="21"/>
      <c r="C52" s="28"/>
      <c r="D52" s="28" t="s">
        <v>53</v>
      </c>
      <c r="E52" s="28" t="s">
        <v>25</v>
      </c>
      <c r="F52" s="28" t="s">
        <v>65</v>
      </c>
      <c r="G52" s="28"/>
      <c r="H52" s="63"/>
      <c r="I52" s="63"/>
      <c r="J52" s="63"/>
      <c r="K52" s="63"/>
      <c r="L52" s="63"/>
      <c r="M52" s="63"/>
      <c r="N52" s="63"/>
      <c r="O52" s="63"/>
      <c r="P52" s="21"/>
      <c r="Q52" s="63"/>
      <c r="R52" s="63"/>
      <c r="S52" s="28" t="s">
        <v>65</v>
      </c>
      <c r="T52" s="28" t="s">
        <v>25</v>
      </c>
      <c r="U52" s="28" t="s">
        <v>65</v>
      </c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103" t="str">
        <f t="shared" si="3"/>
        <v/>
      </c>
      <c r="AG52" s="110"/>
    </row>
    <row r="53" spans="1:33" s="1" customFormat="1" ht="22.5" customHeight="1">
      <c r="A53" s="13">
        <v>14</v>
      </c>
      <c r="B53" s="21"/>
      <c r="C53" s="28"/>
      <c r="D53" s="28" t="s">
        <v>53</v>
      </c>
      <c r="E53" s="28" t="s">
        <v>25</v>
      </c>
      <c r="F53" s="28" t="s">
        <v>65</v>
      </c>
      <c r="G53" s="28"/>
      <c r="H53" s="63"/>
      <c r="I53" s="63"/>
      <c r="J53" s="63"/>
      <c r="K53" s="63"/>
      <c r="L53" s="63"/>
      <c r="M53" s="63"/>
      <c r="N53" s="63"/>
      <c r="O53" s="63"/>
      <c r="P53" s="21"/>
      <c r="Q53" s="63"/>
      <c r="R53" s="63"/>
      <c r="S53" s="28" t="s">
        <v>65</v>
      </c>
      <c r="T53" s="28" t="s">
        <v>25</v>
      </c>
      <c r="U53" s="28" t="s">
        <v>65</v>
      </c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103" t="str">
        <f t="shared" si="3"/>
        <v/>
      </c>
      <c r="AG53" s="110"/>
    </row>
    <row r="54" spans="1:33" s="1" customFormat="1" ht="22.5" customHeight="1">
      <c r="A54" s="13">
        <v>15</v>
      </c>
      <c r="B54" s="21"/>
      <c r="C54" s="28"/>
      <c r="D54" s="28" t="s">
        <v>53</v>
      </c>
      <c r="E54" s="28" t="s">
        <v>25</v>
      </c>
      <c r="F54" s="28" t="s">
        <v>65</v>
      </c>
      <c r="G54" s="28"/>
      <c r="H54" s="63"/>
      <c r="I54" s="63"/>
      <c r="J54" s="63"/>
      <c r="K54" s="63"/>
      <c r="L54" s="63"/>
      <c r="M54" s="63"/>
      <c r="N54" s="63"/>
      <c r="O54" s="63"/>
      <c r="P54" s="21"/>
      <c r="Q54" s="63"/>
      <c r="R54" s="63"/>
      <c r="S54" s="28" t="s">
        <v>65</v>
      </c>
      <c r="T54" s="28" t="s">
        <v>25</v>
      </c>
      <c r="U54" s="28" t="s">
        <v>65</v>
      </c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104" t="str">
        <f t="shared" si="3"/>
        <v/>
      </c>
      <c r="AG54" s="110"/>
    </row>
    <row r="55" spans="1:33" s="4" customFormat="1" ht="16.5" customHeight="1">
      <c r="A55" s="14" t="s">
        <v>17</v>
      </c>
      <c r="B55" s="22"/>
      <c r="C55" s="22"/>
      <c r="D55" s="39"/>
      <c r="E55" s="44"/>
      <c r="F55" s="47"/>
      <c r="G55" s="52">
        <f t="shared" ref="G55:O55" si="4">SUM(G40:G54)</f>
        <v>0</v>
      </c>
      <c r="H55" s="64">
        <f t="shared" si="4"/>
        <v>0</v>
      </c>
      <c r="I55" s="64">
        <f t="shared" si="4"/>
        <v>0</v>
      </c>
      <c r="J55" s="64">
        <f t="shared" si="4"/>
        <v>0</v>
      </c>
      <c r="K55" s="64">
        <f t="shared" si="4"/>
        <v>0</v>
      </c>
      <c r="L55" s="64">
        <f t="shared" si="4"/>
        <v>0</v>
      </c>
      <c r="M55" s="64">
        <f t="shared" si="4"/>
        <v>0</v>
      </c>
      <c r="N55" s="64">
        <f t="shared" si="4"/>
        <v>0</v>
      </c>
      <c r="O55" s="64">
        <f t="shared" si="4"/>
        <v>0</v>
      </c>
      <c r="P55" s="115"/>
      <c r="Q55" s="64">
        <f>SUM(Q40:Q54)</f>
        <v>0</v>
      </c>
      <c r="R55" s="79">
        <f>SUM(R40:R54)</f>
        <v>0</v>
      </c>
      <c r="S55" s="84"/>
      <c r="T55" s="74"/>
      <c r="U55" s="74"/>
      <c r="V55" s="91">
        <f t="shared" ref="V55:AF55" si="5">SUM(V40:V54)</f>
        <v>0</v>
      </c>
      <c r="W55" s="64">
        <f t="shared" si="5"/>
        <v>0</v>
      </c>
      <c r="X55" s="64">
        <f t="shared" si="5"/>
        <v>0</v>
      </c>
      <c r="Y55" s="64">
        <f t="shared" si="5"/>
        <v>0</v>
      </c>
      <c r="Z55" s="64">
        <f t="shared" si="5"/>
        <v>0</v>
      </c>
      <c r="AA55" s="64">
        <f t="shared" si="5"/>
        <v>0</v>
      </c>
      <c r="AB55" s="64">
        <f t="shared" si="5"/>
        <v>0</v>
      </c>
      <c r="AC55" s="64">
        <f t="shared" si="5"/>
        <v>0</v>
      </c>
      <c r="AD55" s="64">
        <f t="shared" si="5"/>
        <v>0</v>
      </c>
      <c r="AE55" s="97">
        <f t="shared" si="5"/>
        <v>0</v>
      </c>
      <c r="AF55" s="105">
        <f t="shared" si="5"/>
        <v>0</v>
      </c>
    </row>
    <row r="56" spans="1:33" ht="14.25">
      <c r="G56" s="53"/>
      <c r="H56" s="67"/>
      <c r="I56" s="67"/>
      <c r="J56" s="67"/>
      <c r="K56" s="67"/>
      <c r="L56" s="67"/>
      <c r="M56" s="67"/>
      <c r="N56" s="67"/>
      <c r="O56" s="67"/>
      <c r="P56" s="53"/>
      <c r="Q56" s="67"/>
      <c r="R56" s="67"/>
      <c r="S56" s="53"/>
      <c r="T56" s="53"/>
      <c r="U56" s="53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108"/>
    </row>
    <row r="57" spans="1:33" s="4" customFormat="1" ht="16.5" customHeight="1">
      <c r="A57" s="16" t="s">
        <v>60</v>
      </c>
      <c r="B57" s="23"/>
      <c r="C57" s="23"/>
      <c r="D57" s="40"/>
      <c r="E57" s="45"/>
      <c r="F57" s="48"/>
      <c r="G57" s="54">
        <f t="shared" ref="G57:O57" si="6">G34+G55</f>
        <v>0</v>
      </c>
      <c r="H57" s="68">
        <f t="shared" si="6"/>
        <v>0</v>
      </c>
      <c r="I57" s="68">
        <f t="shared" si="6"/>
        <v>0</v>
      </c>
      <c r="J57" s="68">
        <f t="shared" si="6"/>
        <v>0</v>
      </c>
      <c r="K57" s="68">
        <f t="shared" si="6"/>
        <v>0</v>
      </c>
      <c r="L57" s="68">
        <f t="shared" si="6"/>
        <v>0</v>
      </c>
      <c r="M57" s="68">
        <f t="shared" si="6"/>
        <v>0</v>
      </c>
      <c r="N57" s="68">
        <f t="shared" si="6"/>
        <v>0</v>
      </c>
      <c r="O57" s="68">
        <f t="shared" si="6"/>
        <v>0</v>
      </c>
      <c r="P57" s="118"/>
      <c r="Q57" s="68">
        <f>Q34+Q55</f>
        <v>0</v>
      </c>
      <c r="R57" s="80">
        <f>R34+R55</f>
        <v>0</v>
      </c>
      <c r="S57" s="85"/>
      <c r="T57" s="75"/>
      <c r="U57" s="75"/>
      <c r="V57" s="92">
        <f t="shared" ref="V57:AE57" si="7">V34+V55</f>
        <v>0</v>
      </c>
      <c r="W57" s="68">
        <f t="shared" si="7"/>
        <v>0</v>
      </c>
      <c r="X57" s="68">
        <f t="shared" si="7"/>
        <v>0</v>
      </c>
      <c r="Y57" s="68">
        <f t="shared" si="7"/>
        <v>0</v>
      </c>
      <c r="Z57" s="68">
        <f t="shared" si="7"/>
        <v>0</v>
      </c>
      <c r="AA57" s="68">
        <f t="shared" si="7"/>
        <v>0</v>
      </c>
      <c r="AB57" s="68">
        <f t="shared" si="7"/>
        <v>0</v>
      </c>
      <c r="AC57" s="68">
        <f t="shared" si="7"/>
        <v>0</v>
      </c>
      <c r="AD57" s="68">
        <f t="shared" si="7"/>
        <v>0</v>
      </c>
      <c r="AE57" s="98">
        <f t="shared" si="7"/>
        <v>0</v>
      </c>
      <c r="AF57" s="109">
        <f>SUM(AF41:AF56)</f>
        <v>0</v>
      </c>
    </row>
  </sheetData>
  <sheetProtection password="C475" sheet="1" objects="1" scenarios="1"/>
  <mergeCells count="56">
    <mergeCell ref="A3:B3"/>
    <mergeCell ref="C3:H3"/>
    <mergeCell ref="A4:B4"/>
    <mergeCell ref="C4:H4"/>
    <mergeCell ref="A5:B5"/>
    <mergeCell ref="C5:H5"/>
    <mergeCell ref="H8:I8"/>
    <mergeCell ref="H9:I9"/>
    <mergeCell ref="H10:I10"/>
    <mergeCell ref="H11:I11"/>
    <mergeCell ref="H12:I12"/>
    <mergeCell ref="D16:R16"/>
    <mergeCell ref="S16:AE16"/>
    <mergeCell ref="I17:N17"/>
    <mergeCell ref="P17:Q17"/>
    <mergeCell ref="W17:AB17"/>
    <mergeCell ref="A34:C34"/>
    <mergeCell ref="D37:R37"/>
    <mergeCell ref="S37:AE37"/>
    <mergeCell ref="I38:N38"/>
    <mergeCell ref="P38:Q38"/>
    <mergeCell ref="W38:AB38"/>
    <mergeCell ref="A55:C55"/>
    <mergeCell ref="A57:C57"/>
    <mergeCell ref="A16:C17"/>
    <mergeCell ref="AF16:AF18"/>
    <mergeCell ref="D17:D18"/>
    <mergeCell ref="E17:E18"/>
    <mergeCell ref="F17:F18"/>
    <mergeCell ref="G17:G18"/>
    <mergeCell ref="H17:H18"/>
    <mergeCell ref="O17:O18"/>
    <mergeCell ref="R17:R18"/>
    <mergeCell ref="S17:S18"/>
    <mergeCell ref="T17:T18"/>
    <mergeCell ref="U17:U18"/>
    <mergeCell ref="V17:V18"/>
    <mergeCell ref="AC17:AC18"/>
    <mergeCell ref="AD17:AD18"/>
    <mergeCell ref="AE17:AE18"/>
    <mergeCell ref="A37:C38"/>
    <mergeCell ref="AF37:AF39"/>
    <mergeCell ref="D38:D39"/>
    <mergeCell ref="E38:E39"/>
    <mergeCell ref="F38:F39"/>
    <mergeCell ref="G38:G39"/>
    <mergeCell ref="H38:H39"/>
    <mergeCell ref="O38:O39"/>
    <mergeCell ref="R38:R39"/>
    <mergeCell ref="S38:S39"/>
    <mergeCell ref="T38:T39"/>
    <mergeCell ref="U38:U39"/>
    <mergeCell ref="V38:V39"/>
    <mergeCell ref="AC38:AC39"/>
    <mergeCell ref="AD38:AD39"/>
    <mergeCell ref="AE38:AE39"/>
  </mergeCells>
  <phoneticPr fontId="25"/>
  <pageMargins left="0.31496062992125984" right="0.31496062992125984" top="0.55118110236220474" bottom="0.35433070866141736" header="0.31496062992125984" footer="0.31496062992125984"/>
  <pageSetup paperSize="9" scale="49" fitToWidth="1" fitToHeight="1" orientation="landscape" usePrinterDefaults="1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51"/>
    <pageSetUpPr fitToPage="1"/>
  </sheetPr>
  <dimension ref="A1:AF77"/>
  <sheetViews>
    <sheetView topLeftCell="Q67" workbookViewId="0">
      <selection activeCell="AG77" sqref="AG77"/>
    </sheetView>
  </sheetViews>
  <sheetFormatPr defaultColWidth="9" defaultRowHeight="13.5"/>
  <cols>
    <col min="1" max="1" width="4.625" style="130" customWidth="1"/>
    <col min="2" max="2" width="10.875" style="130" customWidth="1"/>
    <col min="3" max="3" width="12.625" style="130" customWidth="1"/>
    <col min="4" max="4" width="9.5" style="130" customWidth="1"/>
    <col min="5" max="5" width="6.25" style="130" customWidth="1"/>
    <col min="6" max="7" width="9.5" style="130" customWidth="1"/>
    <col min="8" max="8" width="9.125" style="130" customWidth="1"/>
    <col min="9" max="12" width="9.125" style="130" bestFit="1" customWidth="1"/>
    <col min="13" max="13" width="9.125" style="130" customWidth="1"/>
    <col min="14" max="14" width="9" style="130" bestFit="1" customWidth="0"/>
    <col min="15" max="15" width="9.125" style="130" bestFit="1" customWidth="1"/>
    <col min="16" max="16" width="9.125" style="130" customWidth="1"/>
    <col min="17" max="17" width="9.25" style="130" customWidth="1"/>
    <col min="18" max="18" width="12.625" style="130" customWidth="1"/>
    <col min="19" max="19" width="9.5" style="130" customWidth="1"/>
    <col min="20" max="20" width="6.5" style="130" customWidth="1"/>
    <col min="21" max="21" width="9.5" style="130" customWidth="1"/>
    <col min="22" max="22" width="9.375" style="130" bestFit="1" customWidth="1"/>
    <col min="23" max="28" width="9.125" style="130" bestFit="1" customWidth="1"/>
    <col min="29" max="29" width="9.25" style="130" bestFit="1" customWidth="1"/>
    <col min="30" max="30" width="9.125" style="130" customWidth="1"/>
    <col min="31" max="31" width="12.625" style="130" customWidth="1"/>
    <col min="32" max="16384" width="9" style="130" bestFit="1" customWidth="0"/>
  </cols>
  <sheetData>
    <row r="1" spans="1:32">
      <c r="A1" s="130" t="s">
        <v>45</v>
      </c>
      <c r="D1" s="24" t="s">
        <v>30</v>
      </c>
      <c r="E1" s="8"/>
      <c r="F1" s="130" t="s">
        <v>66</v>
      </c>
      <c r="Q1" s="130" t="s">
        <v>67</v>
      </c>
    </row>
    <row r="2" spans="1:32" ht="18.75">
      <c r="Q2" s="330"/>
      <c r="R2" s="332" t="s">
        <v>69</v>
      </c>
      <c r="S2" s="235" t="s">
        <v>70</v>
      </c>
      <c r="T2" s="235" t="s">
        <v>36</v>
      </c>
      <c r="U2" s="235" t="s">
        <v>71</v>
      </c>
      <c r="V2" s="235" t="s">
        <v>72</v>
      </c>
      <c r="W2" s="334" t="s">
        <v>21</v>
      </c>
      <c r="X2" s="336" t="s">
        <v>73</v>
      </c>
      <c r="Y2" s="336" t="s">
        <v>74</v>
      </c>
    </row>
    <row r="3" spans="1:32" ht="15" customHeight="1">
      <c r="A3" s="7" t="s">
        <v>9</v>
      </c>
      <c r="B3" s="17"/>
      <c r="C3" s="46"/>
      <c r="D3" s="7"/>
      <c r="E3" s="17"/>
      <c r="F3" s="17"/>
      <c r="G3" s="17"/>
      <c r="H3" s="17"/>
      <c r="I3" s="46"/>
      <c r="K3" s="321" t="s">
        <v>113</v>
      </c>
      <c r="L3" s="324"/>
      <c r="M3" s="326"/>
      <c r="Q3" s="331" t="s">
        <v>1</v>
      </c>
      <c r="R3" s="333">
        <v>10.31</v>
      </c>
      <c r="S3" s="282">
        <v>1.73</v>
      </c>
      <c r="T3" s="283">
        <v>18.3</v>
      </c>
      <c r="U3" s="282">
        <v>0.6</v>
      </c>
      <c r="V3" s="282">
        <v>0.3</v>
      </c>
      <c r="W3" s="335">
        <v>0.34</v>
      </c>
      <c r="X3" s="330">
        <f>IF(Q3="","",(R3+T3)/2+U3+V3+W3)</f>
        <v>15.545</v>
      </c>
      <c r="Y3" s="330">
        <f>IF(Q3="","",(R3+S3+T3)/2+U3+V3+W3)</f>
        <v>16.41</v>
      </c>
    </row>
    <row r="4" spans="1:32" ht="15" customHeight="1">
      <c r="A4" s="7" t="s">
        <v>46</v>
      </c>
      <c r="B4" s="17"/>
      <c r="C4" s="46"/>
      <c r="D4" s="7"/>
      <c r="E4" s="17"/>
      <c r="F4" s="17"/>
      <c r="G4" s="17"/>
      <c r="H4" s="17"/>
      <c r="I4" s="46"/>
      <c r="K4" s="322"/>
      <c r="L4" s="325"/>
      <c r="M4" s="327"/>
      <c r="Q4" s="331" t="s">
        <v>75</v>
      </c>
      <c r="R4" s="333">
        <v>10.41</v>
      </c>
      <c r="S4" s="282">
        <v>1.79</v>
      </c>
      <c r="T4" s="283">
        <v>18.3</v>
      </c>
      <c r="U4" s="282">
        <v>0.6</v>
      </c>
      <c r="V4" s="282">
        <v>0.3</v>
      </c>
      <c r="W4" s="335">
        <v>0.34</v>
      </c>
      <c r="X4" s="330">
        <f>IF(Q4="","",(R4+T4)/2+U4+V4+W4)</f>
        <v>15.595000000000001</v>
      </c>
      <c r="Y4" s="330">
        <f>IF(Q4="","",(R4+S4+T4)/2+U4+V4+W4)</f>
        <v>16.489999999999998</v>
      </c>
    </row>
    <row r="5" spans="1:32" ht="15" customHeight="1">
      <c r="A5" s="7" t="s">
        <v>4</v>
      </c>
      <c r="B5" s="17"/>
      <c r="C5" s="46"/>
      <c r="D5" s="7"/>
      <c r="E5" s="17"/>
      <c r="F5" s="17"/>
      <c r="G5" s="17"/>
      <c r="H5" s="17"/>
      <c r="I5" s="46"/>
      <c r="K5" s="323"/>
      <c r="L5" s="323"/>
      <c r="M5" s="323"/>
      <c r="Q5" s="331" t="s">
        <v>76</v>
      </c>
      <c r="R5" s="333">
        <v>10.41</v>
      </c>
      <c r="S5" s="282">
        <v>1.79</v>
      </c>
      <c r="T5" s="283">
        <v>18.3</v>
      </c>
      <c r="U5" s="282">
        <v>0.6</v>
      </c>
      <c r="V5" s="282">
        <v>0.3</v>
      </c>
      <c r="W5" s="335">
        <v>0.36</v>
      </c>
      <c r="X5" s="330">
        <f>IF(Q5="","",(R5+T5)/2+U5+V5+W5)</f>
        <v>15.615</v>
      </c>
      <c r="Y5" s="330">
        <f>IF(Q5="","",(R5+S5+T5)/2+U5+V5+W5)</f>
        <v>16.509999999999998</v>
      </c>
    </row>
    <row r="6" spans="1:32" ht="15" customHeight="1">
      <c r="A6" s="7" t="s">
        <v>77</v>
      </c>
      <c r="B6" s="17"/>
      <c r="C6" s="46"/>
      <c r="D6" s="7"/>
      <c r="E6" s="17"/>
      <c r="F6" s="17"/>
      <c r="G6" s="17"/>
      <c r="H6" s="17"/>
      <c r="I6" s="46"/>
    </row>
    <row r="7" spans="1:32" ht="13.5" customHeight="1">
      <c r="D7" s="169"/>
      <c r="E7" s="169"/>
      <c r="F7" s="169"/>
      <c r="G7" s="169"/>
      <c r="H7" s="169"/>
      <c r="I7" s="169"/>
      <c r="J7" s="169"/>
    </row>
    <row r="8" spans="1:32" ht="13.5" customHeight="1">
      <c r="A8" s="170" t="s">
        <v>55</v>
      </c>
      <c r="B8" s="177"/>
      <c r="C8" s="270"/>
      <c r="D8" s="170" t="s">
        <v>38</v>
      </c>
      <c r="E8" s="177"/>
      <c r="F8" s="177"/>
      <c r="G8" s="177"/>
      <c r="H8" s="196"/>
      <c r="I8" s="196"/>
      <c r="J8" s="196"/>
      <c r="K8" s="196"/>
      <c r="L8" s="196"/>
      <c r="M8" s="196"/>
      <c r="N8" s="196"/>
      <c r="O8" s="196"/>
      <c r="P8" s="213"/>
      <c r="Q8" s="196"/>
      <c r="R8" s="229"/>
      <c r="S8" s="170" t="s">
        <v>7</v>
      </c>
      <c r="T8" s="177"/>
      <c r="U8" s="177"/>
      <c r="V8" s="196"/>
      <c r="W8" s="196"/>
      <c r="X8" s="196"/>
      <c r="Y8" s="196"/>
      <c r="Z8" s="196"/>
      <c r="AA8" s="196"/>
      <c r="AB8" s="196"/>
      <c r="AC8" s="196"/>
      <c r="AD8" s="196"/>
      <c r="AE8" s="229"/>
      <c r="AF8" s="286" t="s">
        <v>56</v>
      </c>
    </row>
    <row r="9" spans="1:32" ht="21" customHeight="1">
      <c r="A9" s="136"/>
      <c r="B9" s="142"/>
      <c r="C9" s="151"/>
      <c r="D9" s="171" t="s">
        <v>24</v>
      </c>
      <c r="E9" s="178" t="s">
        <v>25</v>
      </c>
      <c r="F9" s="179" t="s">
        <v>58</v>
      </c>
      <c r="G9" s="186" t="s">
        <v>61</v>
      </c>
      <c r="H9" s="197" t="s">
        <v>8</v>
      </c>
      <c r="I9" s="197" t="s">
        <v>78</v>
      </c>
      <c r="J9" s="197"/>
      <c r="K9" s="197"/>
      <c r="L9" s="197"/>
      <c r="M9" s="197"/>
      <c r="N9" s="197"/>
      <c r="O9" s="197" t="s">
        <v>14</v>
      </c>
      <c r="P9" s="214" t="s">
        <v>49</v>
      </c>
      <c r="Q9" s="225"/>
      <c r="R9" s="230" t="s">
        <v>60</v>
      </c>
      <c r="S9" s="171" t="s">
        <v>10</v>
      </c>
      <c r="T9" s="178" t="s">
        <v>25</v>
      </c>
      <c r="U9" s="179" t="s">
        <v>58</v>
      </c>
      <c r="V9" s="197" t="s">
        <v>8</v>
      </c>
      <c r="W9" s="197" t="s">
        <v>43</v>
      </c>
      <c r="X9" s="197"/>
      <c r="Y9" s="197"/>
      <c r="Z9" s="197"/>
      <c r="AA9" s="197"/>
      <c r="AB9" s="197"/>
      <c r="AC9" s="197" t="s">
        <v>14</v>
      </c>
      <c r="AD9" s="225" t="s">
        <v>63</v>
      </c>
      <c r="AE9" s="230" t="s">
        <v>60</v>
      </c>
      <c r="AF9" s="287"/>
    </row>
    <row r="10" spans="1:32" ht="21" customHeight="1">
      <c r="A10" s="136" t="s">
        <v>79</v>
      </c>
      <c r="B10" s="142" t="s">
        <v>29</v>
      </c>
      <c r="C10" s="151" t="s">
        <v>80</v>
      </c>
      <c r="D10" s="172" t="s">
        <v>31</v>
      </c>
      <c r="E10" s="179" t="s">
        <v>3</v>
      </c>
      <c r="F10" s="179" t="s">
        <v>34</v>
      </c>
      <c r="G10" s="187"/>
      <c r="H10" s="197"/>
      <c r="I10" s="61" t="s">
        <v>57</v>
      </c>
      <c r="J10" s="61" t="s">
        <v>11</v>
      </c>
      <c r="K10" s="61" t="s">
        <v>5</v>
      </c>
      <c r="L10" s="61" t="s">
        <v>5</v>
      </c>
      <c r="M10" s="61" t="s">
        <v>15</v>
      </c>
      <c r="N10" s="61" t="s">
        <v>0</v>
      </c>
      <c r="O10" s="197"/>
      <c r="P10" s="215" t="s">
        <v>18</v>
      </c>
      <c r="Q10" s="225" t="s">
        <v>27</v>
      </c>
      <c r="R10" s="230"/>
      <c r="S10" s="172" t="s">
        <v>31</v>
      </c>
      <c r="T10" s="179" t="s">
        <v>3</v>
      </c>
      <c r="U10" s="179" t="s">
        <v>34</v>
      </c>
      <c r="V10" s="197"/>
      <c r="W10" s="61" t="s">
        <v>57</v>
      </c>
      <c r="X10" s="61" t="s">
        <v>5</v>
      </c>
      <c r="Y10" s="61" t="s">
        <v>5</v>
      </c>
      <c r="Z10" s="61" t="s">
        <v>5</v>
      </c>
      <c r="AA10" s="61" t="s">
        <v>5</v>
      </c>
      <c r="AB10" s="61" t="s">
        <v>0</v>
      </c>
      <c r="AC10" s="197"/>
      <c r="AD10" s="225"/>
      <c r="AE10" s="230"/>
      <c r="AF10" s="287"/>
    </row>
    <row r="11" spans="1:32" ht="22.5" customHeight="1">
      <c r="A11" s="262">
        <v>6</v>
      </c>
      <c r="B11" s="266"/>
      <c r="C11" s="271"/>
      <c r="D11" s="274" t="s">
        <v>65</v>
      </c>
      <c r="E11" s="275" t="s">
        <v>25</v>
      </c>
      <c r="F11" s="275" t="s">
        <v>65</v>
      </c>
      <c r="G11" s="338">
        <f t="shared" ref="G11:O11" si="0">SUM(G12:G23)</f>
        <v>0</v>
      </c>
      <c r="H11" s="340">
        <f t="shared" si="0"/>
        <v>0</v>
      </c>
      <c r="I11" s="341">
        <f t="shared" si="0"/>
        <v>0</v>
      </c>
      <c r="J11" s="341">
        <f t="shared" si="0"/>
        <v>0</v>
      </c>
      <c r="K11" s="341">
        <f t="shared" si="0"/>
        <v>0</v>
      </c>
      <c r="L11" s="341">
        <f t="shared" si="0"/>
        <v>0</v>
      </c>
      <c r="M11" s="341">
        <f t="shared" si="0"/>
        <v>0</v>
      </c>
      <c r="N11" s="341">
        <f t="shared" si="0"/>
        <v>0</v>
      </c>
      <c r="O11" s="341">
        <f t="shared" si="0"/>
        <v>0</v>
      </c>
      <c r="P11" s="276"/>
      <c r="Q11" s="341">
        <f>SUM(Q12:Q23)</f>
        <v>0</v>
      </c>
      <c r="R11" s="347">
        <f>SUM(R12:R23)</f>
        <v>0</v>
      </c>
      <c r="S11" s="274" t="s">
        <v>65</v>
      </c>
      <c r="T11" s="275" t="s">
        <v>25</v>
      </c>
      <c r="U11" s="275" t="s">
        <v>65</v>
      </c>
      <c r="V11" s="304">
        <f t="shared" ref="V11:AE11" si="1">SUM(V12:V23)</f>
        <v>0</v>
      </c>
      <c r="W11" s="304">
        <f t="shared" si="1"/>
        <v>0</v>
      </c>
      <c r="X11" s="198">
        <f t="shared" si="1"/>
        <v>0</v>
      </c>
      <c r="Y11" s="198">
        <f t="shared" si="1"/>
        <v>0</v>
      </c>
      <c r="Z11" s="198">
        <f t="shared" si="1"/>
        <v>0</v>
      </c>
      <c r="AA11" s="198">
        <f t="shared" si="1"/>
        <v>0</v>
      </c>
      <c r="AB11" s="198">
        <f t="shared" si="1"/>
        <v>0</v>
      </c>
      <c r="AC11" s="198">
        <f t="shared" si="1"/>
        <v>0</v>
      </c>
      <c r="AD11" s="198">
        <f t="shared" si="1"/>
        <v>0</v>
      </c>
      <c r="AE11" s="231">
        <f t="shared" si="1"/>
        <v>0</v>
      </c>
      <c r="AF11" s="313" t="str">
        <f t="shared" ref="AF11:AF74" si="2">IF(AE11=0,"",ROUND((R11-AE11)/AE11,3))</f>
        <v/>
      </c>
    </row>
    <row r="12" spans="1:32" ht="14.25">
      <c r="A12" s="263"/>
      <c r="B12" s="267"/>
      <c r="C12" s="272" t="s">
        <v>82</v>
      </c>
      <c r="D12" s="174"/>
      <c r="E12" s="299"/>
      <c r="F12" s="299"/>
      <c r="G12" s="189"/>
      <c r="H12" s="202">
        <f t="shared" ref="H12:H23" si="3">E12*F12</f>
        <v>0</v>
      </c>
      <c r="I12" s="199"/>
      <c r="J12" s="199"/>
      <c r="K12" s="199"/>
      <c r="L12" s="199"/>
      <c r="M12" s="199"/>
      <c r="N12" s="199"/>
      <c r="O12" s="202">
        <f t="shared" ref="O12:O23" si="4">SUM(H12:N12)</f>
        <v>0</v>
      </c>
      <c r="P12" s="217"/>
      <c r="Q12" s="280">
        <f t="shared" ref="Q12:Q23" si="5">IF(ROUNDUP(O12*P12-0.5,0)&lt;=0,0,ROUNDUP(O12*P12-0.5,0))</f>
        <v>0</v>
      </c>
      <c r="R12" s="232">
        <f t="shared" ref="R12:R23" si="6">O12+Q12</f>
        <v>0</v>
      </c>
      <c r="S12" s="174"/>
      <c r="T12" s="189"/>
      <c r="U12" s="181"/>
      <c r="V12" s="202">
        <f t="shared" ref="V12:V23" si="7">T12*F12</f>
        <v>0</v>
      </c>
      <c r="W12" s="199"/>
      <c r="X12" s="199"/>
      <c r="Y12" s="199"/>
      <c r="Z12" s="199"/>
      <c r="AA12" s="199"/>
      <c r="AB12" s="199"/>
      <c r="AC12" s="348">
        <f t="shared" ref="AC12:AC23" si="8">SUM(V12:AB12)</f>
        <v>0</v>
      </c>
      <c r="AD12" s="348">
        <f t="shared" ref="AD12:AD23" si="9">IF(ROUNDUP(AC12*P12-0.5,0)&lt;=0,0,ROUNDUP(AC12*P12-0.5,0))</f>
        <v>0</v>
      </c>
      <c r="AE12" s="252">
        <f t="shared" ref="AE12:AE23" si="10">AC12+AD12</f>
        <v>0</v>
      </c>
      <c r="AF12" s="258" t="str">
        <f t="shared" si="2"/>
        <v/>
      </c>
    </row>
    <row r="13" spans="1:32">
      <c r="A13" s="264"/>
      <c r="B13" s="268"/>
      <c r="C13" s="154"/>
      <c r="D13" s="175"/>
      <c r="E13" s="190"/>
      <c r="F13" s="190"/>
      <c r="G13" s="190"/>
      <c r="H13" s="202">
        <f t="shared" si="3"/>
        <v>0</v>
      </c>
      <c r="I13" s="200"/>
      <c r="J13" s="200"/>
      <c r="K13" s="200"/>
      <c r="L13" s="200"/>
      <c r="M13" s="200"/>
      <c r="N13" s="200"/>
      <c r="O13" s="211">
        <f t="shared" si="4"/>
        <v>0</v>
      </c>
      <c r="P13" s="218"/>
      <c r="Q13" s="211">
        <f t="shared" si="5"/>
        <v>0</v>
      </c>
      <c r="R13" s="233">
        <f t="shared" si="6"/>
        <v>0</v>
      </c>
      <c r="S13" s="175"/>
      <c r="T13" s="190"/>
      <c r="U13" s="182"/>
      <c r="V13" s="202">
        <f t="shared" si="7"/>
        <v>0</v>
      </c>
      <c r="W13" s="200"/>
      <c r="X13" s="200"/>
      <c r="Y13" s="200"/>
      <c r="Z13" s="200"/>
      <c r="AA13" s="200"/>
      <c r="AB13" s="200"/>
      <c r="AC13" s="349">
        <f t="shared" si="8"/>
        <v>0</v>
      </c>
      <c r="AD13" s="349">
        <f t="shared" si="9"/>
        <v>0</v>
      </c>
      <c r="AE13" s="253">
        <f t="shared" si="10"/>
        <v>0</v>
      </c>
      <c r="AF13" s="259" t="str">
        <f t="shared" si="2"/>
        <v/>
      </c>
    </row>
    <row r="14" spans="1:32">
      <c r="A14" s="264"/>
      <c r="B14" s="268"/>
      <c r="C14" s="155"/>
      <c r="D14" s="175"/>
      <c r="E14" s="190"/>
      <c r="F14" s="190"/>
      <c r="G14" s="190"/>
      <c r="H14" s="202">
        <f t="shared" si="3"/>
        <v>0</v>
      </c>
      <c r="I14" s="200"/>
      <c r="J14" s="200"/>
      <c r="K14" s="200"/>
      <c r="L14" s="200"/>
      <c r="M14" s="200"/>
      <c r="N14" s="200"/>
      <c r="O14" s="211">
        <f t="shared" si="4"/>
        <v>0</v>
      </c>
      <c r="P14" s="218"/>
      <c r="Q14" s="211">
        <f t="shared" si="5"/>
        <v>0</v>
      </c>
      <c r="R14" s="233">
        <f t="shared" si="6"/>
        <v>0</v>
      </c>
      <c r="S14" s="175"/>
      <c r="T14" s="190"/>
      <c r="U14" s="182"/>
      <c r="V14" s="202">
        <f t="shared" si="7"/>
        <v>0</v>
      </c>
      <c r="W14" s="200"/>
      <c r="X14" s="200"/>
      <c r="Y14" s="200"/>
      <c r="Z14" s="200"/>
      <c r="AA14" s="200"/>
      <c r="AB14" s="200"/>
      <c r="AC14" s="349">
        <f t="shared" si="8"/>
        <v>0</v>
      </c>
      <c r="AD14" s="349">
        <f t="shared" si="9"/>
        <v>0</v>
      </c>
      <c r="AE14" s="253">
        <f t="shared" si="10"/>
        <v>0</v>
      </c>
      <c r="AF14" s="259" t="str">
        <f t="shared" si="2"/>
        <v/>
      </c>
    </row>
    <row r="15" spans="1:32">
      <c r="A15" s="264"/>
      <c r="B15" s="268"/>
      <c r="C15" s="154" t="s">
        <v>83</v>
      </c>
      <c r="D15" s="175"/>
      <c r="E15" s="190"/>
      <c r="F15" s="190"/>
      <c r="G15" s="190"/>
      <c r="H15" s="202">
        <f t="shared" si="3"/>
        <v>0</v>
      </c>
      <c r="I15" s="200"/>
      <c r="J15" s="200"/>
      <c r="K15" s="200"/>
      <c r="L15" s="200"/>
      <c r="M15" s="200"/>
      <c r="N15" s="200"/>
      <c r="O15" s="211">
        <f t="shared" si="4"/>
        <v>0</v>
      </c>
      <c r="P15" s="218"/>
      <c r="Q15" s="211">
        <f t="shared" si="5"/>
        <v>0</v>
      </c>
      <c r="R15" s="233">
        <f t="shared" si="6"/>
        <v>0</v>
      </c>
      <c r="S15" s="175"/>
      <c r="T15" s="190"/>
      <c r="U15" s="182"/>
      <c r="V15" s="202">
        <f t="shared" si="7"/>
        <v>0</v>
      </c>
      <c r="W15" s="200"/>
      <c r="X15" s="200"/>
      <c r="Y15" s="200"/>
      <c r="Z15" s="200"/>
      <c r="AA15" s="200"/>
      <c r="AB15" s="200"/>
      <c r="AC15" s="349">
        <f t="shared" si="8"/>
        <v>0</v>
      </c>
      <c r="AD15" s="349">
        <f t="shared" si="9"/>
        <v>0</v>
      </c>
      <c r="AE15" s="253">
        <f t="shared" si="10"/>
        <v>0</v>
      </c>
      <c r="AF15" s="259" t="str">
        <f t="shared" si="2"/>
        <v/>
      </c>
    </row>
    <row r="16" spans="1:32">
      <c r="A16" s="264"/>
      <c r="B16" s="268"/>
      <c r="C16" s="154"/>
      <c r="D16" s="175"/>
      <c r="E16" s="190"/>
      <c r="F16" s="190"/>
      <c r="G16" s="190"/>
      <c r="H16" s="202">
        <f t="shared" si="3"/>
        <v>0</v>
      </c>
      <c r="I16" s="200"/>
      <c r="J16" s="200"/>
      <c r="K16" s="200"/>
      <c r="L16" s="200"/>
      <c r="M16" s="200"/>
      <c r="N16" s="200"/>
      <c r="O16" s="211">
        <f t="shared" si="4"/>
        <v>0</v>
      </c>
      <c r="P16" s="218"/>
      <c r="Q16" s="211">
        <f t="shared" si="5"/>
        <v>0</v>
      </c>
      <c r="R16" s="233">
        <f t="shared" si="6"/>
        <v>0</v>
      </c>
      <c r="S16" s="175"/>
      <c r="T16" s="190"/>
      <c r="U16" s="182"/>
      <c r="V16" s="202">
        <f t="shared" si="7"/>
        <v>0</v>
      </c>
      <c r="W16" s="200"/>
      <c r="X16" s="200"/>
      <c r="Y16" s="200"/>
      <c r="Z16" s="200"/>
      <c r="AA16" s="200"/>
      <c r="AB16" s="200"/>
      <c r="AC16" s="349">
        <f t="shared" si="8"/>
        <v>0</v>
      </c>
      <c r="AD16" s="349">
        <f t="shared" si="9"/>
        <v>0</v>
      </c>
      <c r="AE16" s="253">
        <f t="shared" si="10"/>
        <v>0</v>
      </c>
      <c r="AF16" s="259" t="str">
        <f t="shared" si="2"/>
        <v/>
      </c>
    </row>
    <row r="17" spans="1:32">
      <c r="A17" s="264"/>
      <c r="B17" s="268"/>
      <c r="C17" s="154"/>
      <c r="D17" s="175"/>
      <c r="E17" s="190"/>
      <c r="F17" s="190"/>
      <c r="G17" s="190"/>
      <c r="H17" s="202">
        <f t="shared" si="3"/>
        <v>0</v>
      </c>
      <c r="I17" s="200"/>
      <c r="J17" s="200"/>
      <c r="K17" s="200"/>
      <c r="L17" s="200"/>
      <c r="M17" s="200"/>
      <c r="N17" s="200"/>
      <c r="O17" s="211">
        <f t="shared" si="4"/>
        <v>0</v>
      </c>
      <c r="P17" s="218"/>
      <c r="Q17" s="211">
        <f t="shared" si="5"/>
        <v>0</v>
      </c>
      <c r="R17" s="233">
        <f t="shared" si="6"/>
        <v>0</v>
      </c>
      <c r="S17" s="175"/>
      <c r="T17" s="190"/>
      <c r="U17" s="182"/>
      <c r="V17" s="202">
        <f t="shared" si="7"/>
        <v>0</v>
      </c>
      <c r="W17" s="200"/>
      <c r="X17" s="200"/>
      <c r="Y17" s="200"/>
      <c r="Z17" s="200"/>
      <c r="AA17" s="200"/>
      <c r="AB17" s="200"/>
      <c r="AC17" s="349">
        <f t="shared" si="8"/>
        <v>0</v>
      </c>
      <c r="AD17" s="349">
        <f t="shared" si="9"/>
        <v>0</v>
      </c>
      <c r="AE17" s="253">
        <f t="shared" si="10"/>
        <v>0</v>
      </c>
      <c r="AF17" s="259" t="str">
        <f t="shared" si="2"/>
        <v/>
      </c>
    </row>
    <row r="18" spans="1:32">
      <c r="A18" s="264"/>
      <c r="B18" s="268"/>
      <c r="C18" s="156"/>
      <c r="D18" s="175"/>
      <c r="E18" s="190"/>
      <c r="F18" s="190"/>
      <c r="G18" s="190"/>
      <c r="H18" s="202">
        <f t="shared" si="3"/>
        <v>0</v>
      </c>
      <c r="I18" s="200"/>
      <c r="J18" s="200"/>
      <c r="K18" s="200"/>
      <c r="L18" s="200"/>
      <c r="M18" s="200"/>
      <c r="N18" s="200"/>
      <c r="O18" s="211">
        <f t="shared" si="4"/>
        <v>0</v>
      </c>
      <c r="P18" s="218"/>
      <c r="Q18" s="211">
        <f t="shared" si="5"/>
        <v>0</v>
      </c>
      <c r="R18" s="233">
        <f t="shared" si="6"/>
        <v>0</v>
      </c>
      <c r="S18" s="175"/>
      <c r="T18" s="190"/>
      <c r="U18" s="182"/>
      <c r="V18" s="202">
        <f t="shared" si="7"/>
        <v>0</v>
      </c>
      <c r="W18" s="200"/>
      <c r="X18" s="200"/>
      <c r="Y18" s="200"/>
      <c r="Z18" s="200"/>
      <c r="AA18" s="200"/>
      <c r="AB18" s="200"/>
      <c r="AC18" s="349">
        <f t="shared" si="8"/>
        <v>0</v>
      </c>
      <c r="AD18" s="349">
        <f t="shared" si="9"/>
        <v>0</v>
      </c>
      <c r="AE18" s="253">
        <f t="shared" si="10"/>
        <v>0</v>
      </c>
      <c r="AF18" s="259" t="str">
        <f t="shared" si="2"/>
        <v/>
      </c>
    </row>
    <row r="19" spans="1:32">
      <c r="A19" s="264"/>
      <c r="B19" s="268"/>
      <c r="C19" s="156"/>
      <c r="D19" s="175"/>
      <c r="E19" s="190"/>
      <c r="F19" s="190"/>
      <c r="G19" s="190"/>
      <c r="H19" s="202">
        <f t="shared" si="3"/>
        <v>0</v>
      </c>
      <c r="I19" s="200"/>
      <c r="J19" s="200"/>
      <c r="K19" s="200"/>
      <c r="L19" s="200"/>
      <c r="M19" s="200"/>
      <c r="N19" s="200"/>
      <c r="O19" s="211">
        <f t="shared" si="4"/>
        <v>0</v>
      </c>
      <c r="P19" s="218"/>
      <c r="Q19" s="211">
        <f t="shared" si="5"/>
        <v>0</v>
      </c>
      <c r="R19" s="233">
        <f t="shared" si="6"/>
        <v>0</v>
      </c>
      <c r="S19" s="175"/>
      <c r="T19" s="190"/>
      <c r="U19" s="182"/>
      <c r="V19" s="202">
        <f t="shared" si="7"/>
        <v>0</v>
      </c>
      <c r="W19" s="200"/>
      <c r="X19" s="200"/>
      <c r="Y19" s="200"/>
      <c r="Z19" s="200"/>
      <c r="AA19" s="200"/>
      <c r="AB19" s="200"/>
      <c r="AC19" s="349">
        <f t="shared" si="8"/>
        <v>0</v>
      </c>
      <c r="AD19" s="349">
        <f t="shared" si="9"/>
        <v>0</v>
      </c>
      <c r="AE19" s="253">
        <f t="shared" si="10"/>
        <v>0</v>
      </c>
      <c r="AF19" s="259" t="str">
        <f t="shared" si="2"/>
        <v/>
      </c>
    </row>
    <row r="20" spans="1:32">
      <c r="A20" s="264"/>
      <c r="B20" s="268"/>
      <c r="C20" s="154"/>
      <c r="D20" s="175"/>
      <c r="E20" s="190"/>
      <c r="F20" s="190"/>
      <c r="G20" s="190"/>
      <c r="H20" s="202">
        <f t="shared" si="3"/>
        <v>0</v>
      </c>
      <c r="I20" s="200"/>
      <c r="J20" s="200"/>
      <c r="K20" s="200"/>
      <c r="L20" s="200"/>
      <c r="M20" s="200"/>
      <c r="N20" s="200"/>
      <c r="O20" s="211">
        <f t="shared" si="4"/>
        <v>0</v>
      </c>
      <c r="P20" s="218"/>
      <c r="Q20" s="211">
        <f t="shared" si="5"/>
        <v>0</v>
      </c>
      <c r="R20" s="233">
        <f t="shared" si="6"/>
        <v>0</v>
      </c>
      <c r="S20" s="175"/>
      <c r="T20" s="190"/>
      <c r="U20" s="182"/>
      <c r="V20" s="202">
        <f t="shared" si="7"/>
        <v>0</v>
      </c>
      <c r="W20" s="200"/>
      <c r="X20" s="200"/>
      <c r="Y20" s="200"/>
      <c r="Z20" s="200"/>
      <c r="AA20" s="200"/>
      <c r="AB20" s="200"/>
      <c r="AC20" s="349">
        <f t="shared" si="8"/>
        <v>0</v>
      </c>
      <c r="AD20" s="349">
        <f t="shared" si="9"/>
        <v>0</v>
      </c>
      <c r="AE20" s="253">
        <f t="shared" si="10"/>
        <v>0</v>
      </c>
      <c r="AF20" s="259" t="str">
        <f t="shared" si="2"/>
        <v/>
      </c>
    </row>
    <row r="21" spans="1:32">
      <c r="A21" s="264"/>
      <c r="B21" s="268"/>
      <c r="C21" s="154"/>
      <c r="D21" s="175"/>
      <c r="E21" s="190"/>
      <c r="F21" s="190"/>
      <c r="G21" s="190"/>
      <c r="H21" s="202">
        <f t="shared" si="3"/>
        <v>0</v>
      </c>
      <c r="I21" s="200"/>
      <c r="J21" s="200"/>
      <c r="K21" s="200"/>
      <c r="L21" s="200"/>
      <c r="M21" s="200"/>
      <c r="N21" s="200"/>
      <c r="O21" s="211">
        <f t="shared" si="4"/>
        <v>0</v>
      </c>
      <c r="P21" s="218"/>
      <c r="Q21" s="211">
        <f t="shared" si="5"/>
        <v>0</v>
      </c>
      <c r="R21" s="233">
        <f t="shared" si="6"/>
        <v>0</v>
      </c>
      <c r="S21" s="175"/>
      <c r="T21" s="190"/>
      <c r="U21" s="182"/>
      <c r="V21" s="202">
        <f t="shared" si="7"/>
        <v>0</v>
      </c>
      <c r="W21" s="200"/>
      <c r="X21" s="200"/>
      <c r="Y21" s="200"/>
      <c r="Z21" s="200"/>
      <c r="AA21" s="200"/>
      <c r="AB21" s="200"/>
      <c r="AC21" s="349">
        <f t="shared" si="8"/>
        <v>0</v>
      </c>
      <c r="AD21" s="349">
        <f t="shared" si="9"/>
        <v>0</v>
      </c>
      <c r="AE21" s="253">
        <f t="shared" si="10"/>
        <v>0</v>
      </c>
      <c r="AF21" s="259" t="str">
        <f t="shared" si="2"/>
        <v/>
      </c>
    </row>
    <row r="22" spans="1:32">
      <c r="A22" s="264"/>
      <c r="B22" s="268"/>
      <c r="C22" s="154"/>
      <c r="D22" s="175"/>
      <c r="E22" s="190"/>
      <c r="F22" s="190"/>
      <c r="G22" s="190"/>
      <c r="H22" s="202">
        <f t="shared" si="3"/>
        <v>0</v>
      </c>
      <c r="I22" s="200"/>
      <c r="J22" s="200"/>
      <c r="K22" s="200"/>
      <c r="L22" s="200"/>
      <c r="M22" s="200"/>
      <c r="N22" s="200"/>
      <c r="O22" s="211">
        <f t="shared" si="4"/>
        <v>0</v>
      </c>
      <c r="P22" s="218"/>
      <c r="Q22" s="211">
        <f t="shared" si="5"/>
        <v>0</v>
      </c>
      <c r="R22" s="233">
        <f t="shared" si="6"/>
        <v>0</v>
      </c>
      <c r="S22" s="175"/>
      <c r="T22" s="190"/>
      <c r="U22" s="182"/>
      <c r="V22" s="202">
        <f t="shared" si="7"/>
        <v>0</v>
      </c>
      <c r="W22" s="200"/>
      <c r="X22" s="200"/>
      <c r="Y22" s="200"/>
      <c r="Z22" s="200"/>
      <c r="AA22" s="200"/>
      <c r="AB22" s="200"/>
      <c r="AC22" s="349">
        <f t="shared" si="8"/>
        <v>0</v>
      </c>
      <c r="AD22" s="349">
        <f t="shared" si="9"/>
        <v>0</v>
      </c>
      <c r="AE22" s="253">
        <f t="shared" si="10"/>
        <v>0</v>
      </c>
      <c r="AF22" s="259" t="str">
        <f t="shared" si="2"/>
        <v/>
      </c>
    </row>
    <row r="23" spans="1:32" ht="14.25">
      <c r="A23" s="265"/>
      <c r="B23" s="269"/>
      <c r="C23" s="157"/>
      <c r="D23" s="176"/>
      <c r="E23" s="191"/>
      <c r="F23" s="191"/>
      <c r="G23" s="191"/>
      <c r="H23" s="309">
        <f t="shared" si="3"/>
        <v>0</v>
      </c>
      <c r="I23" s="201"/>
      <c r="J23" s="201"/>
      <c r="K23" s="201"/>
      <c r="L23" s="201"/>
      <c r="M23" s="201"/>
      <c r="N23" s="201"/>
      <c r="O23" s="212">
        <f t="shared" si="4"/>
        <v>0</v>
      </c>
      <c r="P23" s="219"/>
      <c r="Q23" s="212">
        <f t="shared" si="5"/>
        <v>0</v>
      </c>
      <c r="R23" s="234">
        <f t="shared" si="6"/>
        <v>0</v>
      </c>
      <c r="S23" s="176"/>
      <c r="T23" s="191"/>
      <c r="U23" s="183"/>
      <c r="V23" s="309">
        <f t="shared" si="7"/>
        <v>0</v>
      </c>
      <c r="W23" s="201"/>
      <c r="X23" s="201"/>
      <c r="Y23" s="201"/>
      <c r="Z23" s="201"/>
      <c r="AA23" s="201"/>
      <c r="AB23" s="201"/>
      <c r="AC23" s="350">
        <f t="shared" si="8"/>
        <v>0</v>
      </c>
      <c r="AD23" s="350">
        <f t="shared" si="9"/>
        <v>0</v>
      </c>
      <c r="AE23" s="254">
        <f t="shared" si="10"/>
        <v>0</v>
      </c>
      <c r="AF23" s="260" t="str">
        <f t="shared" si="2"/>
        <v/>
      </c>
    </row>
    <row r="24" spans="1:32" ht="22.5" customHeight="1">
      <c r="A24" s="262">
        <v>7</v>
      </c>
      <c r="B24" s="266"/>
      <c r="C24" s="271"/>
      <c r="D24" s="274" t="s">
        <v>65</v>
      </c>
      <c r="E24" s="275" t="s">
        <v>25</v>
      </c>
      <c r="F24" s="275" t="s">
        <v>65</v>
      </c>
      <c r="G24" s="339">
        <f t="shared" ref="G24:O24" si="11">SUM(G25:G36)</f>
        <v>0</v>
      </c>
      <c r="H24" s="359">
        <f t="shared" si="11"/>
        <v>0</v>
      </c>
      <c r="I24" s="198">
        <f t="shared" si="11"/>
        <v>0</v>
      </c>
      <c r="J24" s="198">
        <f t="shared" si="11"/>
        <v>0</v>
      </c>
      <c r="K24" s="198">
        <f t="shared" si="11"/>
        <v>0</v>
      </c>
      <c r="L24" s="198">
        <f t="shared" si="11"/>
        <v>0</v>
      </c>
      <c r="M24" s="198">
        <f t="shared" si="11"/>
        <v>0</v>
      </c>
      <c r="N24" s="198">
        <f t="shared" si="11"/>
        <v>0</v>
      </c>
      <c r="O24" s="198">
        <f t="shared" si="11"/>
        <v>0</v>
      </c>
      <c r="P24" s="277"/>
      <c r="Q24" s="198">
        <f>SUM(Q25:Q36)</f>
        <v>0</v>
      </c>
      <c r="R24" s="231">
        <f>SUM(R25:R36)</f>
        <v>0</v>
      </c>
      <c r="S24" s="274" t="s">
        <v>65</v>
      </c>
      <c r="T24" s="275" t="s">
        <v>25</v>
      </c>
      <c r="U24" s="275" t="s">
        <v>65</v>
      </c>
      <c r="V24" s="359">
        <f t="shared" ref="V24:AE24" si="12">SUM(V25:V36)</f>
        <v>0</v>
      </c>
      <c r="W24" s="304">
        <f t="shared" si="12"/>
        <v>0</v>
      </c>
      <c r="X24" s="198">
        <f t="shared" si="12"/>
        <v>0</v>
      </c>
      <c r="Y24" s="198">
        <f t="shared" si="12"/>
        <v>0</v>
      </c>
      <c r="Z24" s="198">
        <f t="shared" si="12"/>
        <v>0</v>
      </c>
      <c r="AA24" s="198">
        <f t="shared" si="12"/>
        <v>0</v>
      </c>
      <c r="AB24" s="198">
        <f t="shared" si="12"/>
        <v>0</v>
      </c>
      <c r="AC24" s="243">
        <f t="shared" si="12"/>
        <v>0</v>
      </c>
      <c r="AD24" s="243">
        <f t="shared" si="12"/>
        <v>0</v>
      </c>
      <c r="AE24" s="251">
        <f t="shared" si="12"/>
        <v>0</v>
      </c>
      <c r="AF24" s="288" t="str">
        <f t="shared" si="2"/>
        <v/>
      </c>
    </row>
    <row r="25" spans="1:32" ht="14.25">
      <c r="A25" s="263"/>
      <c r="B25" s="267"/>
      <c r="C25" s="272" t="s">
        <v>82</v>
      </c>
      <c r="D25" s="174"/>
      <c r="E25" s="299"/>
      <c r="F25" s="299"/>
      <c r="G25" s="189"/>
      <c r="H25" s="202">
        <f t="shared" ref="H25:H36" si="13">E25*F25</f>
        <v>0</v>
      </c>
      <c r="I25" s="199"/>
      <c r="J25" s="199"/>
      <c r="K25" s="199"/>
      <c r="L25" s="199"/>
      <c r="M25" s="199"/>
      <c r="N25" s="199"/>
      <c r="O25" s="202">
        <f t="shared" ref="O25:O36" si="14">SUM(H25:N25)</f>
        <v>0</v>
      </c>
      <c r="P25" s="217"/>
      <c r="Q25" s="280">
        <f t="shared" ref="Q25:Q36" si="15">IF(ROUNDUP(O25*P25-0.5,0)&lt;=0,0,ROUNDUP(O25*P25-0.5,0))</f>
        <v>0</v>
      </c>
      <c r="R25" s="232">
        <f t="shared" ref="R25:R36" si="16">O25+Q25</f>
        <v>0</v>
      </c>
      <c r="S25" s="174"/>
      <c r="T25" s="189"/>
      <c r="U25" s="181"/>
      <c r="V25" s="202">
        <f t="shared" ref="V25:V36" si="17">T25*F25</f>
        <v>0</v>
      </c>
      <c r="W25" s="199"/>
      <c r="X25" s="199"/>
      <c r="Y25" s="199"/>
      <c r="Z25" s="199"/>
      <c r="AA25" s="199"/>
      <c r="AB25" s="199"/>
      <c r="AC25" s="248">
        <f t="shared" ref="AC25:AC36" si="18">SUM(V25:AB25)</f>
        <v>0</v>
      </c>
      <c r="AD25" s="248">
        <f t="shared" ref="AD25:AD36" si="19">IF(ROUNDUP(AC25*P25-0.5,0)&lt;=0,0,ROUNDUP(AC25*P25-0.5,0))</f>
        <v>0</v>
      </c>
      <c r="AE25" s="252">
        <f t="shared" ref="AE25:AE36" si="20">AC25+AD25</f>
        <v>0</v>
      </c>
      <c r="AF25" s="258" t="str">
        <f t="shared" si="2"/>
        <v/>
      </c>
    </row>
    <row r="26" spans="1:32">
      <c r="A26" s="264"/>
      <c r="B26" s="268"/>
      <c r="C26" s="154"/>
      <c r="D26" s="175"/>
      <c r="E26" s="190"/>
      <c r="F26" s="190"/>
      <c r="G26" s="190"/>
      <c r="H26" s="202">
        <f t="shared" si="13"/>
        <v>0</v>
      </c>
      <c r="I26" s="200"/>
      <c r="J26" s="200"/>
      <c r="K26" s="200"/>
      <c r="L26" s="200"/>
      <c r="M26" s="200"/>
      <c r="N26" s="200"/>
      <c r="O26" s="211">
        <f t="shared" si="14"/>
        <v>0</v>
      </c>
      <c r="P26" s="218"/>
      <c r="Q26" s="211">
        <f t="shared" si="15"/>
        <v>0</v>
      </c>
      <c r="R26" s="233">
        <f t="shared" si="16"/>
        <v>0</v>
      </c>
      <c r="S26" s="175"/>
      <c r="T26" s="190"/>
      <c r="U26" s="182"/>
      <c r="V26" s="202">
        <f t="shared" si="17"/>
        <v>0</v>
      </c>
      <c r="W26" s="200"/>
      <c r="X26" s="200"/>
      <c r="Y26" s="200"/>
      <c r="Z26" s="200"/>
      <c r="AA26" s="200"/>
      <c r="AB26" s="200"/>
      <c r="AC26" s="249">
        <f t="shared" si="18"/>
        <v>0</v>
      </c>
      <c r="AD26" s="249">
        <f t="shared" si="19"/>
        <v>0</v>
      </c>
      <c r="AE26" s="253">
        <f t="shared" si="20"/>
        <v>0</v>
      </c>
      <c r="AF26" s="259" t="str">
        <f t="shared" si="2"/>
        <v/>
      </c>
    </row>
    <row r="27" spans="1:32">
      <c r="A27" s="264"/>
      <c r="B27" s="268"/>
      <c r="C27" s="155"/>
      <c r="D27" s="175"/>
      <c r="E27" s="190"/>
      <c r="F27" s="190"/>
      <c r="G27" s="190"/>
      <c r="H27" s="202">
        <f t="shared" si="13"/>
        <v>0</v>
      </c>
      <c r="I27" s="200"/>
      <c r="J27" s="200"/>
      <c r="K27" s="200"/>
      <c r="L27" s="200"/>
      <c r="M27" s="200"/>
      <c r="N27" s="200"/>
      <c r="O27" s="211">
        <f t="shared" si="14"/>
        <v>0</v>
      </c>
      <c r="P27" s="218"/>
      <c r="Q27" s="211">
        <f t="shared" si="15"/>
        <v>0</v>
      </c>
      <c r="R27" s="233">
        <f t="shared" si="16"/>
        <v>0</v>
      </c>
      <c r="S27" s="175"/>
      <c r="T27" s="190"/>
      <c r="U27" s="182"/>
      <c r="V27" s="202">
        <f t="shared" si="17"/>
        <v>0</v>
      </c>
      <c r="W27" s="200"/>
      <c r="X27" s="200"/>
      <c r="Y27" s="200"/>
      <c r="Z27" s="200"/>
      <c r="AA27" s="200"/>
      <c r="AB27" s="200"/>
      <c r="AC27" s="249">
        <f t="shared" si="18"/>
        <v>0</v>
      </c>
      <c r="AD27" s="249">
        <f t="shared" si="19"/>
        <v>0</v>
      </c>
      <c r="AE27" s="253">
        <f t="shared" si="20"/>
        <v>0</v>
      </c>
      <c r="AF27" s="259" t="str">
        <f t="shared" si="2"/>
        <v/>
      </c>
    </row>
    <row r="28" spans="1:32">
      <c r="A28" s="264"/>
      <c r="B28" s="268"/>
      <c r="C28" s="154" t="s">
        <v>83</v>
      </c>
      <c r="D28" s="175"/>
      <c r="E28" s="190"/>
      <c r="F28" s="190"/>
      <c r="G28" s="190"/>
      <c r="H28" s="202">
        <f t="shared" si="13"/>
        <v>0</v>
      </c>
      <c r="I28" s="200"/>
      <c r="J28" s="200"/>
      <c r="K28" s="200"/>
      <c r="L28" s="200"/>
      <c r="M28" s="200"/>
      <c r="N28" s="200"/>
      <c r="O28" s="211">
        <f t="shared" si="14"/>
        <v>0</v>
      </c>
      <c r="P28" s="218"/>
      <c r="Q28" s="211">
        <f t="shared" si="15"/>
        <v>0</v>
      </c>
      <c r="R28" s="233">
        <f t="shared" si="16"/>
        <v>0</v>
      </c>
      <c r="S28" s="175"/>
      <c r="T28" s="190"/>
      <c r="U28" s="182"/>
      <c r="V28" s="202">
        <f t="shared" si="17"/>
        <v>0</v>
      </c>
      <c r="W28" s="200"/>
      <c r="X28" s="200"/>
      <c r="Y28" s="200"/>
      <c r="Z28" s="200"/>
      <c r="AA28" s="200"/>
      <c r="AB28" s="200"/>
      <c r="AC28" s="249">
        <f t="shared" si="18"/>
        <v>0</v>
      </c>
      <c r="AD28" s="249">
        <f t="shared" si="19"/>
        <v>0</v>
      </c>
      <c r="AE28" s="253">
        <f t="shared" si="20"/>
        <v>0</v>
      </c>
      <c r="AF28" s="259" t="str">
        <f t="shared" si="2"/>
        <v/>
      </c>
    </row>
    <row r="29" spans="1:32">
      <c r="A29" s="264"/>
      <c r="B29" s="268"/>
      <c r="C29" s="154"/>
      <c r="D29" s="175"/>
      <c r="E29" s="190"/>
      <c r="F29" s="190"/>
      <c r="G29" s="190"/>
      <c r="H29" s="202">
        <f t="shared" si="13"/>
        <v>0</v>
      </c>
      <c r="I29" s="200"/>
      <c r="J29" s="200"/>
      <c r="K29" s="200"/>
      <c r="L29" s="200"/>
      <c r="M29" s="200"/>
      <c r="N29" s="200"/>
      <c r="O29" s="211">
        <f t="shared" si="14"/>
        <v>0</v>
      </c>
      <c r="P29" s="218"/>
      <c r="Q29" s="211">
        <f t="shared" si="15"/>
        <v>0</v>
      </c>
      <c r="R29" s="233">
        <f t="shared" si="16"/>
        <v>0</v>
      </c>
      <c r="S29" s="175"/>
      <c r="T29" s="190"/>
      <c r="U29" s="182"/>
      <c r="V29" s="202">
        <f t="shared" si="17"/>
        <v>0</v>
      </c>
      <c r="W29" s="200"/>
      <c r="X29" s="200"/>
      <c r="Y29" s="200"/>
      <c r="Z29" s="200"/>
      <c r="AA29" s="200"/>
      <c r="AB29" s="200"/>
      <c r="AC29" s="249">
        <f t="shared" si="18"/>
        <v>0</v>
      </c>
      <c r="AD29" s="249">
        <f t="shared" si="19"/>
        <v>0</v>
      </c>
      <c r="AE29" s="253">
        <f t="shared" si="20"/>
        <v>0</v>
      </c>
      <c r="AF29" s="259" t="str">
        <f t="shared" si="2"/>
        <v/>
      </c>
    </row>
    <row r="30" spans="1:32">
      <c r="A30" s="264"/>
      <c r="B30" s="268"/>
      <c r="C30" s="154"/>
      <c r="D30" s="175"/>
      <c r="E30" s="190"/>
      <c r="F30" s="190"/>
      <c r="G30" s="190"/>
      <c r="H30" s="202">
        <f t="shared" si="13"/>
        <v>0</v>
      </c>
      <c r="I30" s="200"/>
      <c r="J30" s="200"/>
      <c r="K30" s="200"/>
      <c r="L30" s="200"/>
      <c r="M30" s="200"/>
      <c r="N30" s="200"/>
      <c r="O30" s="211">
        <f t="shared" si="14"/>
        <v>0</v>
      </c>
      <c r="P30" s="218"/>
      <c r="Q30" s="211">
        <f t="shared" si="15"/>
        <v>0</v>
      </c>
      <c r="R30" s="233">
        <f t="shared" si="16"/>
        <v>0</v>
      </c>
      <c r="S30" s="175"/>
      <c r="T30" s="190"/>
      <c r="U30" s="182"/>
      <c r="V30" s="202">
        <f t="shared" si="17"/>
        <v>0</v>
      </c>
      <c r="W30" s="200"/>
      <c r="X30" s="200"/>
      <c r="Y30" s="200"/>
      <c r="Z30" s="200"/>
      <c r="AA30" s="200"/>
      <c r="AB30" s="200"/>
      <c r="AC30" s="249">
        <f t="shared" si="18"/>
        <v>0</v>
      </c>
      <c r="AD30" s="249">
        <f t="shared" si="19"/>
        <v>0</v>
      </c>
      <c r="AE30" s="253">
        <f t="shared" si="20"/>
        <v>0</v>
      </c>
      <c r="AF30" s="259" t="str">
        <f t="shared" si="2"/>
        <v/>
      </c>
    </row>
    <row r="31" spans="1:32">
      <c r="A31" s="264"/>
      <c r="B31" s="268"/>
      <c r="C31" s="156"/>
      <c r="D31" s="175"/>
      <c r="E31" s="190"/>
      <c r="F31" s="190"/>
      <c r="G31" s="190"/>
      <c r="H31" s="202">
        <f t="shared" si="13"/>
        <v>0</v>
      </c>
      <c r="I31" s="200"/>
      <c r="J31" s="200"/>
      <c r="K31" s="200"/>
      <c r="L31" s="200"/>
      <c r="M31" s="200"/>
      <c r="N31" s="200"/>
      <c r="O31" s="211">
        <f t="shared" si="14"/>
        <v>0</v>
      </c>
      <c r="P31" s="218"/>
      <c r="Q31" s="211">
        <f t="shared" si="15"/>
        <v>0</v>
      </c>
      <c r="R31" s="233">
        <f t="shared" si="16"/>
        <v>0</v>
      </c>
      <c r="S31" s="175"/>
      <c r="T31" s="190"/>
      <c r="U31" s="182"/>
      <c r="V31" s="202">
        <f t="shared" si="17"/>
        <v>0</v>
      </c>
      <c r="W31" s="200"/>
      <c r="X31" s="200"/>
      <c r="Y31" s="200"/>
      <c r="Z31" s="200"/>
      <c r="AA31" s="200"/>
      <c r="AB31" s="200"/>
      <c r="AC31" s="249">
        <f t="shared" si="18"/>
        <v>0</v>
      </c>
      <c r="AD31" s="249">
        <f t="shared" si="19"/>
        <v>0</v>
      </c>
      <c r="AE31" s="253">
        <f t="shared" si="20"/>
        <v>0</v>
      </c>
      <c r="AF31" s="259" t="str">
        <f t="shared" si="2"/>
        <v/>
      </c>
    </row>
    <row r="32" spans="1:32">
      <c r="A32" s="264"/>
      <c r="B32" s="268"/>
      <c r="C32" s="156"/>
      <c r="D32" s="175"/>
      <c r="E32" s="190"/>
      <c r="F32" s="190"/>
      <c r="G32" s="190"/>
      <c r="H32" s="202">
        <f t="shared" si="13"/>
        <v>0</v>
      </c>
      <c r="I32" s="200"/>
      <c r="J32" s="200"/>
      <c r="K32" s="200"/>
      <c r="L32" s="200"/>
      <c r="M32" s="200"/>
      <c r="N32" s="200"/>
      <c r="O32" s="211">
        <f t="shared" si="14"/>
        <v>0</v>
      </c>
      <c r="P32" s="218"/>
      <c r="Q32" s="211">
        <f t="shared" si="15"/>
        <v>0</v>
      </c>
      <c r="R32" s="233">
        <f t="shared" si="16"/>
        <v>0</v>
      </c>
      <c r="S32" s="175"/>
      <c r="T32" s="190"/>
      <c r="U32" s="182"/>
      <c r="V32" s="202">
        <f t="shared" si="17"/>
        <v>0</v>
      </c>
      <c r="W32" s="200"/>
      <c r="X32" s="200"/>
      <c r="Y32" s="200"/>
      <c r="Z32" s="200"/>
      <c r="AA32" s="200"/>
      <c r="AB32" s="200"/>
      <c r="AC32" s="249">
        <f t="shared" si="18"/>
        <v>0</v>
      </c>
      <c r="AD32" s="249">
        <f t="shared" si="19"/>
        <v>0</v>
      </c>
      <c r="AE32" s="253">
        <f t="shared" si="20"/>
        <v>0</v>
      </c>
      <c r="AF32" s="259" t="str">
        <f t="shared" si="2"/>
        <v/>
      </c>
    </row>
    <row r="33" spans="1:32">
      <c r="A33" s="264"/>
      <c r="B33" s="268"/>
      <c r="C33" s="154"/>
      <c r="D33" s="175"/>
      <c r="E33" s="190"/>
      <c r="F33" s="190"/>
      <c r="G33" s="190"/>
      <c r="H33" s="202">
        <f t="shared" si="13"/>
        <v>0</v>
      </c>
      <c r="I33" s="200"/>
      <c r="J33" s="200"/>
      <c r="K33" s="200"/>
      <c r="L33" s="200"/>
      <c r="M33" s="200"/>
      <c r="N33" s="200"/>
      <c r="O33" s="211">
        <f t="shared" si="14"/>
        <v>0</v>
      </c>
      <c r="P33" s="218"/>
      <c r="Q33" s="211">
        <f t="shared" si="15"/>
        <v>0</v>
      </c>
      <c r="R33" s="233">
        <f t="shared" si="16"/>
        <v>0</v>
      </c>
      <c r="S33" s="175"/>
      <c r="T33" s="190"/>
      <c r="U33" s="182"/>
      <c r="V33" s="202">
        <f t="shared" si="17"/>
        <v>0</v>
      </c>
      <c r="W33" s="200"/>
      <c r="X33" s="200"/>
      <c r="Y33" s="200"/>
      <c r="Z33" s="200"/>
      <c r="AA33" s="200"/>
      <c r="AB33" s="200"/>
      <c r="AC33" s="249">
        <f t="shared" si="18"/>
        <v>0</v>
      </c>
      <c r="AD33" s="249">
        <f t="shared" si="19"/>
        <v>0</v>
      </c>
      <c r="AE33" s="253">
        <f t="shared" si="20"/>
        <v>0</v>
      </c>
      <c r="AF33" s="259" t="str">
        <f t="shared" si="2"/>
        <v/>
      </c>
    </row>
    <row r="34" spans="1:32">
      <c r="A34" s="264"/>
      <c r="B34" s="268"/>
      <c r="C34" s="154"/>
      <c r="D34" s="175"/>
      <c r="E34" s="190"/>
      <c r="F34" s="190"/>
      <c r="G34" s="190"/>
      <c r="H34" s="202">
        <f t="shared" si="13"/>
        <v>0</v>
      </c>
      <c r="I34" s="200"/>
      <c r="J34" s="200"/>
      <c r="K34" s="200"/>
      <c r="L34" s="200"/>
      <c r="M34" s="200"/>
      <c r="N34" s="200"/>
      <c r="O34" s="211">
        <f t="shared" si="14"/>
        <v>0</v>
      </c>
      <c r="P34" s="218"/>
      <c r="Q34" s="211">
        <f t="shared" si="15"/>
        <v>0</v>
      </c>
      <c r="R34" s="233">
        <f t="shared" si="16"/>
        <v>0</v>
      </c>
      <c r="S34" s="175"/>
      <c r="T34" s="190"/>
      <c r="U34" s="182"/>
      <c r="V34" s="202">
        <f t="shared" si="17"/>
        <v>0</v>
      </c>
      <c r="W34" s="200"/>
      <c r="X34" s="200"/>
      <c r="Y34" s="200"/>
      <c r="Z34" s="200"/>
      <c r="AA34" s="200"/>
      <c r="AB34" s="200"/>
      <c r="AC34" s="249">
        <f t="shared" si="18"/>
        <v>0</v>
      </c>
      <c r="AD34" s="249">
        <f t="shared" si="19"/>
        <v>0</v>
      </c>
      <c r="AE34" s="253">
        <f t="shared" si="20"/>
        <v>0</v>
      </c>
      <c r="AF34" s="259" t="str">
        <f t="shared" si="2"/>
        <v/>
      </c>
    </row>
    <row r="35" spans="1:32" ht="15" customHeight="1">
      <c r="A35" s="264"/>
      <c r="B35" s="268"/>
      <c r="C35" s="154"/>
      <c r="D35" s="175"/>
      <c r="E35" s="190"/>
      <c r="F35" s="190"/>
      <c r="G35" s="190"/>
      <c r="H35" s="202">
        <f t="shared" si="13"/>
        <v>0</v>
      </c>
      <c r="I35" s="200"/>
      <c r="J35" s="200"/>
      <c r="K35" s="200"/>
      <c r="L35" s="200"/>
      <c r="M35" s="200"/>
      <c r="N35" s="200"/>
      <c r="O35" s="211">
        <f t="shared" si="14"/>
        <v>0</v>
      </c>
      <c r="P35" s="218"/>
      <c r="Q35" s="211">
        <f t="shared" si="15"/>
        <v>0</v>
      </c>
      <c r="R35" s="233">
        <f t="shared" si="16"/>
        <v>0</v>
      </c>
      <c r="S35" s="175"/>
      <c r="T35" s="190"/>
      <c r="U35" s="182"/>
      <c r="V35" s="202">
        <f t="shared" si="17"/>
        <v>0</v>
      </c>
      <c r="W35" s="200"/>
      <c r="X35" s="200"/>
      <c r="Y35" s="200"/>
      <c r="Z35" s="200"/>
      <c r="AA35" s="200"/>
      <c r="AB35" s="200"/>
      <c r="AC35" s="249">
        <f t="shared" si="18"/>
        <v>0</v>
      </c>
      <c r="AD35" s="249">
        <f t="shared" si="19"/>
        <v>0</v>
      </c>
      <c r="AE35" s="253">
        <f t="shared" si="20"/>
        <v>0</v>
      </c>
      <c r="AF35" s="259" t="str">
        <f t="shared" si="2"/>
        <v/>
      </c>
    </row>
    <row r="36" spans="1:32" ht="13.5" customHeight="1">
      <c r="A36" s="265"/>
      <c r="B36" s="269"/>
      <c r="C36" s="157"/>
      <c r="D36" s="176"/>
      <c r="E36" s="191"/>
      <c r="F36" s="191"/>
      <c r="G36" s="191"/>
      <c r="H36" s="309">
        <f t="shared" si="13"/>
        <v>0</v>
      </c>
      <c r="I36" s="201"/>
      <c r="J36" s="201"/>
      <c r="K36" s="201"/>
      <c r="L36" s="201"/>
      <c r="M36" s="201"/>
      <c r="N36" s="201"/>
      <c r="O36" s="212">
        <f t="shared" si="14"/>
        <v>0</v>
      </c>
      <c r="P36" s="219"/>
      <c r="Q36" s="212">
        <f t="shared" si="15"/>
        <v>0</v>
      </c>
      <c r="R36" s="234">
        <f t="shared" si="16"/>
        <v>0</v>
      </c>
      <c r="S36" s="176"/>
      <c r="T36" s="191"/>
      <c r="U36" s="183"/>
      <c r="V36" s="309">
        <f t="shared" si="17"/>
        <v>0</v>
      </c>
      <c r="W36" s="201"/>
      <c r="X36" s="201"/>
      <c r="Y36" s="201"/>
      <c r="Z36" s="201"/>
      <c r="AA36" s="201"/>
      <c r="AB36" s="201"/>
      <c r="AC36" s="250">
        <f t="shared" si="18"/>
        <v>0</v>
      </c>
      <c r="AD36" s="250">
        <f t="shared" si="19"/>
        <v>0</v>
      </c>
      <c r="AE36" s="254">
        <f t="shared" si="20"/>
        <v>0</v>
      </c>
      <c r="AF36" s="260" t="str">
        <f t="shared" si="2"/>
        <v/>
      </c>
    </row>
    <row r="37" spans="1:32" ht="22.5" customHeight="1">
      <c r="A37" s="262">
        <v>8</v>
      </c>
      <c r="B37" s="266"/>
      <c r="C37" s="271"/>
      <c r="D37" s="274" t="s">
        <v>65</v>
      </c>
      <c r="E37" s="275" t="s">
        <v>25</v>
      </c>
      <c r="F37" s="275" t="s">
        <v>65</v>
      </c>
      <c r="G37" s="339">
        <f t="shared" ref="G37:O37" si="21">SUM(G38:G49)</f>
        <v>0</v>
      </c>
      <c r="H37" s="359">
        <f t="shared" si="21"/>
        <v>0</v>
      </c>
      <c r="I37" s="198">
        <f t="shared" si="21"/>
        <v>0</v>
      </c>
      <c r="J37" s="198">
        <f t="shared" si="21"/>
        <v>0</v>
      </c>
      <c r="K37" s="198">
        <f t="shared" si="21"/>
        <v>0</v>
      </c>
      <c r="L37" s="198">
        <f t="shared" si="21"/>
        <v>0</v>
      </c>
      <c r="M37" s="198">
        <f t="shared" si="21"/>
        <v>0</v>
      </c>
      <c r="N37" s="198">
        <f t="shared" si="21"/>
        <v>0</v>
      </c>
      <c r="O37" s="198">
        <f t="shared" si="21"/>
        <v>0</v>
      </c>
      <c r="P37" s="277"/>
      <c r="Q37" s="198">
        <f>SUM(Q38:Q49)</f>
        <v>0</v>
      </c>
      <c r="R37" s="231">
        <f>SUM(R38:R49)</f>
        <v>0</v>
      </c>
      <c r="S37" s="274" t="s">
        <v>65</v>
      </c>
      <c r="T37" s="275" t="s">
        <v>25</v>
      </c>
      <c r="U37" s="275" t="s">
        <v>65</v>
      </c>
      <c r="V37" s="359">
        <f t="shared" ref="V37:AE37" si="22">SUM(V38:V49)</f>
        <v>0</v>
      </c>
      <c r="W37" s="304">
        <f t="shared" si="22"/>
        <v>0</v>
      </c>
      <c r="X37" s="198">
        <f t="shared" si="22"/>
        <v>0</v>
      </c>
      <c r="Y37" s="198">
        <f t="shared" si="22"/>
        <v>0</v>
      </c>
      <c r="Z37" s="198">
        <f t="shared" si="22"/>
        <v>0</v>
      </c>
      <c r="AA37" s="198">
        <f t="shared" si="22"/>
        <v>0</v>
      </c>
      <c r="AB37" s="198">
        <f t="shared" si="22"/>
        <v>0</v>
      </c>
      <c r="AC37" s="243">
        <f t="shared" si="22"/>
        <v>0</v>
      </c>
      <c r="AD37" s="243">
        <f t="shared" si="22"/>
        <v>0</v>
      </c>
      <c r="AE37" s="251">
        <f t="shared" si="22"/>
        <v>0</v>
      </c>
      <c r="AF37" s="288" t="str">
        <f t="shared" si="2"/>
        <v/>
      </c>
    </row>
    <row r="38" spans="1:32" ht="14.25">
      <c r="A38" s="263"/>
      <c r="B38" s="267"/>
      <c r="C38" s="272" t="s">
        <v>82</v>
      </c>
      <c r="D38" s="174"/>
      <c r="E38" s="299"/>
      <c r="F38" s="299"/>
      <c r="G38" s="189"/>
      <c r="H38" s="202">
        <f t="shared" ref="H38:H49" si="23">E38*F38</f>
        <v>0</v>
      </c>
      <c r="I38" s="199"/>
      <c r="J38" s="199"/>
      <c r="K38" s="199"/>
      <c r="L38" s="199"/>
      <c r="M38" s="199"/>
      <c r="N38" s="199"/>
      <c r="O38" s="202">
        <f t="shared" ref="O38:O49" si="24">SUM(H38:N38)</f>
        <v>0</v>
      </c>
      <c r="P38" s="217"/>
      <c r="Q38" s="280">
        <f t="shared" ref="Q38:Q49" si="25">IF(ROUNDUP(O38*P38-0.5,0)&lt;=0,0,ROUNDUP(O38*P38-0.5,0))</f>
        <v>0</v>
      </c>
      <c r="R38" s="232">
        <f t="shared" ref="R38:R49" si="26">O38+Q38</f>
        <v>0</v>
      </c>
      <c r="S38" s="174"/>
      <c r="T38" s="189"/>
      <c r="U38" s="181"/>
      <c r="V38" s="202">
        <f t="shared" ref="V38:V49" si="27">T38*F38</f>
        <v>0</v>
      </c>
      <c r="W38" s="199"/>
      <c r="X38" s="199"/>
      <c r="Y38" s="199"/>
      <c r="Z38" s="199"/>
      <c r="AA38" s="199"/>
      <c r="AB38" s="199"/>
      <c r="AC38" s="348">
        <f t="shared" ref="AC38:AC49" si="28">SUM(V38:AB38)</f>
        <v>0</v>
      </c>
      <c r="AD38" s="348">
        <f t="shared" ref="AD38:AD49" si="29">IF(ROUNDUP(AC38*P38-0.5,0)&lt;=0,0,ROUNDUP(AC38*P38-0.5,0))</f>
        <v>0</v>
      </c>
      <c r="AE38" s="252">
        <f t="shared" ref="AE38:AE49" si="30">AC38+AD38</f>
        <v>0</v>
      </c>
      <c r="AF38" s="258" t="str">
        <f t="shared" si="2"/>
        <v/>
      </c>
    </row>
    <row r="39" spans="1:32">
      <c r="A39" s="264"/>
      <c r="B39" s="268"/>
      <c r="C39" s="154"/>
      <c r="D39" s="175"/>
      <c r="E39" s="190"/>
      <c r="F39" s="190"/>
      <c r="G39" s="190"/>
      <c r="H39" s="202">
        <f t="shared" si="23"/>
        <v>0</v>
      </c>
      <c r="I39" s="200"/>
      <c r="J39" s="200"/>
      <c r="K39" s="200"/>
      <c r="L39" s="200"/>
      <c r="M39" s="200"/>
      <c r="N39" s="200"/>
      <c r="O39" s="211">
        <f t="shared" si="24"/>
        <v>0</v>
      </c>
      <c r="P39" s="218"/>
      <c r="Q39" s="211">
        <f t="shared" si="25"/>
        <v>0</v>
      </c>
      <c r="R39" s="233">
        <f t="shared" si="26"/>
        <v>0</v>
      </c>
      <c r="S39" s="175"/>
      <c r="T39" s="190"/>
      <c r="U39" s="182"/>
      <c r="V39" s="202">
        <f t="shared" si="27"/>
        <v>0</v>
      </c>
      <c r="W39" s="200"/>
      <c r="X39" s="200"/>
      <c r="Y39" s="200"/>
      <c r="Z39" s="200"/>
      <c r="AA39" s="200"/>
      <c r="AB39" s="200"/>
      <c r="AC39" s="349">
        <f t="shared" si="28"/>
        <v>0</v>
      </c>
      <c r="AD39" s="349">
        <f t="shared" si="29"/>
        <v>0</v>
      </c>
      <c r="AE39" s="253">
        <f t="shared" si="30"/>
        <v>0</v>
      </c>
      <c r="AF39" s="259" t="str">
        <f t="shared" si="2"/>
        <v/>
      </c>
    </row>
    <row r="40" spans="1:32">
      <c r="A40" s="264"/>
      <c r="B40" s="268"/>
      <c r="C40" s="155"/>
      <c r="D40" s="175"/>
      <c r="E40" s="190"/>
      <c r="F40" s="190"/>
      <c r="G40" s="190"/>
      <c r="H40" s="202">
        <f t="shared" si="23"/>
        <v>0</v>
      </c>
      <c r="I40" s="200"/>
      <c r="J40" s="200"/>
      <c r="K40" s="200"/>
      <c r="L40" s="200"/>
      <c r="M40" s="200"/>
      <c r="N40" s="200"/>
      <c r="O40" s="211">
        <f t="shared" si="24"/>
        <v>0</v>
      </c>
      <c r="P40" s="218"/>
      <c r="Q40" s="211">
        <f t="shared" si="25"/>
        <v>0</v>
      </c>
      <c r="R40" s="233">
        <f t="shared" si="26"/>
        <v>0</v>
      </c>
      <c r="S40" s="175"/>
      <c r="T40" s="190"/>
      <c r="U40" s="182"/>
      <c r="V40" s="202">
        <f t="shared" si="27"/>
        <v>0</v>
      </c>
      <c r="W40" s="200"/>
      <c r="X40" s="200"/>
      <c r="Y40" s="200"/>
      <c r="Z40" s="200"/>
      <c r="AA40" s="200"/>
      <c r="AB40" s="200"/>
      <c r="AC40" s="349">
        <f t="shared" si="28"/>
        <v>0</v>
      </c>
      <c r="AD40" s="349">
        <f t="shared" si="29"/>
        <v>0</v>
      </c>
      <c r="AE40" s="253">
        <f t="shared" si="30"/>
        <v>0</v>
      </c>
      <c r="AF40" s="259" t="str">
        <f t="shared" si="2"/>
        <v/>
      </c>
    </row>
    <row r="41" spans="1:32">
      <c r="A41" s="264"/>
      <c r="B41" s="268"/>
      <c r="C41" s="154" t="s">
        <v>83</v>
      </c>
      <c r="D41" s="175"/>
      <c r="E41" s="190"/>
      <c r="F41" s="190"/>
      <c r="G41" s="190"/>
      <c r="H41" s="202">
        <f t="shared" si="23"/>
        <v>0</v>
      </c>
      <c r="I41" s="200"/>
      <c r="J41" s="200"/>
      <c r="K41" s="200"/>
      <c r="L41" s="200"/>
      <c r="M41" s="200"/>
      <c r="N41" s="200"/>
      <c r="O41" s="211">
        <f t="shared" si="24"/>
        <v>0</v>
      </c>
      <c r="P41" s="218"/>
      <c r="Q41" s="211">
        <f t="shared" si="25"/>
        <v>0</v>
      </c>
      <c r="R41" s="233">
        <f t="shared" si="26"/>
        <v>0</v>
      </c>
      <c r="S41" s="175"/>
      <c r="T41" s="190"/>
      <c r="U41" s="182"/>
      <c r="V41" s="202">
        <f t="shared" si="27"/>
        <v>0</v>
      </c>
      <c r="W41" s="200"/>
      <c r="X41" s="200"/>
      <c r="Y41" s="200"/>
      <c r="Z41" s="200"/>
      <c r="AA41" s="200"/>
      <c r="AB41" s="200"/>
      <c r="AC41" s="349">
        <f t="shared" si="28"/>
        <v>0</v>
      </c>
      <c r="AD41" s="349">
        <f t="shared" si="29"/>
        <v>0</v>
      </c>
      <c r="AE41" s="253">
        <f t="shared" si="30"/>
        <v>0</v>
      </c>
      <c r="AF41" s="259" t="str">
        <f t="shared" si="2"/>
        <v/>
      </c>
    </row>
    <row r="42" spans="1:32">
      <c r="A42" s="264"/>
      <c r="B42" s="268"/>
      <c r="C42" s="154"/>
      <c r="D42" s="175"/>
      <c r="E42" s="190"/>
      <c r="F42" s="190"/>
      <c r="G42" s="190"/>
      <c r="H42" s="202">
        <f t="shared" si="23"/>
        <v>0</v>
      </c>
      <c r="I42" s="200"/>
      <c r="J42" s="200"/>
      <c r="K42" s="200"/>
      <c r="L42" s="200"/>
      <c r="M42" s="200"/>
      <c r="N42" s="200"/>
      <c r="O42" s="211">
        <f t="shared" si="24"/>
        <v>0</v>
      </c>
      <c r="P42" s="218"/>
      <c r="Q42" s="211">
        <f t="shared" si="25"/>
        <v>0</v>
      </c>
      <c r="R42" s="233">
        <f t="shared" si="26"/>
        <v>0</v>
      </c>
      <c r="S42" s="175"/>
      <c r="T42" s="190"/>
      <c r="U42" s="182"/>
      <c r="V42" s="202">
        <f t="shared" si="27"/>
        <v>0</v>
      </c>
      <c r="W42" s="200"/>
      <c r="X42" s="200"/>
      <c r="Y42" s="200"/>
      <c r="Z42" s="200"/>
      <c r="AA42" s="200"/>
      <c r="AB42" s="200"/>
      <c r="AC42" s="349">
        <f t="shared" si="28"/>
        <v>0</v>
      </c>
      <c r="AD42" s="349">
        <f t="shared" si="29"/>
        <v>0</v>
      </c>
      <c r="AE42" s="253">
        <f t="shared" si="30"/>
        <v>0</v>
      </c>
      <c r="AF42" s="259" t="str">
        <f t="shared" si="2"/>
        <v/>
      </c>
    </row>
    <row r="43" spans="1:32">
      <c r="A43" s="264"/>
      <c r="B43" s="268"/>
      <c r="C43" s="154"/>
      <c r="D43" s="175"/>
      <c r="E43" s="190"/>
      <c r="F43" s="190"/>
      <c r="G43" s="190"/>
      <c r="H43" s="202">
        <f t="shared" si="23"/>
        <v>0</v>
      </c>
      <c r="I43" s="200"/>
      <c r="J43" s="200"/>
      <c r="K43" s="200"/>
      <c r="L43" s="200"/>
      <c r="M43" s="200"/>
      <c r="N43" s="200"/>
      <c r="O43" s="211">
        <f t="shared" si="24"/>
        <v>0</v>
      </c>
      <c r="P43" s="218"/>
      <c r="Q43" s="211">
        <f t="shared" si="25"/>
        <v>0</v>
      </c>
      <c r="R43" s="233">
        <f t="shared" si="26"/>
        <v>0</v>
      </c>
      <c r="S43" s="175"/>
      <c r="T43" s="190"/>
      <c r="U43" s="182"/>
      <c r="V43" s="202">
        <f t="shared" si="27"/>
        <v>0</v>
      </c>
      <c r="W43" s="200"/>
      <c r="X43" s="200"/>
      <c r="Y43" s="200"/>
      <c r="Z43" s="200"/>
      <c r="AA43" s="200"/>
      <c r="AB43" s="200"/>
      <c r="AC43" s="349">
        <f t="shared" si="28"/>
        <v>0</v>
      </c>
      <c r="AD43" s="349">
        <f t="shared" si="29"/>
        <v>0</v>
      </c>
      <c r="AE43" s="253">
        <f t="shared" si="30"/>
        <v>0</v>
      </c>
      <c r="AF43" s="259" t="str">
        <f t="shared" si="2"/>
        <v/>
      </c>
    </row>
    <row r="44" spans="1:32">
      <c r="A44" s="264"/>
      <c r="B44" s="268"/>
      <c r="C44" s="156"/>
      <c r="D44" s="175"/>
      <c r="E44" s="190"/>
      <c r="F44" s="190"/>
      <c r="G44" s="190"/>
      <c r="H44" s="202">
        <f t="shared" si="23"/>
        <v>0</v>
      </c>
      <c r="I44" s="200"/>
      <c r="J44" s="200"/>
      <c r="K44" s="200"/>
      <c r="L44" s="200"/>
      <c r="M44" s="200"/>
      <c r="N44" s="200"/>
      <c r="O44" s="211">
        <f t="shared" si="24"/>
        <v>0</v>
      </c>
      <c r="P44" s="218"/>
      <c r="Q44" s="211">
        <f t="shared" si="25"/>
        <v>0</v>
      </c>
      <c r="R44" s="233">
        <f t="shared" si="26"/>
        <v>0</v>
      </c>
      <c r="S44" s="175"/>
      <c r="T44" s="190"/>
      <c r="U44" s="182"/>
      <c r="V44" s="202">
        <f t="shared" si="27"/>
        <v>0</v>
      </c>
      <c r="W44" s="200"/>
      <c r="X44" s="200"/>
      <c r="Y44" s="200"/>
      <c r="Z44" s="200"/>
      <c r="AA44" s="200"/>
      <c r="AB44" s="200"/>
      <c r="AC44" s="349">
        <f t="shared" si="28"/>
        <v>0</v>
      </c>
      <c r="AD44" s="349">
        <f t="shared" si="29"/>
        <v>0</v>
      </c>
      <c r="AE44" s="253">
        <f t="shared" si="30"/>
        <v>0</v>
      </c>
      <c r="AF44" s="259" t="str">
        <f t="shared" si="2"/>
        <v/>
      </c>
    </row>
    <row r="45" spans="1:32">
      <c r="A45" s="264"/>
      <c r="B45" s="268"/>
      <c r="C45" s="156"/>
      <c r="D45" s="175"/>
      <c r="E45" s="190"/>
      <c r="F45" s="190"/>
      <c r="G45" s="190"/>
      <c r="H45" s="202">
        <f t="shared" si="23"/>
        <v>0</v>
      </c>
      <c r="I45" s="200"/>
      <c r="J45" s="200"/>
      <c r="K45" s="200"/>
      <c r="L45" s="200"/>
      <c r="M45" s="200"/>
      <c r="N45" s="200"/>
      <c r="O45" s="211">
        <f t="shared" si="24"/>
        <v>0</v>
      </c>
      <c r="P45" s="218"/>
      <c r="Q45" s="211">
        <f t="shared" si="25"/>
        <v>0</v>
      </c>
      <c r="R45" s="233">
        <f t="shared" si="26"/>
        <v>0</v>
      </c>
      <c r="S45" s="175"/>
      <c r="T45" s="190"/>
      <c r="U45" s="182"/>
      <c r="V45" s="202">
        <f t="shared" si="27"/>
        <v>0</v>
      </c>
      <c r="W45" s="200"/>
      <c r="X45" s="200"/>
      <c r="Y45" s="200"/>
      <c r="Z45" s="200"/>
      <c r="AA45" s="200"/>
      <c r="AB45" s="200"/>
      <c r="AC45" s="349">
        <f t="shared" si="28"/>
        <v>0</v>
      </c>
      <c r="AD45" s="349">
        <f t="shared" si="29"/>
        <v>0</v>
      </c>
      <c r="AE45" s="253">
        <f t="shared" si="30"/>
        <v>0</v>
      </c>
      <c r="AF45" s="259" t="str">
        <f t="shared" si="2"/>
        <v/>
      </c>
    </row>
    <row r="46" spans="1:32">
      <c r="A46" s="264"/>
      <c r="B46" s="268"/>
      <c r="C46" s="154"/>
      <c r="D46" s="175"/>
      <c r="E46" s="190"/>
      <c r="F46" s="190"/>
      <c r="G46" s="190"/>
      <c r="H46" s="202">
        <f t="shared" si="23"/>
        <v>0</v>
      </c>
      <c r="I46" s="200"/>
      <c r="J46" s="200"/>
      <c r="K46" s="200"/>
      <c r="L46" s="200"/>
      <c r="M46" s="200"/>
      <c r="N46" s="200"/>
      <c r="O46" s="211">
        <f t="shared" si="24"/>
        <v>0</v>
      </c>
      <c r="P46" s="218"/>
      <c r="Q46" s="211">
        <f t="shared" si="25"/>
        <v>0</v>
      </c>
      <c r="R46" s="233">
        <f t="shared" si="26"/>
        <v>0</v>
      </c>
      <c r="S46" s="175"/>
      <c r="T46" s="190"/>
      <c r="U46" s="182"/>
      <c r="V46" s="202">
        <f t="shared" si="27"/>
        <v>0</v>
      </c>
      <c r="W46" s="200"/>
      <c r="X46" s="200"/>
      <c r="Y46" s="200"/>
      <c r="Z46" s="200"/>
      <c r="AA46" s="200"/>
      <c r="AB46" s="200"/>
      <c r="AC46" s="349">
        <f t="shared" si="28"/>
        <v>0</v>
      </c>
      <c r="AD46" s="349">
        <f t="shared" si="29"/>
        <v>0</v>
      </c>
      <c r="AE46" s="253">
        <f t="shared" si="30"/>
        <v>0</v>
      </c>
      <c r="AF46" s="259" t="str">
        <f t="shared" si="2"/>
        <v/>
      </c>
    </row>
    <row r="47" spans="1:32">
      <c r="A47" s="264"/>
      <c r="B47" s="268"/>
      <c r="C47" s="154"/>
      <c r="D47" s="175"/>
      <c r="E47" s="190"/>
      <c r="F47" s="190"/>
      <c r="G47" s="190"/>
      <c r="H47" s="202">
        <f t="shared" si="23"/>
        <v>0</v>
      </c>
      <c r="I47" s="200"/>
      <c r="J47" s="200"/>
      <c r="K47" s="200"/>
      <c r="L47" s="200"/>
      <c r="M47" s="200"/>
      <c r="N47" s="200"/>
      <c r="O47" s="211">
        <f t="shared" si="24"/>
        <v>0</v>
      </c>
      <c r="P47" s="218"/>
      <c r="Q47" s="211">
        <f t="shared" si="25"/>
        <v>0</v>
      </c>
      <c r="R47" s="233">
        <f t="shared" si="26"/>
        <v>0</v>
      </c>
      <c r="S47" s="175"/>
      <c r="T47" s="190"/>
      <c r="U47" s="182"/>
      <c r="V47" s="202">
        <f t="shared" si="27"/>
        <v>0</v>
      </c>
      <c r="W47" s="200"/>
      <c r="X47" s="200"/>
      <c r="Y47" s="200"/>
      <c r="Z47" s="200"/>
      <c r="AA47" s="200"/>
      <c r="AB47" s="200"/>
      <c r="AC47" s="349">
        <f t="shared" si="28"/>
        <v>0</v>
      </c>
      <c r="AD47" s="349">
        <f t="shared" si="29"/>
        <v>0</v>
      </c>
      <c r="AE47" s="253">
        <f t="shared" si="30"/>
        <v>0</v>
      </c>
      <c r="AF47" s="259" t="str">
        <f t="shared" si="2"/>
        <v/>
      </c>
    </row>
    <row r="48" spans="1:32">
      <c r="A48" s="264"/>
      <c r="B48" s="268"/>
      <c r="C48" s="154"/>
      <c r="D48" s="175"/>
      <c r="E48" s="190"/>
      <c r="F48" s="190"/>
      <c r="G48" s="190"/>
      <c r="H48" s="202">
        <f t="shared" si="23"/>
        <v>0</v>
      </c>
      <c r="I48" s="200"/>
      <c r="J48" s="200"/>
      <c r="K48" s="200"/>
      <c r="L48" s="200"/>
      <c r="M48" s="200"/>
      <c r="N48" s="200"/>
      <c r="O48" s="211">
        <f t="shared" si="24"/>
        <v>0</v>
      </c>
      <c r="P48" s="218"/>
      <c r="Q48" s="211">
        <f t="shared" si="25"/>
        <v>0</v>
      </c>
      <c r="R48" s="233">
        <f t="shared" si="26"/>
        <v>0</v>
      </c>
      <c r="S48" s="175"/>
      <c r="T48" s="190"/>
      <c r="U48" s="182"/>
      <c r="V48" s="202">
        <f t="shared" si="27"/>
        <v>0</v>
      </c>
      <c r="W48" s="200"/>
      <c r="X48" s="200"/>
      <c r="Y48" s="200"/>
      <c r="Z48" s="200"/>
      <c r="AA48" s="200"/>
      <c r="AB48" s="200"/>
      <c r="AC48" s="349">
        <f t="shared" si="28"/>
        <v>0</v>
      </c>
      <c r="AD48" s="349">
        <f t="shared" si="29"/>
        <v>0</v>
      </c>
      <c r="AE48" s="253">
        <f t="shared" si="30"/>
        <v>0</v>
      </c>
      <c r="AF48" s="259" t="str">
        <f t="shared" si="2"/>
        <v/>
      </c>
    </row>
    <row r="49" spans="1:32" ht="14.25">
      <c r="A49" s="265"/>
      <c r="B49" s="269"/>
      <c r="C49" s="157"/>
      <c r="D49" s="176"/>
      <c r="E49" s="191"/>
      <c r="F49" s="191"/>
      <c r="G49" s="191"/>
      <c r="H49" s="309">
        <f t="shared" si="23"/>
        <v>0</v>
      </c>
      <c r="I49" s="201"/>
      <c r="J49" s="201"/>
      <c r="K49" s="201"/>
      <c r="L49" s="201"/>
      <c r="M49" s="201"/>
      <c r="N49" s="201"/>
      <c r="O49" s="212">
        <f t="shared" si="24"/>
        <v>0</v>
      </c>
      <c r="P49" s="219"/>
      <c r="Q49" s="212">
        <f t="shared" si="25"/>
        <v>0</v>
      </c>
      <c r="R49" s="234">
        <f t="shared" si="26"/>
        <v>0</v>
      </c>
      <c r="S49" s="176"/>
      <c r="T49" s="191"/>
      <c r="U49" s="183"/>
      <c r="V49" s="309">
        <f t="shared" si="27"/>
        <v>0</v>
      </c>
      <c r="W49" s="201"/>
      <c r="X49" s="201"/>
      <c r="Y49" s="201"/>
      <c r="Z49" s="201"/>
      <c r="AA49" s="201"/>
      <c r="AB49" s="201"/>
      <c r="AC49" s="350">
        <f t="shared" si="28"/>
        <v>0</v>
      </c>
      <c r="AD49" s="350">
        <f t="shared" si="29"/>
        <v>0</v>
      </c>
      <c r="AE49" s="254">
        <f t="shared" si="30"/>
        <v>0</v>
      </c>
      <c r="AF49" s="260" t="str">
        <f t="shared" si="2"/>
        <v/>
      </c>
    </row>
    <row r="50" spans="1:32" ht="22.5" customHeight="1">
      <c r="A50" s="262">
        <v>9</v>
      </c>
      <c r="B50" s="266"/>
      <c r="C50" s="271"/>
      <c r="D50" s="274" t="s">
        <v>65</v>
      </c>
      <c r="E50" s="275" t="s">
        <v>25</v>
      </c>
      <c r="F50" s="275" t="s">
        <v>65</v>
      </c>
      <c r="G50" s="339">
        <f t="shared" ref="G50:O50" si="31">SUM(G51:G62)</f>
        <v>0</v>
      </c>
      <c r="H50" s="359">
        <f t="shared" si="31"/>
        <v>0</v>
      </c>
      <c r="I50" s="198">
        <f t="shared" si="31"/>
        <v>0</v>
      </c>
      <c r="J50" s="198">
        <f t="shared" si="31"/>
        <v>0</v>
      </c>
      <c r="K50" s="198">
        <f t="shared" si="31"/>
        <v>0</v>
      </c>
      <c r="L50" s="198">
        <f t="shared" si="31"/>
        <v>0</v>
      </c>
      <c r="M50" s="198">
        <f t="shared" si="31"/>
        <v>0</v>
      </c>
      <c r="N50" s="198">
        <f t="shared" si="31"/>
        <v>0</v>
      </c>
      <c r="O50" s="198">
        <f t="shared" si="31"/>
        <v>0</v>
      </c>
      <c r="P50" s="277"/>
      <c r="Q50" s="198">
        <f>SUM(Q51:Q62)</f>
        <v>0</v>
      </c>
      <c r="R50" s="231">
        <f>SUM(R51:R62)</f>
        <v>0</v>
      </c>
      <c r="S50" s="274" t="s">
        <v>65</v>
      </c>
      <c r="T50" s="275" t="s">
        <v>25</v>
      </c>
      <c r="U50" s="275" t="s">
        <v>65</v>
      </c>
      <c r="V50" s="359">
        <f t="shared" ref="V50:AE50" si="32">SUM(V51:V62)</f>
        <v>0</v>
      </c>
      <c r="W50" s="304">
        <f t="shared" si="32"/>
        <v>0</v>
      </c>
      <c r="X50" s="198">
        <f t="shared" si="32"/>
        <v>0</v>
      </c>
      <c r="Y50" s="198">
        <f t="shared" si="32"/>
        <v>0</v>
      </c>
      <c r="Z50" s="198">
        <f t="shared" si="32"/>
        <v>0</v>
      </c>
      <c r="AA50" s="198">
        <f t="shared" si="32"/>
        <v>0</v>
      </c>
      <c r="AB50" s="198">
        <f t="shared" si="32"/>
        <v>0</v>
      </c>
      <c r="AC50" s="243">
        <f t="shared" si="32"/>
        <v>0</v>
      </c>
      <c r="AD50" s="243">
        <f t="shared" si="32"/>
        <v>0</v>
      </c>
      <c r="AE50" s="251">
        <f t="shared" si="32"/>
        <v>0</v>
      </c>
      <c r="AF50" s="288" t="str">
        <f t="shared" si="2"/>
        <v/>
      </c>
    </row>
    <row r="51" spans="1:32" ht="14.25">
      <c r="A51" s="263"/>
      <c r="B51" s="267"/>
      <c r="C51" s="272" t="s">
        <v>82</v>
      </c>
      <c r="D51" s="174"/>
      <c r="E51" s="299"/>
      <c r="F51" s="299"/>
      <c r="G51" s="189"/>
      <c r="H51" s="202">
        <f t="shared" ref="H51:H62" si="33">E51*F51</f>
        <v>0</v>
      </c>
      <c r="I51" s="199"/>
      <c r="J51" s="199"/>
      <c r="K51" s="199"/>
      <c r="L51" s="199"/>
      <c r="M51" s="199"/>
      <c r="N51" s="199"/>
      <c r="O51" s="300">
        <f t="shared" ref="O51:O62" si="34">SUM(H51:N51)</f>
        <v>0</v>
      </c>
      <c r="P51" s="217"/>
      <c r="Q51" s="280">
        <f t="shared" ref="Q51:Q62" si="35">IF(ROUNDUP(O51*P51-0.5,0)&lt;=0,0,ROUNDUP(O51*P51-0.5,0))</f>
        <v>0</v>
      </c>
      <c r="R51" s="232">
        <f t="shared" ref="R51:R62" si="36">O51+Q51</f>
        <v>0</v>
      </c>
      <c r="S51" s="174"/>
      <c r="T51" s="189"/>
      <c r="U51" s="181"/>
      <c r="V51" s="202">
        <f t="shared" ref="V51:V62" si="37">T51*F51</f>
        <v>0</v>
      </c>
      <c r="W51" s="199"/>
      <c r="X51" s="199"/>
      <c r="Y51" s="199"/>
      <c r="Z51" s="199"/>
      <c r="AA51" s="199"/>
      <c r="AB51" s="199"/>
      <c r="AC51" s="348">
        <f t="shared" ref="AC51:AC62" si="38">SUM(V51:AB51)</f>
        <v>0</v>
      </c>
      <c r="AD51" s="348">
        <f t="shared" ref="AD51:AD62" si="39">IF(ROUNDUP(AC51*P51-0.5,0)&lt;=0,0,ROUNDUP(AC51*P51-0.5,0))</f>
        <v>0</v>
      </c>
      <c r="AE51" s="252">
        <f t="shared" ref="AE51:AE62" si="40">AC51+AD51</f>
        <v>0</v>
      </c>
      <c r="AF51" s="258" t="str">
        <f t="shared" si="2"/>
        <v/>
      </c>
    </row>
    <row r="52" spans="1:32">
      <c r="A52" s="264"/>
      <c r="B52" s="268"/>
      <c r="C52" s="154"/>
      <c r="D52" s="175"/>
      <c r="E52" s="190"/>
      <c r="F52" s="190"/>
      <c r="G52" s="190"/>
      <c r="H52" s="202">
        <f t="shared" si="33"/>
        <v>0</v>
      </c>
      <c r="I52" s="200"/>
      <c r="J52" s="200"/>
      <c r="K52" s="200"/>
      <c r="L52" s="200"/>
      <c r="M52" s="200"/>
      <c r="N52" s="200"/>
      <c r="O52" s="342">
        <f t="shared" si="34"/>
        <v>0</v>
      </c>
      <c r="P52" s="218"/>
      <c r="Q52" s="211">
        <f t="shared" si="35"/>
        <v>0</v>
      </c>
      <c r="R52" s="233">
        <f t="shared" si="36"/>
        <v>0</v>
      </c>
      <c r="S52" s="175"/>
      <c r="T52" s="190"/>
      <c r="U52" s="182"/>
      <c r="V52" s="202">
        <f t="shared" si="37"/>
        <v>0</v>
      </c>
      <c r="W52" s="200"/>
      <c r="X52" s="200"/>
      <c r="Y52" s="200"/>
      <c r="Z52" s="200"/>
      <c r="AA52" s="200"/>
      <c r="AB52" s="200"/>
      <c r="AC52" s="349">
        <f t="shared" si="38"/>
        <v>0</v>
      </c>
      <c r="AD52" s="349">
        <f t="shared" si="39"/>
        <v>0</v>
      </c>
      <c r="AE52" s="253">
        <f t="shared" si="40"/>
        <v>0</v>
      </c>
      <c r="AF52" s="259" t="str">
        <f t="shared" si="2"/>
        <v/>
      </c>
    </row>
    <row r="53" spans="1:32">
      <c r="A53" s="264"/>
      <c r="B53" s="268"/>
      <c r="C53" s="155"/>
      <c r="D53" s="175"/>
      <c r="E53" s="190"/>
      <c r="F53" s="190"/>
      <c r="G53" s="190"/>
      <c r="H53" s="202">
        <f t="shared" si="33"/>
        <v>0</v>
      </c>
      <c r="I53" s="200"/>
      <c r="J53" s="200"/>
      <c r="K53" s="200"/>
      <c r="L53" s="200"/>
      <c r="M53" s="200"/>
      <c r="N53" s="200"/>
      <c r="O53" s="342">
        <f t="shared" si="34"/>
        <v>0</v>
      </c>
      <c r="P53" s="218"/>
      <c r="Q53" s="211">
        <f t="shared" si="35"/>
        <v>0</v>
      </c>
      <c r="R53" s="233">
        <f t="shared" si="36"/>
        <v>0</v>
      </c>
      <c r="S53" s="175"/>
      <c r="T53" s="190"/>
      <c r="U53" s="182"/>
      <c r="V53" s="202">
        <f t="shared" si="37"/>
        <v>0</v>
      </c>
      <c r="W53" s="200"/>
      <c r="X53" s="200"/>
      <c r="Y53" s="200"/>
      <c r="Z53" s="200"/>
      <c r="AA53" s="200"/>
      <c r="AB53" s="200"/>
      <c r="AC53" s="349">
        <f t="shared" si="38"/>
        <v>0</v>
      </c>
      <c r="AD53" s="349">
        <f t="shared" si="39"/>
        <v>0</v>
      </c>
      <c r="AE53" s="253">
        <f t="shared" si="40"/>
        <v>0</v>
      </c>
      <c r="AF53" s="259" t="str">
        <f t="shared" si="2"/>
        <v/>
      </c>
    </row>
    <row r="54" spans="1:32">
      <c r="A54" s="264"/>
      <c r="B54" s="268"/>
      <c r="C54" s="154" t="s">
        <v>83</v>
      </c>
      <c r="D54" s="175"/>
      <c r="E54" s="190"/>
      <c r="F54" s="190"/>
      <c r="G54" s="190"/>
      <c r="H54" s="202">
        <f t="shared" si="33"/>
        <v>0</v>
      </c>
      <c r="I54" s="200"/>
      <c r="J54" s="200"/>
      <c r="K54" s="200"/>
      <c r="L54" s="200"/>
      <c r="M54" s="200"/>
      <c r="N54" s="200"/>
      <c r="O54" s="342">
        <f t="shared" si="34"/>
        <v>0</v>
      </c>
      <c r="P54" s="218"/>
      <c r="Q54" s="211">
        <f t="shared" si="35"/>
        <v>0</v>
      </c>
      <c r="R54" s="233">
        <f t="shared" si="36"/>
        <v>0</v>
      </c>
      <c r="S54" s="175"/>
      <c r="T54" s="190"/>
      <c r="U54" s="182"/>
      <c r="V54" s="202">
        <f t="shared" si="37"/>
        <v>0</v>
      </c>
      <c r="W54" s="200"/>
      <c r="X54" s="200"/>
      <c r="Y54" s="200"/>
      <c r="Z54" s="200"/>
      <c r="AA54" s="200"/>
      <c r="AB54" s="200"/>
      <c r="AC54" s="349">
        <f t="shared" si="38"/>
        <v>0</v>
      </c>
      <c r="AD54" s="349">
        <f t="shared" si="39"/>
        <v>0</v>
      </c>
      <c r="AE54" s="253">
        <f t="shared" si="40"/>
        <v>0</v>
      </c>
      <c r="AF54" s="259" t="str">
        <f t="shared" si="2"/>
        <v/>
      </c>
    </row>
    <row r="55" spans="1:32">
      <c r="A55" s="264"/>
      <c r="B55" s="268"/>
      <c r="C55" s="154"/>
      <c r="D55" s="175"/>
      <c r="E55" s="190"/>
      <c r="F55" s="190"/>
      <c r="G55" s="190"/>
      <c r="H55" s="202">
        <f t="shared" si="33"/>
        <v>0</v>
      </c>
      <c r="I55" s="200"/>
      <c r="J55" s="200"/>
      <c r="K55" s="200"/>
      <c r="L55" s="200"/>
      <c r="M55" s="200"/>
      <c r="N55" s="200"/>
      <c r="O55" s="342">
        <f t="shared" si="34"/>
        <v>0</v>
      </c>
      <c r="P55" s="218"/>
      <c r="Q55" s="211">
        <f t="shared" si="35"/>
        <v>0</v>
      </c>
      <c r="R55" s="233">
        <f t="shared" si="36"/>
        <v>0</v>
      </c>
      <c r="S55" s="175"/>
      <c r="T55" s="190"/>
      <c r="U55" s="182"/>
      <c r="V55" s="202">
        <f t="shared" si="37"/>
        <v>0</v>
      </c>
      <c r="W55" s="200"/>
      <c r="X55" s="200"/>
      <c r="Y55" s="200"/>
      <c r="Z55" s="200"/>
      <c r="AA55" s="200"/>
      <c r="AB55" s="200"/>
      <c r="AC55" s="349">
        <f t="shared" si="38"/>
        <v>0</v>
      </c>
      <c r="AD55" s="349">
        <f t="shared" si="39"/>
        <v>0</v>
      </c>
      <c r="AE55" s="253">
        <f t="shared" si="40"/>
        <v>0</v>
      </c>
      <c r="AF55" s="259" t="str">
        <f t="shared" si="2"/>
        <v/>
      </c>
    </row>
    <row r="56" spans="1:32">
      <c r="A56" s="264"/>
      <c r="B56" s="268"/>
      <c r="C56" s="154"/>
      <c r="D56" s="175"/>
      <c r="E56" s="190"/>
      <c r="F56" s="190"/>
      <c r="G56" s="190"/>
      <c r="H56" s="202">
        <f t="shared" si="33"/>
        <v>0</v>
      </c>
      <c r="I56" s="200"/>
      <c r="J56" s="200"/>
      <c r="K56" s="200"/>
      <c r="L56" s="200"/>
      <c r="M56" s="200"/>
      <c r="N56" s="200"/>
      <c r="O56" s="342">
        <f t="shared" si="34"/>
        <v>0</v>
      </c>
      <c r="P56" s="218"/>
      <c r="Q56" s="211">
        <f t="shared" si="35"/>
        <v>0</v>
      </c>
      <c r="R56" s="233">
        <f t="shared" si="36"/>
        <v>0</v>
      </c>
      <c r="S56" s="175"/>
      <c r="T56" s="190"/>
      <c r="U56" s="182"/>
      <c r="V56" s="202">
        <f t="shared" si="37"/>
        <v>0</v>
      </c>
      <c r="W56" s="200"/>
      <c r="X56" s="200"/>
      <c r="Y56" s="200"/>
      <c r="Z56" s="200"/>
      <c r="AA56" s="200"/>
      <c r="AB56" s="200"/>
      <c r="AC56" s="349">
        <f t="shared" si="38"/>
        <v>0</v>
      </c>
      <c r="AD56" s="349">
        <f t="shared" si="39"/>
        <v>0</v>
      </c>
      <c r="AE56" s="253">
        <f t="shared" si="40"/>
        <v>0</v>
      </c>
      <c r="AF56" s="259" t="str">
        <f t="shared" si="2"/>
        <v/>
      </c>
    </row>
    <row r="57" spans="1:32">
      <c r="A57" s="264"/>
      <c r="B57" s="268"/>
      <c r="C57" s="156"/>
      <c r="D57" s="175"/>
      <c r="E57" s="190"/>
      <c r="F57" s="190"/>
      <c r="G57" s="190"/>
      <c r="H57" s="202">
        <f t="shared" si="33"/>
        <v>0</v>
      </c>
      <c r="I57" s="200"/>
      <c r="J57" s="200"/>
      <c r="K57" s="200"/>
      <c r="L57" s="200"/>
      <c r="M57" s="200"/>
      <c r="N57" s="200"/>
      <c r="O57" s="342">
        <f t="shared" si="34"/>
        <v>0</v>
      </c>
      <c r="P57" s="218"/>
      <c r="Q57" s="211">
        <f t="shared" si="35"/>
        <v>0</v>
      </c>
      <c r="R57" s="233">
        <f t="shared" si="36"/>
        <v>0</v>
      </c>
      <c r="S57" s="175"/>
      <c r="T57" s="190"/>
      <c r="U57" s="182"/>
      <c r="V57" s="202">
        <f t="shared" si="37"/>
        <v>0</v>
      </c>
      <c r="W57" s="200"/>
      <c r="X57" s="200"/>
      <c r="Y57" s="200"/>
      <c r="Z57" s="200"/>
      <c r="AA57" s="200"/>
      <c r="AB57" s="200"/>
      <c r="AC57" s="349">
        <f t="shared" si="38"/>
        <v>0</v>
      </c>
      <c r="AD57" s="349">
        <f t="shared" si="39"/>
        <v>0</v>
      </c>
      <c r="AE57" s="253">
        <f t="shared" si="40"/>
        <v>0</v>
      </c>
      <c r="AF57" s="259" t="str">
        <f t="shared" si="2"/>
        <v/>
      </c>
    </row>
    <row r="58" spans="1:32">
      <c r="A58" s="264"/>
      <c r="B58" s="268"/>
      <c r="C58" s="156"/>
      <c r="D58" s="175"/>
      <c r="E58" s="190"/>
      <c r="F58" s="190"/>
      <c r="G58" s="190"/>
      <c r="H58" s="202">
        <f t="shared" si="33"/>
        <v>0</v>
      </c>
      <c r="I58" s="200"/>
      <c r="J58" s="200"/>
      <c r="K58" s="200"/>
      <c r="L58" s="200"/>
      <c r="M58" s="200"/>
      <c r="N58" s="200"/>
      <c r="O58" s="342">
        <f t="shared" si="34"/>
        <v>0</v>
      </c>
      <c r="P58" s="218"/>
      <c r="Q58" s="211">
        <f t="shared" si="35"/>
        <v>0</v>
      </c>
      <c r="R58" s="233">
        <f t="shared" si="36"/>
        <v>0</v>
      </c>
      <c r="S58" s="175"/>
      <c r="T58" s="190"/>
      <c r="U58" s="182"/>
      <c r="V58" s="202">
        <f t="shared" si="37"/>
        <v>0</v>
      </c>
      <c r="W58" s="200"/>
      <c r="X58" s="200"/>
      <c r="Y58" s="200"/>
      <c r="Z58" s="200"/>
      <c r="AA58" s="200"/>
      <c r="AB58" s="200"/>
      <c r="AC58" s="349">
        <f t="shared" si="38"/>
        <v>0</v>
      </c>
      <c r="AD58" s="349">
        <f t="shared" si="39"/>
        <v>0</v>
      </c>
      <c r="AE58" s="253">
        <f t="shared" si="40"/>
        <v>0</v>
      </c>
      <c r="AF58" s="259" t="str">
        <f t="shared" si="2"/>
        <v/>
      </c>
    </row>
    <row r="59" spans="1:32">
      <c r="A59" s="264"/>
      <c r="B59" s="268"/>
      <c r="C59" s="154"/>
      <c r="D59" s="175"/>
      <c r="E59" s="190"/>
      <c r="F59" s="190"/>
      <c r="G59" s="190"/>
      <c r="H59" s="202">
        <f t="shared" si="33"/>
        <v>0</v>
      </c>
      <c r="I59" s="200"/>
      <c r="J59" s="200"/>
      <c r="K59" s="200"/>
      <c r="L59" s="200"/>
      <c r="M59" s="200"/>
      <c r="N59" s="200"/>
      <c r="O59" s="342">
        <f t="shared" si="34"/>
        <v>0</v>
      </c>
      <c r="P59" s="218"/>
      <c r="Q59" s="211">
        <f t="shared" si="35"/>
        <v>0</v>
      </c>
      <c r="R59" s="233">
        <f t="shared" si="36"/>
        <v>0</v>
      </c>
      <c r="S59" s="175"/>
      <c r="T59" s="190"/>
      <c r="U59" s="182"/>
      <c r="V59" s="202">
        <f t="shared" si="37"/>
        <v>0</v>
      </c>
      <c r="W59" s="200"/>
      <c r="X59" s="200"/>
      <c r="Y59" s="200"/>
      <c r="Z59" s="200"/>
      <c r="AA59" s="200"/>
      <c r="AB59" s="200"/>
      <c r="AC59" s="349">
        <f t="shared" si="38"/>
        <v>0</v>
      </c>
      <c r="AD59" s="349">
        <f t="shared" si="39"/>
        <v>0</v>
      </c>
      <c r="AE59" s="253">
        <f t="shared" si="40"/>
        <v>0</v>
      </c>
      <c r="AF59" s="259" t="str">
        <f t="shared" si="2"/>
        <v/>
      </c>
    </row>
    <row r="60" spans="1:32">
      <c r="A60" s="264"/>
      <c r="B60" s="268"/>
      <c r="C60" s="154"/>
      <c r="D60" s="175"/>
      <c r="E60" s="190"/>
      <c r="F60" s="190"/>
      <c r="G60" s="190"/>
      <c r="H60" s="202">
        <f t="shared" si="33"/>
        <v>0</v>
      </c>
      <c r="I60" s="200"/>
      <c r="J60" s="200"/>
      <c r="K60" s="200"/>
      <c r="L60" s="200"/>
      <c r="M60" s="200"/>
      <c r="N60" s="200"/>
      <c r="O60" s="342">
        <f t="shared" si="34"/>
        <v>0</v>
      </c>
      <c r="P60" s="218"/>
      <c r="Q60" s="211">
        <f t="shared" si="35"/>
        <v>0</v>
      </c>
      <c r="R60" s="233">
        <f t="shared" si="36"/>
        <v>0</v>
      </c>
      <c r="S60" s="175"/>
      <c r="T60" s="190"/>
      <c r="U60" s="182"/>
      <c r="V60" s="202">
        <f t="shared" si="37"/>
        <v>0</v>
      </c>
      <c r="W60" s="200"/>
      <c r="X60" s="200"/>
      <c r="Y60" s="200"/>
      <c r="Z60" s="200"/>
      <c r="AA60" s="200"/>
      <c r="AB60" s="200"/>
      <c r="AC60" s="349">
        <f t="shared" si="38"/>
        <v>0</v>
      </c>
      <c r="AD60" s="349">
        <f t="shared" si="39"/>
        <v>0</v>
      </c>
      <c r="AE60" s="253">
        <f t="shared" si="40"/>
        <v>0</v>
      </c>
      <c r="AF60" s="259" t="str">
        <f t="shared" si="2"/>
        <v/>
      </c>
    </row>
    <row r="61" spans="1:32">
      <c r="A61" s="264"/>
      <c r="B61" s="268"/>
      <c r="C61" s="154"/>
      <c r="D61" s="175"/>
      <c r="E61" s="190"/>
      <c r="F61" s="190"/>
      <c r="G61" s="190"/>
      <c r="H61" s="202">
        <f t="shared" si="33"/>
        <v>0</v>
      </c>
      <c r="I61" s="200"/>
      <c r="J61" s="200"/>
      <c r="K61" s="200"/>
      <c r="L61" s="200"/>
      <c r="M61" s="200"/>
      <c r="N61" s="200"/>
      <c r="O61" s="342">
        <f t="shared" si="34"/>
        <v>0</v>
      </c>
      <c r="P61" s="218"/>
      <c r="Q61" s="211">
        <f t="shared" si="35"/>
        <v>0</v>
      </c>
      <c r="R61" s="233">
        <f t="shared" si="36"/>
        <v>0</v>
      </c>
      <c r="S61" s="175"/>
      <c r="T61" s="190"/>
      <c r="U61" s="182"/>
      <c r="V61" s="202">
        <f t="shared" si="37"/>
        <v>0</v>
      </c>
      <c r="W61" s="200"/>
      <c r="X61" s="200"/>
      <c r="Y61" s="200"/>
      <c r="Z61" s="200"/>
      <c r="AA61" s="200"/>
      <c r="AB61" s="200"/>
      <c r="AC61" s="349">
        <f t="shared" si="38"/>
        <v>0</v>
      </c>
      <c r="AD61" s="349">
        <f t="shared" si="39"/>
        <v>0</v>
      </c>
      <c r="AE61" s="253">
        <f t="shared" si="40"/>
        <v>0</v>
      </c>
      <c r="AF61" s="259" t="str">
        <f t="shared" si="2"/>
        <v/>
      </c>
    </row>
    <row r="62" spans="1:32" ht="14.25">
      <c r="A62" s="265"/>
      <c r="B62" s="269"/>
      <c r="C62" s="157"/>
      <c r="D62" s="176"/>
      <c r="E62" s="191"/>
      <c r="F62" s="191"/>
      <c r="G62" s="191"/>
      <c r="H62" s="309">
        <f t="shared" si="33"/>
        <v>0</v>
      </c>
      <c r="I62" s="201"/>
      <c r="J62" s="201"/>
      <c r="K62" s="201"/>
      <c r="L62" s="201"/>
      <c r="M62" s="201"/>
      <c r="N62" s="201"/>
      <c r="O62" s="343">
        <f t="shared" si="34"/>
        <v>0</v>
      </c>
      <c r="P62" s="219"/>
      <c r="Q62" s="212">
        <f t="shared" si="35"/>
        <v>0</v>
      </c>
      <c r="R62" s="234">
        <f t="shared" si="36"/>
        <v>0</v>
      </c>
      <c r="S62" s="176"/>
      <c r="T62" s="191"/>
      <c r="U62" s="183"/>
      <c r="V62" s="309">
        <f t="shared" si="37"/>
        <v>0</v>
      </c>
      <c r="W62" s="201"/>
      <c r="X62" s="201"/>
      <c r="Y62" s="201"/>
      <c r="Z62" s="201"/>
      <c r="AA62" s="201"/>
      <c r="AB62" s="201"/>
      <c r="AC62" s="350">
        <f t="shared" si="38"/>
        <v>0</v>
      </c>
      <c r="AD62" s="350">
        <f t="shared" si="39"/>
        <v>0</v>
      </c>
      <c r="AE62" s="254">
        <f t="shared" si="40"/>
        <v>0</v>
      </c>
      <c r="AF62" s="260" t="str">
        <f t="shared" si="2"/>
        <v/>
      </c>
    </row>
    <row r="63" spans="1:32" ht="22.5" customHeight="1">
      <c r="A63" s="262">
        <v>10</v>
      </c>
      <c r="B63" s="266"/>
      <c r="C63" s="271"/>
      <c r="D63" s="274" t="s">
        <v>65</v>
      </c>
      <c r="E63" s="275" t="s">
        <v>25</v>
      </c>
      <c r="F63" s="275" t="s">
        <v>65</v>
      </c>
      <c r="G63" s="339">
        <f t="shared" ref="G63:O63" si="41">SUM(G64:G75)</f>
        <v>0</v>
      </c>
      <c r="H63" s="359">
        <f t="shared" si="41"/>
        <v>0</v>
      </c>
      <c r="I63" s="198">
        <f t="shared" si="41"/>
        <v>0</v>
      </c>
      <c r="J63" s="198">
        <f t="shared" si="41"/>
        <v>0</v>
      </c>
      <c r="K63" s="198">
        <f t="shared" si="41"/>
        <v>0</v>
      </c>
      <c r="L63" s="198">
        <f t="shared" si="41"/>
        <v>0</v>
      </c>
      <c r="M63" s="198">
        <f t="shared" si="41"/>
        <v>0</v>
      </c>
      <c r="N63" s="198">
        <f t="shared" si="41"/>
        <v>0</v>
      </c>
      <c r="O63" s="198">
        <f t="shared" si="41"/>
        <v>0</v>
      </c>
      <c r="P63" s="277"/>
      <c r="Q63" s="198">
        <f>SUM(Q64:Q75)</f>
        <v>0</v>
      </c>
      <c r="R63" s="231">
        <f>SUM(R64:R75)</f>
        <v>0</v>
      </c>
      <c r="S63" s="274" t="s">
        <v>65</v>
      </c>
      <c r="T63" s="275" t="s">
        <v>25</v>
      </c>
      <c r="U63" s="275" t="s">
        <v>65</v>
      </c>
      <c r="V63" s="359">
        <f t="shared" ref="V63:AE63" si="42">SUM(V64:V75)</f>
        <v>0</v>
      </c>
      <c r="W63" s="304">
        <f t="shared" si="42"/>
        <v>0</v>
      </c>
      <c r="X63" s="198">
        <f t="shared" si="42"/>
        <v>0</v>
      </c>
      <c r="Y63" s="198">
        <f t="shared" si="42"/>
        <v>0</v>
      </c>
      <c r="Z63" s="198">
        <f t="shared" si="42"/>
        <v>0</v>
      </c>
      <c r="AA63" s="198">
        <f t="shared" si="42"/>
        <v>0</v>
      </c>
      <c r="AB63" s="198">
        <f t="shared" si="42"/>
        <v>0</v>
      </c>
      <c r="AC63" s="243">
        <f t="shared" si="42"/>
        <v>0</v>
      </c>
      <c r="AD63" s="243">
        <f t="shared" si="42"/>
        <v>0</v>
      </c>
      <c r="AE63" s="251">
        <f t="shared" si="42"/>
        <v>0</v>
      </c>
      <c r="AF63" s="288" t="str">
        <f t="shared" si="2"/>
        <v/>
      </c>
    </row>
    <row r="64" spans="1:32" ht="14.25">
      <c r="A64" s="263"/>
      <c r="B64" s="267"/>
      <c r="C64" s="272" t="s">
        <v>82</v>
      </c>
      <c r="D64" s="174"/>
      <c r="E64" s="299"/>
      <c r="F64" s="299"/>
      <c r="G64" s="189"/>
      <c r="H64" s="202">
        <f t="shared" ref="H64:H75" si="43">E64*F64</f>
        <v>0</v>
      </c>
      <c r="I64" s="199"/>
      <c r="J64" s="199"/>
      <c r="K64" s="199"/>
      <c r="L64" s="199"/>
      <c r="M64" s="199"/>
      <c r="N64" s="199"/>
      <c r="O64" s="300">
        <f t="shared" ref="O64:O75" si="44">SUM(H64:N64)</f>
        <v>0</v>
      </c>
      <c r="P64" s="217"/>
      <c r="Q64" s="280">
        <f t="shared" ref="Q64:Q75" si="45">IF(ROUNDUP(O64*P64-0.5,0)&lt;=0,0,ROUNDUP(O64*P64-0.5,0))</f>
        <v>0</v>
      </c>
      <c r="R64" s="232">
        <f t="shared" ref="R64:R75" si="46">O64+Q64</f>
        <v>0</v>
      </c>
      <c r="S64" s="174"/>
      <c r="T64" s="189"/>
      <c r="U64" s="181"/>
      <c r="V64" s="202">
        <f t="shared" ref="V64:V75" si="47">T64*F64</f>
        <v>0</v>
      </c>
      <c r="W64" s="199"/>
      <c r="X64" s="199"/>
      <c r="Y64" s="199"/>
      <c r="Z64" s="199"/>
      <c r="AA64" s="199"/>
      <c r="AB64" s="199"/>
      <c r="AC64" s="348">
        <f t="shared" ref="AC64:AC75" si="48">SUM(V64:AB64)</f>
        <v>0</v>
      </c>
      <c r="AD64" s="348">
        <f t="shared" ref="AD64:AD75" si="49">IF(ROUNDUP(AC64*P64-0.5,0)&lt;=0,0,ROUNDUP(AC64*P64-0.5,0))</f>
        <v>0</v>
      </c>
      <c r="AE64" s="252">
        <f t="shared" ref="AE64:AE75" si="50">AC64+AD64</f>
        <v>0</v>
      </c>
      <c r="AF64" s="258" t="str">
        <f t="shared" si="2"/>
        <v/>
      </c>
    </row>
    <row r="65" spans="1:32">
      <c r="A65" s="264"/>
      <c r="B65" s="268"/>
      <c r="C65" s="154"/>
      <c r="D65" s="175"/>
      <c r="E65" s="190"/>
      <c r="F65" s="190"/>
      <c r="G65" s="190"/>
      <c r="H65" s="202">
        <f t="shared" si="43"/>
        <v>0</v>
      </c>
      <c r="I65" s="200"/>
      <c r="J65" s="200"/>
      <c r="K65" s="200"/>
      <c r="L65" s="200"/>
      <c r="M65" s="200"/>
      <c r="N65" s="200"/>
      <c r="O65" s="342">
        <f t="shared" si="44"/>
        <v>0</v>
      </c>
      <c r="P65" s="218"/>
      <c r="Q65" s="211">
        <f t="shared" si="45"/>
        <v>0</v>
      </c>
      <c r="R65" s="233">
        <f t="shared" si="46"/>
        <v>0</v>
      </c>
      <c r="S65" s="175"/>
      <c r="T65" s="190"/>
      <c r="U65" s="182"/>
      <c r="V65" s="202">
        <f t="shared" si="47"/>
        <v>0</v>
      </c>
      <c r="W65" s="200"/>
      <c r="X65" s="200"/>
      <c r="Y65" s="200"/>
      <c r="Z65" s="200"/>
      <c r="AA65" s="200"/>
      <c r="AB65" s="200"/>
      <c r="AC65" s="349">
        <f t="shared" si="48"/>
        <v>0</v>
      </c>
      <c r="AD65" s="349">
        <f t="shared" si="49"/>
        <v>0</v>
      </c>
      <c r="AE65" s="253">
        <f t="shared" si="50"/>
        <v>0</v>
      </c>
      <c r="AF65" s="259" t="str">
        <f t="shared" si="2"/>
        <v/>
      </c>
    </row>
    <row r="66" spans="1:32">
      <c r="A66" s="264"/>
      <c r="B66" s="268"/>
      <c r="C66" s="155"/>
      <c r="D66" s="175"/>
      <c r="E66" s="190"/>
      <c r="F66" s="190"/>
      <c r="G66" s="190"/>
      <c r="H66" s="202">
        <f t="shared" si="43"/>
        <v>0</v>
      </c>
      <c r="I66" s="200"/>
      <c r="J66" s="200"/>
      <c r="K66" s="200"/>
      <c r="L66" s="200"/>
      <c r="M66" s="200"/>
      <c r="N66" s="200"/>
      <c r="O66" s="342">
        <f t="shared" si="44"/>
        <v>0</v>
      </c>
      <c r="P66" s="218"/>
      <c r="Q66" s="211">
        <f t="shared" si="45"/>
        <v>0</v>
      </c>
      <c r="R66" s="233">
        <f t="shared" si="46"/>
        <v>0</v>
      </c>
      <c r="S66" s="175"/>
      <c r="T66" s="190"/>
      <c r="U66" s="182"/>
      <c r="V66" s="202">
        <f t="shared" si="47"/>
        <v>0</v>
      </c>
      <c r="W66" s="200"/>
      <c r="X66" s="200"/>
      <c r="Y66" s="200"/>
      <c r="Z66" s="200"/>
      <c r="AA66" s="200"/>
      <c r="AB66" s="200"/>
      <c r="AC66" s="349">
        <f t="shared" si="48"/>
        <v>0</v>
      </c>
      <c r="AD66" s="349">
        <f t="shared" si="49"/>
        <v>0</v>
      </c>
      <c r="AE66" s="253">
        <f t="shared" si="50"/>
        <v>0</v>
      </c>
      <c r="AF66" s="259" t="str">
        <f t="shared" si="2"/>
        <v/>
      </c>
    </row>
    <row r="67" spans="1:32">
      <c r="A67" s="264"/>
      <c r="B67" s="268"/>
      <c r="C67" s="154" t="s">
        <v>83</v>
      </c>
      <c r="D67" s="175"/>
      <c r="E67" s="190"/>
      <c r="F67" s="190"/>
      <c r="G67" s="190"/>
      <c r="H67" s="202">
        <f t="shared" si="43"/>
        <v>0</v>
      </c>
      <c r="I67" s="200"/>
      <c r="J67" s="200"/>
      <c r="K67" s="200"/>
      <c r="L67" s="200"/>
      <c r="M67" s="200"/>
      <c r="N67" s="200"/>
      <c r="O67" s="342">
        <f t="shared" si="44"/>
        <v>0</v>
      </c>
      <c r="P67" s="218"/>
      <c r="Q67" s="211">
        <f t="shared" si="45"/>
        <v>0</v>
      </c>
      <c r="R67" s="233">
        <f t="shared" si="46"/>
        <v>0</v>
      </c>
      <c r="S67" s="175"/>
      <c r="T67" s="190"/>
      <c r="U67" s="182"/>
      <c r="V67" s="202">
        <f t="shared" si="47"/>
        <v>0</v>
      </c>
      <c r="W67" s="200"/>
      <c r="X67" s="200"/>
      <c r="Y67" s="200"/>
      <c r="Z67" s="200"/>
      <c r="AA67" s="200"/>
      <c r="AB67" s="200"/>
      <c r="AC67" s="349">
        <f t="shared" si="48"/>
        <v>0</v>
      </c>
      <c r="AD67" s="349">
        <f t="shared" si="49"/>
        <v>0</v>
      </c>
      <c r="AE67" s="253">
        <f t="shared" si="50"/>
        <v>0</v>
      </c>
      <c r="AF67" s="259" t="str">
        <f t="shared" si="2"/>
        <v/>
      </c>
    </row>
    <row r="68" spans="1:32">
      <c r="A68" s="264"/>
      <c r="B68" s="268"/>
      <c r="C68" s="154"/>
      <c r="D68" s="175"/>
      <c r="E68" s="190"/>
      <c r="F68" s="190"/>
      <c r="G68" s="190"/>
      <c r="H68" s="202">
        <f t="shared" si="43"/>
        <v>0</v>
      </c>
      <c r="I68" s="200"/>
      <c r="J68" s="200"/>
      <c r="K68" s="200"/>
      <c r="L68" s="200"/>
      <c r="M68" s="200"/>
      <c r="N68" s="200"/>
      <c r="O68" s="342">
        <f t="shared" si="44"/>
        <v>0</v>
      </c>
      <c r="P68" s="218"/>
      <c r="Q68" s="211">
        <f t="shared" si="45"/>
        <v>0</v>
      </c>
      <c r="R68" s="233">
        <f t="shared" si="46"/>
        <v>0</v>
      </c>
      <c r="S68" s="175"/>
      <c r="T68" s="190"/>
      <c r="U68" s="182"/>
      <c r="V68" s="202">
        <f t="shared" si="47"/>
        <v>0</v>
      </c>
      <c r="W68" s="200"/>
      <c r="X68" s="200"/>
      <c r="Y68" s="200"/>
      <c r="Z68" s="200"/>
      <c r="AA68" s="200"/>
      <c r="AB68" s="200"/>
      <c r="AC68" s="349">
        <f t="shared" si="48"/>
        <v>0</v>
      </c>
      <c r="AD68" s="349">
        <f t="shared" si="49"/>
        <v>0</v>
      </c>
      <c r="AE68" s="253">
        <f t="shared" si="50"/>
        <v>0</v>
      </c>
      <c r="AF68" s="259" t="str">
        <f t="shared" si="2"/>
        <v/>
      </c>
    </row>
    <row r="69" spans="1:32">
      <c r="A69" s="264"/>
      <c r="B69" s="268"/>
      <c r="C69" s="154"/>
      <c r="D69" s="175"/>
      <c r="E69" s="190"/>
      <c r="F69" s="190"/>
      <c r="G69" s="190"/>
      <c r="H69" s="202">
        <f t="shared" si="43"/>
        <v>0</v>
      </c>
      <c r="I69" s="200"/>
      <c r="J69" s="200"/>
      <c r="K69" s="200"/>
      <c r="L69" s="200"/>
      <c r="M69" s="200"/>
      <c r="N69" s="200"/>
      <c r="O69" s="342">
        <f t="shared" si="44"/>
        <v>0</v>
      </c>
      <c r="P69" s="218"/>
      <c r="Q69" s="211">
        <f t="shared" si="45"/>
        <v>0</v>
      </c>
      <c r="R69" s="233">
        <f t="shared" si="46"/>
        <v>0</v>
      </c>
      <c r="S69" s="175"/>
      <c r="T69" s="190"/>
      <c r="U69" s="182"/>
      <c r="V69" s="202">
        <f t="shared" si="47"/>
        <v>0</v>
      </c>
      <c r="W69" s="200"/>
      <c r="X69" s="200"/>
      <c r="Y69" s="200"/>
      <c r="Z69" s="200"/>
      <c r="AA69" s="200"/>
      <c r="AB69" s="200"/>
      <c r="AC69" s="349">
        <f t="shared" si="48"/>
        <v>0</v>
      </c>
      <c r="AD69" s="349">
        <f t="shared" si="49"/>
        <v>0</v>
      </c>
      <c r="AE69" s="253">
        <f t="shared" si="50"/>
        <v>0</v>
      </c>
      <c r="AF69" s="259" t="str">
        <f t="shared" si="2"/>
        <v/>
      </c>
    </row>
    <row r="70" spans="1:32">
      <c r="A70" s="264"/>
      <c r="B70" s="268"/>
      <c r="C70" s="156"/>
      <c r="D70" s="175"/>
      <c r="E70" s="190"/>
      <c r="F70" s="190"/>
      <c r="G70" s="190"/>
      <c r="H70" s="202">
        <f t="shared" si="43"/>
        <v>0</v>
      </c>
      <c r="I70" s="200"/>
      <c r="J70" s="200"/>
      <c r="K70" s="200"/>
      <c r="L70" s="200"/>
      <c r="M70" s="200"/>
      <c r="N70" s="200"/>
      <c r="O70" s="342">
        <f t="shared" si="44"/>
        <v>0</v>
      </c>
      <c r="P70" s="218"/>
      <c r="Q70" s="211">
        <f t="shared" si="45"/>
        <v>0</v>
      </c>
      <c r="R70" s="233">
        <f t="shared" si="46"/>
        <v>0</v>
      </c>
      <c r="S70" s="175"/>
      <c r="T70" s="190"/>
      <c r="U70" s="182"/>
      <c r="V70" s="202">
        <f t="shared" si="47"/>
        <v>0</v>
      </c>
      <c r="W70" s="200"/>
      <c r="X70" s="200"/>
      <c r="Y70" s="200"/>
      <c r="Z70" s="200"/>
      <c r="AA70" s="200"/>
      <c r="AB70" s="200"/>
      <c r="AC70" s="349">
        <f t="shared" si="48"/>
        <v>0</v>
      </c>
      <c r="AD70" s="349">
        <f t="shared" si="49"/>
        <v>0</v>
      </c>
      <c r="AE70" s="253">
        <f t="shared" si="50"/>
        <v>0</v>
      </c>
      <c r="AF70" s="259" t="str">
        <f t="shared" si="2"/>
        <v/>
      </c>
    </row>
    <row r="71" spans="1:32">
      <c r="A71" s="264"/>
      <c r="B71" s="268"/>
      <c r="C71" s="156"/>
      <c r="D71" s="175"/>
      <c r="E71" s="190"/>
      <c r="F71" s="190"/>
      <c r="G71" s="190"/>
      <c r="H71" s="202">
        <f t="shared" si="43"/>
        <v>0</v>
      </c>
      <c r="I71" s="200"/>
      <c r="J71" s="200"/>
      <c r="K71" s="200"/>
      <c r="L71" s="200"/>
      <c r="M71" s="200"/>
      <c r="N71" s="200"/>
      <c r="O71" s="342">
        <f t="shared" si="44"/>
        <v>0</v>
      </c>
      <c r="P71" s="218"/>
      <c r="Q71" s="211">
        <f t="shared" si="45"/>
        <v>0</v>
      </c>
      <c r="R71" s="233">
        <f t="shared" si="46"/>
        <v>0</v>
      </c>
      <c r="S71" s="175"/>
      <c r="T71" s="190"/>
      <c r="U71" s="182"/>
      <c r="V71" s="202">
        <f t="shared" si="47"/>
        <v>0</v>
      </c>
      <c r="W71" s="200"/>
      <c r="X71" s="200"/>
      <c r="Y71" s="200"/>
      <c r="Z71" s="200"/>
      <c r="AA71" s="200"/>
      <c r="AB71" s="200"/>
      <c r="AC71" s="349">
        <f t="shared" si="48"/>
        <v>0</v>
      </c>
      <c r="AD71" s="349">
        <f t="shared" si="49"/>
        <v>0</v>
      </c>
      <c r="AE71" s="253">
        <f t="shared" si="50"/>
        <v>0</v>
      </c>
      <c r="AF71" s="259" t="str">
        <f t="shared" si="2"/>
        <v/>
      </c>
    </row>
    <row r="72" spans="1:32">
      <c r="A72" s="264"/>
      <c r="B72" s="268"/>
      <c r="C72" s="154"/>
      <c r="D72" s="175"/>
      <c r="E72" s="190"/>
      <c r="F72" s="190"/>
      <c r="G72" s="190"/>
      <c r="H72" s="202">
        <f t="shared" si="43"/>
        <v>0</v>
      </c>
      <c r="I72" s="200"/>
      <c r="J72" s="200"/>
      <c r="K72" s="200"/>
      <c r="L72" s="200"/>
      <c r="M72" s="200"/>
      <c r="N72" s="200"/>
      <c r="O72" s="342">
        <f t="shared" si="44"/>
        <v>0</v>
      </c>
      <c r="P72" s="218"/>
      <c r="Q72" s="211">
        <f t="shared" si="45"/>
        <v>0</v>
      </c>
      <c r="R72" s="233">
        <f t="shared" si="46"/>
        <v>0</v>
      </c>
      <c r="S72" s="175"/>
      <c r="T72" s="190"/>
      <c r="U72" s="182"/>
      <c r="V72" s="202">
        <f t="shared" si="47"/>
        <v>0</v>
      </c>
      <c r="W72" s="200"/>
      <c r="X72" s="200"/>
      <c r="Y72" s="200"/>
      <c r="Z72" s="200"/>
      <c r="AA72" s="200"/>
      <c r="AB72" s="200"/>
      <c r="AC72" s="349">
        <f t="shared" si="48"/>
        <v>0</v>
      </c>
      <c r="AD72" s="349">
        <f t="shared" si="49"/>
        <v>0</v>
      </c>
      <c r="AE72" s="253">
        <f t="shared" si="50"/>
        <v>0</v>
      </c>
      <c r="AF72" s="259" t="str">
        <f t="shared" si="2"/>
        <v/>
      </c>
    </row>
    <row r="73" spans="1:32">
      <c r="A73" s="264"/>
      <c r="B73" s="268"/>
      <c r="C73" s="154"/>
      <c r="D73" s="175"/>
      <c r="E73" s="190"/>
      <c r="F73" s="190"/>
      <c r="G73" s="190"/>
      <c r="H73" s="202">
        <f t="shared" si="43"/>
        <v>0</v>
      </c>
      <c r="I73" s="200"/>
      <c r="J73" s="200"/>
      <c r="K73" s="200"/>
      <c r="L73" s="200"/>
      <c r="M73" s="200"/>
      <c r="N73" s="200"/>
      <c r="O73" s="342">
        <f t="shared" si="44"/>
        <v>0</v>
      </c>
      <c r="P73" s="218"/>
      <c r="Q73" s="211">
        <f t="shared" si="45"/>
        <v>0</v>
      </c>
      <c r="R73" s="233">
        <f t="shared" si="46"/>
        <v>0</v>
      </c>
      <c r="S73" s="175"/>
      <c r="T73" s="190"/>
      <c r="U73" s="182"/>
      <c r="V73" s="202">
        <f t="shared" si="47"/>
        <v>0</v>
      </c>
      <c r="W73" s="200"/>
      <c r="X73" s="200"/>
      <c r="Y73" s="200"/>
      <c r="Z73" s="200"/>
      <c r="AA73" s="200"/>
      <c r="AB73" s="200"/>
      <c r="AC73" s="349">
        <f t="shared" si="48"/>
        <v>0</v>
      </c>
      <c r="AD73" s="349">
        <f t="shared" si="49"/>
        <v>0</v>
      </c>
      <c r="AE73" s="253">
        <f t="shared" si="50"/>
        <v>0</v>
      </c>
      <c r="AF73" s="259" t="str">
        <f t="shared" si="2"/>
        <v/>
      </c>
    </row>
    <row r="74" spans="1:32">
      <c r="A74" s="264"/>
      <c r="B74" s="268"/>
      <c r="C74" s="154"/>
      <c r="D74" s="175"/>
      <c r="E74" s="190"/>
      <c r="F74" s="190"/>
      <c r="G74" s="190"/>
      <c r="H74" s="202">
        <f t="shared" si="43"/>
        <v>0</v>
      </c>
      <c r="I74" s="200"/>
      <c r="J74" s="200"/>
      <c r="K74" s="200"/>
      <c r="L74" s="200"/>
      <c r="M74" s="200"/>
      <c r="N74" s="200"/>
      <c r="O74" s="342">
        <f t="shared" si="44"/>
        <v>0</v>
      </c>
      <c r="P74" s="218"/>
      <c r="Q74" s="211">
        <f t="shared" si="45"/>
        <v>0</v>
      </c>
      <c r="R74" s="233">
        <f t="shared" si="46"/>
        <v>0</v>
      </c>
      <c r="S74" s="175"/>
      <c r="T74" s="190"/>
      <c r="U74" s="182"/>
      <c r="V74" s="202">
        <f t="shared" si="47"/>
        <v>0</v>
      </c>
      <c r="W74" s="200"/>
      <c r="X74" s="200"/>
      <c r="Y74" s="200"/>
      <c r="Z74" s="200"/>
      <c r="AA74" s="200"/>
      <c r="AB74" s="200"/>
      <c r="AC74" s="349">
        <f t="shared" si="48"/>
        <v>0</v>
      </c>
      <c r="AD74" s="349">
        <f t="shared" si="49"/>
        <v>0</v>
      </c>
      <c r="AE74" s="253">
        <f t="shared" si="50"/>
        <v>0</v>
      </c>
      <c r="AF74" s="259" t="str">
        <f t="shared" si="2"/>
        <v/>
      </c>
    </row>
    <row r="75" spans="1:32" ht="14.25">
      <c r="A75" s="265"/>
      <c r="B75" s="269"/>
      <c r="C75" s="157"/>
      <c r="D75" s="176"/>
      <c r="E75" s="191"/>
      <c r="F75" s="191"/>
      <c r="G75" s="191"/>
      <c r="H75" s="309">
        <f t="shared" si="43"/>
        <v>0</v>
      </c>
      <c r="I75" s="201"/>
      <c r="J75" s="201"/>
      <c r="K75" s="201"/>
      <c r="L75" s="201"/>
      <c r="M75" s="201"/>
      <c r="N75" s="201"/>
      <c r="O75" s="343">
        <f t="shared" si="44"/>
        <v>0</v>
      </c>
      <c r="P75" s="219"/>
      <c r="Q75" s="212">
        <f t="shared" si="45"/>
        <v>0</v>
      </c>
      <c r="R75" s="234">
        <f t="shared" si="46"/>
        <v>0</v>
      </c>
      <c r="S75" s="176"/>
      <c r="T75" s="191"/>
      <c r="U75" s="183"/>
      <c r="V75" s="309">
        <f t="shared" si="47"/>
        <v>0</v>
      </c>
      <c r="W75" s="201"/>
      <c r="X75" s="201"/>
      <c r="Y75" s="201"/>
      <c r="Z75" s="201"/>
      <c r="AA75" s="201"/>
      <c r="AB75" s="201"/>
      <c r="AC75" s="350">
        <f t="shared" si="48"/>
        <v>0</v>
      </c>
      <c r="AD75" s="350">
        <f t="shared" si="49"/>
        <v>0</v>
      </c>
      <c r="AE75" s="254">
        <f t="shared" si="50"/>
        <v>0</v>
      </c>
      <c r="AF75" s="260" t="str">
        <f>IF(AE75=0,"",ROUND((R75-AE75)/AE75,3))</f>
        <v/>
      </c>
    </row>
    <row r="76" spans="1:32">
      <c r="B76" s="147"/>
      <c r="C76" s="147"/>
      <c r="D76" s="147"/>
      <c r="E76" s="147"/>
      <c r="F76" s="239" t="s">
        <v>98</v>
      </c>
      <c r="G76" s="192">
        <f t="shared" ref="G76:O76" si="51">G11+G24+G37+G50+G63</f>
        <v>0</v>
      </c>
      <c r="H76" s="318">
        <f t="shared" si="51"/>
        <v>0</v>
      </c>
      <c r="I76" s="320">
        <f t="shared" si="51"/>
        <v>0</v>
      </c>
      <c r="J76" s="320">
        <f t="shared" si="51"/>
        <v>0</v>
      </c>
      <c r="K76" s="320">
        <f t="shared" si="51"/>
        <v>0</v>
      </c>
      <c r="L76" s="320">
        <f t="shared" si="51"/>
        <v>0</v>
      </c>
      <c r="M76" s="320">
        <f t="shared" si="51"/>
        <v>0</v>
      </c>
      <c r="N76" s="320">
        <f t="shared" si="51"/>
        <v>0</v>
      </c>
      <c r="O76" s="320">
        <f t="shared" si="51"/>
        <v>0</v>
      </c>
      <c r="P76" s="328"/>
      <c r="Q76" s="320">
        <f>Q11+Q24+Q37+Q50+Q63</f>
        <v>0</v>
      </c>
      <c r="R76" s="320">
        <f>R11+R24+R37+R50+R63</f>
        <v>0</v>
      </c>
      <c r="S76" s="308"/>
      <c r="T76" s="297"/>
      <c r="U76" s="239" t="s">
        <v>102</v>
      </c>
      <c r="V76" s="318">
        <f t="shared" ref="V76:AE76" si="52">V11+V24+V37+V50+V63</f>
        <v>0</v>
      </c>
      <c r="W76" s="320">
        <f t="shared" si="52"/>
        <v>0</v>
      </c>
      <c r="X76" s="320">
        <f t="shared" si="52"/>
        <v>0</v>
      </c>
      <c r="Y76" s="320">
        <f t="shared" si="52"/>
        <v>0</v>
      </c>
      <c r="Z76" s="320">
        <f t="shared" si="52"/>
        <v>0</v>
      </c>
      <c r="AA76" s="320">
        <f t="shared" si="52"/>
        <v>0</v>
      </c>
      <c r="AB76" s="320">
        <f t="shared" si="52"/>
        <v>0</v>
      </c>
      <c r="AC76" s="320">
        <f t="shared" si="52"/>
        <v>0</v>
      </c>
      <c r="AD76" s="320">
        <f t="shared" si="52"/>
        <v>0</v>
      </c>
      <c r="AE76" s="320">
        <f t="shared" si="52"/>
        <v>0</v>
      </c>
      <c r="AF76" s="37"/>
    </row>
    <row r="77" spans="1:32">
      <c r="B77" s="148"/>
      <c r="C77" s="148"/>
      <c r="D77" s="148"/>
      <c r="E77" s="148"/>
      <c r="F77" s="240" t="s">
        <v>99</v>
      </c>
      <c r="G77" s="193">
        <f>G76+'C(日時①)'!G77</f>
        <v>0</v>
      </c>
      <c r="H77" s="319">
        <f>H76+'C(日時①)'!H77</f>
        <v>0</v>
      </c>
      <c r="I77" s="319">
        <f>I76+'C(日時①)'!I77</f>
        <v>0</v>
      </c>
      <c r="J77" s="319">
        <f>J76+'C(日時①)'!J77</f>
        <v>0</v>
      </c>
      <c r="K77" s="319">
        <f>K76+'C(日時①)'!K77</f>
        <v>0</v>
      </c>
      <c r="L77" s="319">
        <f>L76+'C(日時①)'!L77</f>
        <v>0</v>
      </c>
      <c r="M77" s="319">
        <f>M76+'C(日時①)'!M77</f>
        <v>0</v>
      </c>
      <c r="N77" s="319">
        <f>N76+'C(日時①)'!N77</f>
        <v>0</v>
      </c>
      <c r="O77" s="319">
        <f>O76+'C(日時①)'!O77</f>
        <v>0</v>
      </c>
      <c r="P77" s="329"/>
      <c r="Q77" s="319">
        <f>Q76+'C(日時①)'!Q77</f>
        <v>0</v>
      </c>
      <c r="R77" s="319">
        <f>R76+'C(日時①)'!R77</f>
        <v>0</v>
      </c>
      <c r="S77" s="308"/>
      <c r="T77" s="298"/>
      <c r="U77" s="240" t="s">
        <v>85</v>
      </c>
      <c r="V77" s="319">
        <f>V76+'C(日時①)'!V77</f>
        <v>0</v>
      </c>
      <c r="W77" s="319">
        <f>W76+'C(日時①)'!W77</f>
        <v>0</v>
      </c>
      <c r="X77" s="319">
        <f>X76+'C(日時①)'!X77</f>
        <v>0</v>
      </c>
      <c r="Y77" s="319">
        <f>Y76+'C(日時①)'!Y77</f>
        <v>0</v>
      </c>
      <c r="Z77" s="319">
        <f>Z76+'C(日時①)'!Z77</f>
        <v>0</v>
      </c>
      <c r="AA77" s="319">
        <f>AA76+'C(日時①)'!AA77</f>
        <v>0</v>
      </c>
      <c r="AB77" s="319">
        <f>AB76+'C(日時①)'!AB77</f>
        <v>0</v>
      </c>
      <c r="AC77" s="319">
        <f>AC76+'C(日時①)'!AC77</f>
        <v>0</v>
      </c>
      <c r="AD77" s="319">
        <f>AD76+'C(日時①)'!AD77</f>
        <v>0</v>
      </c>
      <c r="AE77" s="319">
        <f>AE76+'C(日時①)'!AE77</f>
        <v>0</v>
      </c>
    </row>
  </sheetData>
  <sheetProtection password="C475" sheet="1" objects="1" scenarios="1"/>
  <mergeCells count="29">
    <mergeCell ref="A3:C3"/>
    <mergeCell ref="D3:I3"/>
    <mergeCell ref="A4:C4"/>
    <mergeCell ref="D4:I4"/>
    <mergeCell ref="A5:C5"/>
    <mergeCell ref="D5:I5"/>
    <mergeCell ref="A6:C6"/>
    <mergeCell ref="D6:I6"/>
    <mergeCell ref="D8:R8"/>
    <mergeCell ref="S8:AE8"/>
    <mergeCell ref="I9:N9"/>
    <mergeCell ref="P9:Q9"/>
    <mergeCell ref="W9:AB9"/>
    <mergeCell ref="K3:M4"/>
    <mergeCell ref="A8:C9"/>
    <mergeCell ref="AF8:AF10"/>
    <mergeCell ref="G9:G10"/>
    <mergeCell ref="H9:H10"/>
    <mergeCell ref="O9:O10"/>
    <mergeCell ref="R9:R10"/>
    <mergeCell ref="V9:V10"/>
    <mergeCell ref="AC9:AC10"/>
    <mergeCell ref="AD9:AD10"/>
    <mergeCell ref="AE9:AE10"/>
    <mergeCell ref="A12:A23"/>
    <mergeCell ref="A25:A36"/>
    <mergeCell ref="A38:A49"/>
    <mergeCell ref="A51:A62"/>
    <mergeCell ref="A64:A75"/>
  </mergeCells>
  <phoneticPr fontId="25"/>
  <printOptions horizontalCentered="1"/>
  <pageMargins left="0.31496062992125984" right="0.31496062992125984" top="0.55118110236220474" bottom="0.35433070866141736" header="0.31496062992125984" footer="0.31496062992125984"/>
  <pageSetup paperSize="9" scale="53" fitToWidth="1" fitToHeight="1" orientation="landscape" usePrinterDefaults="1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51"/>
    <pageSetUpPr fitToPage="1"/>
  </sheetPr>
  <dimension ref="A1:AF77"/>
  <sheetViews>
    <sheetView topLeftCell="U64" workbookViewId="0">
      <selection activeCell="Y84" sqref="Y84"/>
    </sheetView>
  </sheetViews>
  <sheetFormatPr defaultColWidth="9" defaultRowHeight="13.5"/>
  <cols>
    <col min="1" max="1" width="4.625" style="130" customWidth="1"/>
    <col min="2" max="2" width="10.875" style="130" customWidth="1"/>
    <col min="3" max="3" width="12.625" style="130" customWidth="1"/>
    <col min="4" max="4" width="9.5" style="130" customWidth="1"/>
    <col min="5" max="5" width="6.25" style="130" customWidth="1"/>
    <col min="6" max="7" width="9.5" style="130" customWidth="1"/>
    <col min="8" max="8" width="9.125" style="130" customWidth="1"/>
    <col min="9" max="12" width="9.125" style="130" bestFit="1" customWidth="1"/>
    <col min="13" max="13" width="9.125" style="130" customWidth="1"/>
    <col min="14" max="14" width="9" style="130" bestFit="1" customWidth="0"/>
    <col min="15" max="15" width="9.125" style="130" bestFit="1" customWidth="1"/>
    <col min="16" max="16" width="9.125" style="130" customWidth="1"/>
    <col min="17" max="17" width="9.25" style="130" customWidth="1"/>
    <col min="18" max="18" width="12.625" style="130" customWidth="1"/>
    <col min="19" max="19" width="9.5" style="130" customWidth="1"/>
    <col min="20" max="20" width="6.5" style="130" customWidth="1"/>
    <col min="21" max="21" width="9.5" style="130" customWidth="1"/>
    <col min="22" max="22" width="9.375" style="130" bestFit="1" customWidth="1"/>
    <col min="23" max="28" width="9.125" style="130" bestFit="1" customWidth="1"/>
    <col min="29" max="29" width="9.25" style="130" bestFit="1" customWidth="1"/>
    <col min="30" max="30" width="9.125" style="130" customWidth="1"/>
    <col min="31" max="31" width="12.625" style="130" customWidth="1"/>
    <col min="32" max="16384" width="9" style="130" bestFit="1" customWidth="0"/>
  </cols>
  <sheetData>
    <row r="1" spans="1:32">
      <c r="A1" s="130" t="s">
        <v>45</v>
      </c>
      <c r="D1" s="24" t="s">
        <v>30</v>
      </c>
      <c r="E1" s="8"/>
      <c r="F1" s="130" t="s">
        <v>66</v>
      </c>
      <c r="Q1" s="130" t="s">
        <v>67</v>
      </c>
    </row>
    <row r="2" spans="1:32" ht="18.75">
      <c r="Q2" s="330"/>
      <c r="R2" s="332" t="s">
        <v>69</v>
      </c>
      <c r="S2" s="235" t="s">
        <v>70</v>
      </c>
      <c r="T2" s="235" t="s">
        <v>36</v>
      </c>
      <c r="U2" s="235" t="s">
        <v>71</v>
      </c>
      <c r="V2" s="235" t="s">
        <v>72</v>
      </c>
      <c r="W2" s="334" t="s">
        <v>21</v>
      </c>
      <c r="X2" s="336" t="s">
        <v>73</v>
      </c>
      <c r="Y2" s="336" t="s">
        <v>74</v>
      </c>
    </row>
    <row r="3" spans="1:32" ht="15" customHeight="1">
      <c r="A3" s="7" t="s">
        <v>9</v>
      </c>
      <c r="B3" s="17"/>
      <c r="C3" s="46"/>
      <c r="D3" s="7"/>
      <c r="E3" s="17"/>
      <c r="F3" s="17"/>
      <c r="G3" s="17"/>
      <c r="H3" s="17"/>
      <c r="I3" s="46"/>
      <c r="K3" s="321" t="s">
        <v>23</v>
      </c>
      <c r="L3" s="324"/>
      <c r="M3" s="326"/>
      <c r="Q3" s="331" t="s">
        <v>1</v>
      </c>
      <c r="R3" s="333">
        <v>10.31</v>
      </c>
      <c r="S3" s="282">
        <v>1.73</v>
      </c>
      <c r="T3" s="283">
        <v>18.3</v>
      </c>
      <c r="U3" s="282">
        <v>0.6</v>
      </c>
      <c r="V3" s="282">
        <v>0.3</v>
      </c>
      <c r="W3" s="335">
        <v>0.34</v>
      </c>
      <c r="X3" s="330">
        <f>IF(Q3="","",(R3+T3)/2+U3+V3+W3)</f>
        <v>15.545</v>
      </c>
      <c r="Y3" s="330">
        <f>IF(Q3="","",(R3+S3+T3)/2+U3+V3+W3)</f>
        <v>16.41</v>
      </c>
    </row>
    <row r="4" spans="1:32" ht="15" customHeight="1">
      <c r="A4" s="7" t="s">
        <v>46</v>
      </c>
      <c r="B4" s="17"/>
      <c r="C4" s="46"/>
      <c r="D4" s="7"/>
      <c r="E4" s="17"/>
      <c r="F4" s="17"/>
      <c r="G4" s="17"/>
      <c r="H4" s="17"/>
      <c r="I4" s="46"/>
      <c r="K4" s="322"/>
      <c r="L4" s="325"/>
      <c r="M4" s="327"/>
      <c r="Q4" s="331" t="s">
        <v>75</v>
      </c>
      <c r="R4" s="333">
        <v>10.41</v>
      </c>
      <c r="S4" s="282">
        <v>1.79</v>
      </c>
      <c r="T4" s="283">
        <v>18.3</v>
      </c>
      <c r="U4" s="282">
        <v>0.6</v>
      </c>
      <c r="V4" s="282">
        <v>0.3</v>
      </c>
      <c r="W4" s="335">
        <v>0.34</v>
      </c>
      <c r="X4" s="330">
        <f>IF(Q4="","",(R4+T4)/2+U4+V4+W4)</f>
        <v>15.595000000000001</v>
      </c>
      <c r="Y4" s="330">
        <f>IF(Q4="","",(R4+S4+T4)/2+U4+V4+W4)</f>
        <v>16.489999999999998</v>
      </c>
    </row>
    <row r="5" spans="1:32" ht="15" customHeight="1">
      <c r="A5" s="7" t="s">
        <v>4</v>
      </c>
      <c r="B5" s="17"/>
      <c r="C5" s="46"/>
      <c r="D5" s="7"/>
      <c r="E5" s="17"/>
      <c r="F5" s="17"/>
      <c r="G5" s="17"/>
      <c r="H5" s="17"/>
      <c r="I5" s="46"/>
      <c r="K5" s="323"/>
      <c r="L5" s="323"/>
      <c r="M5" s="323"/>
      <c r="Q5" s="331" t="s">
        <v>76</v>
      </c>
      <c r="R5" s="333">
        <v>10.41</v>
      </c>
      <c r="S5" s="282">
        <v>1.79</v>
      </c>
      <c r="T5" s="283">
        <v>18.3</v>
      </c>
      <c r="U5" s="282">
        <v>0.6</v>
      </c>
      <c r="V5" s="282">
        <v>0.3</v>
      </c>
      <c r="W5" s="335">
        <v>0.36</v>
      </c>
      <c r="X5" s="330">
        <f>IF(Q5="","",(R5+T5)/2+U5+V5+W5)</f>
        <v>15.615</v>
      </c>
      <c r="Y5" s="330">
        <f>IF(Q5="","",(R5+S5+T5)/2+U5+V5+W5)</f>
        <v>16.509999999999998</v>
      </c>
    </row>
    <row r="6" spans="1:32" ht="15" customHeight="1">
      <c r="A6" s="7" t="s">
        <v>77</v>
      </c>
      <c r="B6" s="17"/>
      <c r="C6" s="46"/>
      <c r="D6" s="7"/>
      <c r="E6" s="17"/>
      <c r="F6" s="17"/>
      <c r="G6" s="17"/>
      <c r="H6" s="17"/>
      <c r="I6" s="46"/>
    </row>
    <row r="7" spans="1:32" ht="13.5" customHeight="1">
      <c r="D7" s="169"/>
      <c r="E7" s="169"/>
      <c r="F7" s="169"/>
      <c r="G7" s="169"/>
      <c r="H7" s="169"/>
      <c r="I7" s="169"/>
      <c r="J7" s="169"/>
    </row>
    <row r="8" spans="1:32" ht="13.5" customHeight="1">
      <c r="A8" s="170" t="s">
        <v>55</v>
      </c>
      <c r="B8" s="177"/>
      <c r="C8" s="270"/>
      <c r="D8" s="170" t="s">
        <v>38</v>
      </c>
      <c r="E8" s="177"/>
      <c r="F8" s="177"/>
      <c r="G8" s="177"/>
      <c r="H8" s="196"/>
      <c r="I8" s="196"/>
      <c r="J8" s="196"/>
      <c r="K8" s="196"/>
      <c r="L8" s="196"/>
      <c r="M8" s="196"/>
      <c r="N8" s="196"/>
      <c r="O8" s="196"/>
      <c r="P8" s="213"/>
      <c r="Q8" s="196"/>
      <c r="R8" s="229"/>
      <c r="S8" s="170" t="s">
        <v>7</v>
      </c>
      <c r="T8" s="177"/>
      <c r="U8" s="177"/>
      <c r="V8" s="196"/>
      <c r="W8" s="196"/>
      <c r="X8" s="196"/>
      <c r="Y8" s="196"/>
      <c r="Z8" s="196"/>
      <c r="AA8" s="196"/>
      <c r="AB8" s="196"/>
      <c r="AC8" s="196"/>
      <c r="AD8" s="196"/>
      <c r="AE8" s="229"/>
      <c r="AF8" s="286" t="s">
        <v>56</v>
      </c>
    </row>
    <row r="9" spans="1:32" ht="21" customHeight="1">
      <c r="A9" s="136"/>
      <c r="B9" s="142"/>
      <c r="C9" s="151"/>
      <c r="D9" s="171" t="s">
        <v>24</v>
      </c>
      <c r="E9" s="178" t="s">
        <v>25</v>
      </c>
      <c r="F9" s="179" t="s">
        <v>58</v>
      </c>
      <c r="G9" s="186" t="s">
        <v>61</v>
      </c>
      <c r="H9" s="197" t="s">
        <v>8</v>
      </c>
      <c r="I9" s="197" t="s">
        <v>78</v>
      </c>
      <c r="J9" s="197"/>
      <c r="K9" s="197"/>
      <c r="L9" s="197"/>
      <c r="M9" s="197"/>
      <c r="N9" s="197"/>
      <c r="O9" s="197" t="s">
        <v>14</v>
      </c>
      <c r="P9" s="214" t="s">
        <v>49</v>
      </c>
      <c r="Q9" s="225"/>
      <c r="R9" s="230" t="s">
        <v>60</v>
      </c>
      <c r="S9" s="171" t="s">
        <v>10</v>
      </c>
      <c r="T9" s="178" t="s">
        <v>25</v>
      </c>
      <c r="U9" s="179" t="s">
        <v>58</v>
      </c>
      <c r="V9" s="197" t="s">
        <v>8</v>
      </c>
      <c r="W9" s="197" t="s">
        <v>43</v>
      </c>
      <c r="X9" s="197"/>
      <c r="Y9" s="197"/>
      <c r="Z9" s="197"/>
      <c r="AA9" s="197"/>
      <c r="AB9" s="197"/>
      <c r="AC9" s="197" t="s">
        <v>14</v>
      </c>
      <c r="AD9" s="225" t="s">
        <v>63</v>
      </c>
      <c r="AE9" s="230" t="s">
        <v>60</v>
      </c>
      <c r="AF9" s="287"/>
    </row>
    <row r="10" spans="1:32" ht="21" customHeight="1">
      <c r="A10" s="136" t="s">
        <v>79</v>
      </c>
      <c r="B10" s="142" t="s">
        <v>29</v>
      </c>
      <c r="C10" s="151" t="s">
        <v>80</v>
      </c>
      <c r="D10" s="172" t="s">
        <v>31</v>
      </c>
      <c r="E10" s="179" t="s">
        <v>3</v>
      </c>
      <c r="F10" s="179" t="s">
        <v>34</v>
      </c>
      <c r="G10" s="187"/>
      <c r="H10" s="197"/>
      <c r="I10" s="61" t="s">
        <v>57</v>
      </c>
      <c r="J10" s="61" t="s">
        <v>11</v>
      </c>
      <c r="K10" s="61" t="s">
        <v>5</v>
      </c>
      <c r="L10" s="61" t="s">
        <v>5</v>
      </c>
      <c r="M10" s="61" t="s">
        <v>15</v>
      </c>
      <c r="N10" s="61" t="s">
        <v>0</v>
      </c>
      <c r="O10" s="197"/>
      <c r="P10" s="215" t="s">
        <v>18</v>
      </c>
      <c r="Q10" s="225" t="s">
        <v>27</v>
      </c>
      <c r="R10" s="230"/>
      <c r="S10" s="172" t="s">
        <v>31</v>
      </c>
      <c r="T10" s="179" t="s">
        <v>3</v>
      </c>
      <c r="U10" s="179" t="s">
        <v>34</v>
      </c>
      <c r="V10" s="197"/>
      <c r="W10" s="61" t="s">
        <v>57</v>
      </c>
      <c r="X10" s="61" t="s">
        <v>5</v>
      </c>
      <c r="Y10" s="61" t="s">
        <v>5</v>
      </c>
      <c r="Z10" s="61" t="s">
        <v>5</v>
      </c>
      <c r="AA10" s="61" t="s">
        <v>5</v>
      </c>
      <c r="AB10" s="61" t="s">
        <v>0</v>
      </c>
      <c r="AC10" s="197"/>
      <c r="AD10" s="225"/>
      <c r="AE10" s="230"/>
      <c r="AF10" s="287"/>
    </row>
    <row r="11" spans="1:32" ht="22.5" customHeight="1">
      <c r="A11" s="262">
        <v>11</v>
      </c>
      <c r="B11" s="266"/>
      <c r="C11" s="271"/>
      <c r="D11" s="274" t="s">
        <v>65</v>
      </c>
      <c r="E11" s="275" t="s">
        <v>25</v>
      </c>
      <c r="F11" s="275" t="s">
        <v>65</v>
      </c>
      <c r="G11" s="338">
        <f t="shared" ref="G11:O11" si="0">SUM(G12:G23)</f>
        <v>0</v>
      </c>
      <c r="H11" s="340">
        <f t="shared" si="0"/>
        <v>0</v>
      </c>
      <c r="I11" s="341">
        <f t="shared" si="0"/>
        <v>0</v>
      </c>
      <c r="J11" s="341">
        <f t="shared" si="0"/>
        <v>0</v>
      </c>
      <c r="K11" s="341">
        <f t="shared" si="0"/>
        <v>0</v>
      </c>
      <c r="L11" s="341">
        <f t="shared" si="0"/>
        <v>0</v>
      </c>
      <c r="M11" s="341">
        <f t="shared" si="0"/>
        <v>0</v>
      </c>
      <c r="N11" s="341">
        <f t="shared" si="0"/>
        <v>0</v>
      </c>
      <c r="O11" s="341">
        <f t="shared" si="0"/>
        <v>0</v>
      </c>
      <c r="P11" s="276"/>
      <c r="Q11" s="341">
        <f>SUM(Q12:Q23)</f>
        <v>0</v>
      </c>
      <c r="R11" s="347">
        <f>SUM(R12:R23)</f>
        <v>0</v>
      </c>
      <c r="S11" s="274" t="s">
        <v>65</v>
      </c>
      <c r="T11" s="275" t="s">
        <v>25</v>
      </c>
      <c r="U11" s="275" t="s">
        <v>65</v>
      </c>
      <c r="V11" s="304">
        <f t="shared" ref="V11:AE11" si="1">SUM(V12:V23)</f>
        <v>0</v>
      </c>
      <c r="W11" s="304">
        <f t="shared" si="1"/>
        <v>0</v>
      </c>
      <c r="X11" s="198">
        <f t="shared" si="1"/>
        <v>0</v>
      </c>
      <c r="Y11" s="198">
        <f t="shared" si="1"/>
        <v>0</v>
      </c>
      <c r="Z11" s="198">
        <f t="shared" si="1"/>
        <v>0</v>
      </c>
      <c r="AA11" s="198">
        <f t="shared" si="1"/>
        <v>0</v>
      </c>
      <c r="AB11" s="198">
        <f t="shared" si="1"/>
        <v>0</v>
      </c>
      <c r="AC11" s="198">
        <f t="shared" si="1"/>
        <v>0</v>
      </c>
      <c r="AD11" s="198">
        <f t="shared" si="1"/>
        <v>0</v>
      </c>
      <c r="AE11" s="231">
        <f t="shared" si="1"/>
        <v>0</v>
      </c>
      <c r="AF11" s="313" t="str">
        <f t="shared" ref="AF11:AF74" si="2">IF(AE11=0,"",ROUND((R11-AE11)/AE11,3))</f>
        <v/>
      </c>
    </row>
    <row r="12" spans="1:32" ht="14.25">
      <c r="A12" s="263"/>
      <c r="B12" s="267"/>
      <c r="C12" s="272" t="s">
        <v>82</v>
      </c>
      <c r="D12" s="174"/>
      <c r="E12" s="299"/>
      <c r="F12" s="299"/>
      <c r="G12" s="189"/>
      <c r="H12" s="202">
        <f t="shared" ref="H12:H23" si="3">E12*F12</f>
        <v>0</v>
      </c>
      <c r="I12" s="199"/>
      <c r="J12" s="199"/>
      <c r="K12" s="199"/>
      <c r="L12" s="199"/>
      <c r="M12" s="199"/>
      <c r="N12" s="199"/>
      <c r="O12" s="202">
        <f t="shared" ref="O12:O23" si="4">SUM(H12:N12)</f>
        <v>0</v>
      </c>
      <c r="P12" s="217"/>
      <c r="Q12" s="280">
        <f t="shared" ref="Q12:Q23" si="5">IF(ROUNDUP(O12*P12-0.5,0)&lt;=0,0,ROUNDUP(O12*P12-0.5,0))</f>
        <v>0</v>
      </c>
      <c r="R12" s="232">
        <f t="shared" ref="R12:R23" si="6">O12+Q12</f>
        <v>0</v>
      </c>
      <c r="S12" s="174"/>
      <c r="T12" s="189"/>
      <c r="U12" s="181"/>
      <c r="V12" s="202">
        <f t="shared" ref="V12:V23" si="7">T12*F12</f>
        <v>0</v>
      </c>
      <c r="W12" s="199"/>
      <c r="X12" s="199"/>
      <c r="Y12" s="199"/>
      <c r="Z12" s="199"/>
      <c r="AA12" s="199"/>
      <c r="AB12" s="199"/>
      <c r="AC12" s="348">
        <f t="shared" ref="AC12:AC23" si="8">SUM(V12:AB12)</f>
        <v>0</v>
      </c>
      <c r="AD12" s="348">
        <f t="shared" ref="AD12:AD23" si="9">IF(ROUNDUP(AC12*P12-0.5,0)&lt;=0,0,ROUNDUP(AC12*P12-0.5,0))</f>
        <v>0</v>
      </c>
      <c r="AE12" s="252">
        <f t="shared" ref="AE12:AE23" si="10">AC12+AD12</f>
        <v>0</v>
      </c>
      <c r="AF12" s="258" t="str">
        <f t="shared" si="2"/>
        <v/>
      </c>
    </row>
    <row r="13" spans="1:32">
      <c r="A13" s="264"/>
      <c r="B13" s="268"/>
      <c r="C13" s="154"/>
      <c r="D13" s="175"/>
      <c r="E13" s="190"/>
      <c r="F13" s="190"/>
      <c r="G13" s="190"/>
      <c r="H13" s="202">
        <f t="shared" si="3"/>
        <v>0</v>
      </c>
      <c r="I13" s="200"/>
      <c r="J13" s="200"/>
      <c r="K13" s="200"/>
      <c r="L13" s="200"/>
      <c r="M13" s="200"/>
      <c r="N13" s="200"/>
      <c r="O13" s="211">
        <f t="shared" si="4"/>
        <v>0</v>
      </c>
      <c r="P13" s="218"/>
      <c r="Q13" s="211">
        <f t="shared" si="5"/>
        <v>0</v>
      </c>
      <c r="R13" s="233">
        <f t="shared" si="6"/>
        <v>0</v>
      </c>
      <c r="S13" s="175"/>
      <c r="T13" s="190"/>
      <c r="U13" s="182"/>
      <c r="V13" s="202">
        <f t="shared" si="7"/>
        <v>0</v>
      </c>
      <c r="W13" s="200"/>
      <c r="X13" s="200"/>
      <c r="Y13" s="200"/>
      <c r="Z13" s="200"/>
      <c r="AA13" s="200"/>
      <c r="AB13" s="200"/>
      <c r="AC13" s="349">
        <f t="shared" si="8"/>
        <v>0</v>
      </c>
      <c r="AD13" s="349">
        <f t="shared" si="9"/>
        <v>0</v>
      </c>
      <c r="AE13" s="253">
        <f t="shared" si="10"/>
        <v>0</v>
      </c>
      <c r="AF13" s="259" t="str">
        <f t="shared" si="2"/>
        <v/>
      </c>
    </row>
    <row r="14" spans="1:32">
      <c r="A14" s="264"/>
      <c r="B14" s="268"/>
      <c r="C14" s="155"/>
      <c r="D14" s="175"/>
      <c r="E14" s="190"/>
      <c r="F14" s="190"/>
      <c r="G14" s="190"/>
      <c r="H14" s="202">
        <f t="shared" si="3"/>
        <v>0</v>
      </c>
      <c r="I14" s="200"/>
      <c r="J14" s="200"/>
      <c r="K14" s="200"/>
      <c r="L14" s="200"/>
      <c r="M14" s="200"/>
      <c r="N14" s="200"/>
      <c r="O14" s="211">
        <f t="shared" si="4"/>
        <v>0</v>
      </c>
      <c r="P14" s="218"/>
      <c r="Q14" s="211">
        <f t="shared" si="5"/>
        <v>0</v>
      </c>
      <c r="R14" s="233">
        <f t="shared" si="6"/>
        <v>0</v>
      </c>
      <c r="S14" s="175"/>
      <c r="T14" s="190"/>
      <c r="U14" s="182"/>
      <c r="V14" s="202">
        <f t="shared" si="7"/>
        <v>0</v>
      </c>
      <c r="W14" s="200"/>
      <c r="X14" s="200"/>
      <c r="Y14" s="200"/>
      <c r="Z14" s="200"/>
      <c r="AA14" s="200"/>
      <c r="AB14" s="200"/>
      <c r="AC14" s="349">
        <f t="shared" si="8"/>
        <v>0</v>
      </c>
      <c r="AD14" s="349">
        <f t="shared" si="9"/>
        <v>0</v>
      </c>
      <c r="AE14" s="253">
        <f t="shared" si="10"/>
        <v>0</v>
      </c>
      <c r="AF14" s="259" t="str">
        <f t="shared" si="2"/>
        <v/>
      </c>
    </row>
    <row r="15" spans="1:32">
      <c r="A15" s="264"/>
      <c r="B15" s="268"/>
      <c r="C15" s="154" t="s">
        <v>83</v>
      </c>
      <c r="D15" s="175"/>
      <c r="E15" s="190"/>
      <c r="F15" s="190"/>
      <c r="G15" s="190"/>
      <c r="H15" s="202">
        <f t="shared" si="3"/>
        <v>0</v>
      </c>
      <c r="I15" s="200"/>
      <c r="J15" s="200"/>
      <c r="K15" s="200"/>
      <c r="L15" s="200"/>
      <c r="M15" s="200"/>
      <c r="N15" s="200"/>
      <c r="O15" s="211">
        <f t="shared" si="4"/>
        <v>0</v>
      </c>
      <c r="P15" s="218"/>
      <c r="Q15" s="211">
        <f t="shared" si="5"/>
        <v>0</v>
      </c>
      <c r="R15" s="233">
        <f t="shared" si="6"/>
        <v>0</v>
      </c>
      <c r="S15" s="175"/>
      <c r="T15" s="190"/>
      <c r="U15" s="182"/>
      <c r="V15" s="202">
        <f t="shared" si="7"/>
        <v>0</v>
      </c>
      <c r="W15" s="200"/>
      <c r="X15" s="200"/>
      <c r="Y15" s="200"/>
      <c r="Z15" s="200"/>
      <c r="AA15" s="200"/>
      <c r="AB15" s="200"/>
      <c r="AC15" s="349">
        <f t="shared" si="8"/>
        <v>0</v>
      </c>
      <c r="AD15" s="349">
        <f t="shared" si="9"/>
        <v>0</v>
      </c>
      <c r="AE15" s="253">
        <f t="shared" si="10"/>
        <v>0</v>
      </c>
      <c r="AF15" s="259" t="str">
        <f t="shared" si="2"/>
        <v/>
      </c>
    </row>
    <row r="16" spans="1:32">
      <c r="A16" s="264"/>
      <c r="B16" s="268"/>
      <c r="C16" s="154"/>
      <c r="D16" s="175"/>
      <c r="E16" s="190"/>
      <c r="F16" s="190"/>
      <c r="G16" s="190"/>
      <c r="H16" s="202">
        <f t="shared" si="3"/>
        <v>0</v>
      </c>
      <c r="I16" s="200"/>
      <c r="J16" s="200"/>
      <c r="K16" s="200"/>
      <c r="L16" s="200"/>
      <c r="M16" s="200"/>
      <c r="N16" s="200"/>
      <c r="O16" s="211">
        <f t="shared" si="4"/>
        <v>0</v>
      </c>
      <c r="P16" s="218"/>
      <c r="Q16" s="211">
        <f t="shared" si="5"/>
        <v>0</v>
      </c>
      <c r="R16" s="233">
        <f t="shared" si="6"/>
        <v>0</v>
      </c>
      <c r="S16" s="175"/>
      <c r="T16" s="190"/>
      <c r="U16" s="182"/>
      <c r="V16" s="202">
        <f t="shared" si="7"/>
        <v>0</v>
      </c>
      <c r="W16" s="200"/>
      <c r="X16" s="200"/>
      <c r="Y16" s="200"/>
      <c r="Z16" s="200"/>
      <c r="AA16" s="200"/>
      <c r="AB16" s="200"/>
      <c r="AC16" s="349">
        <f t="shared" si="8"/>
        <v>0</v>
      </c>
      <c r="AD16" s="349">
        <f t="shared" si="9"/>
        <v>0</v>
      </c>
      <c r="AE16" s="253">
        <f t="shared" si="10"/>
        <v>0</v>
      </c>
      <c r="AF16" s="259" t="str">
        <f t="shared" si="2"/>
        <v/>
      </c>
    </row>
    <row r="17" spans="1:32">
      <c r="A17" s="264"/>
      <c r="B17" s="268"/>
      <c r="C17" s="154"/>
      <c r="D17" s="175"/>
      <c r="E17" s="190"/>
      <c r="F17" s="190"/>
      <c r="G17" s="190"/>
      <c r="H17" s="202">
        <f t="shared" si="3"/>
        <v>0</v>
      </c>
      <c r="I17" s="200"/>
      <c r="J17" s="200"/>
      <c r="K17" s="200"/>
      <c r="L17" s="200"/>
      <c r="M17" s="200"/>
      <c r="N17" s="200"/>
      <c r="O17" s="211">
        <f t="shared" si="4"/>
        <v>0</v>
      </c>
      <c r="P17" s="218"/>
      <c r="Q17" s="211">
        <f t="shared" si="5"/>
        <v>0</v>
      </c>
      <c r="R17" s="233">
        <f t="shared" si="6"/>
        <v>0</v>
      </c>
      <c r="S17" s="175"/>
      <c r="T17" s="190"/>
      <c r="U17" s="182"/>
      <c r="V17" s="202">
        <f t="shared" si="7"/>
        <v>0</v>
      </c>
      <c r="W17" s="200"/>
      <c r="X17" s="200"/>
      <c r="Y17" s="200"/>
      <c r="Z17" s="200"/>
      <c r="AA17" s="200"/>
      <c r="AB17" s="200"/>
      <c r="AC17" s="349">
        <f t="shared" si="8"/>
        <v>0</v>
      </c>
      <c r="AD17" s="349">
        <f t="shared" si="9"/>
        <v>0</v>
      </c>
      <c r="AE17" s="253">
        <f t="shared" si="10"/>
        <v>0</v>
      </c>
      <c r="AF17" s="259" t="str">
        <f t="shared" si="2"/>
        <v/>
      </c>
    </row>
    <row r="18" spans="1:32">
      <c r="A18" s="264"/>
      <c r="B18" s="268"/>
      <c r="C18" s="156"/>
      <c r="D18" s="175"/>
      <c r="E18" s="190"/>
      <c r="F18" s="190"/>
      <c r="G18" s="190"/>
      <c r="H18" s="202">
        <f t="shared" si="3"/>
        <v>0</v>
      </c>
      <c r="I18" s="200"/>
      <c r="J18" s="200"/>
      <c r="K18" s="200"/>
      <c r="L18" s="200"/>
      <c r="M18" s="200"/>
      <c r="N18" s="200"/>
      <c r="O18" s="211">
        <f t="shared" si="4"/>
        <v>0</v>
      </c>
      <c r="P18" s="218"/>
      <c r="Q18" s="211">
        <f t="shared" si="5"/>
        <v>0</v>
      </c>
      <c r="R18" s="233">
        <f t="shared" si="6"/>
        <v>0</v>
      </c>
      <c r="S18" s="175"/>
      <c r="T18" s="190"/>
      <c r="U18" s="182"/>
      <c r="V18" s="202">
        <f t="shared" si="7"/>
        <v>0</v>
      </c>
      <c r="W18" s="200"/>
      <c r="X18" s="200"/>
      <c r="Y18" s="200"/>
      <c r="Z18" s="200"/>
      <c r="AA18" s="200"/>
      <c r="AB18" s="200"/>
      <c r="AC18" s="349">
        <f t="shared" si="8"/>
        <v>0</v>
      </c>
      <c r="AD18" s="349">
        <f t="shared" si="9"/>
        <v>0</v>
      </c>
      <c r="AE18" s="253">
        <f t="shared" si="10"/>
        <v>0</v>
      </c>
      <c r="AF18" s="259" t="str">
        <f t="shared" si="2"/>
        <v/>
      </c>
    </row>
    <row r="19" spans="1:32">
      <c r="A19" s="264"/>
      <c r="B19" s="268"/>
      <c r="C19" s="156"/>
      <c r="D19" s="175"/>
      <c r="E19" s="190"/>
      <c r="F19" s="190"/>
      <c r="G19" s="190"/>
      <c r="H19" s="202">
        <f t="shared" si="3"/>
        <v>0</v>
      </c>
      <c r="I19" s="200"/>
      <c r="J19" s="200"/>
      <c r="K19" s="200"/>
      <c r="L19" s="200"/>
      <c r="M19" s="200"/>
      <c r="N19" s="200"/>
      <c r="O19" s="211">
        <f t="shared" si="4"/>
        <v>0</v>
      </c>
      <c r="P19" s="218"/>
      <c r="Q19" s="211">
        <f t="shared" si="5"/>
        <v>0</v>
      </c>
      <c r="R19" s="233">
        <f t="shared" si="6"/>
        <v>0</v>
      </c>
      <c r="S19" s="175"/>
      <c r="T19" s="190"/>
      <c r="U19" s="182"/>
      <c r="V19" s="202">
        <f t="shared" si="7"/>
        <v>0</v>
      </c>
      <c r="W19" s="200"/>
      <c r="X19" s="200"/>
      <c r="Y19" s="200"/>
      <c r="Z19" s="200"/>
      <c r="AA19" s="200"/>
      <c r="AB19" s="200"/>
      <c r="AC19" s="349">
        <f t="shared" si="8"/>
        <v>0</v>
      </c>
      <c r="AD19" s="349">
        <f t="shared" si="9"/>
        <v>0</v>
      </c>
      <c r="AE19" s="253">
        <f t="shared" si="10"/>
        <v>0</v>
      </c>
      <c r="AF19" s="259" t="str">
        <f t="shared" si="2"/>
        <v/>
      </c>
    </row>
    <row r="20" spans="1:32">
      <c r="A20" s="264"/>
      <c r="B20" s="268"/>
      <c r="C20" s="154"/>
      <c r="D20" s="175"/>
      <c r="E20" s="190"/>
      <c r="F20" s="190"/>
      <c r="G20" s="190"/>
      <c r="H20" s="202">
        <f t="shared" si="3"/>
        <v>0</v>
      </c>
      <c r="I20" s="200"/>
      <c r="J20" s="200"/>
      <c r="K20" s="200"/>
      <c r="L20" s="200"/>
      <c r="M20" s="200"/>
      <c r="N20" s="200"/>
      <c r="O20" s="211">
        <f t="shared" si="4"/>
        <v>0</v>
      </c>
      <c r="P20" s="218"/>
      <c r="Q20" s="211">
        <f t="shared" si="5"/>
        <v>0</v>
      </c>
      <c r="R20" s="233">
        <f t="shared" si="6"/>
        <v>0</v>
      </c>
      <c r="S20" s="175"/>
      <c r="T20" s="190"/>
      <c r="U20" s="182"/>
      <c r="V20" s="202">
        <f t="shared" si="7"/>
        <v>0</v>
      </c>
      <c r="W20" s="200"/>
      <c r="X20" s="200"/>
      <c r="Y20" s="200"/>
      <c r="Z20" s="200"/>
      <c r="AA20" s="200"/>
      <c r="AB20" s="200"/>
      <c r="AC20" s="349">
        <f t="shared" si="8"/>
        <v>0</v>
      </c>
      <c r="AD20" s="349">
        <f t="shared" si="9"/>
        <v>0</v>
      </c>
      <c r="AE20" s="253">
        <f t="shared" si="10"/>
        <v>0</v>
      </c>
      <c r="AF20" s="259" t="str">
        <f t="shared" si="2"/>
        <v/>
      </c>
    </row>
    <row r="21" spans="1:32">
      <c r="A21" s="264"/>
      <c r="B21" s="268"/>
      <c r="C21" s="154"/>
      <c r="D21" s="175"/>
      <c r="E21" s="190"/>
      <c r="F21" s="190"/>
      <c r="G21" s="190"/>
      <c r="H21" s="202">
        <f t="shared" si="3"/>
        <v>0</v>
      </c>
      <c r="I21" s="200"/>
      <c r="J21" s="200"/>
      <c r="K21" s="200"/>
      <c r="L21" s="200"/>
      <c r="M21" s="200"/>
      <c r="N21" s="200"/>
      <c r="O21" s="211">
        <f t="shared" si="4"/>
        <v>0</v>
      </c>
      <c r="P21" s="218"/>
      <c r="Q21" s="211">
        <f t="shared" si="5"/>
        <v>0</v>
      </c>
      <c r="R21" s="233">
        <f t="shared" si="6"/>
        <v>0</v>
      </c>
      <c r="S21" s="175"/>
      <c r="T21" s="190"/>
      <c r="U21" s="182"/>
      <c r="V21" s="202">
        <f t="shared" si="7"/>
        <v>0</v>
      </c>
      <c r="W21" s="200"/>
      <c r="X21" s="200"/>
      <c r="Y21" s="200"/>
      <c r="Z21" s="200"/>
      <c r="AA21" s="200"/>
      <c r="AB21" s="200"/>
      <c r="AC21" s="349">
        <f t="shared" si="8"/>
        <v>0</v>
      </c>
      <c r="AD21" s="349">
        <f t="shared" si="9"/>
        <v>0</v>
      </c>
      <c r="AE21" s="253">
        <f t="shared" si="10"/>
        <v>0</v>
      </c>
      <c r="AF21" s="259" t="str">
        <f t="shared" si="2"/>
        <v/>
      </c>
    </row>
    <row r="22" spans="1:32">
      <c r="A22" s="264"/>
      <c r="B22" s="268"/>
      <c r="C22" s="154"/>
      <c r="D22" s="175"/>
      <c r="E22" s="190"/>
      <c r="F22" s="190"/>
      <c r="G22" s="190"/>
      <c r="H22" s="202">
        <f t="shared" si="3"/>
        <v>0</v>
      </c>
      <c r="I22" s="200"/>
      <c r="J22" s="200"/>
      <c r="K22" s="200"/>
      <c r="L22" s="200"/>
      <c r="M22" s="200"/>
      <c r="N22" s="200"/>
      <c r="O22" s="211">
        <f t="shared" si="4"/>
        <v>0</v>
      </c>
      <c r="P22" s="218"/>
      <c r="Q22" s="211">
        <f t="shared" si="5"/>
        <v>0</v>
      </c>
      <c r="R22" s="233">
        <f t="shared" si="6"/>
        <v>0</v>
      </c>
      <c r="S22" s="175"/>
      <c r="T22" s="190"/>
      <c r="U22" s="182"/>
      <c r="V22" s="202">
        <f t="shared" si="7"/>
        <v>0</v>
      </c>
      <c r="W22" s="200"/>
      <c r="X22" s="200"/>
      <c r="Y22" s="200"/>
      <c r="Z22" s="200"/>
      <c r="AA22" s="200"/>
      <c r="AB22" s="200"/>
      <c r="AC22" s="349">
        <f t="shared" si="8"/>
        <v>0</v>
      </c>
      <c r="AD22" s="349">
        <f t="shared" si="9"/>
        <v>0</v>
      </c>
      <c r="AE22" s="253">
        <f t="shared" si="10"/>
        <v>0</v>
      </c>
      <c r="AF22" s="259" t="str">
        <f t="shared" si="2"/>
        <v/>
      </c>
    </row>
    <row r="23" spans="1:32" ht="14.25">
      <c r="A23" s="265"/>
      <c r="B23" s="269"/>
      <c r="C23" s="157"/>
      <c r="D23" s="176"/>
      <c r="E23" s="191"/>
      <c r="F23" s="191"/>
      <c r="G23" s="191"/>
      <c r="H23" s="309">
        <f t="shared" si="3"/>
        <v>0</v>
      </c>
      <c r="I23" s="201"/>
      <c r="J23" s="201"/>
      <c r="K23" s="201"/>
      <c r="L23" s="201"/>
      <c r="M23" s="201"/>
      <c r="N23" s="201"/>
      <c r="O23" s="212">
        <f t="shared" si="4"/>
        <v>0</v>
      </c>
      <c r="P23" s="219"/>
      <c r="Q23" s="212">
        <f t="shared" si="5"/>
        <v>0</v>
      </c>
      <c r="R23" s="234">
        <f t="shared" si="6"/>
        <v>0</v>
      </c>
      <c r="S23" s="176"/>
      <c r="T23" s="191"/>
      <c r="U23" s="183"/>
      <c r="V23" s="309">
        <f t="shared" si="7"/>
        <v>0</v>
      </c>
      <c r="W23" s="201"/>
      <c r="X23" s="201"/>
      <c r="Y23" s="201"/>
      <c r="Z23" s="201"/>
      <c r="AA23" s="201"/>
      <c r="AB23" s="201"/>
      <c r="AC23" s="350">
        <f t="shared" si="8"/>
        <v>0</v>
      </c>
      <c r="AD23" s="350">
        <f t="shared" si="9"/>
        <v>0</v>
      </c>
      <c r="AE23" s="254">
        <f t="shared" si="10"/>
        <v>0</v>
      </c>
      <c r="AF23" s="260" t="str">
        <f t="shared" si="2"/>
        <v/>
      </c>
    </row>
    <row r="24" spans="1:32" ht="22.5" customHeight="1">
      <c r="A24" s="262">
        <v>12</v>
      </c>
      <c r="B24" s="266"/>
      <c r="C24" s="271"/>
      <c r="D24" s="274" t="s">
        <v>65</v>
      </c>
      <c r="E24" s="275" t="s">
        <v>25</v>
      </c>
      <c r="F24" s="275" t="s">
        <v>65</v>
      </c>
      <c r="G24" s="339">
        <f t="shared" ref="G24:O24" si="11">SUM(G25:G36)</f>
        <v>0</v>
      </c>
      <c r="H24" s="359">
        <f t="shared" si="11"/>
        <v>0</v>
      </c>
      <c r="I24" s="198">
        <f t="shared" si="11"/>
        <v>0</v>
      </c>
      <c r="J24" s="198">
        <f t="shared" si="11"/>
        <v>0</v>
      </c>
      <c r="K24" s="198">
        <f t="shared" si="11"/>
        <v>0</v>
      </c>
      <c r="L24" s="198">
        <f t="shared" si="11"/>
        <v>0</v>
      </c>
      <c r="M24" s="198">
        <f t="shared" si="11"/>
        <v>0</v>
      </c>
      <c r="N24" s="198">
        <f t="shared" si="11"/>
        <v>0</v>
      </c>
      <c r="O24" s="198">
        <f t="shared" si="11"/>
        <v>0</v>
      </c>
      <c r="P24" s="277"/>
      <c r="Q24" s="198">
        <f>SUM(Q25:Q36)</f>
        <v>0</v>
      </c>
      <c r="R24" s="231">
        <f>SUM(R25:R36)</f>
        <v>0</v>
      </c>
      <c r="S24" s="274" t="s">
        <v>65</v>
      </c>
      <c r="T24" s="275" t="s">
        <v>25</v>
      </c>
      <c r="U24" s="275" t="s">
        <v>65</v>
      </c>
      <c r="V24" s="359">
        <f t="shared" ref="V24:AE24" si="12">SUM(V25:V36)</f>
        <v>0</v>
      </c>
      <c r="W24" s="304">
        <f t="shared" si="12"/>
        <v>0</v>
      </c>
      <c r="X24" s="198">
        <f t="shared" si="12"/>
        <v>0</v>
      </c>
      <c r="Y24" s="198">
        <f t="shared" si="12"/>
        <v>0</v>
      </c>
      <c r="Z24" s="198">
        <f t="shared" si="12"/>
        <v>0</v>
      </c>
      <c r="AA24" s="198">
        <f t="shared" si="12"/>
        <v>0</v>
      </c>
      <c r="AB24" s="198">
        <f t="shared" si="12"/>
        <v>0</v>
      </c>
      <c r="AC24" s="243">
        <f t="shared" si="12"/>
        <v>0</v>
      </c>
      <c r="AD24" s="243">
        <f t="shared" si="12"/>
        <v>0</v>
      </c>
      <c r="AE24" s="251">
        <f t="shared" si="12"/>
        <v>0</v>
      </c>
      <c r="AF24" s="288" t="str">
        <f t="shared" si="2"/>
        <v/>
      </c>
    </row>
    <row r="25" spans="1:32" ht="14.25">
      <c r="A25" s="263"/>
      <c r="B25" s="267"/>
      <c r="C25" s="272" t="s">
        <v>82</v>
      </c>
      <c r="D25" s="174"/>
      <c r="E25" s="299"/>
      <c r="F25" s="299"/>
      <c r="G25" s="189"/>
      <c r="H25" s="202">
        <f t="shared" ref="H25:H36" si="13">E25*F25</f>
        <v>0</v>
      </c>
      <c r="I25" s="199"/>
      <c r="J25" s="199"/>
      <c r="K25" s="199"/>
      <c r="L25" s="199"/>
      <c r="M25" s="199"/>
      <c r="N25" s="199"/>
      <c r="O25" s="202">
        <f t="shared" ref="O25:O36" si="14">SUM(H25:N25)</f>
        <v>0</v>
      </c>
      <c r="P25" s="217"/>
      <c r="Q25" s="280">
        <f t="shared" ref="Q25:Q36" si="15">IF(ROUNDUP(O25*P25-0.5,0)&lt;=0,0,ROUNDUP(O25*P25-0.5,0))</f>
        <v>0</v>
      </c>
      <c r="R25" s="232">
        <f t="shared" ref="R25:R36" si="16">O25+Q25</f>
        <v>0</v>
      </c>
      <c r="S25" s="174"/>
      <c r="T25" s="189"/>
      <c r="U25" s="181"/>
      <c r="V25" s="202">
        <f t="shared" ref="V25:V36" si="17">T25*F25</f>
        <v>0</v>
      </c>
      <c r="W25" s="199"/>
      <c r="X25" s="199"/>
      <c r="Y25" s="199"/>
      <c r="Z25" s="199"/>
      <c r="AA25" s="199"/>
      <c r="AB25" s="199"/>
      <c r="AC25" s="248">
        <f t="shared" ref="AC25:AC36" si="18">SUM(V25:AB25)</f>
        <v>0</v>
      </c>
      <c r="AD25" s="248">
        <f t="shared" ref="AD25:AD36" si="19">IF(ROUNDUP(AC25*P25-0.5,0)&lt;=0,0,ROUNDUP(AC25*P25-0.5,0))</f>
        <v>0</v>
      </c>
      <c r="AE25" s="252">
        <f t="shared" ref="AE25:AE36" si="20">AC25+AD25</f>
        <v>0</v>
      </c>
      <c r="AF25" s="258" t="str">
        <f t="shared" si="2"/>
        <v/>
      </c>
    </row>
    <row r="26" spans="1:32">
      <c r="A26" s="264"/>
      <c r="B26" s="268"/>
      <c r="C26" s="154"/>
      <c r="D26" s="175"/>
      <c r="E26" s="190"/>
      <c r="F26" s="190"/>
      <c r="G26" s="190"/>
      <c r="H26" s="202">
        <f t="shared" si="13"/>
        <v>0</v>
      </c>
      <c r="I26" s="200"/>
      <c r="J26" s="200"/>
      <c r="K26" s="200"/>
      <c r="L26" s="200"/>
      <c r="M26" s="200"/>
      <c r="N26" s="200"/>
      <c r="O26" s="211">
        <f t="shared" si="14"/>
        <v>0</v>
      </c>
      <c r="P26" s="218"/>
      <c r="Q26" s="211">
        <f t="shared" si="15"/>
        <v>0</v>
      </c>
      <c r="R26" s="233">
        <f t="shared" si="16"/>
        <v>0</v>
      </c>
      <c r="S26" s="175"/>
      <c r="T26" s="190"/>
      <c r="U26" s="182"/>
      <c r="V26" s="202">
        <f t="shared" si="17"/>
        <v>0</v>
      </c>
      <c r="W26" s="200"/>
      <c r="X26" s="200"/>
      <c r="Y26" s="200"/>
      <c r="Z26" s="200"/>
      <c r="AA26" s="200"/>
      <c r="AB26" s="200"/>
      <c r="AC26" s="249">
        <f t="shared" si="18"/>
        <v>0</v>
      </c>
      <c r="AD26" s="249">
        <f t="shared" si="19"/>
        <v>0</v>
      </c>
      <c r="AE26" s="253">
        <f t="shared" si="20"/>
        <v>0</v>
      </c>
      <c r="AF26" s="259" t="str">
        <f t="shared" si="2"/>
        <v/>
      </c>
    </row>
    <row r="27" spans="1:32">
      <c r="A27" s="264"/>
      <c r="B27" s="268"/>
      <c r="C27" s="155"/>
      <c r="D27" s="175"/>
      <c r="E27" s="190"/>
      <c r="F27" s="190"/>
      <c r="G27" s="190"/>
      <c r="H27" s="202">
        <f t="shared" si="13"/>
        <v>0</v>
      </c>
      <c r="I27" s="200"/>
      <c r="J27" s="200"/>
      <c r="K27" s="200"/>
      <c r="L27" s="200"/>
      <c r="M27" s="200"/>
      <c r="N27" s="200"/>
      <c r="O27" s="211">
        <f t="shared" si="14"/>
        <v>0</v>
      </c>
      <c r="P27" s="218"/>
      <c r="Q27" s="211">
        <f t="shared" si="15"/>
        <v>0</v>
      </c>
      <c r="R27" s="233">
        <f t="shared" si="16"/>
        <v>0</v>
      </c>
      <c r="S27" s="175"/>
      <c r="T27" s="190"/>
      <c r="U27" s="182"/>
      <c r="V27" s="202">
        <f t="shared" si="17"/>
        <v>0</v>
      </c>
      <c r="W27" s="200"/>
      <c r="X27" s="200"/>
      <c r="Y27" s="200"/>
      <c r="Z27" s="200"/>
      <c r="AA27" s="200"/>
      <c r="AB27" s="200"/>
      <c r="AC27" s="249">
        <f t="shared" si="18"/>
        <v>0</v>
      </c>
      <c r="AD27" s="249">
        <f t="shared" si="19"/>
        <v>0</v>
      </c>
      <c r="AE27" s="253">
        <f t="shared" si="20"/>
        <v>0</v>
      </c>
      <c r="AF27" s="259" t="str">
        <f t="shared" si="2"/>
        <v/>
      </c>
    </row>
    <row r="28" spans="1:32">
      <c r="A28" s="264"/>
      <c r="B28" s="268"/>
      <c r="C28" s="154" t="s">
        <v>83</v>
      </c>
      <c r="D28" s="175"/>
      <c r="E28" s="190"/>
      <c r="F28" s="190"/>
      <c r="G28" s="190"/>
      <c r="H28" s="202">
        <f t="shared" si="13"/>
        <v>0</v>
      </c>
      <c r="I28" s="200"/>
      <c r="J28" s="200"/>
      <c r="K28" s="200"/>
      <c r="L28" s="200"/>
      <c r="M28" s="200"/>
      <c r="N28" s="200"/>
      <c r="O28" s="211">
        <f t="shared" si="14"/>
        <v>0</v>
      </c>
      <c r="P28" s="218"/>
      <c r="Q28" s="211">
        <f t="shared" si="15"/>
        <v>0</v>
      </c>
      <c r="R28" s="233">
        <f t="shared" si="16"/>
        <v>0</v>
      </c>
      <c r="S28" s="175"/>
      <c r="T28" s="190"/>
      <c r="U28" s="182"/>
      <c r="V28" s="202">
        <f t="shared" si="17"/>
        <v>0</v>
      </c>
      <c r="W28" s="200"/>
      <c r="X28" s="200"/>
      <c r="Y28" s="200"/>
      <c r="Z28" s="200"/>
      <c r="AA28" s="200"/>
      <c r="AB28" s="200"/>
      <c r="AC28" s="249">
        <f t="shared" si="18"/>
        <v>0</v>
      </c>
      <c r="AD28" s="249">
        <f t="shared" si="19"/>
        <v>0</v>
      </c>
      <c r="AE28" s="253">
        <f t="shared" si="20"/>
        <v>0</v>
      </c>
      <c r="AF28" s="259" t="str">
        <f t="shared" si="2"/>
        <v/>
      </c>
    </row>
    <row r="29" spans="1:32">
      <c r="A29" s="264"/>
      <c r="B29" s="268"/>
      <c r="C29" s="154"/>
      <c r="D29" s="175"/>
      <c r="E29" s="190"/>
      <c r="F29" s="190"/>
      <c r="G29" s="190"/>
      <c r="H29" s="202">
        <f t="shared" si="13"/>
        <v>0</v>
      </c>
      <c r="I29" s="200"/>
      <c r="J29" s="200"/>
      <c r="K29" s="200"/>
      <c r="L29" s="200"/>
      <c r="M29" s="200"/>
      <c r="N29" s="200"/>
      <c r="O29" s="211">
        <f t="shared" si="14"/>
        <v>0</v>
      </c>
      <c r="P29" s="218"/>
      <c r="Q29" s="211">
        <f t="shared" si="15"/>
        <v>0</v>
      </c>
      <c r="R29" s="233">
        <f t="shared" si="16"/>
        <v>0</v>
      </c>
      <c r="S29" s="175"/>
      <c r="T29" s="190"/>
      <c r="U29" s="182"/>
      <c r="V29" s="202">
        <f t="shared" si="17"/>
        <v>0</v>
      </c>
      <c r="W29" s="200"/>
      <c r="X29" s="200"/>
      <c r="Y29" s="200"/>
      <c r="Z29" s="200"/>
      <c r="AA29" s="200"/>
      <c r="AB29" s="200"/>
      <c r="AC29" s="249">
        <f t="shared" si="18"/>
        <v>0</v>
      </c>
      <c r="AD29" s="249">
        <f t="shared" si="19"/>
        <v>0</v>
      </c>
      <c r="AE29" s="253">
        <f t="shared" si="20"/>
        <v>0</v>
      </c>
      <c r="AF29" s="259" t="str">
        <f t="shared" si="2"/>
        <v/>
      </c>
    </row>
    <row r="30" spans="1:32">
      <c r="A30" s="264"/>
      <c r="B30" s="268"/>
      <c r="C30" s="154"/>
      <c r="D30" s="175"/>
      <c r="E30" s="190"/>
      <c r="F30" s="190"/>
      <c r="G30" s="190"/>
      <c r="H30" s="202">
        <f t="shared" si="13"/>
        <v>0</v>
      </c>
      <c r="I30" s="200"/>
      <c r="J30" s="200"/>
      <c r="K30" s="200"/>
      <c r="L30" s="200"/>
      <c r="M30" s="200"/>
      <c r="N30" s="200"/>
      <c r="O30" s="211">
        <f t="shared" si="14"/>
        <v>0</v>
      </c>
      <c r="P30" s="218"/>
      <c r="Q30" s="211">
        <f t="shared" si="15"/>
        <v>0</v>
      </c>
      <c r="R30" s="233">
        <f t="shared" si="16"/>
        <v>0</v>
      </c>
      <c r="S30" s="175"/>
      <c r="T30" s="190"/>
      <c r="U30" s="182"/>
      <c r="V30" s="202">
        <f t="shared" si="17"/>
        <v>0</v>
      </c>
      <c r="W30" s="200"/>
      <c r="X30" s="200"/>
      <c r="Y30" s="200"/>
      <c r="Z30" s="200"/>
      <c r="AA30" s="200"/>
      <c r="AB30" s="200"/>
      <c r="AC30" s="249">
        <f t="shared" si="18"/>
        <v>0</v>
      </c>
      <c r="AD30" s="249">
        <f t="shared" si="19"/>
        <v>0</v>
      </c>
      <c r="AE30" s="253">
        <f t="shared" si="20"/>
        <v>0</v>
      </c>
      <c r="AF30" s="259" t="str">
        <f t="shared" si="2"/>
        <v/>
      </c>
    </row>
    <row r="31" spans="1:32">
      <c r="A31" s="264"/>
      <c r="B31" s="268"/>
      <c r="C31" s="156"/>
      <c r="D31" s="175"/>
      <c r="E31" s="190"/>
      <c r="F31" s="190"/>
      <c r="G31" s="190"/>
      <c r="H31" s="202">
        <f t="shared" si="13"/>
        <v>0</v>
      </c>
      <c r="I31" s="200"/>
      <c r="J31" s="200"/>
      <c r="K31" s="200"/>
      <c r="L31" s="200"/>
      <c r="M31" s="200"/>
      <c r="N31" s="200"/>
      <c r="O31" s="211">
        <f t="shared" si="14"/>
        <v>0</v>
      </c>
      <c r="P31" s="218"/>
      <c r="Q31" s="211">
        <f t="shared" si="15"/>
        <v>0</v>
      </c>
      <c r="R31" s="233">
        <f t="shared" si="16"/>
        <v>0</v>
      </c>
      <c r="S31" s="175"/>
      <c r="T31" s="190"/>
      <c r="U31" s="182"/>
      <c r="V31" s="202">
        <f t="shared" si="17"/>
        <v>0</v>
      </c>
      <c r="W31" s="200"/>
      <c r="X31" s="200"/>
      <c r="Y31" s="200"/>
      <c r="Z31" s="200"/>
      <c r="AA31" s="200"/>
      <c r="AB31" s="200"/>
      <c r="AC31" s="249">
        <f t="shared" si="18"/>
        <v>0</v>
      </c>
      <c r="AD31" s="249">
        <f t="shared" si="19"/>
        <v>0</v>
      </c>
      <c r="AE31" s="253">
        <f t="shared" si="20"/>
        <v>0</v>
      </c>
      <c r="AF31" s="259" t="str">
        <f t="shared" si="2"/>
        <v/>
      </c>
    </row>
    <row r="32" spans="1:32">
      <c r="A32" s="264"/>
      <c r="B32" s="268"/>
      <c r="C32" s="156"/>
      <c r="D32" s="175"/>
      <c r="E32" s="190"/>
      <c r="F32" s="190"/>
      <c r="G32" s="190"/>
      <c r="H32" s="202">
        <f t="shared" si="13"/>
        <v>0</v>
      </c>
      <c r="I32" s="200"/>
      <c r="J32" s="200"/>
      <c r="K32" s="200"/>
      <c r="L32" s="200"/>
      <c r="M32" s="200"/>
      <c r="N32" s="200"/>
      <c r="O32" s="211">
        <f t="shared" si="14"/>
        <v>0</v>
      </c>
      <c r="P32" s="218"/>
      <c r="Q32" s="211">
        <f t="shared" si="15"/>
        <v>0</v>
      </c>
      <c r="R32" s="233">
        <f t="shared" si="16"/>
        <v>0</v>
      </c>
      <c r="S32" s="175"/>
      <c r="T32" s="190"/>
      <c r="U32" s="182"/>
      <c r="V32" s="202">
        <f t="shared" si="17"/>
        <v>0</v>
      </c>
      <c r="W32" s="200"/>
      <c r="X32" s="200"/>
      <c r="Y32" s="200"/>
      <c r="Z32" s="200"/>
      <c r="AA32" s="200"/>
      <c r="AB32" s="200"/>
      <c r="AC32" s="249">
        <f t="shared" si="18"/>
        <v>0</v>
      </c>
      <c r="AD32" s="249">
        <f t="shared" si="19"/>
        <v>0</v>
      </c>
      <c r="AE32" s="253">
        <f t="shared" si="20"/>
        <v>0</v>
      </c>
      <c r="AF32" s="259" t="str">
        <f t="shared" si="2"/>
        <v/>
      </c>
    </row>
    <row r="33" spans="1:32">
      <c r="A33" s="264"/>
      <c r="B33" s="268"/>
      <c r="C33" s="154"/>
      <c r="D33" s="175"/>
      <c r="E33" s="190"/>
      <c r="F33" s="190"/>
      <c r="G33" s="190"/>
      <c r="H33" s="202">
        <f t="shared" si="13"/>
        <v>0</v>
      </c>
      <c r="I33" s="200"/>
      <c r="J33" s="200"/>
      <c r="K33" s="200"/>
      <c r="L33" s="200"/>
      <c r="M33" s="200"/>
      <c r="N33" s="200"/>
      <c r="O33" s="211">
        <f t="shared" si="14"/>
        <v>0</v>
      </c>
      <c r="P33" s="218"/>
      <c r="Q33" s="211">
        <f t="shared" si="15"/>
        <v>0</v>
      </c>
      <c r="R33" s="233">
        <f t="shared" si="16"/>
        <v>0</v>
      </c>
      <c r="S33" s="175"/>
      <c r="T33" s="190"/>
      <c r="U33" s="182"/>
      <c r="V33" s="202">
        <f t="shared" si="17"/>
        <v>0</v>
      </c>
      <c r="W33" s="200"/>
      <c r="X33" s="200"/>
      <c r="Y33" s="200"/>
      <c r="Z33" s="200"/>
      <c r="AA33" s="200"/>
      <c r="AB33" s="200"/>
      <c r="AC33" s="249">
        <f t="shared" si="18"/>
        <v>0</v>
      </c>
      <c r="AD33" s="249">
        <f t="shared" si="19"/>
        <v>0</v>
      </c>
      <c r="AE33" s="253">
        <f t="shared" si="20"/>
        <v>0</v>
      </c>
      <c r="AF33" s="259" t="str">
        <f t="shared" si="2"/>
        <v/>
      </c>
    </row>
    <row r="34" spans="1:32">
      <c r="A34" s="264"/>
      <c r="B34" s="268"/>
      <c r="C34" s="154"/>
      <c r="D34" s="175"/>
      <c r="E34" s="190"/>
      <c r="F34" s="190"/>
      <c r="G34" s="190"/>
      <c r="H34" s="202">
        <f t="shared" si="13"/>
        <v>0</v>
      </c>
      <c r="I34" s="200"/>
      <c r="J34" s="200"/>
      <c r="K34" s="200"/>
      <c r="L34" s="200"/>
      <c r="M34" s="200"/>
      <c r="N34" s="200"/>
      <c r="O34" s="211">
        <f t="shared" si="14"/>
        <v>0</v>
      </c>
      <c r="P34" s="218"/>
      <c r="Q34" s="211">
        <f t="shared" si="15"/>
        <v>0</v>
      </c>
      <c r="R34" s="233">
        <f t="shared" si="16"/>
        <v>0</v>
      </c>
      <c r="S34" s="175"/>
      <c r="T34" s="190"/>
      <c r="U34" s="182"/>
      <c r="V34" s="202">
        <f t="shared" si="17"/>
        <v>0</v>
      </c>
      <c r="W34" s="200"/>
      <c r="X34" s="200"/>
      <c r="Y34" s="200"/>
      <c r="Z34" s="200"/>
      <c r="AA34" s="200"/>
      <c r="AB34" s="200"/>
      <c r="AC34" s="249">
        <f t="shared" si="18"/>
        <v>0</v>
      </c>
      <c r="AD34" s="249">
        <f t="shared" si="19"/>
        <v>0</v>
      </c>
      <c r="AE34" s="253">
        <f t="shared" si="20"/>
        <v>0</v>
      </c>
      <c r="AF34" s="259" t="str">
        <f t="shared" si="2"/>
        <v/>
      </c>
    </row>
    <row r="35" spans="1:32" ht="15" customHeight="1">
      <c r="A35" s="264"/>
      <c r="B35" s="268"/>
      <c r="C35" s="154"/>
      <c r="D35" s="175"/>
      <c r="E35" s="190"/>
      <c r="F35" s="190"/>
      <c r="G35" s="190"/>
      <c r="H35" s="202">
        <f t="shared" si="13"/>
        <v>0</v>
      </c>
      <c r="I35" s="200"/>
      <c r="J35" s="200"/>
      <c r="K35" s="200"/>
      <c r="L35" s="200"/>
      <c r="M35" s="200"/>
      <c r="N35" s="200"/>
      <c r="O35" s="211">
        <f t="shared" si="14"/>
        <v>0</v>
      </c>
      <c r="P35" s="218"/>
      <c r="Q35" s="211">
        <f t="shared" si="15"/>
        <v>0</v>
      </c>
      <c r="R35" s="233">
        <f t="shared" si="16"/>
        <v>0</v>
      </c>
      <c r="S35" s="175"/>
      <c r="T35" s="190"/>
      <c r="U35" s="182"/>
      <c r="V35" s="202">
        <f t="shared" si="17"/>
        <v>0</v>
      </c>
      <c r="W35" s="200"/>
      <c r="X35" s="200"/>
      <c r="Y35" s="200"/>
      <c r="Z35" s="200"/>
      <c r="AA35" s="200"/>
      <c r="AB35" s="200"/>
      <c r="AC35" s="249">
        <f t="shared" si="18"/>
        <v>0</v>
      </c>
      <c r="AD35" s="249">
        <f t="shared" si="19"/>
        <v>0</v>
      </c>
      <c r="AE35" s="253">
        <f t="shared" si="20"/>
        <v>0</v>
      </c>
      <c r="AF35" s="259" t="str">
        <f t="shared" si="2"/>
        <v/>
      </c>
    </row>
    <row r="36" spans="1:32" ht="13.5" customHeight="1">
      <c r="A36" s="265"/>
      <c r="B36" s="269"/>
      <c r="C36" s="157"/>
      <c r="D36" s="176"/>
      <c r="E36" s="191"/>
      <c r="F36" s="191"/>
      <c r="G36" s="191"/>
      <c r="H36" s="309">
        <f t="shared" si="13"/>
        <v>0</v>
      </c>
      <c r="I36" s="201"/>
      <c r="J36" s="201"/>
      <c r="K36" s="201"/>
      <c r="L36" s="201"/>
      <c r="M36" s="201"/>
      <c r="N36" s="201"/>
      <c r="O36" s="212">
        <f t="shared" si="14"/>
        <v>0</v>
      </c>
      <c r="P36" s="219"/>
      <c r="Q36" s="212">
        <f t="shared" si="15"/>
        <v>0</v>
      </c>
      <c r="R36" s="234">
        <f t="shared" si="16"/>
        <v>0</v>
      </c>
      <c r="S36" s="176"/>
      <c r="T36" s="191"/>
      <c r="U36" s="183"/>
      <c r="V36" s="309">
        <f t="shared" si="17"/>
        <v>0</v>
      </c>
      <c r="W36" s="201"/>
      <c r="X36" s="201"/>
      <c r="Y36" s="201"/>
      <c r="Z36" s="201"/>
      <c r="AA36" s="201"/>
      <c r="AB36" s="201"/>
      <c r="AC36" s="250">
        <f t="shared" si="18"/>
        <v>0</v>
      </c>
      <c r="AD36" s="250">
        <f t="shared" si="19"/>
        <v>0</v>
      </c>
      <c r="AE36" s="254">
        <f t="shared" si="20"/>
        <v>0</v>
      </c>
      <c r="AF36" s="260" t="str">
        <f t="shared" si="2"/>
        <v/>
      </c>
    </row>
    <row r="37" spans="1:32" ht="22.5" customHeight="1">
      <c r="A37" s="262">
        <v>13</v>
      </c>
      <c r="B37" s="266"/>
      <c r="C37" s="271"/>
      <c r="D37" s="274" t="s">
        <v>65</v>
      </c>
      <c r="E37" s="275" t="s">
        <v>25</v>
      </c>
      <c r="F37" s="275" t="s">
        <v>65</v>
      </c>
      <c r="G37" s="339">
        <f t="shared" ref="G37:O37" si="21">SUM(G38:G49)</f>
        <v>0</v>
      </c>
      <c r="H37" s="359">
        <f t="shared" si="21"/>
        <v>0</v>
      </c>
      <c r="I37" s="198">
        <f t="shared" si="21"/>
        <v>0</v>
      </c>
      <c r="J37" s="198">
        <f t="shared" si="21"/>
        <v>0</v>
      </c>
      <c r="K37" s="198">
        <f t="shared" si="21"/>
        <v>0</v>
      </c>
      <c r="L37" s="198">
        <f t="shared" si="21"/>
        <v>0</v>
      </c>
      <c r="M37" s="198">
        <f t="shared" si="21"/>
        <v>0</v>
      </c>
      <c r="N37" s="198">
        <f t="shared" si="21"/>
        <v>0</v>
      </c>
      <c r="O37" s="198">
        <f t="shared" si="21"/>
        <v>0</v>
      </c>
      <c r="P37" s="277"/>
      <c r="Q37" s="198">
        <f>SUM(Q38:Q49)</f>
        <v>0</v>
      </c>
      <c r="R37" s="231">
        <f>SUM(R38:R49)</f>
        <v>0</v>
      </c>
      <c r="S37" s="274" t="s">
        <v>65</v>
      </c>
      <c r="T37" s="275" t="s">
        <v>25</v>
      </c>
      <c r="U37" s="275" t="s">
        <v>65</v>
      </c>
      <c r="V37" s="359">
        <f t="shared" ref="V37:AE37" si="22">SUM(V38:V49)</f>
        <v>0</v>
      </c>
      <c r="W37" s="304">
        <f t="shared" si="22"/>
        <v>0</v>
      </c>
      <c r="X37" s="198">
        <f t="shared" si="22"/>
        <v>0</v>
      </c>
      <c r="Y37" s="198">
        <f t="shared" si="22"/>
        <v>0</v>
      </c>
      <c r="Z37" s="198">
        <f t="shared" si="22"/>
        <v>0</v>
      </c>
      <c r="AA37" s="198">
        <f t="shared" si="22"/>
        <v>0</v>
      </c>
      <c r="AB37" s="198">
        <f t="shared" si="22"/>
        <v>0</v>
      </c>
      <c r="AC37" s="243">
        <f t="shared" si="22"/>
        <v>0</v>
      </c>
      <c r="AD37" s="243">
        <f t="shared" si="22"/>
        <v>0</v>
      </c>
      <c r="AE37" s="251">
        <f t="shared" si="22"/>
        <v>0</v>
      </c>
      <c r="AF37" s="288" t="str">
        <f t="shared" si="2"/>
        <v/>
      </c>
    </row>
    <row r="38" spans="1:32" ht="14.25">
      <c r="A38" s="263"/>
      <c r="B38" s="267"/>
      <c r="C38" s="272" t="s">
        <v>82</v>
      </c>
      <c r="D38" s="174"/>
      <c r="E38" s="299"/>
      <c r="F38" s="299"/>
      <c r="G38" s="189"/>
      <c r="H38" s="202">
        <f t="shared" ref="H38:H49" si="23">E38*F38</f>
        <v>0</v>
      </c>
      <c r="I38" s="199"/>
      <c r="J38" s="199"/>
      <c r="K38" s="199"/>
      <c r="L38" s="199"/>
      <c r="M38" s="199"/>
      <c r="N38" s="199"/>
      <c r="O38" s="202">
        <f t="shared" ref="O38:O49" si="24">SUM(H38:N38)</f>
        <v>0</v>
      </c>
      <c r="P38" s="217"/>
      <c r="Q38" s="280">
        <f t="shared" ref="Q38:Q49" si="25">IF(ROUNDUP(O38*P38-0.5,0)&lt;=0,0,ROUNDUP(O38*P38-0.5,0))</f>
        <v>0</v>
      </c>
      <c r="R38" s="232">
        <f t="shared" ref="R38:R49" si="26">O38+Q38</f>
        <v>0</v>
      </c>
      <c r="S38" s="174"/>
      <c r="T38" s="189"/>
      <c r="U38" s="181"/>
      <c r="V38" s="202">
        <f t="shared" ref="V38:V49" si="27">T38*F38</f>
        <v>0</v>
      </c>
      <c r="W38" s="199"/>
      <c r="X38" s="199"/>
      <c r="Y38" s="199"/>
      <c r="Z38" s="199"/>
      <c r="AA38" s="199"/>
      <c r="AB38" s="199"/>
      <c r="AC38" s="348">
        <f t="shared" ref="AC38:AC49" si="28">SUM(V38:AB38)</f>
        <v>0</v>
      </c>
      <c r="AD38" s="348">
        <f t="shared" ref="AD38:AD49" si="29">IF(ROUNDUP(AC38*P38-0.5,0)&lt;=0,0,ROUNDUP(AC38*P38-0.5,0))</f>
        <v>0</v>
      </c>
      <c r="AE38" s="252">
        <f t="shared" ref="AE38:AE49" si="30">AC38+AD38</f>
        <v>0</v>
      </c>
      <c r="AF38" s="258" t="str">
        <f t="shared" si="2"/>
        <v/>
      </c>
    </row>
    <row r="39" spans="1:32">
      <c r="A39" s="264"/>
      <c r="B39" s="268"/>
      <c r="C39" s="154"/>
      <c r="D39" s="175"/>
      <c r="E39" s="190"/>
      <c r="F39" s="190"/>
      <c r="G39" s="190"/>
      <c r="H39" s="202">
        <f t="shared" si="23"/>
        <v>0</v>
      </c>
      <c r="I39" s="200"/>
      <c r="J39" s="200"/>
      <c r="K39" s="200"/>
      <c r="L39" s="200"/>
      <c r="M39" s="200"/>
      <c r="N39" s="200"/>
      <c r="O39" s="211">
        <f t="shared" si="24"/>
        <v>0</v>
      </c>
      <c r="P39" s="218"/>
      <c r="Q39" s="211">
        <f t="shared" si="25"/>
        <v>0</v>
      </c>
      <c r="R39" s="233">
        <f t="shared" si="26"/>
        <v>0</v>
      </c>
      <c r="S39" s="175"/>
      <c r="T39" s="190"/>
      <c r="U39" s="182"/>
      <c r="V39" s="202">
        <f t="shared" si="27"/>
        <v>0</v>
      </c>
      <c r="W39" s="200"/>
      <c r="X39" s="200"/>
      <c r="Y39" s="200"/>
      <c r="Z39" s="200"/>
      <c r="AA39" s="200"/>
      <c r="AB39" s="200"/>
      <c r="AC39" s="349">
        <f t="shared" si="28"/>
        <v>0</v>
      </c>
      <c r="AD39" s="349">
        <f t="shared" si="29"/>
        <v>0</v>
      </c>
      <c r="AE39" s="253">
        <f t="shared" si="30"/>
        <v>0</v>
      </c>
      <c r="AF39" s="259" t="str">
        <f t="shared" si="2"/>
        <v/>
      </c>
    </row>
    <row r="40" spans="1:32">
      <c r="A40" s="264"/>
      <c r="B40" s="268"/>
      <c r="C40" s="155"/>
      <c r="D40" s="175"/>
      <c r="E40" s="190"/>
      <c r="F40" s="190"/>
      <c r="G40" s="190"/>
      <c r="H40" s="202">
        <f t="shared" si="23"/>
        <v>0</v>
      </c>
      <c r="I40" s="200"/>
      <c r="J40" s="200"/>
      <c r="K40" s="200"/>
      <c r="L40" s="200"/>
      <c r="M40" s="200"/>
      <c r="N40" s="200"/>
      <c r="O40" s="211">
        <f t="shared" si="24"/>
        <v>0</v>
      </c>
      <c r="P40" s="218"/>
      <c r="Q40" s="211">
        <f t="shared" si="25"/>
        <v>0</v>
      </c>
      <c r="R40" s="233">
        <f t="shared" si="26"/>
        <v>0</v>
      </c>
      <c r="S40" s="175"/>
      <c r="T40" s="190"/>
      <c r="U40" s="182"/>
      <c r="V40" s="202">
        <f t="shared" si="27"/>
        <v>0</v>
      </c>
      <c r="W40" s="200"/>
      <c r="X40" s="200"/>
      <c r="Y40" s="200"/>
      <c r="Z40" s="200"/>
      <c r="AA40" s="200"/>
      <c r="AB40" s="200"/>
      <c r="AC40" s="349">
        <f t="shared" si="28"/>
        <v>0</v>
      </c>
      <c r="AD40" s="349">
        <f t="shared" si="29"/>
        <v>0</v>
      </c>
      <c r="AE40" s="253">
        <f t="shared" si="30"/>
        <v>0</v>
      </c>
      <c r="AF40" s="259" t="str">
        <f t="shared" si="2"/>
        <v/>
      </c>
    </row>
    <row r="41" spans="1:32">
      <c r="A41" s="264"/>
      <c r="B41" s="268"/>
      <c r="C41" s="154" t="s">
        <v>83</v>
      </c>
      <c r="D41" s="175"/>
      <c r="E41" s="190"/>
      <c r="F41" s="190"/>
      <c r="G41" s="190"/>
      <c r="H41" s="202">
        <f t="shared" si="23"/>
        <v>0</v>
      </c>
      <c r="I41" s="200"/>
      <c r="J41" s="200"/>
      <c r="K41" s="200"/>
      <c r="L41" s="200"/>
      <c r="M41" s="200"/>
      <c r="N41" s="200"/>
      <c r="O41" s="211">
        <f t="shared" si="24"/>
        <v>0</v>
      </c>
      <c r="P41" s="218"/>
      <c r="Q41" s="211">
        <f t="shared" si="25"/>
        <v>0</v>
      </c>
      <c r="R41" s="233">
        <f t="shared" si="26"/>
        <v>0</v>
      </c>
      <c r="S41" s="175"/>
      <c r="T41" s="190"/>
      <c r="U41" s="182"/>
      <c r="V41" s="202">
        <f t="shared" si="27"/>
        <v>0</v>
      </c>
      <c r="W41" s="200"/>
      <c r="X41" s="200"/>
      <c r="Y41" s="200"/>
      <c r="Z41" s="200"/>
      <c r="AA41" s="200"/>
      <c r="AB41" s="200"/>
      <c r="AC41" s="349">
        <f t="shared" si="28"/>
        <v>0</v>
      </c>
      <c r="AD41" s="349">
        <f t="shared" si="29"/>
        <v>0</v>
      </c>
      <c r="AE41" s="253">
        <f t="shared" si="30"/>
        <v>0</v>
      </c>
      <c r="AF41" s="259" t="str">
        <f t="shared" si="2"/>
        <v/>
      </c>
    </row>
    <row r="42" spans="1:32">
      <c r="A42" s="264"/>
      <c r="B42" s="268"/>
      <c r="C42" s="154"/>
      <c r="D42" s="175"/>
      <c r="E42" s="190"/>
      <c r="F42" s="190"/>
      <c r="G42" s="190"/>
      <c r="H42" s="202">
        <f t="shared" si="23"/>
        <v>0</v>
      </c>
      <c r="I42" s="200"/>
      <c r="J42" s="200"/>
      <c r="K42" s="200"/>
      <c r="L42" s="200"/>
      <c r="M42" s="200"/>
      <c r="N42" s="200"/>
      <c r="O42" s="211">
        <f t="shared" si="24"/>
        <v>0</v>
      </c>
      <c r="P42" s="218"/>
      <c r="Q42" s="211">
        <f t="shared" si="25"/>
        <v>0</v>
      </c>
      <c r="R42" s="233">
        <f t="shared" si="26"/>
        <v>0</v>
      </c>
      <c r="S42" s="175"/>
      <c r="T42" s="190"/>
      <c r="U42" s="182"/>
      <c r="V42" s="202">
        <f t="shared" si="27"/>
        <v>0</v>
      </c>
      <c r="W42" s="200"/>
      <c r="X42" s="200"/>
      <c r="Y42" s="200"/>
      <c r="Z42" s="200"/>
      <c r="AA42" s="200"/>
      <c r="AB42" s="200"/>
      <c r="AC42" s="349">
        <f t="shared" si="28"/>
        <v>0</v>
      </c>
      <c r="AD42" s="349">
        <f t="shared" si="29"/>
        <v>0</v>
      </c>
      <c r="AE42" s="253">
        <f t="shared" si="30"/>
        <v>0</v>
      </c>
      <c r="AF42" s="259" t="str">
        <f t="shared" si="2"/>
        <v/>
      </c>
    </row>
    <row r="43" spans="1:32">
      <c r="A43" s="264"/>
      <c r="B43" s="268"/>
      <c r="C43" s="154"/>
      <c r="D43" s="175"/>
      <c r="E43" s="190"/>
      <c r="F43" s="190"/>
      <c r="G43" s="190"/>
      <c r="H43" s="202">
        <f t="shared" si="23"/>
        <v>0</v>
      </c>
      <c r="I43" s="200"/>
      <c r="J43" s="200"/>
      <c r="K43" s="200"/>
      <c r="L43" s="200"/>
      <c r="M43" s="200"/>
      <c r="N43" s="200"/>
      <c r="O43" s="211">
        <f t="shared" si="24"/>
        <v>0</v>
      </c>
      <c r="P43" s="218"/>
      <c r="Q43" s="211">
        <f t="shared" si="25"/>
        <v>0</v>
      </c>
      <c r="R43" s="233">
        <f t="shared" si="26"/>
        <v>0</v>
      </c>
      <c r="S43" s="175"/>
      <c r="T43" s="190"/>
      <c r="U43" s="182"/>
      <c r="V43" s="202">
        <f t="shared" si="27"/>
        <v>0</v>
      </c>
      <c r="W43" s="200"/>
      <c r="X43" s="200"/>
      <c r="Y43" s="200"/>
      <c r="Z43" s="200"/>
      <c r="AA43" s="200"/>
      <c r="AB43" s="200"/>
      <c r="AC43" s="349">
        <f t="shared" si="28"/>
        <v>0</v>
      </c>
      <c r="AD43" s="349">
        <f t="shared" si="29"/>
        <v>0</v>
      </c>
      <c r="AE43" s="253">
        <f t="shared" si="30"/>
        <v>0</v>
      </c>
      <c r="AF43" s="259" t="str">
        <f t="shared" si="2"/>
        <v/>
      </c>
    </row>
    <row r="44" spans="1:32">
      <c r="A44" s="264"/>
      <c r="B44" s="268"/>
      <c r="C44" s="156"/>
      <c r="D44" s="175"/>
      <c r="E44" s="190"/>
      <c r="F44" s="190"/>
      <c r="G44" s="190"/>
      <c r="H44" s="202">
        <f t="shared" si="23"/>
        <v>0</v>
      </c>
      <c r="I44" s="200"/>
      <c r="J44" s="200"/>
      <c r="K44" s="200"/>
      <c r="L44" s="200"/>
      <c r="M44" s="200"/>
      <c r="N44" s="200"/>
      <c r="O44" s="211">
        <f t="shared" si="24"/>
        <v>0</v>
      </c>
      <c r="P44" s="218"/>
      <c r="Q44" s="211">
        <f t="shared" si="25"/>
        <v>0</v>
      </c>
      <c r="R44" s="233">
        <f t="shared" si="26"/>
        <v>0</v>
      </c>
      <c r="S44" s="175"/>
      <c r="T44" s="190"/>
      <c r="U44" s="182"/>
      <c r="V44" s="202">
        <f t="shared" si="27"/>
        <v>0</v>
      </c>
      <c r="W44" s="200"/>
      <c r="X44" s="200"/>
      <c r="Y44" s="200"/>
      <c r="Z44" s="200"/>
      <c r="AA44" s="200"/>
      <c r="AB44" s="200"/>
      <c r="AC44" s="349">
        <f t="shared" si="28"/>
        <v>0</v>
      </c>
      <c r="AD44" s="349">
        <f t="shared" si="29"/>
        <v>0</v>
      </c>
      <c r="AE44" s="253">
        <f t="shared" si="30"/>
        <v>0</v>
      </c>
      <c r="AF44" s="259" t="str">
        <f t="shared" si="2"/>
        <v/>
      </c>
    </row>
    <row r="45" spans="1:32">
      <c r="A45" s="264"/>
      <c r="B45" s="268"/>
      <c r="C45" s="156"/>
      <c r="D45" s="175"/>
      <c r="E45" s="190"/>
      <c r="F45" s="190"/>
      <c r="G45" s="190"/>
      <c r="H45" s="202">
        <f t="shared" si="23"/>
        <v>0</v>
      </c>
      <c r="I45" s="200"/>
      <c r="J45" s="200"/>
      <c r="K45" s="200"/>
      <c r="L45" s="200"/>
      <c r="M45" s="200"/>
      <c r="N45" s="200"/>
      <c r="O45" s="211">
        <f t="shared" si="24"/>
        <v>0</v>
      </c>
      <c r="P45" s="218"/>
      <c r="Q45" s="211">
        <f t="shared" si="25"/>
        <v>0</v>
      </c>
      <c r="R45" s="233">
        <f t="shared" si="26"/>
        <v>0</v>
      </c>
      <c r="S45" s="175"/>
      <c r="T45" s="190"/>
      <c r="U45" s="182"/>
      <c r="V45" s="202">
        <f t="shared" si="27"/>
        <v>0</v>
      </c>
      <c r="W45" s="200"/>
      <c r="X45" s="200"/>
      <c r="Y45" s="200"/>
      <c r="Z45" s="200"/>
      <c r="AA45" s="200"/>
      <c r="AB45" s="200"/>
      <c r="AC45" s="349">
        <f t="shared" si="28"/>
        <v>0</v>
      </c>
      <c r="AD45" s="349">
        <f t="shared" si="29"/>
        <v>0</v>
      </c>
      <c r="AE45" s="253">
        <f t="shared" si="30"/>
        <v>0</v>
      </c>
      <c r="AF45" s="259" t="str">
        <f t="shared" si="2"/>
        <v/>
      </c>
    </row>
    <row r="46" spans="1:32">
      <c r="A46" s="264"/>
      <c r="B46" s="268"/>
      <c r="C46" s="154"/>
      <c r="D46" s="175"/>
      <c r="E46" s="190"/>
      <c r="F46" s="190"/>
      <c r="G46" s="190"/>
      <c r="H46" s="202">
        <f t="shared" si="23"/>
        <v>0</v>
      </c>
      <c r="I46" s="200"/>
      <c r="J46" s="200"/>
      <c r="K46" s="200"/>
      <c r="L46" s="200"/>
      <c r="M46" s="200"/>
      <c r="N46" s="200"/>
      <c r="O46" s="211">
        <f t="shared" si="24"/>
        <v>0</v>
      </c>
      <c r="P46" s="218"/>
      <c r="Q46" s="211">
        <f t="shared" si="25"/>
        <v>0</v>
      </c>
      <c r="R46" s="233">
        <f t="shared" si="26"/>
        <v>0</v>
      </c>
      <c r="S46" s="175"/>
      <c r="T46" s="190"/>
      <c r="U46" s="182"/>
      <c r="V46" s="202">
        <f t="shared" si="27"/>
        <v>0</v>
      </c>
      <c r="W46" s="200"/>
      <c r="X46" s="200"/>
      <c r="Y46" s="200"/>
      <c r="Z46" s="200"/>
      <c r="AA46" s="200"/>
      <c r="AB46" s="200"/>
      <c r="AC46" s="349">
        <f t="shared" si="28"/>
        <v>0</v>
      </c>
      <c r="AD46" s="349">
        <f t="shared" si="29"/>
        <v>0</v>
      </c>
      <c r="AE46" s="253">
        <f t="shared" si="30"/>
        <v>0</v>
      </c>
      <c r="AF46" s="259" t="str">
        <f t="shared" si="2"/>
        <v/>
      </c>
    </row>
    <row r="47" spans="1:32">
      <c r="A47" s="264"/>
      <c r="B47" s="268"/>
      <c r="C47" s="154"/>
      <c r="D47" s="175"/>
      <c r="E47" s="190"/>
      <c r="F47" s="190"/>
      <c r="G47" s="190"/>
      <c r="H47" s="202">
        <f t="shared" si="23"/>
        <v>0</v>
      </c>
      <c r="I47" s="200"/>
      <c r="J47" s="200"/>
      <c r="K47" s="200"/>
      <c r="L47" s="200"/>
      <c r="M47" s="200"/>
      <c r="N47" s="200"/>
      <c r="O47" s="211">
        <f t="shared" si="24"/>
        <v>0</v>
      </c>
      <c r="P47" s="218"/>
      <c r="Q47" s="211">
        <f t="shared" si="25"/>
        <v>0</v>
      </c>
      <c r="R47" s="233">
        <f t="shared" si="26"/>
        <v>0</v>
      </c>
      <c r="S47" s="175"/>
      <c r="T47" s="190"/>
      <c r="U47" s="182"/>
      <c r="V47" s="202">
        <f t="shared" si="27"/>
        <v>0</v>
      </c>
      <c r="W47" s="200"/>
      <c r="X47" s="200"/>
      <c r="Y47" s="200"/>
      <c r="Z47" s="200"/>
      <c r="AA47" s="200"/>
      <c r="AB47" s="200"/>
      <c r="AC47" s="349">
        <f t="shared" si="28"/>
        <v>0</v>
      </c>
      <c r="AD47" s="349">
        <f t="shared" si="29"/>
        <v>0</v>
      </c>
      <c r="AE47" s="253">
        <f t="shared" si="30"/>
        <v>0</v>
      </c>
      <c r="AF47" s="259" t="str">
        <f t="shared" si="2"/>
        <v/>
      </c>
    </row>
    <row r="48" spans="1:32">
      <c r="A48" s="264"/>
      <c r="B48" s="268"/>
      <c r="C48" s="154"/>
      <c r="D48" s="175"/>
      <c r="E48" s="190"/>
      <c r="F48" s="190"/>
      <c r="G48" s="190"/>
      <c r="H48" s="202">
        <f t="shared" si="23"/>
        <v>0</v>
      </c>
      <c r="I48" s="200"/>
      <c r="J48" s="200"/>
      <c r="K48" s="200"/>
      <c r="L48" s="200"/>
      <c r="M48" s="200"/>
      <c r="N48" s="200"/>
      <c r="O48" s="211">
        <f t="shared" si="24"/>
        <v>0</v>
      </c>
      <c r="P48" s="218"/>
      <c r="Q48" s="211">
        <f t="shared" si="25"/>
        <v>0</v>
      </c>
      <c r="R48" s="233">
        <f t="shared" si="26"/>
        <v>0</v>
      </c>
      <c r="S48" s="175"/>
      <c r="T48" s="190"/>
      <c r="U48" s="182"/>
      <c r="V48" s="202">
        <f t="shared" si="27"/>
        <v>0</v>
      </c>
      <c r="W48" s="200"/>
      <c r="X48" s="200"/>
      <c r="Y48" s="200"/>
      <c r="Z48" s="200"/>
      <c r="AA48" s="200"/>
      <c r="AB48" s="200"/>
      <c r="AC48" s="349">
        <f t="shared" si="28"/>
        <v>0</v>
      </c>
      <c r="AD48" s="349">
        <f t="shared" si="29"/>
        <v>0</v>
      </c>
      <c r="AE48" s="253">
        <f t="shared" si="30"/>
        <v>0</v>
      </c>
      <c r="AF48" s="259" t="str">
        <f t="shared" si="2"/>
        <v/>
      </c>
    </row>
    <row r="49" spans="1:32" ht="14.25">
      <c r="A49" s="265"/>
      <c r="B49" s="269"/>
      <c r="C49" s="157"/>
      <c r="D49" s="176"/>
      <c r="E49" s="191"/>
      <c r="F49" s="191"/>
      <c r="G49" s="191"/>
      <c r="H49" s="309">
        <f t="shared" si="23"/>
        <v>0</v>
      </c>
      <c r="I49" s="201"/>
      <c r="J49" s="201"/>
      <c r="K49" s="201"/>
      <c r="L49" s="201"/>
      <c r="M49" s="201"/>
      <c r="N49" s="201"/>
      <c r="O49" s="212">
        <f t="shared" si="24"/>
        <v>0</v>
      </c>
      <c r="P49" s="219"/>
      <c r="Q49" s="212">
        <f t="shared" si="25"/>
        <v>0</v>
      </c>
      <c r="R49" s="234">
        <f t="shared" si="26"/>
        <v>0</v>
      </c>
      <c r="S49" s="176"/>
      <c r="T49" s="191"/>
      <c r="U49" s="183"/>
      <c r="V49" s="309">
        <f t="shared" si="27"/>
        <v>0</v>
      </c>
      <c r="W49" s="201"/>
      <c r="X49" s="201"/>
      <c r="Y49" s="201"/>
      <c r="Z49" s="201"/>
      <c r="AA49" s="201"/>
      <c r="AB49" s="201"/>
      <c r="AC49" s="350">
        <f t="shared" si="28"/>
        <v>0</v>
      </c>
      <c r="AD49" s="350">
        <f t="shared" si="29"/>
        <v>0</v>
      </c>
      <c r="AE49" s="254">
        <f t="shared" si="30"/>
        <v>0</v>
      </c>
      <c r="AF49" s="260" t="str">
        <f t="shared" si="2"/>
        <v/>
      </c>
    </row>
    <row r="50" spans="1:32" ht="22.5" customHeight="1">
      <c r="A50" s="262">
        <v>14</v>
      </c>
      <c r="B50" s="266"/>
      <c r="C50" s="271"/>
      <c r="D50" s="274" t="s">
        <v>65</v>
      </c>
      <c r="E50" s="275" t="s">
        <v>25</v>
      </c>
      <c r="F50" s="275" t="s">
        <v>65</v>
      </c>
      <c r="G50" s="339">
        <f t="shared" ref="G50:O50" si="31">SUM(G51:G62)</f>
        <v>0</v>
      </c>
      <c r="H50" s="359">
        <f t="shared" si="31"/>
        <v>0</v>
      </c>
      <c r="I50" s="198">
        <f t="shared" si="31"/>
        <v>0</v>
      </c>
      <c r="J50" s="198">
        <f t="shared" si="31"/>
        <v>0</v>
      </c>
      <c r="K50" s="198">
        <f t="shared" si="31"/>
        <v>0</v>
      </c>
      <c r="L50" s="198">
        <f t="shared" si="31"/>
        <v>0</v>
      </c>
      <c r="M50" s="198">
        <f t="shared" si="31"/>
        <v>0</v>
      </c>
      <c r="N50" s="198">
        <f t="shared" si="31"/>
        <v>0</v>
      </c>
      <c r="O50" s="198">
        <f t="shared" si="31"/>
        <v>0</v>
      </c>
      <c r="P50" s="277"/>
      <c r="Q50" s="198">
        <f>SUM(Q51:Q62)</f>
        <v>0</v>
      </c>
      <c r="R50" s="231">
        <f>SUM(R51:R62)</f>
        <v>0</v>
      </c>
      <c r="S50" s="274" t="s">
        <v>65</v>
      </c>
      <c r="T50" s="275" t="s">
        <v>25</v>
      </c>
      <c r="U50" s="275" t="s">
        <v>65</v>
      </c>
      <c r="V50" s="359">
        <f t="shared" ref="V50:AE50" si="32">SUM(V51:V62)</f>
        <v>0</v>
      </c>
      <c r="W50" s="304">
        <f t="shared" si="32"/>
        <v>0</v>
      </c>
      <c r="X50" s="198">
        <f t="shared" si="32"/>
        <v>0</v>
      </c>
      <c r="Y50" s="198">
        <f t="shared" si="32"/>
        <v>0</v>
      </c>
      <c r="Z50" s="198">
        <f t="shared" si="32"/>
        <v>0</v>
      </c>
      <c r="AA50" s="198">
        <f t="shared" si="32"/>
        <v>0</v>
      </c>
      <c r="AB50" s="198">
        <f t="shared" si="32"/>
        <v>0</v>
      </c>
      <c r="AC50" s="243">
        <f t="shared" si="32"/>
        <v>0</v>
      </c>
      <c r="AD50" s="243">
        <f t="shared" si="32"/>
        <v>0</v>
      </c>
      <c r="AE50" s="251">
        <f t="shared" si="32"/>
        <v>0</v>
      </c>
      <c r="AF50" s="288" t="str">
        <f t="shared" si="2"/>
        <v/>
      </c>
    </row>
    <row r="51" spans="1:32" ht="14.25">
      <c r="A51" s="263"/>
      <c r="B51" s="267"/>
      <c r="C51" s="272" t="s">
        <v>82</v>
      </c>
      <c r="D51" s="174"/>
      <c r="E51" s="299"/>
      <c r="F51" s="299"/>
      <c r="G51" s="189"/>
      <c r="H51" s="202">
        <f t="shared" ref="H51:H62" si="33">E51*F51</f>
        <v>0</v>
      </c>
      <c r="I51" s="199"/>
      <c r="J51" s="199"/>
      <c r="K51" s="199"/>
      <c r="L51" s="199"/>
      <c r="M51" s="199"/>
      <c r="N51" s="199"/>
      <c r="O51" s="300">
        <f t="shared" ref="O51:O62" si="34">SUM(H51:N51)</f>
        <v>0</v>
      </c>
      <c r="P51" s="217"/>
      <c r="Q51" s="280">
        <f t="shared" ref="Q51:Q62" si="35">IF(ROUNDUP(O51*P51-0.5,0)&lt;=0,0,ROUNDUP(O51*P51-0.5,0))</f>
        <v>0</v>
      </c>
      <c r="R51" s="232">
        <f t="shared" ref="R51:R62" si="36">O51+Q51</f>
        <v>0</v>
      </c>
      <c r="S51" s="174"/>
      <c r="T51" s="189"/>
      <c r="U51" s="181"/>
      <c r="V51" s="202">
        <f t="shared" ref="V51:V62" si="37">T51*F51</f>
        <v>0</v>
      </c>
      <c r="W51" s="199"/>
      <c r="X51" s="199"/>
      <c r="Y51" s="199"/>
      <c r="Z51" s="199"/>
      <c r="AA51" s="199"/>
      <c r="AB51" s="199"/>
      <c r="AC51" s="348">
        <f t="shared" ref="AC51:AC62" si="38">SUM(V51:AB51)</f>
        <v>0</v>
      </c>
      <c r="AD51" s="348">
        <f t="shared" ref="AD51:AD62" si="39">IF(ROUNDUP(AC51*P51-0.5,0)&lt;=0,0,ROUNDUP(AC51*P51-0.5,0))</f>
        <v>0</v>
      </c>
      <c r="AE51" s="252">
        <f t="shared" ref="AE51:AE62" si="40">AC51+AD51</f>
        <v>0</v>
      </c>
      <c r="AF51" s="258" t="str">
        <f t="shared" si="2"/>
        <v/>
      </c>
    </row>
    <row r="52" spans="1:32">
      <c r="A52" s="264"/>
      <c r="B52" s="268"/>
      <c r="C52" s="154"/>
      <c r="D52" s="175"/>
      <c r="E52" s="190"/>
      <c r="F52" s="190"/>
      <c r="G52" s="190"/>
      <c r="H52" s="202">
        <f t="shared" si="33"/>
        <v>0</v>
      </c>
      <c r="I52" s="200"/>
      <c r="J52" s="200"/>
      <c r="K52" s="200"/>
      <c r="L52" s="200"/>
      <c r="M52" s="200"/>
      <c r="N52" s="200"/>
      <c r="O52" s="342">
        <f t="shared" si="34"/>
        <v>0</v>
      </c>
      <c r="P52" s="218"/>
      <c r="Q52" s="211">
        <f t="shared" si="35"/>
        <v>0</v>
      </c>
      <c r="R52" s="233">
        <f t="shared" si="36"/>
        <v>0</v>
      </c>
      <c r="S52" s="175"/>
      <c r="T52" s="190"/>
      <c r="U52" s="182"/>
      <c r="V52" s="202">
        <f t="shared" si="37"/>
        <v>0</v>
      </c>
      <c r="W52" s="200"/>
      <c r="X52" s="200"/>
      <c r="Y52" s="200"/>
      <c r="Z52" s="200"/>
      <c r="AA52" s="200"/>
      <c r="AB52" s="200"/>
      <c r="AC52" s="349">
        <f t="shared" si="38"/>
        <v>0</v>
      </c>
      <c r="AD52" s="349">
        <f t="shared" si="39"/>
        <v>0</v>
      </c>
      <c r="AE52" s="253">
        <f t="shared" si="40"/>
        <v>0</v>
      </c>
      <c r="AF52" s="259" t="str">
        <f t="shared" si="2"/>
        <v/>
      </c>
    </row>
    <row r="53" spans="1:32">
      <c r="A53" s="264"/>
      <c r="B53" s="268"/>
      <c r="C53" s="155"/>
      <c r="D53" s="175"/>
      <c r="E53" s="190"/>
      <c r="F53" s="190"/>
      <c r="G53" s="190"/>
      <c r="H53" s="202">
        <f t="shared" si="33"/>
        <v>0</v>
      </c>
      <c r="I53" s="200"/>
      <c r="J53" s="200"/>
      <c r="K53" s="200"/>
      <c r="L53" s="200"/>
      <c r="M53" s="200"/>
      <c r="N53" s="200"/>
      <c r="O53" s="342">
        <f t="shared" si="34"/>
        <v>0</v>
      </c>
      <c r="P53" s="218"/>
      <c r="Q53" s="211">
        <f t="shared" si="35"/>
        <v>0</v>
      </c>
      <c r="R53" s="233">
        <f t="shared" si="36"/>
        <v>0</v>
      </c>
      <c r="S53" s="175"/>
      <c r="T53" s="190"/>
      <c r="U53" s="182"/>
      <c r="V53" s="202">
        <f t="shared" si="37"/>
        <v>0</v>
      </c>
      <c r="W53" s="200"/>
      <c r="X53" s="200"/>
      <c r="Y53" s="200"/>
      <c r="Z53" s="200"/>
      <c r="AA53" s="200"/>
      <c r="AB53" s="200"/>
      <c r="AC53" s="349">
        <f t="shared" si="38"/>
        <v>0</v>
      </c>
      <c r="AD53" s="349">
        <f t="shared" si="39"/>
        <v>0</v>
      </c>
      <c r="AE53" s="253">
        <f t="shared" si="40"/>
        <v>0</v>
      </c>
      <c r="AF53" s="259" t="str">
        <f t="shared" si="2"/>
        <v/>
      </c>
    </row>
    <row r="54" spans="1:32">
      <c r="A54" s="264"/>
      <c r="B54" s="268"/>
      <c r="C54" s="154" t="s">
        <v>83</v>
      </c>
      <c r="D54" s="175"/>
      <c r="E54" s="190"/>
      <c r="F54" s="190"/>
      <c r="G54" s="190"/>
      <c r="H54" s="202">
        <f t="shared" si="33"/>
        <v>0</v>
      </c>
      <c r="I54" s="200"/>
      <c r="J54" s="200"/>
      <c r="K54" s="200"/>
      <c r="L54" s="200"/>
      <c r="M54" s="200"/>
      <c r="N54" s="200"/>
      <c r="O54" s="342">
        <f t="shared" si="34"/>
        <v>0</v>
      </c>
      <c r="P54" s="218"/>
      <c r="Q54" s="211">
        <f t="shared" si="35"/>
        <v>0</v>
      </c>
      <c r="R54" s="233">
        <f t="shared" si="36"/>
        <v>0</v>
      </c>
      <c r="S54" s="175"/>
      <c r="T54" s="190"/>
      <c r="U54" s="182"/>
      <c r="V54" s="202">
        <f t="shared" si="37"/>
        <v>0</v>
      </c>
      <c r="W54" s="200"/>
      <c r="X54" s="200"/>
      <c r="Y54" s="200"/>
      <c r="Z54" s="200"/>
      <c r="AA54" s="200"/>
      <c r="AB54" s="200"/>
      <c r="AC54" s="349">
        <f t="shared" si="38"/>
        <v>0</v>
      </c>
      <c r="AD54" s="349">
        <f t="shared" si="39"/>
        <v>0</v>
      </c>
      <c r="AE54" s="253">
        <f t="shared" si="40"/>
        <v>0</v>
      </c>
      <c r="AF54" s="259" t="str">
        <f t="shared" si="2"/>
        <v/>
      </c>
    </row>
    <row r="55" spans="1:32">
      <c r="A55" s="264"/>
      <c r="B55" s="268"/>
      <c r="C55" s="154"/>
      <c r="D55" s="175"/>
      <c r="E55" s="190"/>
      <c r="F55" s="190"/>
      <c r="G55" s="190"/>
      <c r="H55" s="202">
        <f t="shared" si="33"/>
        <v>0</v>
      </c>
      <c r="I55" s="200"/>
      <c r="J55" s="200"/>
      <c r="K55" s="200"/>
      <c r="L55" s="200"/>
      <c r="M55" s="200"/>
      <c r="N55" s="200"/>
      <c r="O55" s="342">
        <f t="shared" si="34"/>
        <v>0</v>
      </c>
      <c r="P55" s="218"/>
      <c r="Q55" s="211">
        <f t="shared" si="35"/>
        <v>0</v>
      </c>
      <c r="R55" s="233">
        <f t="shared" si="36"/>
        <v>0</v>
      </c>
      <c r="S55" s="175"/>
      <c r="T55" s="190"/>
      <c r="U55" s="182"/>
      <c r="V55" s="202">
        <f t="shared" si="37"/>
        <v>0</v>
      </c>
      <c r="W55" s="200"/>
      <c r="X55" s="200"/>
      <c r="Y55" s="200"/>
      <c r="Z55" s="200"/>
      <c r="AA55" s="200"/>
      <c r="AB55" s="200"/>
      <c r="AC55" s="349">
        <f t="shared" si="38"/>
        <v>0</v>
      </c>
      <c r="AD55" s="349">
        <f t="shared" si="39"/>
        <v>0</v>
      </c>
      <c r="AE55" s="253">
        <f t="shared" si="40"/>
        <v>0</v>
      </c>
      <c r="AF55" s="259" t="str">
        <f t="shared" si="2"/>
        <v/>
      </c>
    </row>
    <row r="56" spans="1:32">
      <c r="A56" s="264"/>
      <c r="B56" s="268"/>
      <c r="C56" s="154"/>
      <c r="D56" s="175"/>
      <c r="E56" s="190"/>
      <c r="F56" s="190"/>
      <c r="G56" s="190"/>
      <c r="H56" s="202">
        <f t="shared" si="33"/>
        <v>0</v>
      </c>
      <c r="I56" s="200"/>
      <c r="J56" s="200"/>
      <c r="K56" s="200"/>
      <c r="L56" s="200"/>
      <c r="M56" s="200"/>
      <c r="N56" s="200"/>
      <c r="O56" s="342">
        <f t="shared" si="34"/>
        <v>0</v>
      </c>
      <c r="P56" s="218"/>
      <c r="Q56" s="211">
        <f t="shared" si="35"/>
        <v>0</v>
      </c>
      <c r="R56" s="233">
        <f t="shared" si="36"/>
        <v>0</v>
      </c>
      <c r="S56" s="175"/>
      <c r="T56" s="190"/>
      <c r="U56" s="182"/>
      <c r="V56" s="202">
        <f t="shared" si="37"/>
        <v>0</v>
      </c>
      <c r="W56" s="200"/>
      <c r="X56" s="200"/>
      <c r="Y56" s="200"/>
      <c r="Z56" s="200"/>
      <c r="AA56" s="200"/>
      <c r="AB56" s="200"/>
      <c r="AC56" s="349">
        <f t="shared" si="38"/>
        <v>0</v>
      </c>
      <c r="AD56" s="349">
        <f t="shared" si="39"/>
        <v>0</v>
      </c>
      <c r="AE56" s="253">
        <f t="shared" si="40"/>
        <v>0</v>
      </c>
      <c r="AF56" s="259" t="str">
        <f t="shared" si="2"/>
        <v/>
      </c>
    </row>
    <row r="57" spans="1:32">
      <c r="A57" s="264"/>
      <c r="B57" s="268"/>
      <c r="C57" s="156"/>
      <c r="D57" s="175"/>
      <c r="E57" s="190"/>
      <c r="F57" s="190"/>
      <c r="G57" s="190"/>
      <c r="H57" s="202">
        <f t="shared" si="33"/>
        <v>0</v>
      </c>
      <c r="I57" s="200"/>
      <c r="J57" s="200"/>
      <c r="K57" s="200"/>
      <c r="L57" s="200"/>
      <c r="M57" s="200"/>
      <c r="N57" s="200"/>
      <c r="O57" s="342">
        <f t="shared" si="34"/>
        <v>0</v>
      </c>
      <c r="P57" s="218"/>
      <c r="Q57" s="211">
        <f t="shared" si="35"/>
        <v>0</v>
      </c>
      <c r="R57" s="233">
        <f t="shared" si="36"/>
        <v>0</v>
      </c>
      <c r="S57" s="175"/>
      <c r="T57" s="190"/>
      <c r="U57" s="182"/>
      <c r="V57" s="202">
        <f t="shared" si="37"/>
        <v>0</v>
      </c>
      <c r="W57" s="200"/>
      <c r="X57" s="200"/>
      <c r="Y57" s="200"/>
      <c r="Z57" s="200"/>
      <c r="AA57" s="200"/>
      <c r="AB57" s="200"/>
      <c r="AC57" s="349">
        <f t="shared" si="38"/>
        <v>0</v>
      </c>
      <c r="AD57" s="349">
        <f t="shared" si="39"/>
        <v>0</v>
      </c>
      <c r="AE57" s="253">
        <f t="shared" si="40"/>
        <v>0</v>
      </c>
      <c r="AF57" s="259" t="str">
        <f t="shared" si="2"/>
        <v/>
      </c>
    </row>
    <row r="58" spans="1:32">
      <c r="A58" s="264"/>
      <c r="B58" s="268"/>
      <c r="C58" s="156"/>
      <c r="D58" s="175"/>
      <c r="E58" s="190"/>
      <c r="F58" s="190"/>
      <c r="G58" s="190"/>
      <c r="H58" s="202">
        <f t="shared" si="33"/>
        <v>0</v>
      </c>
      <c r="I58" s="200"/>
      <c r="J58" s="200"/>
      <c r="K58" s="200"/>
      <c r="L58" s="200"/>
      <c r="M58" s="200"/>
      <c r="N58" s="200"/>
      <c r="O58" s="342">
        <f t="shared" si="34"/>
        <v>0</v>
      </c>
      <c r="P58" s="218"/>
      <c r="Q58" s="211">
        <f t="shared" si="35"/>
        <v>0</v>
      </c>
      <c r="R58" s="233">
        <f t="shared" si="36"/>
        <v>0</v>
      </c>
      <c r="S58" s="175"/>
      <c r="T58" s="190"/>
      <c r="U58" s="182"/>
      <c r="V58" s="202">
        <f t="shared" si="37"/>
        <v>0</v>
      </c>
      <c r="W58" s="200"/>
      <c r="X58" s="200"/>
      <c r="Y58" s="200"/>
      <c r="Z58" s="200"/>
      <c r="AA58" s="200"/>
      <c r="AB58" s="200"/>
      <c r="AC58" s="349">
        <f t="shared" si="38"/>
        <v>0</v>
      </c>
      <c r="AD58" s="349">
        <f t="shared" si="39"/>
        <v>0</v>
      </c>
      <c r="AE58" s="253">
        <f t="shared" si="40"/>
        <v>0</v>
      </c>
      <c r="AF58" s="259" t="str">
        <f t="shared" si="2"/>
        <v/>
      </c>
    </row>
    <row r="59" spans="1:32">
      <c r="A59" s="264"/>
      <c r="B59" s="268"/>
      <c r="C59" s="154"/>
      <c r="D59" s="175"/>
      <c r="E59" s="190"/>
      <c r="F59" s="190"/>
      <c r="G59" s="190"/>
      <c r="H59" s="202">
        <f t="shared" si="33"/>
        <v>0</v>
      </c>
      <c r="I59" s="200"/>
      <c r="J59" s="200"/>
      <c r="K59" s="200"/>
      <c r="L59" s="200"/>
      <c r="M59" s="200"/>
      <c r="N59" s="200"/>
      <c r="O59" s="342">
        <f t="shared" si="34"/>
        <v>0</v>
      </c>
      <c r="P59" s="218"/>
      <c r="Q59" s="211">
        <f t="shared" si="35"/>
        <v>0</v>
      </c>
      <c r="R59" s="233">
        <f t="shared" si="36"/>
        <v>0</v>
      </c>
      <c r="S59" s="175"/>
      <c r="T59" s="190"/>
      <c r="U59" s="182"/>
      <c r="V59" s="202">
        <f t="shared" si="37"/>
        <v>0</v>
      </c>
      <c r="W59" s="200"/>
      <c r="X59" s="200"/>
      <c r="Y59" s="200"/>
      <c r="Z59" s="200"/>
      <c r="AA59" s="200"/>
      <c r="AB59" s="200"/>
      <c r="AC59" s="349">
        <f t="shared" si="38"/>
        <v>0</v>
      </c>
      <c r="AD59" s="349">
        <f t="shared" si="39"/>
        <v>0</v>
      </c>
      <c r="AE59" s="253">
        <f t="shared" si="40"/>
        <v>0</v>
      </c>
      <c r="AF59" s="259" t="str">
        <f t="shared" si="2"/>
        <v/>
      </c>
    </row>
    <row r="60" spans="1:32">
      <c r="A60" s="264"/>
      <c r="B60" s="268"/>
      <c r="C60" s="154"/>
      <c r="D60" s="175"/>
      <c r="E60" s="190"/>
      <c r="F60" s="190"/>
      <c r="G60" s="190"/>
      <c r="H60" s="202">
        <f t="shared" si="33"/>
        <v>0</v>
      </c>
      <c r="I60" s="200"/>
      <c r="J60" s="200"/>
      <c r="K60" s="200"/>
      <c r="L60" s="200"/>
      <c r="M60" s="200"/>
      <c r="N60" s="200"/>
      <c r="O60" s="342">
        <f t="shared" si="34"/>
        <v>0</v>
      </c>
      <c r="P60" s="218"/>
      <c r="Q60" s="211">
        <f t="shared" si="35"/>
        <v>0</v>
      </c>
      <c r="R60" s="233">
        <f t="shared" si="36"/>
        <v>0</v>
      </c>
      <c r="S60" s="175"/>
      <c r="T60" s="190"/>
      <c r="U60" s="182"/>
      <c r="V60" s="202">
        <f t="shared" si="37"/>
        <v>0</v>
      </c>
      <c r="W60" s="200"/>
      <c r="X60" s="200"/>
      <c r="Y60" s="200"/>
      <c r="Z60" s="200"/>
      <c r="AA60" s="200"/>
      <c r="AB60" s="200"/>
      <c r="AC60" s="349">
        <f t="shared" si="38"/>
        <v>0</v>
      </c>
      <c r="AD60" s="349">
        <f t="shared" si="39"/>
        <v>0</v>
      </c>
      <c r="AE60" s="253">
        <f t="shared" si="40"/>
        <v>0</v>
      </c>
      <c r="AF60" s="259" t="str">
        <f t="shared" si="2"/>
        <v/>
      </c>
    </row>
    <row r="61" spans="1:32">
      <c r="A61" s="264"/>
      <c r="B61" s="268"/>
      <c r="C61" s="154"/>
      <c r="D61" s="175"/>
      <c r="E61" s="190"/>
      <c r="F61" s="190"/>
      <c r="G61" s="190"/>
      <c r="H61" s="202">
        <f t="shared" si="33"/>
        <v>0</v>
      </c>
      <c r="I61" s="200"/>
      <c r="J61" s="200"/>
      <c r="K61" s="200"/>
      <c r="L61" s="200"/>
      <c r="M61" s="200"/>
      <c r="N61" s="200"/>
      <c r="O61" s="342">
        <f t="shared" si="34"/>
        <v>0</v>
      </c>
      <c r="P61" s="218"/>
      <c r="Q61" s="211">
        <f t="shared" si="35"/>
        <v>0</v>
      </c>
      <c r="R61" s="233">
        <f t="shared" si="36"/>
        <v>0</v>
      </c>
      <c r="S61" s="175"/>
      <c r="T61" s="190"/>
      <c r="U61" s="182"/>
      <c r="V61" s="202">
        <f t="shared" si="37"/>
        <v>0</v>
      </c>
      <c r="W61" s="200"/>
      <c r="X61" s="200"/>
      <c r="Y61" s="200"/>
      <c r="Z61" s="200"/>
      <c r="AA61" s="200"/>
      <c r="AB61" s="200"/>
      <c r="AC61" s="349">
        <f t="shared" si="38"/>
        <v>0</v>
      </c>
      <c r="AD61" s="349">
        <f t="shared" si="39"/>
        <v>0</v>
      </c>
      <c r="AE61" s="253">
        <f t="shared" si="40"/>
        <v>0</v>
      </c>
      <c r="AF61" s="259" t="str">
        <f t="shared" si="2"/>
        <v/>
      </c>
    </row>
    <row r="62" spans="1:32" ht="14.25">
      <c r="A62" s="265"/>
      <c r="B62" s="269"/>
      <c r="C62" s="157"/>
      <c r="D62" s="176"/>
      <c r="E62" s="191"/>
      <c r="F62" s="191"/>
      <c r="G62" s="191"/>
      <c r="H62" s="309">
        <f t="shared" si="33"/>
        <v>0</v>
      </c>
      <c r="I62" s="201"/>
      <c r="J62" s="201"/>
      <c r="K62" s="201"/>
      <c r="L62" s="201"/>
      <c r="M62" s="201"/>
      <c r="N62" s="201"/>
      <c r="O62" s="343">
        <f t="shared" si="34"/>
        <v>0</v>
      </c>
      <c r="P62" s="219"/>
      <c r="Q62" s="212">
        <f t="shared" si="35"/>
        <v>0</v>
      </c>
      <c r="R62" s="234">
        <f t="shared" si="36"/>
        <v>0</v>
      </c>
      <c r="S62" s="176"/>
      <c r="T62" s="191"/>
      <c r="U62" s="183"/>
      <c r="V62" s="309">
        <f t="shared" si="37"/>
        <v>0</v>
      </c>
      <c r="W62" s="201"/>
      <c r="X62" s="201"/>
      <c r="Y62" s="201"/>
      <c r="Z62" s="201"/>
      <c r="AA62" s="201"/>
      <c r="AB62" s="201"/>
      <c r="AC62" s="350">
        <f t="shared" si="38"/>
        <v>0</v>
      </c>
      <c r="AD62" s="350">
        <f t="shared" si="39"/>
        <v>0</v>
      </c>
      <c r="AE62" s="254">
        <f t="shared" si="40"/>
        <v>0</v>
      </c>
      <c r="AF62" s="260" t="str">
        <f t="shared" si="2"/>
        <v/>
      </c>
    </row>
    <row r="63" spans="1:32" ht="22.5" customHeight="1">
      <c r="A63" s="262">
        <v>15</v>
      </c>
      <c r="B63" s="266"/>
      <c r="C63" s="271"/>
      <c r="D63" s="274" t="s">
        <v>65</v>
      </c>
      <c r="E63" s="275" t="s">
        <v>25</v>
      </c>
      <c r="F63" s="275" t="s">
        <v>65</v>
      </c>
      <c r="G63" s="339">
        <f t="shared" ref="G63:O63" si="41">SUM(G64:G75)</f>
        <v>0</v>
      </c>
      <c r="H63" s="359">
        <f t="shared" si="41"/>
        <v>0</v>
      </c>
      <c r="I63" s="198">
        <f t="shared" si="41"/>
        <v>0</v>
      </c>
      <c r="J63" s="198">
        <f t="shared" si="41"/>
        <v>0</v>
      </c>
      <c r="K63" s="198">
        <f t="shared" si="41"/>
        <v>0</v>
      </c>
      <c r="L63" s="198">
        <f t="shared" si="41"/>
        <v>0</v>
      </c>
      <c r="M63" s="198">
        <f t="shared" si="41"/>
        <v>0</v>
      </c>
      <c r="N63" s="198">
        <f t="shared" si="41"/>
        <v>0</v>
      </c>
      <c r="O63" s="198">
        <f t="shared" si="41"/>
        <v>0</v>
      </c>
      <c r="P63" s="277"/>
      <c r="Q63" s="198">
        <f>SUM(Q64:Q75)</f>
        <v>0</v>
      </c>
      <c r="R63" s="231">
        <f>SUM(R64:R75)</f>
        <v>0</v>
      </c>
      <c r="S63" s="274" t="s">
        <v>65</v>
      </c>
      <c r="T63" s="275" t="s">
        <v>25</v>
      </c>
      <c r="U63" s="275" t="s">
        <v>65</v>
      </c>
      <c r="V63" s="359">
        <f t="shared" ref="V63:AE63" si="42">SUM(V64:V75)</f>
        <v>0</v>
      </c>
      <c r="W63" s="304">
        <f t="shared" si="42"/>
        <v>0</v>
      </c>
      <c r="X63" s="198">
        <f t="shared" si="42"/>
        <v>0</v>
      </c>
      <c r="Y63" s="198">
        <f t="shared" si="42"/>
        <v>0</v>
      </c>
      <c r="Z63" s="198">
        <f t="shared" si="42"/>
        <v>0</v>
      </c>
      <c r="AA63" s="198">
        <f t="shared" si="42"/>
        <v>0</v>
      </c>
      <c r="AB63" s="198">
        <f t="shared" si="42"/>
        <v>0</v>
      </c>
      <c r="AC63" s="243">
        <f t="shared" si="42"/>
        <v>0</v>
      </c>
      <c r="AD63" s="243">
        <f t="shared" si="42"/>
        <v>0</v>
      </c>
      <c r="AE63" s="251">
        <f t="shared" si="42"/>
        <v>0</v>
      </c>
      <c r="AF63" s="288" t="str">
        <f t="shared" si="2"/>
        <v/>
      </c>
    </row>
    <row r="64" spans="1:32" ht="14.25">
      <c r="A64" s="263"/>
      <c r="B64" s="267"/>
      <c r="C64" s="272" t="s">
        <v>82</v>
      </c>
      <c r="D64" s="174"/>
      <c r="E64" s="299"/>
      <c r="F64" s="299"/>
      <c r="G64" s="189"/>
      <c r="H64" s="202">
        <f t="shared" ref="H64:H75" si="43">E64*F64</f>
        <v>0</v>
      </c>
      <c r="I64" s="199"/>
      <c r="J64" s="199"/>
      <c r="K64" s="199"/>
      <c r="L64" s="199"/>
      <c r="M64" s="199"/>
      <c r="N64" s="199"/>
      <c r="O64" s="300">
        <f t="shared" ref="O64:O75" si="44">SUM(H64:N64)</f>
        <v>0</v>
      </c>
      <c r="P64" s="217"/>
      <c r="Q64" s="280">
        <f t="shared" ref="Q64:Q75" si="45">IF(ROUNDUP(O64*P64-0.5,0)&lt;=0,0,ROUNDUP(O64*P64-0.5,0))</f>
        <v>0</v>
      </c>
      <c r="R64" s="232">
        <f t="shared" ref="R64:R75" si="46">O64+Q64</f>
        <v>0</v>
      </c>
      <c r="S64" s="174"/>
      <c r="T64" s="189"/>
      <c r="U64" s="181"/>
      <c r="V64" s="202">
        <f t="shared" ref="V64:V75" si="47">T64*F64</f>
        <v>0</v>
      </c>
      <c r="W64" s="199"/>
      <c r="X64" s="199"/>
      <c r="Y64" s="199"/>
      <c r="Z64" s="199"/>
      <c r="AA64" s="199"/>
      <c r="AB64" s="199"/>
      <c r="AC64" s="348">
        <f t="shared" ref="AC64:AC75" si="48">SUM(V64:AB64)</f>
        <v>0</v>
      </c>
      <c r="AD64" s="348">
        <f t="shared" ref="AD64:AD75" si="49">IF(ROUNDUP(AC64*P64-0.5,0)&lt;=0,0,ROUNDUP(AC64*P64-0.5,0))</f>
        <v>0</v>
      </c>
      <c r="AE64" s="252">
        <f t="shared" ref="AE64:AE75" si="50">AC64+AD64</f>
        <v>0</v>
      </c>
      <c r="AF64" s="258" t="str">
        <f t="shared" si="2"/>
        <v/>
      </c>
    </row>
    <row r="65" spans="1:32">
      <c r="A65" s="264"/>
      <c r="B65" s="268"/>
      <c r="C65" s="154"/>
      <c r="D65" s="175"/>
      <c r="E65" s="190"/>
      <c r="F65" s="190"/>
      <c r="G65" s="190"/>
      <c r="H65" s="202">
        <f t="shared" si="43"/>
        <v>0</v>
      </c>
      <c r="I65" s="200"/>
      <c r="J65" s="200"/>
      <c r="K65" s="200"/>
      <c r="L65" s="200"/>
      <c r="M65" s="200"/>
      <c r="N65" s="200"/>
      <c r="O65" s="342">
        <f t="shared" si="44"/>
        <v>0</v>
      </c>
      <c r="P65" s="218"/>
      <c r="Q65" s="211">
        <f t="shared" si="45"/>
        <v>0</v>
      </c>
      <c r="R65" s="233">
        <f t="shared" si="46"/>
        <v>0</v>
      </c>
      <c r="S65" s="175"/>
      <c r="T65" s="190"/>
      <c r="U65" s="182"/>
      <c r="V65" s="202">
        <f t="shared" si="47"/>
        <v>0</v>
      </c>
      <c r="W65" s="200"/>
      <c r="X65" s="200"/>
      <c r="Y65" s="200"/>
      <c r="Z65" s="200"/>
      <c r="AA65" s="200"/>
      <c r="AB65" s="200"/>
      <c r="AC65" s="349">
        <f t="shared" si="48"/>
        <v>0</v>
      </c>
      <c r="AD65" s="349">
        <f t="shared" si="49"/>
        <v>0</v>
      </c>
      <c r="AE65" s="253">
        <f t="shared" si="50"/>
        <v>0</v>
      </c>
      <c r="AF65" s="259" t="str">
        <f t="shared" si="2"/>
        <v/>
      </c>
    </row>
    <row r="66" spans="1:32">
      <c r="A66" s="264"/>
      <c r="B66" s="268"/>
      <c r="C66" s="155"/>
      <c r="D66" s="175"/>
      <c r="E66" s="190"/>
      <c r="F66" s="190"/>
      <c r="G66" s="190"/>
      <c r="H66" s="202">
        <f t="shared" si="43"/>
        <v>0</v>
      </c>
      <c r="I66" s="200"/>
      <c r="J66" s="200"/>
      <c r="K66" s="200"/>
      <c r="L66" s="200"/>
      <c r="M66" s="200"/>
      <c r="N66" s="200"/>
      <c r="O66" s="342">
        <f t="shared" si="44"/>
        <v>0</v>
      </c>
      <c r="P66" s="218"/>
      <c r="Q66" s="211">
        <f t="shared" si="45"/>
        <v>0</v>
      </c>
      <c r="R66" s="233">
        <f t="shared" si="46"/>
        <v>0</v>
      </c>
      <c r="S66" s="175"/>
      <c r="T66" s="190"/>
      <c r="U66" s="182"/>
      <c r="V66" s="202">
        <f t="shared" si="47"/>
        <v>0</v>
      </c>
      <c r="W66" s="200"/>
      <c r="X66" s="200"/>
      <c r="Y66" s="200"/>
      <c r="Z66" s="200"/>
      <c r="AA66" s="200"/>
      <c r="AB66" s="200"/>
      <c r="AC66" s="349">
        <f t="shared" si="48"/>
        <v>0</v>
      </c>
      <c r="AD66" s="349">
        <f t="shared" si="49"/>
        <v>0</v>
      </c>
      <c r="AE66" s="253">
        <f t="shared" si="50"/>
        <v>0</v>
      </c>
      <c r="AF66" s="259" t="str">
        <f t="shared" si="2"/>
        <v/>
      </c>
    </row>
    <row r="67" spans="1:32">
      <c r="A67" s="264"/>
      <c r="B67" s="268"/>
      <c r="C67" s="154" t="s">
        <v>83</v>
      </c>
      <c r="D67" s="175"/>
      <c r="E67" s="190"/>
      <c r="F67" s="190"/>
      <c r="G67" s="190"/>
      <c r="H67" s="202">
        <f t="shared" si="43"/>
        <v>0</v>
      </c>
      <c r="I67" s="200"/>
      <c r="J67" s="200"/>
      <c r="K67" s="200"/>
      <c r="L67" s="200"/>
      <c r="M67" s="200"/>
      <c r="N67" s="200"/>
      <c r="O67" s="342">
        <f t="shared" si="44"/>
        <v>0</v>
      </c>
      <c r="P67" s="218"/>
      <c r="Q67" s="211">
        <f t="shared" si="45"/>
        <v>0</v>
      </c>
      <c r="R67" s="233">
        <f t="shared" si="46"/>
        <v>0</v>
      </c>
      <c r="S67" s="175"/>
      <c r="T67" s="190"/>
      <c r="U67" s="182"/>
      <c r="V67" s="202">
        <f t="shared" si="47"/>
        <v>0</v>
      </c>
      <c r="W67" s="200"/>
      <c r="X67" s="200"/>
      <c r="Y67" s="200"/>
      <c r="Z67" s="200"/>
      <c r="AA67" s="200"/>
      <c r="AB67" s="200"/>
      <c r="AC67" s="349">
        <f t="shared" si="48"/>
        <v>0</v>
      </c>
      <c r="AD67" s="349">
        <f t="shared" si="49"/>
        <v>0</v>
      </c>
      <c r="AE67" s="253">
        <f t="shared" si="50"/>
        <v>0</v>
      </c>
      <c r="AF67" s="259" t="str">
        <f t="shared" si="2"/>
        <v/>
      </c>
    </row>
    <row r="68" spans="1:32">
      <c r="A68" s="264"/>
      <c r="B68" s="268"/>
      <c r="C68" s="154"/>
      <c r="D68" s="175"/>
      <c r="E68" s="190"/>
      <c r="F68" s="190"/>
      <c r="G68" s="190"/>
      <c r="H68" s="202">
        <f t="shared" si="43"/>
        <v>0</v>
      </c>
      <c r="I68" s="200"/>
      <c r="J68" s="200"/>
      <c r="K68" s="200"/>
      <c r="L68" s="200"/>
      <c r="M68" s="200"/>
      <c r="N68" s="200"/>
      <c r="O68" s="342">
        <f t="shared" si="44"/>
        <v>0</v>
      </c>
      <c r="P68" s="218"/>
      <c r="Q68" s="211">
        <f t="shared" si="45"/>
        <v>0</v>
      </c>
      <c r="R68" s="233">
        <f t="shared" si="46"/>
        <v>0</v>
      </c>
      <c r="S68" s="175"/>
      <c r="T68" s="190"/>
      <c r="U68" s="182"/>
      <c r="V68" s="202">
        <f t="shared" si="47"/>
        <v>0</v>
      </c>
      <c r="W68" s="200"/>
      <c r="X68" s="200"/>
      <c r="Y68" s="200"/>
      <c r="Z68" s="200"/>
      <c r="AA68" s="200"/>
      <c r="AB68" s="200"/>
      <c r="AC68" s="349">
        <f t="shared" si="48"/>
        <v>0</v>
      </c>
      <c r="AD68" s="349">
        <f t="shared" si="49"/>
        <v>0</v>
      </c>
      <c r="AE68" s="253">
        <f t="shared" si="50"/>
        <v>0</v>
      </c>
      <c r="AF68" s="259" t="str">
        <f t="shared" si="2"/>
        <v/>
      </c>
    </row>
    <row r="69" spans="1:32">
      <c r="A69" s="264"/>
      <c r="B69" s="268"/>
      <c r="C69" s="154"/>
      <c r="D69" s="175"/>
      <c r="E69" s="190"/>
      <c r="F69" s="190"/>
      <c r="G69" s="190"/>
      <c r="H69" s="202">
        <f t="shared" si="43"/>
        <v>0</v>
      </c>
      <c r="I69" s="200"/>
      <c r="J69" s="200"/>
      <c r="K69" s="200"/>
      <c r="L69" s="200"/>
      <c r="M69" s="200"/>
      <c r="N69" s="200"/>
      <c r="O69" s="342">
        <f t="shared" si="44"/>
        <v>0</v>
      </c>
      <c r="P69" s="218"/>
      <c r="Q69" s="211">
        <f t="shared" si="45"/>
        <v>0</v>
      </c>
      <c r="R69" s="233">
        <f t="shared" si="46"/>
        <v>0</v>
      </c>
      <c r="S69" s="175"/>
      <c r="T69" s="190"/>
      <c r="U69" s="182"/>
      <c r="V69" s="202">
        <f t="shared" si="47"/>
        <v>0</v>
      </c>
      <c r="W69" s="200"/>
      <c r="X69" s="200"/>
      <c r="Y69" s="200"/>
      <c r="Z69" s="200"/>
      <c r="AA69" s="200"/>
      <c r="AB69" s="200"/>
      <c r="AC69" s="349">
        <f t="shared" si="48"/>
        <v>0</v>
      </c>
      <c r="AD69" s="349">
        <f t="shared" si="49"/>
        <v>0</v>
      </c>
      <c r="AE69" s="253">
        <f t="shared" si="50"/>
        <v>0</v>
      </c>
      <c r="AF69" s="259" t="str">
        <f t="shared" si="2"/>
        <v/>
      </c>
    </row>
    <row r="70" spans="1:32">
      <c r="A70" s="264"/>
      <c r="B70" s="268"/>
      <c r="C70" s="156"/>
      <c r="D70" s="175"/>
      <c r="E70" s="190"/>
      <c r="F70" s="190"/>
      <c r="G70" s="190"/>
      <c r="H70" s="202">
        <f t="shared" si="43"/>
        <v>0</v>
      </c>
      <c r="I70" s="200"/>
      <c r="J70" s="200"/>
      <c r="K70" s="200"/>
      <c r="L70" s="200"/>
      <c r="M70" s="200"/>
      <c r="N70" s="200"/>
      <c r="O70" s="342">
        <f t="shared" si="44"/>
        <v>0</v>
      </c>
      <c r="P70" s="218"/>
      <c r="Q70" s="211">
        <f t="shared" si="45"/>
        <v>0</v>
      </c>
      <c r="R70" s="233">
        <f t="shared" si="46"/>
        <v>0</v>
      </c>
      <c r="S70" s="175"/>
      <c r="T70" s="190"/>
      <c r="U70" s="182"/>
      <c r="V70" s="202">
        <f t="shared" si="47"/>
        <v>0</v>
      </c>
      <c r="W70" s="200"/>
      <c r="X70" s="200"/>
      <c r="Y70" s="200"/>
      <c r="Z70" s="200"/>
      <c r="AA70" s="200"/>
      <c r="AB70" s="200"/>
      <c r="AC70" s="349">
        <f t="shared" si="48"/>
        <v>0</v>
      </c>
      <c r="AD70" s="349">
        <f t="shared" si="49"/>
        <v>0</v>
      </c>
      <c r="AE70" s="253">
        <f t="shared" si="50"/>
        <v>0</v>
      </c>
      <c r="AF70" s="259" t="str">
        <f t="shared" si="2"/>
        <v/>
      </c>
    </row>
    <row r="71" spans="1:32">
      <c r="A71" s="264"/>
      <c r="B71" s="268"/>
      <c r="C71" s="156"/>
      <c r="D71" s="175"/>
      <c r="E71" s="190"/>
      <c r="F71" s="190"/>
      <c r="G71" s="190"/>
      <c r="H71" s="202">
        <f t="shared" si="43"/>
        <v>0</v>
      </c>
      <c r="I71" s="200"/>
      <c r="J71" s="200"/>
      <c r="K71" s="200"/>
      <c r="L71" s="200"/>
      <c r="M71" s="200"/>
      <c r="N71" s="200"/>
      <c r="O71" s="342">
        <f t="shared" si="44"/>
        <v>0</v>
      </c>
      <c r="P71" s="218"/>
      <c r="Q71" s="211">
        <f t="shared" si="45"/>
        <v>0</v>
      </c>
      <c r="R71" s="233">
        <f t="shared" si="46"/>
        <v>0</v>
      </c>
      <c r="S71" s="175"/>
      <c r="T71" s="190"/>
      <c r="U71" s="182"/>
      <c r="V71" s="202">
        <f t="shared" si="47"/>
        <v>0</v>
      </c>
      <c r="W71" s="200"/>
      <c r="X71" s="200"/>
      <c r="Y71" s="200"/>
      <c r="Z71" s="200"/>
      <c r="AA71" s="200"/>
      <c r="AB71" s="200"/>
      <c r="AC71" s="349">
        <f t="shared" si="48"/>
        <v>0</v>
      </c>
      <c r="AD71" s="349">
        <f t="shared" si="49"/>
        <v>0</v>
      </c>
      <c r="AE71" s="253">
        <f t="shared" si="50"/>
        <v>0</v>
      </c>
      <c r="AF71" s="259" t="str">
        <f t="shared" si="2"/>
        <v/>
      </c>
    </row>
    <row r="72" spans="1:32">
      <c r="A72" s="264"/>
      <c r="B72" s="268"/>
      <c r="C72" s="154"/>
      <c r="D72" s="175"/>
      <c r="E72" s="190"/>
      <c r="F72" s="190"/>
      <c r="G72" s="190"/>
      <c r="H72" s="202">
        <f t="shared" si="43"/>
        <v>0</v>
      </c>
      <c r="I72" s="200"/>
      <c r="J72" s="200"/>
      <c r="K72" s="200"/>
      <c r="L72" s="200"/>
      <c r="M72" s="200"/>
      <c r="N72" s="200"/>
      <c r="O72" s="342">
        <f t="shared" si="44"/>
        <v>0</v>
      </c>
      <c r="P72" s="218"/>
      <c r="Q72" s="211">
        <f t="shared" si="45"/>
        <v>0</v>
      </c>
      <c r="R72" s="233">
        <f t="shared" si="46"/>
        <v>0</v>
      </c>
      <c r="S72" s="175"/>
      <c r="T72" s="190"/>
      <c r="U72" s="182"/>
      <c r="V72" s="202">
        <f t="shared" si="47"/>
        <v>0</v>
      </c>
      <c r="W72" s="200"/>
      <c r="X72" s="200"/>
      <c r="Y72" s="200"/>
      <c r="Z72" s="200"/>
      <c r="AA72" s="200"/>
      <c r="AB72" s="200"/>
      <c r="AC72" s="349">
        <f t="shared" si="48"/>
        <v>0</v>
      </c>
      <c r="AD72" s="349">
        <f t="shared" si="49"/>
        <v>0</v>
      </c>
      <c r="AE72" s="253">
        <f t="shared" si="50"/>
        <v>0</v>
      </c>
      <c r="AF72" s="259" t="str">
        <f t="shared" si="2"/>
        <v/>
      </c>
    </row>
    <row r="73" spans="1:32">
      <c r="A73" s="264"/>
      <c r="B73" s="268"/>
      <c r="C73" s="154"/>
      <c r="D73" s="175"/>
      <c r="E73" s="190"/>
      <c r="F73" s="190"/>
      <c r="G73" s="190"/>
      <c r="H73" s="202">
        <f t="shared" si="43"/>
        <v>0</v>
      </c>
      <c r="I73" s="200"/>
      <c r="J73" s="200"/>
      <c r="K73" s="200"/>
      <c r="L73" s="200"/>
      <c r="M73" s="200"/>
      <c r="N73" s="200"/>
      <c r="O73" s="342">
        <f t="shared" si="44"/>
        <v>0</v>
      </c>
      <c r="P73" s="218"/>
      <c r="Q73" s="211">
        <f t="shared" si="45"/>
        <v>0</v>
      </c>
      <c r="R73" s="233">
        <f t="shared" si="46"/>
        <v>0</v>
      </c>
      <c r="S73" s="175"/>
      <c r="T73" s="190"/>
      <c r="U73" s="182"/>
      <c r="V73" s="202">
        <f t="shared" si="47"/>
        <v>0</v>
      </c>
      <c r="W73" s="200"/>
      <c r="X73" s="200"/>
      <c r="Y73" s="200"/>
      <c r="Z73" s="200"/>
      <c r="AA73" s="200"/>
      <c r="AB73" s="200"/>
      <c r="AC73" s="349">
        <f t="shared" si="48"/>
        <v>0</v>
      </c>
      <c r="AD73" s="349">
        <f t="shared" si="49"/>
        <v>0</v>
      </c>
      <c r="AE73" s="253">
        <f t="shared" si="50"/>
        <v>0</v>
      </c>
      <c r="AF73" s="259" t="str">
        <f t="shared" si="2"/>
        <v/>
      </c>
    </row>
    <row r="74" spans="1:32">
      <c r="A74" s="264"/>
      <c r="B74" s="268"/>
      <c r="C74" s="154"/>
      <c r="D74" s="175"/>
      <c r="E74" s="190"/>
      <c r="F74" s="190"/>
      <c r="G74" s="190"/>
      <c r="H74" s="202">
        <f t="shared" si="43"/>
        <v>0</v>
      </c>
      <c r="I74" s="200"/>
      <c r="J74" s="200"/>
      <c r="K74" s="200"/>
      <c r="L74" s="200"/>
      <c r="M74" s="200"/>
      <c r="N74" s="200"/>
      <c r="O74" s="342">
        <f t="shared" si="44"/>
        <v>0</v>
      </c>
      <c r="P74" s="218"/>
      <c r="Q74" s="211">
        <f t="shared" si="45"/>
        <v>0</v>
      </c>
      <c r="R74" s="233">
        <f t="shared" si="46"/>
        <v>0</v>
      </c>
      <c r="S74" s="175"/>
      <c r="T74" s="190"/>
      <c r="U74" s="182"/>
      <c r="V74" s="202">
        <f t="shared" si="47"/>
        <v>0</v>
      </c>
      <c r="W74" s="200"/>
      <c r="X74" s="200"/>
      <c r="Y74" s="200"/>
      <c r="Z74" s="200"/>
      <c r="AA74" s="200"/>
      <c r="AB74" s="200"/>
      <c r="AC74" s="349">
        <f t="shared" si="48"/>
        <v>0</v>
      </c>
      <c r="AD74" s="349">
        <f t="shared" si="49"/>
        <v>0</v>
      </c>
      <c r="AE74" s="253">
        <f t="shared" si="50"/>
        <v>0</v>
      </c>
      <c r="AF74" s="259" t="str">
        <f t="shared" si="2"/>
        <v/>
      </c>
    </row>
    <row r="75" spans="1:32" ht="14.25">
      <c r="A75" s="265"/>
      <c r="B75" s="269"/>
      <c r="C75" s="157"/>
      <c r="D75" s="176"/>
      <c r="E75" s="191"/>
      <c r="F75" s="191"/>
      <c r="G75" s="191"/>
      <c r="H75" s="309">
        <f t="shared" si="43"/>
        <v>0</v>
      </c>
      <c r="I75" s="201"/>
      <c r="J75" s="201"/>
      <c r="K75" s="201"/>
      <c r="L75" s="201"/>
      <c r="M75" s="201"/>
      <c r="N75" s="201"/>
      <c r="O75" s="343">
        <f t="shared" si="44"/>
        <v>0</v>
      </c>
      <c r="P75" s="219"/>
      <c r="Q75" s="212">
        <f t="shared" si="45"/>
        <v>0</v>
      </c>
      <c r="R75" s="234">
        <f t="shared" si="46"/>
        <v>0</v>
      </c>
      <c r="S75" s="176"/>
      <c r="T75" s="191"/>
      <c r="U75" s="183"/>
      <c r="V75" s="309">
        <f t="shared" si="47"/>
        <v>0</v>
      </c>
      <c r="W75" s="201"/>
      <c r="X75" s="201"/>
      <c r="Y75" s="201"/>
      <c r="Z75" s="201"/>
      <c r="AA75" s="201"/>
      <c r="AB75" s="201"/>
      <c r="AC75" s="350">
        <f t="shared" si="48"/>
        <v>0</v>
      </c>
      <c r="AD75" s="350">
        <f t="shared" si="49"/>
        <v>0</v>
      </c>
      <c r="AE75" s="254">
        <f t="shared" si="50"/>
        <v>0</v>
      </c>
      <c r="AF75" s="260" t="str">
        <f>IF(AE75=0,"",ROUND((R75-AE75)/AE75,3))</f>
        <v/>
      </c>
    </row>
    <row r="76" spans="1:32">
      <c r="B76" s="147"/>
      <c r="C76" s="147"/>
      <c r="D76" s="147"/>
      <c r="E76" s="147"/>
      <c r="F76" s="239" t="s">
        <v>103</v>
      </c>
      <c r="G76" s="192">
        <f t="shared" ref="G76:O76" si="51">G11+G24+G37+G50+G63</f>
        <v>0</v>
      </c>
      <c r="H76" s="318">
        <f t="shared" si="51"/>
        <v>0</v>
      </c>
      <c r="I76" s="320">
        <f t="shared" si="51"/>
        <v>0</v>
      </c>
      <c r="J76" s="320">
        <f t="shared" si="51"/>
        <v>0</v>
      </c>
      <c r="K76" s="320">
        <f t="shared" si="51"/>
        <v>0</v>
      </c>
      <c r="L76" s="320">
        <f t="shared" si="51"/>
        <v>0</v>
      </c>
      <c r="M76" s="320">
        <f t="shared" si="51"/>
        <v>0</v>
      </c>
      <c r="N76" s="320">
        <f t="shared" si="51"/>
        <v>0</v>
      </c>
      <c r="O76" s="320">
        <f t="shared" si="51"/>
        <v>0</v>
      </c>
      <c r="P76" s="328"/>
      <c r="Q76" s="320">
        <f>Q11+Q24+Q37+Q50+Q63</f>
        <v>0</v>
      </c>
      <c r="R76" s="320">
        <f>R11+R24+R37+R50+R63</f>
        <v>0</v>
      </c>
      <c r="S76" s="308"/>
      <c r="T76" s="297"/>
      <c r="U76" s="239" t="s">
        <v>42</v>
      </c>
      <c r="V76" s="318">
        <f t="shared" ref="V76:AE76" si="52">V11+V24+V37+V50+V63</f>
        <v>0</v>
      </c>
      <c r="W76" s="320">
        <f t="shared" si="52"/>
        <v>0</v>
      </c>
      <c r="X76" s="320">
        <f t="shared" si="52"/>
        <v>0</v>
      </c>
      <c r="Y76" s="320">
        <f t="shared" si="52"/>
        <v>0</v>
      </c>
      <c r="Z76" s="320">
        <f t="shared" si="52"/>
        <v>0</v>
      </c>
      <c r="AA76" s="320">
        <f t="shared" si="52"/>
        <v>0</v>
      </c>
      <c r="AB76" s="320">
        <f t="shared" si="52"/>
        <v>0</v>
      </c>
      <c r="AC76" s="320">
        <f t="shared" si="52"/>
        <v>0</v>
      </c>
      <c r="AD76" s="320">
        <f t="shared" si="52"/>
        <v>0</v>
      </c>
      <c r="AE76" s="320">
        <f t="shared" si="52"/>
        <v>0</v>
      </c>
      <c r="AF76" s="37"/>
    </row>
    <row r="77" spans="1:32">
      <c r="B77" s="148"/>
      <c r="C77" s="148"/>
      <c r="D77" s="148"/>
      <c r="E77" s="148"/>
      <c r="F77" s="240" t="s">
        <v>87</v>
      </c>
      <c r="G77" s="193">
        <f>G76+'C(日時②)'!G77</f>
        <v>0</v>
      </c>
      <c r="H77" s="319">
        <f>H76+'C(日時②)'!H77</f>
        <v>0</v>
      </c>
      <c r="I77" s="319">
        <f>I76+'C(日時②)'!I77</f>
        <v>0</v>
      </c>
      <c r="J77" s="319">
        <f>J76+'C(日時②)'!J77</f>
        <v>0</v>
      </c>
      <c r="K77" s="319">
        <f>K76+'C(日時②)'!K77</f>
        <v>0</v>
      </c>
      <c r="L77" s="319">
        <f>L76+'C(日時②)'!L77</f>
        <v>0</v>
      </c>
      <c r="M77" s="319">
        <f>M76+'C(日時②)'!M77</f>
        <v>0</v>
      </c>
      <c r="N77" s="319">
        <f>N76+'C(日時②)'!N77</f>
        <v>0</v>
      </c>
      <c r="O77" s="319">
        <f>O76+'C(日時②)'!O77</f>
        <v>0</v>
      </c>
      <c r="P77" s="329"/>
      <c r="Q77" s="319">
        <f>Q76+'C(日時②)'!Q77</f>
        <v>0</v>
      </c>
      <c r="R77" s="319">
        <f>R76+'C(日時②)'!R77</f>
        <v>0</v>
      </c>
      <c r="S77" s="308"/>
      <c r="T77" s="298"/>
      <c r="U77" s="240" t="s">
        <v>68</v>
      </c>
      <c r="V77" s="319">
        <f>V76+'C(日時②)'!V77</f>
        <v>0</v>
      </c>
      <c r="W77" s="319">
        <f>W76+'C(日時②)'!W77</f>
        <v>0</v>
      </c>
      <c r="X77" s="319">
        <f>X76+'C(日時②)'!X77</f>
        <v>0</v>
      </c>
      <c r="Y77" s="319">
        <f>Y76+'C(日時②)'!Y77</f>
        <v>0</v>
      </c>
      <c r="Z77" s="319">
        <f>Z76+'C(日時②)'!Z77</f>
        <v>0</v>
      </c>
      <c r="AA77" s="319">
        <f>AA76+'C(日時②)'!AA77</f>
        <v>0</v>
      </c>
      <c r="AB77" s="319">
        <f>AB76+'C(日時②)'!AB77</f>
        <v>0</v>
      </c>
      <c r="AC77" s="319">
        <f>AC76+'C(日時②)'!AC77</f>
        <v>0</v>
      </c>
      <c r="AD77" s="319">
        <f>AD76+'C(日時②)'!AD77</f>
        <v>0</v>
      </c>
      <c r="AE77" s="319">
        <f>AE76+'C(日時②)'!AE77</f>
        <v>0</v>
      </c>
    </row>
  </sheetData>
  <sheetProtection password="C475" sheet="1" objects="1" scenarios="1"/>
  <mergeCells count="29">
    <mergeCell ref="A3:C3"/>
    <mergeCell ref="D3:I3"/>
    <mergeCell ref="A4:C4"/>
    <mergeCell ref="D4:I4"/>
    <mergeCell ref="A5:C5"/>
    <mergeCell ref="D5:I5"/>
    <mergeCell ref="A6:C6"/>
    <mergeCell ref="D6:I6"/>
    <mergeCell ref="D8:R8"/>
    <mergeCell ref="S8:AE8"/>
    <mergeCell ref="I9:N9"/>
    <mergeCell ref="P9:Q9"/>
    <mergeCell ref="W9:AB9"/>
    <mergeCell ref="K3:M4"/>
    <mergeCell ref="A8:C9"/>
    <mergeCell ref="AF8:AF10"/>
    <mergeCell ref="G9:G10"/>
    <mergeCell ref="H9:H10"/>
    <mergeCell ref="O9:O10"/>
    <mergeCell ref="R9:R10"/>
    <mergeCell ref="V9:V10"/>
    <mergeCell ref="AC9:AC10"/>
    <mergeCell ref="AD9:AD10"/>
    <mergeCell ref="AE9:AE10"/>
    <mergeCell ref="A12:A23"/>
    <mergeCell ref="A25:A36"/>
    <mergeCell ref="A38:A49"/>
    <mergeCell ref="A51:A62"/>
    <mergeCell ref="A64:A75"/>
  </mergeCells>
  <phoneticPr fontId="25"/>
  <printOptions horizontalCentered="1"/>
  <pageMargins left="0.31496062992125984" right="0.31496062992125984" top="0.55118110236220474" bottom="0.35433070866141736" header="0.31496062992125984" footer="0.31496062992125984"/>
  <pageSetup paperSize="9" scale="53" fitToWidth="1" fitToHeight="1" orientation="landscape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57"/>
    <pageSetUpPr fitToPage="1"/>
  </sheetPr>
  <dimension ref="A1:AG57"/>
  <sheetViews>
    <sheetView topLeftCell="O10" workbookViewId="0">
      <selection activeCell="Q28" sqref="Q28"/>
    </sheetView>
  </sheetViews>
  <sheetFormatPr defaultRowHeight="13.5"/>
  <cols>
    <col min="1" max="1" width="3.5" style="1" customWidth="1"/>
    <col min="2" max="2" width="12.125" style="1" customWidth="1"/>
    <col min="3" max="3" width="12.625" style="1" customWidth="1"/>
    <col min="4" max="4" width="9" style="1" customWidth="1"/>
    <col min="5" max="5" width="5.625" style="1" customWidth="1"/>
    <col min="6" max="7" width="9" style="1" customWidth="1"/>
    <col min="8" max="8" width="9.125" style="2" customWidth="1"/>
    <col min="9" max="12" width="9.125" style="2" bestFit="1" customWidth="1"/>
    <col min="13" max="13" width="9.125" style="2" customWidth="1"/>
    <col min="14" max="14" width="9" style="2" customWidth="1"/>
    <col min="15" max="15" width="9.375" style="2" customWidth="1"/>
    <col min="16" max="16" width="7.75" style="3" hidden="1" customWidth="1"/>
    <col min="17" max="17" width="9.25" style="2" customWidth="1"/>
    <col min="18" max="18" width="9.375" style="2" customWidth="1"/>
    <col min="19" max="19" width="9" style="1" customWidth="1"/>
    <col min="20" max="20" width="5.625" style="1" customWidth="1"/>
    <col min="21" max="21" width="9" style="1" customWidth="1"/>
    <col min="22" max="22" width="9.375" style="2" bestFit="1" customWidth="1"/>
    <col min="23" max="28" width="9.125" style="2" bestFit="1" customWidth="1"/>
    <col min="29" max="29" width="9.375" style="2" customWidth="1"/>
    <col min="30" max="30" width="8.125" style="2" customWidth="1"/>
    <col min="31" max="31" width="9.375" style="2" customWidth="1"/>
    <col min="32" max="32" width="9" style="3" customWidth="1"/>
    <col min="33" max="16384" width="9" style="4" customWidth="1"/>
  </cols>
  <sheetData>
    <row r="1" spans="1:32" s="5" customFormat="1">
      <c r="A1" s="6" t="s">
        <v>45</v>
      </c>
      <c r="B1" s="6"/>
      <c r="C1" s="24" t="s">
        <v>30</v>
      </c>
      <c r="D1" s="6" t="s">
        <v>86</v>
      </c>
      <c r="E1" s="6" t="s">
        <v>121</v>
      </c>
      <c r="F1" s="6"/>
      <c r="G1" s="6"/>
      <c r="H1" s="55"/>
      <c r="I1" s="55"/>
      <c r="J1" s="55"/>
      <c r="K1" s="55"/>
      <c r="L1" s="55"/>
      <c r="M1" s="55"/>
      <c r="N1" s="55"/>
      <c r="O1" s="55"/>
      <c r="P1" s="99"/>
      <c r="Q1" s="55"/>
      <c r="R1" s="55"/>
      <c r="S1" s="6"/>
      <c r="T1" s="6"/>
      <c r="U1" s="6"/>
      <c r="V1" s="55"/>
      <c r="W1" s="55"/>
      <c r="X1" s="55"/>
      <c r="Y1" s="55"/>
      <c r="Z1" s="55"/>
      <c r="AA1" s="55"/>
      <c r="AB1" s="55"/>
      <c r="AC1" s="55"/>
      <c r="AD1" s="55"/>
      <c r="AE1" s="55"/>
      <c r="AF1" s="99"/>
    </row>
    <row r="2" spans="1:32" s="5" customFormat="1" ht="14.25">
      <c r="A2" s="6"/>
      <c r="B2" s="6"/>
      <c r="C2" s="6"/>
      <c r="D2" s="6"/>
      <c r="E2" s="6"/>
      <c r="F2" s="6"/>
      <c r="G2" s="6"/>
      <c r="H2" s="55"/>
      <c r="I2" s="55"/>
      <c r="J2" s="55"/>
      <c r="K2" s="55"/>
      <c r="L2" s="55"/>
      <c r="M2" s="55"/>
      <c r="N2" s="55"/>
      <c r="O2" s="55"/>
      <c r="P2" s="99"/>
      <c r="Q2" s="55"/>
      <c r="R2" s="55"/>
      <c r="S2" s="6"/>
      <c r="T2" s="6"/>
      <c r="U2" s="6"/>
      <c r="V2" s="55"/>
      <c r="W2" s="55"/>
      <c r="X2" s="55"/>
      <c r="Y2" s="55"/>
      <c r="Z2" s="55"/>
      <c r="AA2" s="55"/>
      <c r="AB2" s="55"/>
      <c r="AC2" s="55"/>
      <c r="AD2" s="55"/>
      <c r="AE2" s="55"/>
      <c r="AF2" s="99"/>
    </row>
    <row r="3" spans="1:32" s="5" customFormat="1" ht="15" customHeight="1">
      <c r="A3" s="7" t="s">
        <v>9</v>
      </c>
      <c r="B3" s="17"/>
      <c r="C3" s="7"/>
      <c r="D3" s="17"/>
      <c r="E3" s="17"/>
      <c r="F3" s="17"/>
      <c r="G3" s="17"/>
      <c r="H3" s="113"/>
      <c r="I3" s="55"/>
      <c r="J3" s="55"/>
      <c r="K3" s="55"/>
      <c r="L3" s="55"/>
      <c r="M3" s="55"/>
      <c r="N3" s="55"/>
      <c r="O3" s="55"/>
      <c r="P3" s="99"/>
      <c r="Q3" s="55"/>
      <c r="R3" s="55"/>
      <c r="S3" s="6"/>
      <c r="T3" s="6"/>
      <c r="U3" s="6"/>
      <c r="V3" s="55"/>
      <c r="W3" s="55"/>
      <c r="X3" s="55"/>
      <c r="Y3" s="55"/>
      <c r="Z3" s="69"/>
      <c r="AA3" s="69"/>
      <c r="AB3" s="69"/>
      <c r="AC3" s="69"/>
      <c r="AD3" s="69"/>
      <c r="AE3" s="69"/>
      <c r="AF3" s="100"/>
    </row>
    <row r="4" spans="1:32" s="5" customFormat="1" ht="15" customHeight="1">
      <c r="A4" s="7" t="s">
        <v>46</v>
      </c>
      <c r="B4" s="17"/>
      <c r="C4" s="7"/>
      <c r="D4" s="17"/>
      <c r="E4" s="17"/>
      <c r="F4" s="17"/>
      <c r="G4" s="17"/>
      <c r="H4" s="113"/>
      <c r="I4" s="55"/>
      <c r="J4" s="55"/>
      <c r="K4" s="55"/>
      <c r="L4" s="55"/>
      <c r="M4" s="55"/>
      <c r="N4" s="55"/>
      <c r="O4" s="55"/>
      <c r="P4" s="99"/>
      <c r="Q4" s="55"/>
      <c r="R4" s="55"/>
      <c r="S4" s="6"/>
      <c r="T4" s="6"/>
      <c r="U4" s="6"/>
      <c r="V4" s="55"/>
      <c r="W4" s="55"/>
      <c r="X4" s="55"/>
      <c r="Y4" s="55"/>
      <c r="Z4" s="69"/>
      <c r="AA4" s="69"/>
      <c r="AB4" s="69"/>
      <c r="AC4" s="69"/>
      <c r="AD4" s="69"/>
      <c r="AE4" s="69"/>
      <c r="AF4" s="100"/>
    </row>
    <row r="5" spans="1:32" s="5" customFormat="1" ht="15" customHeight="1">
      <c r="A5" s="7" t="s">
        <v>4</v>
      </c>
      <c r="B5" s="17"/>
      <c r="C5" s="111"/>
      <c r="D5" s="112"/>
      <c r="E5" s="112"/>
      <c r="F5" s="112"/>
      <c r="G5" s="112"/>
      <c r="H5" s="114"/>
      <c r="I5" s="55"/>
      <c r="J5" s="55"/>
      <c r="K5" s="55"/>
      <c r="L5" s="55"/>
      <c r="M5" s="55"/>
      <c r="N5" s="55"/>
      <c r="O5" s="55"/>
      <c r="P5" s="99"/>
      <c r="Q5" s="55"/>
      <c r="R5" s="55"/>
      <c r="S5" s="6"/>
      <c r="T5" s="6"/>
      <c r="U5" s="6"/>
      <c r="V5" s="55"/>
      <c r="W5" s="55"/>
      <c r="X5" s="55"/>
      <c r="Y5" s="55"/>
      <c r="Z5" s="55"/>
      <c r="AA5" s="55"/>
      <c r="AB5" s="55"/>
      <c r="AC5" s="69"/>
      <c r="AD5" s="69"/>
      <c r="AE5" s="69"/>
      <c r="AF5" s="100"/>
    </row>
    <row r="6" spans="1:32" s="5" customFormat="1">
      <c r="A6" s="8"/>
      <c r="B6" s="8"/>
      <c r="C6" s="8"/>
      <c r="D6" s="6"/>
      <c r="E6" s="6"/>
      <c r="F6" s="6"/>
      <c r="G6" s="6"/>
      <c r="H6" s="55"/>
      <c r="I6" s="55"/>
      <c r="J6" s="55"/>
      <c r="K6" s="55"/>
      <c r="L6" s="55"/>
      <c r="M6" s="55"/>
      <c r="N6" s="55"/>
      <c r="O6" s="55"/>
      <c r="P6" s="99"/>
      <c r="Q6" s="55"/>
      <c r="R6" s="55"/>
      <c r="S6" s="6"/>
      <c r="T6" s="6"/>
      <c r="U6" s="6"/>
      <c r="V6" s="55"/>
      <c r="W6" s="55"/>
      <c r="X6" s="55"/>
      <c r="Y6" s="55"/>
      <c r="Z6" s="55"/>
      <c r="AA6" s="55"/>
      <c r="AB6" s="55"/>
      <c r="AC6" s="55"/>
      <c r="AD6" s="55"/>
      <c r="AE6" s="55"/>
      <c r="AF6" s="99"/>
    </row>
    <row r="7" spans="1:32" s="5" customFormat="1" ht="14.25">
      <c r="A7" s="8"/>
      <c r="B7" s="8"/>
      <c r="C7" s="9" t="s">
        <v>37</v>
      </c>
      <c r="D7" s="6"/>
      <c r="E7" s="6"/>
      <c r="F7" s="6"/>
      <c r="G7" s="6"/>
      <c r="H7" s="55"/>
      <c r="I7" s="55"/>
      <c r="J7" s="55"/>
      <c r="K7" s="55"/>
      <c r="L7" s="55"/>
      <c r="M7" s="55"/>
      <c r="N7" s="55"/>
      <c r="O7" s="69"/>
      <c r="P7" s="100"/>
      <c r="Q7" s="69"/>
      <c r="R7" s="69"/>
      <c r="V7" s="55"/>
      <c r="W7" s="55"/>
      <c r="X7" s="55"/>
      <c r="Y7" s="55"/>
      <c r="Z7" s="55"/>
      <c r="AA7" s="55"/>
      <c r="AB7" s="55"/>
      <c r="AC7" s="55"/>
      <c r="AD7" s="55"/>
      <c r="AE7" s="55"/>
      <c r="AF7" s="99"/>
    </row>
    <row r="8" spans="1:32" s="5" customFormat="1" ht="18" customHeight="1">
      <c r="A8" s="8"/>
      <c r="B8" s="8"/>
      <c r="C8" s="25" t="s">
        <v>120</v>
      </c>
      <c r="D8" s="29"/>
      <c r="E8" s="29"/>
      <c r="F8" s="29"/>
      <c r="G8" s="29"/>
      <c r="H8" s="56" t="e">
        <f>H9/H12</f>
        <v>#DIV/0!</v>
      </c>
      <c r="I8" s="56"/>
      <c r="J8" s="55" t="s">
        <v>122</v>
      </c>
      <c r="K8" s="55"/>
      <c r="L8" s="55"/>
      <c r="M8" s="69"/>
      <c r="N8" s="69"/>
      <c r="O8" s="69"/>
      <c r="P8" s="100"/>
      <c r="Q8" s="69"/>
      <c r="R8" s="69"/>
      <c r="S8" s="6"/>
      <c r="T8" s="6"/>
      <c r="U8" s="6"/>
      <c r="V8" s="55"/>
      <c r="W8" s="55"/>
      <c r="X8" s="55"/>
      <c r="Y8" s="55"/>
      <c r="Z8" s="55"/>
      <c r="AA8" s="55"/>
      <c r="AB8" s="55"/>
      <c r="AC8" s="55"/>
      <c r="AD8" s="55"/>
      <c r="AE8" s="69"/>
      <c r="AF8" s="100"/>
    </row>
    <row r="9" spans="1:32" s="5" customFormat="1" ht="18" customHeight="1">
      <c r="A9" s="8"/>
      <c r="B9" s="8"/>
      <c r="C9" s="25" t="s">
        <v>2</v>
      </c>
      <c r="D9" s="29"/>
      <c r="E9" s="29"/>
      <c r="F9" s="29"/>
      <c r="G9" s="29"/>
      <c r="H9" s="56">
        <f>H10-H11</f>
        <v>0</v>
      </c>
      <c r="I9" s="56"/>
      <c r="J9" s="55" t="s">
        <v>123</v>
      </c>
      <c r="K9" s="55"/>
      <c r="L9" s="55"/>
      <c r="M9" s="69"/>
      <c r="N9" s="69"/>
      <c r="O9" s="69"/>
      <c r="P9" s="100"/>
      <c r="Q9" s="69"/>
      <c r="R9" s="69"/>
      <c r="S9" s="6"/>
      <c r="T9" s="6"/>
      <c r="U9" s="6"/>
      <c r="V9" s="55"/>
      <c r="W9" s="55"/>
      <c r="X9" s="55"/>
      <c r="Y9" s="55"/>
      <c r="Z9" s="55"/>
      <c r="AA9" s="55"/>
      <c r="AB9" s="55"/>
      <c r="AC9" s="55"/>
      <c r="AD9" s="55"/>
      <c r="AE9" s="69"/>
      <c r="AF9" s="100"/>
    </row>
    <row r="10" spans="1:32" s="5" customFormat="1" ht="18" customHeight="1">
      <c r="A10" s="8"/>
      <c r="B10" s="8"/>
      <c r="C10" s="26" t="s">
        <v>19</v>
      </c>
      <c r="D10" s="30"/>
      <c r="E10" s="30"/>
      <c r="F10" s="30"/>
      <c r="G10" s="30"/>
      <c r="H10" s="57">
        <f>R57</f>
        <v>0</v>
      </c>
      <c r="I10" s="57"/>
      <c r="J10" s="55" t="s">
        <v>33</v>
      </c>
      <c r="K10" s="55"/>
      <c r="L10" s="55"/>
      <c r="M10" s="69"/>
      <c r="N10" s="69"/>
      <c r="O10" s="69"/>
      <c r="P10" s="100"/>
      <c r="Q10" s="69"/>
      <c r="R10" s="69"/>
      <c r="S10" s="6"/>
      <c r="T10" s="6"/>
      <c r="U10" s="6"/>
      <c r="V10" s="55"/>
      <c r="W10" s="55"/>
      <c r="X10" s="55"/>
      <c r="Y10" s="55"/>
      <c r="Z10" s="55"/>
      <c r="AA10" s="55"/>
      <c r="AB10" s="55"/>
      <c r="AC10" s="55"/>
      <c r="AD10" s="55"/>
      <c r="AE10" s="69"/>
      <c r="AF10" s="100"/>
    </row>
    <row r="11" spans="1:32" s="5" customFormat="1" ht="18" customHeight="1">
      <c r="A11" s="8"/>
      <c r="B11" s="8"/>
      <c r="C11" s="27" t="s">
        <v>32</v>
      </c>
      <c r="D11" s="31"/>
      <c r="E11" s="31"/>
      <c r="F11" s="31"/>
      <c r="G11" s="31"/>
      <c r="H11" s="58">
        <f>AE57</f>
        <v>0</v>
      </c>
      <c r="I11" s="58"/>
      <c r="J11" s="55" t="s">
        <v>124</v>
      </c>
      <c r="K11" s="55"/>
      <c r="L11" s="55"/>
      <c r="M11" s="55"/>
      <c r="N11" s="55"/>
      <c r="O11" s="55"/>
      <c r="P11" s="99"/>
      <c r="Q11" s="55"/>
      <c r="R11" s="55"/>
      <c r="S11" s="6"/>
      <c r="T11" s="6"/>
      <c r="U11" s="6"/>
      <c r="V11" s="55"/>
      <c r="W11" s="55"/>
      <c r="X11" s="55"/>
      <c r="Y11" s="55"/>
      <c r="Z11" s="55"/>
      <c r="AA11" s="55"/>
      <c r="AB11" s="55"/>
      <c r="AC11" s="55"/>
      <c r="AD11" s="55"/>
      <c r="AE11" s="69"/>
      <c r="AF11" s="100"/>
    </row>
    <row r="12" spans="1:32" s="5" customFormat="1" ht="18" customHeight="1">
      <c r="A12" s="8"/>
      <c r="B12" s="8"/>
      <c r="C12" s="25" t="s">
        <v>26</v>
      </c>
      <c r="D12" s="29"/>
      <c r="E12" s="29"/>
      <c r="F12" s="29"/>
      <c r="G12" s="29"/>
      <c r="H12" s="59">
        <f>G57</f>
        <v>0</v>
      </c>
      <c r="I12" s="59"/>
      <c r="J12" s="55" t="s">
        <v>125</v>
      </c>
      <c r="K12" s="55"/>
      <c r="L12" s="55"/>
      <c r="M12" s="55"/>
      <c r="N12" s="55"/>
      <c r="O12" s="55"/>
      <c r="P12" s="99"/>
      <c r="Q12" s="55"/>
      <c r="R12" s="55"/>
      <c r="S12" s="6"/>
      <c r="T12" s="6"/>
      <c r="U12" s="6"/>
      <c r="V12" s="55"/>
      <c r="W12" s="55"/>
      <c r="X12" s="55"/>
      <c r="Y12" s="55"/>
      <c r="Z12" s="55"/>
      <c r="AA12" s="55"/>
      <c r="AB12" s="55"/>
      <c r="AC12" s="55"/>
      <c r="AD12" s="55"/>
      <c r="AE12" s="69"/>
      <c r="AF12" s="100"/>
    </row>
    <row r="13" spans="1:32" s="5" customFormat="1">
      <c r="A13" s="8"/>
      <c r="B13" s="8"/>
      <c r="C13" s="6"/>
      <c r="D13" s="6"/>
      <c r="E13" s="6"/>
      <c r="F13" s="6"/>
      <c r="G13" s="6"/>
      <c r="H13" s="55"/>
      <c r="I13" s="55"/>
      <c r="J13" s="55"/>
      <c r="K13" s="55"/>
      <c r="L13" s="55"/>
      <c r="M13" s="55"/>
      <c r="N13" s="55"/>
      <c r="O13" s="55"/>
      <c r="P13" s="99"/>
      <c r="Q13" s="55"/>
      <c r="R13" s="55"/>
      <c r="S13" s="6"/>
      <c r="T13" s="6"/>
      <c r="U13" s="6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99"/>
    </row>
    <row r="14" spans="1:32" s="5" customFormat="1">
      <c r="A14" s="8"/>
      <c r="B14" s="8"/>
      <c r="C14" s="8"/>
      <c r="D14" s="6"/>
      <c r="E14" s="6"/>
      <c r="F14" s="6"/>
      <c r="G14" s="6"/>
      <c r="H14" s="55"/>
      <c r="I14" s="55"/>
      <c r="J14" s="55"/>
      <c r="K14" s="55"/>
      <c r="L14" s="55"/>
      <c r="M14" s="55"/>
      <c r="N14" s="55"/>
      <c r="O14" s="55"/>
      <c r="P14" s="99"/>
      <c r="Q14" s="55"/>
      <c r="R14" s="55"/>
      <c r="S14" s="6"/>
      <c r="T14" s="6"/>
      <c r="U14" s="6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99"/>
    </row>
    <row r="15" spans="1:32" s="5" customFormat="1" ht="14.25">
      <c r="A15" s="9" t="s">
        <v>89</v>
      </c>
      <c r="B15" s="9"/>
      <c r="C15" s="6"/>
      <c r="D15" s="6"/>
      <c r="E15" s="6"/>
      <c r="F15" s="6"/>
      <c r="G15" s="6"/>
      <c r="H15" s="55"/>
      <c r="I15" s="55"/>
      <c r="J15" s="55"/>
      <c r="K15" s="55"/>
      <c r="L15" s="55"/>
      <c r="M15" s="55"/>
      <c r="N15" s="55"/>
      <c r="O15" s="55"/>
      <c r="P15" s="99"/>
      <c r="Q15" s="55"/>
      <c r="R15" s="55"/>
      <c r="S15" s="6"/>
      <c r="T15" s="6"/>
      <c r="U15" s="6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99"/>
    </row>
    <row r="16" spans="1:32">
      <c r="A16" s="10" t="s">
        <v>55</v>
      </c>
      <c r="B16" s="18"/>
      <c r="C16" s="18"/>
      <c r="D16" s="18" t="s">
        <v>38</v>
      </c>
      <c r="E16" s="18"/>
      <c r="F16" s="18"/>
      <c r="G16" s="18"/>
      <c r="H16" s="60"/>
      <c r="I16" s="60"/>
      <c r="J16" s="60"/>
      <c r="K16" s="60"/>
      <c r="L16" s="60"/>
      <c r="M16" s="60"/>
      <c r="N16" s="60"/>
      <c r="O16" s="60"/>
      <c r="P16" s="123"/>
      <c r="Q16" s="60"/>
      <c r="R16" s="60"/>
      <c r="S16" s="81" t="s">
        <v>7</v>
      </c>
      <c r="T16" s="81"/>
      <c r="U16" s="81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101" t="s">
        <v>56</v>
      </c>
    </row>
    <row r="17" spans="1:33">
      <c r="A17" s="11"/>
      <c r="B17" s="19"/>
      <c r="C17" s="19"/>
      <c r="D17" s="34" t="s">
        <v>24</v>
      </c>
      <c r="E17" s="41" t="s">
        <v>25</v>
      </c>
      <c r="F17" s="34" t="s">
        <v>58</v>
      </c>
      <c r="G17" s="49" t="s">
        <v>51</v>
      </c>
      <c r="H17" s="61" t="s">
        <v>8</v>
      </c>
      <c r="I17" s="61" t="s">
        <v>59</v>
      </c>
      <c r="J17" s="61"/>
      <c r="K17" s="61"/>
      <c r="L17" s="61"/>
      <c r="M17" s="61"/>
      <c r="N17" s="61"/>
      <c r="O17" s="61" t="s">
        <v>14</v>
      </c>
      <c r="P17" s="124" t="s">
        <v>49</v>
      </c>
      <c r="Q17" s="76"/>
      <c r="R17" s="61" t="s">
        <v>60</v>
      </c>
      <c r="S17" s="82" t="s">
        <v>10</v>
      </c>
      <c r="T17" s="86" t="s">
        <v>25</v>
      </c>
      <c r="U17" s="88" t="s">
        <v>58</v>
      </c>
      <c r="V17" s="61" t="s">
        <v>8</v>
      </c>
      <c r="W17" s="61" t="s">
        <v>43</v>
      </c>
      <c r="X17" s="61"/>
      <c r="Y17" s="61"/>
      <c r="Z17" s="61"/>
      <c r="AA17" s="61"/>
      <c r="AB17" s="61"/>
      <c r="AC17" s="61" t="s">
        <v>14</v>
      </c>
      <c r="AD17" s="93" t="s">
        <v>63</v>
      </c>
      <c r="AE17" s="95" t="s">
        <v>60</v>
      </c>
      <c r="AF17" s="101"/>
    </row>
    <row r="18" spans="1:33" ht="15" customHeight="1">
      <c r="A18" s="12"/>
      <c r="B18" s="20" t="s">
        <v>29</v>
      </c>
      <c r="C18" s="20" t="s">
        <v>48</v>
      </c>
      <c r="D18" s="35"/>
      <c r="E18" s="42"/>
      <c r="F18" s="35"/>
      <c r="G18" s="50"/>
      <c r="H18" s="62"/>
      <c r="I18" s="62" t="s">
        <v>57</v>
      </c>
      <c r="J18" s="62" t="s">
        <v>11</v>
      </c>
      <c r="K18" s="62" t="s">
        <v>5</v>
      </c>
      <c r="L18" s="62" t="s">
        <v>5</v>
      </c>
      <c r="M18" s="62" t="s">
        <v>15</v>
      </c>
      <c r="N18" s="62" t="s">
        <v>0</v>
      </c>
      <c r="O18" s="62"/>
      <c r="P18" s="125" t="s">
        <v>18</v>
      </c>
      <c r="Q18" s="77" t="s">
        <v>27</v>
      </c>
      <c r="R18" s="62"/>
      <c r="S18" s="83"/>
      <c r="T18" s="87"/>
      <c r="U18" s="89"/>
      <c r="V18" s="62"/>
      <c r="W18" s="62" t="s">
        <v>57</v>
      </c>
      <c r="X18" s="62" t="s">
        <v>5</v>
      </c>
      <c r="Y18" s="62" t="s">
        <v>5</v>
      </c>
      <c r="Z18" s="62" t="s">
        <v>5</v>
      </c>
      <c r="AA18" s="62" t="s">
        <v>5</v>
      </c>
      <c r="AB18" s="62" t="s">
        <v>0</v>
      </c>
      <c r="AC18" s="62"/>
      <c r="AD18" s="94"/>
      <c r="AE18" s="96"/>
      <c r="AF18" s="101"/>
    </row>
    <row r="19" spans="1:33" s="1" customFormat="1" ht="22.5" customHeight="1">
      <c r="A19" s="13">
        <v>1</v>
      </c>
      <c r="B19" s="21"/>
      <c r="C19" s="28"/>
      <c r="D19" s="28" t="s">
        <v>53</v>
      </c>
      <c r="E19" s="28" t="s">
        <v>25</v>
      </c>
      <c r="F19" s="28" t="s">
        <v>65</v>
      </c>
      <c r="G19" s="28"/>
      <c r="H19" s="63"/>
      <c r="I19" s="63"/>
      <c r="J19" s="63"/>
      <c r="K19" s="63"/>
      <c r="L19" s="63"/>
      <c r="M19" s="63"/>
      <c r="N19" s="63"/>
      <c r="O19" s="63"/>
      <c r="P19" s="126"/>
      <c r="Q19" s="63"/>
      <c r="R19" s="63"/>
      <c r="S19" s="28" t="s">
        <v>65</v>
      </c>
      <c r="T19" s="28" t="s">
        <v>25</v>
      </c>
      <c r="U19" s="28" t="s">
        <v>65</v>
      </c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02" t="str">
        <f t="shared" ref="AF19:AF34" si="0">IF(AE19=0,"",ROUND((R19-AE19)/AE19,3))</f>
        <v/>
      </c>
      <c r="AG19" s="110"/>
    </row>
    <row r="20" spans="1:33" s="1" customFormat="1" ht="22.5" customHeight="1">
      <c r="A20" s="13">
        <v>2</v>
      </c>
      <c r="B20" s="21"/>
      <c r="C20" s="28"/>
      <c r="D20" s="28" t="s">
        <v>53</v>
      </c>
      <c r="E20" s="28" t="s">
        <v>25</v>
      </c>
      <c r="F20" s="28" t="s">
        <v>65</v>
      </c>
      <c r="G20" s="28"/>
      <c r="H20" s="63"/>
      <c r="I20" s="63"/>
      <c r="J20" s="63"/>
      <c r="K20" s="63"/>
      <c r="L20" s="63"/>
      <c r="M20" s="63"/>
      <c r="N20" s="63"/>
      <c r="O20" s="63"/>
      <c r="P20" s="126"/>
      <c r="Q20" s="63"/>
      <c r="R20" s="63"/>
      <c r="S20" s="28" t="s">
        <v>65</v>
      </c>
      <c r="T20" s="28" t="s">
        <v>25</v>
      </c>
      <c r="U20" s="28" t="s">
        <v>65</v>
      </c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03" t="str">
        <f t="shared" si="0"/>
        <v/>
      </c>
      <c r="AG20" s="110"/>
    </row>
    <row r="21" spans="1:33" s="1" customFormat="1" ht="22.5" customHeight="1">
      <c r="A21" s="13">
        <v>3</v>
      </c>
      <c r="B21" s="21"/>
      <c r="C21" s="28"/>
      <c r="D21" s="28" t="s">
        <v>53</v>
      </c>
      <c r="E21" s="28" t="s">
        <v>25</v>
      </c>
      <c r="F21" s="28" t="s">
        <v>65</v>
      </c>
      <c r="G21" s="28"/>
      <c r="H21" s="63"/>
      <c r="I21" s="63"/>
      <c r="J21" s="63"/>
      <c r="K21" s="63"/>
      <c r="L21" s="63"/>
      <c r="M21" s="63"/>
      <c r="N21" s="63"/>
      <c r="O21" s="63"/>
      <c r="P21" s="126"/>
      <c r="Q21" s="63"/>
      <c r="R21" s="63"/>
      <c r="S21" s="28" t="s">
        <v>65</v>
      </c>
      <c r="T21" s="28" t="s">
        <v>25</v>
      </c>
      <c r="U21" s="28" t="s">
        <v>65</v>
      </c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03" t="str">
        <f t="shared" si="0"/>
        <v/>
      </c>
      <c r="AG21" s="110"/>
    </row>
    <row r="22" spans="1:33" s="1" customFormat="1" ht="22.5" customHeight="1">
      <c r="A22" s="13">
        <v>4</v>
      </c>
      <c r="B22" s="21"/>
      <c r="C22" s="28"/>
      <c r="D22" s="28" t="s">
        <v>53</v>
      </c>
      <c r="E22" s="28" t="s">
        <v>25</v>
      </c>
      <c r="F22" s="28" t="s">
        <v>65</v>
      </c>
      <c r="G22" s="28"/>
      <c r="H22" s="63"/>
      <c r="I22" s="63"/>
      <c r="J22" s="63"/>
      <c r="K22" s="63"/>
      <c r="L22" s="63"/>
      <c r="M22" s="63"/>
      <c r="N22" s="63"/>
      <c r="O22" s="63"/>
      <c r="P22" s="126"/>
      <c r="Q22" s="63"/>
      <c r="R22" s="63"/>
      <c r="S22" s="28" t="s">
        <v>65</v>
      </c>
      <c r="T22" s="28" t="s">
        <v>25</v>
      </c>
      <c r="U22" s="28" t="s">
        <v>65</v>
      </c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03" t="str">
        <f t="shared" si="0"/>
        <v/>
      </c>
      <c r="AG22" s="110"/>
    </row>
    <row r="23" spans="1:33" s="1" customFormat="1" ht="22.5" customHeight="1">
      <c r="A23" s="13">
        <v>5</v>
      </c>
      <c r="B23" s="21"/>
      <c r="C23" s="28"/>
      <c r="D23" s="28" t="s">
        <v>53</v>
      </c>
      <c r="E23" s="28" t="s">
        <v>25</v>
      </c>
      <c r="F23" s="28" t="s">
        <v>65</v>
      </c>
      <c r="G23" s="28"/>
      <c r="H23" s="63"/>
      <c r="I23" s="63"/>
      <c r="J23" s="63"/>
      <c r="K23" s="63"/>
      <c r="L23" s="63"/>
      <c r="M23" s="63"/>
      <c r="N23" s="63"/>
      <c r="O23" s="63"/>
      <c r="P23" s="126"/>
      <c r="Q23" s="63"/>
      <c r="R23" s="63"/>
      <c r="S23" s="28" t="s">
        <v>65</v>
      </c>
      <c r="T23" s="28" t="s">
        <v>25</v>
      </c>
      <c r="U23" s="28" t="s">
        <v>65</v>
      </c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03" t="str">
        <f t="shared" si="0"/>
        <v/>
      </c>
      <c r="AG23" s="110"/>
    </row>
    <row r="24" spans="1:33" s="1" customFormat="1" ht="22.5" customHeight="1">
      <c r="A24" s="13">
        <v>6</v>
      </c>
      <c r="B24" s="21"/>
      <c r="C24" s="28"/>
      <c r="D24" s="28" t="s">
        <v>53</v>
      </c>
      <c r="E24" s="28" t="s">
        <v>25</v>
      </c>
      <c r="F24" s="28" t="s">
        <v>65</v>
      </c>
      <c r="G24" s="28"/>
      <c r="H24" s="63"/>
      <c r="I24" s="63"/>
      <c r="J24" s="63"/>
      <c r="K24" s="63"/>
      <c r="L24" s="63"/>
      <c r="M24" s="63"/>
      <c r="N24" s="63"/>
      <c r="O24" s="63"/>
      <c r="P24" s="126"/>
      <c r="Q24" s="63"/>
      <c r="R24" s="63"/>
      <c r="S24" s="28" t="s">
        <v>65</v>
      </c>
      <c r="T24" s="28" t="s">
        <v>25</v>
      </c>
      <c r="U24" s="28" t="s">
        <v>65</v>
      </c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103" t="str">
        <f t="shared" si="0"/>
        <v/>
      </c>
      <c r="AG24" s="110"/>
    </row>
    <row r="25" spans="1:33" s="1" customFormat="1" ht="22.5" customHeight="1">
      <c r="A25" s="13">
        <v>7</v>
      </c>
      <c r="B25" s="21"/>
      <c r="C25" s="28"/>
      <c r="D25" s="28" t="s">
        <v>53</v>
      </c>
      <c r="E25" s="28" t="s">
        <v>25</v>
      </c>
      <c r="F25" s="28" t="s">
        <v>65</v>
      </c>
      <c r="G25" s="28"/>
      <c r="H25" s="63"/>
      <c r="I25" s="63"/>
      <c r="J25" s="63"/>
      <c r="K25" s="63"/>
      <c r="L25" s="63"/>
      <c r="M25" s="63"/>
      <c r="N25" s="63"/>
      <c r="O25" s="63"/>
      <c r="P25" s="126"/>
      <c r="Q25" s="63"/>
      <c r="R25" s="63"/>
      <c r="S25" s="28" t="s">
        <v>65</v>
      </c>
      <c r="T25" s="28" t="s">
        <v>25</v>
      </c>
      <c r="U25" s="28" t="s">
        <v>65</v>
      </c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03" t="str">
        <f t="shared" si="0"/>
        <v/>
      </c>
      <c r="AG25" s="110"/>
    </row>
    <row r="26" spans="1:33" s="1" customFormat="1" ht="22.5" customHeight="1">
      <c r="A26" s="13">
        <v>8</v>
      </c>
      <c r="B26" s="21"/>
      <c r="C26" s="28"/>
      <c r="D26" s="28" t="s">
        <v>53</v>
      </c>
      <c r="E26" s="28" t="s">
        <v>25</v>
      </c>
      <c r="F26" s="28" t="s">
        <v>65</v>
      </c>
      <c r="G26" s="28"/>
      <c r="H26" s="63"/>
      <c r="I26" s="63"/>
      <c r="J26" s="63"/>
      <c r="K26" s="63"/>
      <c r="L26" s="63"/>
      <c r="M26" s="63"/>
      <c r="N26" s="63"/>
      <c r="O26" s="63"/>
      <c r="P26" s="126"/>
      <c r="Q26" s="63"/>
      <c r="R26" s="63"/>
      <c r="S26" s="28" t="s">
        <v>65</v>
      </c>
      <c r="T26" s="28" t="s">
        <v>25</v>
      </c>
      <c r="U26" s="28" t="s">
        <v>65</v>
      </c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03" t="str">
        <f t="shared" si="0"/>
        <v/>
      </c>
      <c r="AG26" s="110"/>
    </row>
    <row r="27" spans="1:33" s="1" customFormat="1" ht="22.5" customHeight="1">
      <c r="A27" s="13">
        <v>9</v>
      </c>
      <c r="B27" s="21"/>
      <c r="C27" s="28"/>
      <c r="D27" s="28" t="s">
        <v>53</v>
      </c>
      <c r="E27" s="28" t="s">
        <v>25</v>
      </c>
      <c r="F27" s="28" t="s">
        <v>65</v>
      </c>
      <c r="G27" s="28"/>
      <c r="H27" s="63"/>
      <c r="I27" s="63"/>
      <c r="J27" s="63"/>
      <c r="K27" s="63"/>
      <c r="L27" s="63"/>
      <c r="M27" s="63"/>
      <c r="N27" s="63"/>
      <c r="O27" s="63"/>
      <c r="P27" s="126"/>
      <c r="Q27" s="63"/>
      <c r="R27" s="63"/>
      <c r="S27" s="28" t="s">
        <v>65</v>
      </c>
      <c r="T27" s="28" t="s">
        <v>25</v>
      </c>
      <c r="U27" s="28" t="s">
        <v>65</v>
      </c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03" t="str">
        <f t="shared" si="0"/>
        <v/>
      </c>
      <c r="AG27" s="110"/>
    </row>
    <row r="28" spans="1:33" s="1" customFormat="1" ht="22.5" customHeight="1">
      <c r="A28" s="13">
        <v>10</v>
      </c>
      <c r="B28" s="21"/>
      <c r="C28" s="28"/>
      <c r="D28" s="28" t="s">
        <v>53</v>
      </c>
      <c r="E28" s="28" t="s">
        <v>25</v>
      </c>
      <c r="F28" s="28" t="s">
        <v>65</v>
      </c>
      <c r="G28" s="28"/>
      <c r="H28" s="63"/>
      <c r="I28" s="63"/>
      <c r="J28" s="63"/>
      <c r="K28" s="63"/>
      <c r="L28" s="63"/>
      <c r="M28" s="63"/>
      <c r="N28" s="63"/>
      <c r="O28" s="63"/>
      <c r="P28" s="126"/>
      <c r="Q28" s="63"/>
      <c r="R28" s="63"/>
      <c r="S28" s="28" t="s">
        <v>65</v>
      </c>
      <c r="T28" s="28" t="s">
        <v>25</v>
      </c>
      <c r="U28" s="28" t="s">
        <v>65</v>
      </c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03" t="str">
        <f t="shared" si="0"/>
        <v/>
      </c>
      <c r="AG28" s="110"/>
    </row>
    <row r="29" spans="1:33" s="1" customFormat="1" ht="22.5" customHeight="1">
      <c r="A29" s="13">
        <v>11</v>
      </c>
      <c r="B29" s="21"/>
      <c r="C29" s="28"/>
      <c r="D29" s="28" t="s">
        <v>53</v>
      </c>
      <c r="E29" s="28" t="s">
        <v>25</v>
      </c>
      <c r="F29" s="28" t="s">
        <v>65</v>
      </c>
      <c r="G29" s="28"/>
      <c r="H29" s="63"/>
      <c r="I29" s="63"/>
      <c r="J29" s="63"/>
      <c r="K29" s="63"/>
      <c r="L29" s="63"/>
      <c r="M29" s="63"/>
      <c r="N29" s="63"/>
      <c r="O29" s="63"/>
      <c r="P29" s="126"/>
      <c r="Q29" s="63"/>
      <c r="R29" s="63"/>
      <c r="S29" s="28" t="s">
        <v>65</v>
      </c>
      <c r="T29" s="28" t="s">
        <v>25</v>
      </c>
      <c r="U29" s="28" t="s">
        <v>65</v>
      </c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03" t="str">
        <f t="shared" si="0"/>
        <v/>
      </c>
      <c r="AG29" s="110"/>
    </row>
    <row r="30" spans="1:33" s="1" customFormat="1" ht="22.5" customHeight="1">
      <c r="A30" s="13">
        <v>12</v>
      </c>
      <c r="B30" s="21"/>
      <c r="C30" s="28"/>
      <c r="D30" s="28" t="s">
        <v>53</v>
      </c>
      <c r="E30" s="28" t="s">
        <v>25</v>
      </c>
      <c r="F30" s="28" t="s">
        <v>65</v>
      </c>
      <c r="G30" s="28"/>
      <c r="H30" s="63"/>
      <c r="I30" s="63"/>
      <c r="J30" s="63"/>
      <c r="K30" s="63"/>
      <c r="L30" s="63"/>
      <c r="M30" s="63"/>
      <c r="N30" s="63"/>
      <c r="O30" s="63"/>
      <c r="P30" s="126"/>
      <c r="Q30" s="63"/>
      <c r="R30" s="63"/>
      <c r="S30" s="28" t="s">
        <v>65</v>
      </c>
      <c r="T30" s="28" t="s">
        <v>25</v>
      </c>
      <c r="U30" s="28" t="s">
        <v>65</v>
      </c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103" t="str">
        <f t="shared" si="0"/>
        <v/>
      </c>
      <c r="AG30" s="110"/>
    </row>
    <row r="31" spans="1:33" s="1" customFormat="1" ht="22.5" customHeight="1">
      <c r="A31" s="13">
        <v>13</v>
      </c>
      <c r="B31" s="21"/>
      <c r="C31" s="28"/>
      <c r="D31" s="28" t="s">
        <v>53</v>
      </c>
      <c r="E31" s="28" t="s">
        <v>25</v>
      </c>
      <c r="F31" s="28" t="s">
        <v>65</v>
      </c>
      <c r="G31" s="28"/>
      <c r="H31" s="63"/>
      <c r="I31" s="63"/>
      <c r="J31" s="63"/>
      <c r="K31" s="63"/>
      <c r="L31" s="63"/>
      <c r="M31" s="63"/>
      <c r="N31" s="63"/>
      <c r="O31" s="63"/>
      <c r="P31" s="126"/>
      <c r="Q31" s="63"/>
      <c r="R31" s="63"/>
      <c r="S31" s="28" t="s">
        <v>65</v>
      </c>
      <c r="T31" s="28" t="s">
        <v>25</v>
      </c>
      <c r="U31" s="28" t="s">
        <v>65</v>
      </c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03" t="str">
        <f t="shared" si="0"/>
        <v/>
      </c>
      <c r="AG31" s="110"/>
    </row>
    <row r="32" spans="1:33" s="1" customFormat="1" ht="22.5" customHeight="1">
      <c r="A32" s="13">
        <v>14</v>
      </c>
      <c r="B32" s="21"/>
      <c r="C32" s="28"/>
      <c r="D32" s="28" t="s">
        <v>53</v>
      </c>
      <c r="E32" s="28" t="s">
        <v>25</v>
      </c>
      <c r="F32" s="28" t="s">
        <v>65</v>
      </c>
      <c r="G32" s="28"/>
      <c r="H32" s="63"/>
      <c r="I32" s="63"/>
      <c r="J32" s="63"/>
      <c r="K32" s="63"/>
      <c r="L32" s="63"/>
      <c r="M32" s="63"/>
      <c r="N32" s="63"/>
      <c r="O32" s="63"/>
      <c r="P32" s="126"/>
      <c r="Q32" s="63"/>
      <c r="R32" s="63"/>
      <c r="S32" s="28" t="s">
        <v>65</v>
      </c>
      <c r="T32" s="28" t="s">
        <v>25</v>
      </c>
      <c r="U32" s="28" t="s">
        <v>65</v>
      </c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03" t="str">
        <f t="shared" si="0"/>
        <v/>
      </c>
      <c r="AG32" s="110"/>
    </row>
    <row r="33" spans="1:33" s="1" customFormat="1" ht="22.5" customHeight="1">
      <c r="A33" s="13">
        <v>15</v>
      </c>
      <c r="B33" s="21"/>
      <c r="C33" s="28"/>
      <c r="D33" s="28" t="s">
        <v>53</v>
      </c>
      <c r="E33" s="28" t="s">
        <v>25</v>
      </c>
      <c r="F33" s="28" t="s">
        <v>65</v>
      </c>
      <c r="G33" s="28"/>
      <c r="H33" s="63"/>
      <c r="I33" s="63"/>
      <c r="J33" s="63"/>
      <c r="K33" s="63"/>
      <c r="L33" s="63"/>
      <c r="M33" s="63"/>
      <c r="N33" s="63"/>
      <c r="O33" s="63"/>
      <c r="P33" s="126"/>
      <c r="Q33" s="63"/>
      <c r="R33" s="63"/>
      <c r="S33" s="28" t="s">
        <v>65</v>
      </c>
      <c r="T33" s="28" t="s">
        <v>25</v>
      </c>
      <c r="U33" s="28" t="s">
        <v>65</v>
      </c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04" t="str">
        <f t="shared" si="0"/>
        <v/>
      </c>
      <c r="AG33" s="110"/>
    </row>
    <row r="34" spans="1:33" ht="16.5" customHeight="1">
      <c r="A34" s="14" t="s">
        <v>17</v>
      </c>
      <c r="B34" s="22"/>
      <c r="C34" s="22"/>
      <c r="D34" s="36"/>
      <c r="E34" s="43"/>
      <c r="F34" s="43"/>
      <c r="G34" s="51">
        <f t="shared" ref="G34:O34" si="1">SUM(G19:G33)</f>
        <v>0</v>
      </c>
      <c r="H34" s="64">
        <f t="shared" si="1"/>
        <v>0</v>
      </c>
      <c r="I34" s="64">
        <f t="shared" si="1"/>
        <v>0</v>
      </c>
      <c r="J34" s="64">
        <f t="shared" si="1"/>
        <v>0</v>
      </c>
      <c r="K34" s="64">
        <f t="shared" si="1"/>
        <v>0</v>
      </c>
      <c r="L34" s="64">
        <f t="shared" si="1"/>
        <v>0</v>
      </c>
      <c r="M34" s="64">
        <f t="shared" si="1"/>
        <v>0</v>
      </c>
      <c r="N34" s="64">
        <f t="shared" si="1"/>
        <v>0</v>
      </c>
      <c r="O34" s="64">
        <f t="shared" si="1"/>
        <v>0</v>
      </c>
      <c r="P34" s="127"/>
      <c r="Q34" s="64">
        <f>SUM(Q19:Q33)</f>
        <v>0</v>
      </c>
      <c r="R34" s="79">
        <f>SUM(R19:R33)</f>
        <v>0</v>
      </c>
      <c r="S34" s="84"/>
      <c r="T34" s="74"/>
      <c r="U34" s="74"/>
      <c r="V34" s="91">
        <f t="shared" ref="V34:AE34" si="2">SUM(V19:V33)</f>
        <v>0</v>
      </c>
      <c r="W34" s="64">
        <f t="shared" si="2"/>
        <v>0</v>
      </c>
      <c r="X34" s="64">
        <f t="shared" si="2"/>
        <v>0</v>
      </c>
      <c r="Y34" s="64">
        <f t="shared" si="2"/>
        <v>0</v>
      </c>
      <c r="Z34" s="64">
        <f t="shared" si="2"/>
        <v>0</v>
      </c>
      <c r="AA34" s="64">
        <f t="shared" si="2"/>
        <v>0</v>
      </c>
      <c r="AB34" s="64">
        <f t="shared" si="2"/>
        <v>0</v>
      </c>
      <c r="AC34" s="64">
        <f t="shared" si="2"/>
        <v>0</v>
      </c>
      <c r="AD34" s="64">
        <f t="shared" si="2"/>
        <v>0</v>
      </c>
      <c r="AE34" s="97">
        <f t="shared" si="2"/>
        <v>0</v>
      </c>
      <c r="AF34" s="105" t="str">
        <f t="shared" si="0"/>
        <v/>
      </c>
    </row>
    <row r="35" spans="1:33" s="4" customFormat="1" ht="16.5" customHeight="1">
      <c r="A35" s="15"/>
      <c r="B35" s="15"/>
      <c r="C35" s="15"/>
      <c r="D35" s="37"/>
      <c r="E35" s="37"/>
      <c r="F35" s="37"/>
      <c r="G35" s="37"/>
      <c r="H35" s="65"/>
      <c r="I35" s="65"/>
      <c r="J35" s="65"/>
      <c r="K35" s="65"/>
      <c r="L35" s="65"/>
      <c r="M35" s="65"/>
      <c r="N35" s="65"/>
      <c r="O35" s="65"/>
      <c r="P35" s="106"/>
      <c r="Q35" s="65"/>
      <c r="R35" s="65"/>
      <c r="S35" s="37"/>
      <c r="T35" s="37"/>
      <c r="U35" s="37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106"/>
    </row>
    <row r="36" spans="1:33" s="5" customFormat="1" ht="16.5" customHeight="1">
      <c r="A36" s="9" t="s">
        <v>81</v>
      </c>
      <c r="B36" s="9"/>
      <c r="C36" s="8"/>
      <c r="D36" s="38"/>
      <c r="E36" s="38"/>
      <c r="F36" s="38"/>
      <c r="G36" s="38"/>
      <c r="H36" s="66"/>
      <c r="I36" s="66"/>
      <c r="J36" s="66"/>
      <c r="K36" s="66"/>
      <c r="L36" s="66"/>
      <c r="M36" s="66"/>
      <c r="N36" s="66"/>
      <c r="O36" s="66"/>
      <c r="P36" s="128"/>
      <c r="Q36" s="66"/>
      <c r="R36" s="66"/>
      <c r="S36" s="38"/>
      <c r="T36" s="38"/>
      <c r="U36" s="38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107"/>
    </row>
    <row r="37" spans="1:33" s="4" customFormat="1">
      <c r="A37" s="10" t="s">
        <v>55</v>
      </c>
      <c r="B37" s="18"/>
      <c r="C37" s="18"/>
      <c r="D37" s="18" t="s">
        <v>38</v>
      </c>
      <c r="E37" s="18"/>
      <c r="F37" s="18"/>
      <c r="G37" s="18"/>
      <c r="H37" s="60"/>
      <c r="I37" s="60"/>
      <c r="J37" s="60"/>
      <c r="K37" s="60"/>
      <c r="L37" s="60"/>
      <c r="M37" s="60"/>
      <c r="N37" s="60"/>
      <c r="O37" s="60"/>
      <c r="P37" s="123"/>
      <c r="Q37" s="60"/>
      <c r="R37" s="60"/>
      <c r="S37" s="81" t="s">
        <v>7</v>
      </c>
      <c r="T37" s="81"/>
      <c r="U37" s="81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101" t="s">
        <v>56</v>
      </c>
    </row>
    <row r="38" spans="1:33" s="4" customFormat="1">
      <c r="A38" s="11"/>
      <c r="B38" s="19"/>
      <c r="C38" s="19"/>
      <c r="D38" s="34" t="s">
        <v>24</v>
      </c>
      <c r="E38" s="41" t="s">
        <v>25</v>
      </c>
      <c r="F38" s="34" t="s">
        <v>58</v>
      </c>
      <c r="G38" s="49" t="s">
        <v>51</v>
      </c>
      <c r="H38" s="61" t="s">
        <v>8</v>
      </c>
      <c r="I38" s="61" t="s">
        <v>59</v>
      </c>
      <c r="J38" s="61"/>
      <c r="K38" s="61"/>
      <c r="L38" s="61"/>
      <c r="M38" s="61"/>
      <c r="N38" s="61"/>
      <c r="O38" s="61" t="s">
        <v>14</v>
      </c>
      <c r="P38" s="124" t="s">
        <v>49</v>
      </c>
      <c r="Q38" s="76"/>
      <c r="R38" s="61" t="s">
        <v>60</v>
      </c>
      <c r="S38" s="82" t="s">
        <v>10</v>
      </c>
      <c r="T38" s="86" t="s">
        <v>25</v>
      </c>
      <c r="U38" s="88" t="s">
        <v>58</v>
      </c>
      <c r="V38" s="61" t="s">
        <v>8</v>
      </c>
      <c r="W38" s="61" t="s">
        <v>43</v>
      </c>
      <c r="X38" s="61"/>
      <c r="Y38" s="61"/>
      <c r="Z38" s="61"/>
      <c r="AA38" s="61"/>
      <c r="AB38" s="61"/>
      <c r="AC38" s="61" t="s">
        <v>14</v>
      </c>
      <c r="AD38" s="93" t="s">
        <v>63</v>
      </c>
      <c r="AE38" s="95" t="s">
        <v>60</v>
      </c>
      <c r="AF38" s="101"/>
    </row>
    <row r="39" spans="1:33" s="4" customFormat="1" ht="15" customHeight="1">
      <c r="A39" s="12"/>
      <c r="B39" s="20" t="s">
        <v>29</v>
      </c>
      <c r="C39" s="20" t="s">
        <v>48</v>
      </c>
      <c r="D39" s="35"/>
      <c r="E39" s="42"/>
      <c r="F39" s="35"/>
      <c r="G39" s="50"/>
      <c r="H39" s="62"/>
      <c r="I39" s="62" t="s">
        <v>57</v>
      </c>
      <c r="J39" s="62" t="s">
        <v>11</v>
      </c>
      <c r="K39" s="62" t="s">
        <v>5</v>
      </c>
      <c r="L39" s="62" t="s">
        <v>5</v>
      </c>
      <c r="M39" s="62" t="s">
        <v>15</v>
      </c>
      <c r="N39" s="62" t="s">
        <v>0</v>
      </c>
      <c r="O39" s="62"/>
      <c r="P39" s="125" t="s">
        <v>18</v>
      </c>
      <c r="Q39" s="78" t="s">
        <v>27</v>
      </c>
      <c r="R39" s="62"/>
      <c r="S39" s="83"/>
      <c r="T39" s="87"/>
      <c r="U39" s="89"/>
      <c r="V39" s="62"/>
      <c r="W39" s="62" t="s">
        <v>57</v>
      </c>
      <c r="X39" s="62" t="s">
        <v>5</v>
      </c>
      <c r="Y39" s="62" t="s">
        <v>5</v>
      </c>
      <c r="Z39" s="62" t="s">
        <v>5</v>
      </c>
      <c r="AA39" s="62" t="s">
        <v>5</v>
      </c>
      <c r="AB39" s="62" t="s">
        <v>0</v>
      </c>
      <c r="AC39" s="62"/>
      <c r="AD39" s="94"/>
      <c r="AE39" s="96"/>
      <c r="AF39" s="101"/>
    </row>
    <row r="40" spans="1:33" s="1" customFormat="1" ht="22.5" customHeight="1">
      <c r="A40" s="13">
        <v>1</v>
      </c>
      <c r="B40" s="21"/>
      <c r="C40" s="28"/>
      <c r="D40" s="28" t="s">
        <v>53</v>
      </c>
      <c r="E40" s="28" t="s">
        <v>25</v>
      </c>
      <c r="F40" s="28" t="s">
        <v>65</v>
      </c>
      <c r="G40" s="28"/>
      <c r="H40" s="63"/>
      <c r="I40" s="63"/>
      <c r="J40" s="63"/>
      <c r="K40" s="63"/>
      <c r="L40" s="63"/>
      <c r="M40" s="63"/>
      <c r="N40" s="63"/>
      <c r="O40" s="63"/>
      <c r="P40" s="126"/>
      <c r="Q40" s="63"/>
      <c r="R40" s="63"/>
      <c r="S40" s="28" t="s">
        <v>65</v>
      </c>
      <c r="T40" s="28" t="s">
        <v>25</v>
      </c>
      <c r="U40" s="28" t="s">
        <v>65</v>
      </c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102" t="str">
        <f t="shared" ref="AF40:AF55" si="3">IF(AE40=0,"",ROUND((R40-AE40)/AE40,3))</f>
        <v/>
      </c>
      <c r="AG40" s="110"/>
    </row>
    <row r="41" spans="1:33" s="1" customFormat="1" ht="22.5" customHeight="1">
      <c r="A41" s="13">
        <v>2</v>
      </c>
      <c r="B41" s="21"/>
      <c r="C41" s="28"/>
      <c r="D41" s="28" t="s">
        <v>53</v>
      </c>
      <c r="E41" s="28" t="s">
        <v>25</v>
      </c>
      <c r="F41" s="28" t="s">
        <v>65</v>
      </c>
      <c r="G41" s="28"/>
      <c r="H41" s="63"/>
      <c r="I41" s="63"/>
      <c r="J41" s="63"/>
      <c r="K41" s="63"/>
      <c r="L41" s="63"/>
      <c r="M41" s="63"/>
      <c r="N41" s="63"/>
      <c r="O41" s="63"/>
      <c r="P41" s="126"/>
      <c r="Q41" s="63"/>
      <c r="R41" s="63"/>
      <c r="S41" s="28" t="s">
        <v>65</v>
      </c>
      <c r="T41" s="28" t="s">
        <v>25</v>
      </c>
      <c r="U41" s="28" t="s">
        <v>65</v>
      </c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103" t="str">
        <f t="shared" si="3"/>
        <v/>
      </c>
      <c r="AG41" s="110"/>
    </row>
    <row r="42" spans="1:33" s="1" customFormat="1" ht="22.5" customHeight="1">
      <c r="A42" s="13">
        <v>3</v>
      </c>
      <c r="B42" s="21"/>
      <c r="C42" s="28"/>
      <c r="D42" s="28" t="s">
        <v>53</v>
      </c>
      <c r="E42" s="28" t="s">
        <v>25</v>
      </c>
      <c r="F42" s="28" t="s">
        <v>65</v>
      </c>
      <c r="G42" s="28"/>
      <c r="H42" s="63"/>
      <c r="I42" s="63"/>
      <c r="J42" s="63"/>
      <c r="K42" s="63"/>
      <c r="L42" s="63"/>
      <c r="M42" s="63"/>
      <c r="N42" s="63"/>
      <c r="O42" s="63"/>
      <c r="P42" s="126"/>
      <c r="Q42" s="63"/>
      <c r="R42" s="63"/>
      <c r="S42" s="28" t="s">
        <v>65</v>
      </c>
      <c r="T42" s="28" t="s">
        <v>25</v>
      </c>
      <c r="U42" s="28" t="s">
        <v>65</v>
      </c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103" t="str">
        <f t="shared" si="3"/>
        <v/>
      </c>
      <c r="AG42" s="110"/>
    </row>
    <row r="43" spans="1:33" s="1" customFormat="1" ht="22.5" customHeight="1">
      <c r="A43" s="13">
        <v>4</v>
      </c>
      <c r="B43" s="21"/>
      <c r="C43" s="28"/>
      <c r="D43" s="28" t="s">
        <v>53</v>
      </c>
      <c r="E43" s="28" t="s">
        <v>25</v>
      </c>
      <c r="F43" s="28" t="s">
        <v>65</v>
      </c>
      <c r="G43" s="28"/>
      <c r="H43" s="63"/>
      <c r="I43" s="63"/>
      <c r="J43" s="63"/>
      <c r="K43" s="63"/>
      <c r="L43" s="63"/>
      <c r="M43" s="63"/>
      <c r="N43" s="63"/>
      <c r="O43" s="63"/>
      <c r="P43" s="126"/>
      <c r="Q43" s="63"/>
      <c r="R43" s="63"/>
      <c r="S43" s="28" t="s">
        <v>65</v>
      </c>
      <c r="T43" s="28" t="s">
        <v>25</v>
      </c>
      <c r="U43" s="28" t="s">
        <v>65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103" t="str">
        <f t="shared" si="3"/>
        <v/>
      </c>
      <c r="AG43" s="110"/>
    </row>
    <row r="44" spans="1:33" s="1" customFormat="1" ht="22.5" customHeight="1">
      <c r="A44" s="13">
        <v>5</v>
      </c>
      <c r="B44" s="21"/>
      <c r="C44" s="28"/>
      <c r="D44" s="28" t="s">
        <v>53</v>
      </c>
      <c r="E44" s="28" t="s">
        <v>25</v>
      </c>
      <c r="F44" s="28" t="s">
        <v>65</v>
      </c>
      <c r="G44" s="28"/>
      <c r="H44" s="63"/>
      <c r="I44" s="63"/>
      <c r="J44" s="63"/>
      <c r="K44" s="63"/>
      <c r="L44" s="63"/>
      <c r="M44" s="63"/>
      <c r="N44" s="63"/>
      <c r="O44" s="63"/>
      <c r="P44" s="126"/>
      <c r="Q44" s="63"/>
      <c r="R44" s="63"/>
      <c r="S44" s="28" t="s">
        <v>65</v>
      </c>
      <c r="T44" s="28" t="s">
        <v>25</v>
      </c>
      <c r="U44" s="28" t="s">
        <v>65</v>
      </c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103" t="str">
        <f t="shared" si="3"/>
        <v/>
      </c>
      <c r="AG44" s="110"/>
    </row>
    <row r="45" spans="1:33" s="1" customFormat="1" ht="22.5" customHeight="1">
      <c r="A45" s="13">
        <v>6</v>
      </c>
      <c r="B45" s="21"/>
      <c r="C45" s="28"/>
      <c r="D45" s="28" t="s">
        <v>53</v>
      </c>
      <c r="E45" s="28" t="s">
        <v>25</v>
      </c>
      <c r="F45" s="28" t="s">
        <v>65</v>
      </c>
      <c r="G45" s="28"/>
      <c r="H45" s="63"/>
      <c r="I45" s="63"/>
      <c r="J45" s="63"/>
      <c r="K45" s="63"/>
      <c r="L45" s="63"/>
      <c r="M45" s="63"/>
      <c r="N45" s="63"/>
      <c r="O45" s="63"/>
      <c r="P45" s="126"/>
      <c r="Q45" s="63"/>
      <c r="R45" s="63"/>
      <c r="S45" s="28" t="s">
        <v>65</v>
      </c>
      <c r="T45" s="28" t="s">
        <v>25</v>
      </c>
      <c r="U45" s="28" t="s">
        <v>65</v>
      </c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103" t="str">
        <f t="shared" si="3"/>
        <v/>
      </c>
      <c r="AG45" s="110"/>
    </row>
    <row r="46" spans="1:33" s="1" customFormat="1" ht="22.5" customHeight="1">
      <c r="A46" s="13">
        <v>7</v>
      </c>
      <c r="B46" s="21"/>
      <c r="C46" s="28"/>
      <c r="D46" s="28" t="s">
        <v>53</v>
      </c>
      <c r="E46" s="28" t="s">
        <v>25</v>
      </c>
      <c r="F46" s="28" t="s">
        <v>65</v>
      </c>
      <c r="G46" s="28"/>
      <c r="H46" s="63"/>
      <c r="I46" s="63"/>
      <c r="J46" s="63"/>
      <c r="K46" s="63"/>
      <c r="L46" s="63"/>
      <c r="M46" s="63"/>
      <c r="N46" s="63"/>
      <c r="O46" s="63"/>
      <c r="P46" s="126"/>
      <c r="Q46" s="63"/>
      <c r="R46" s="63"/>
      <c r="S46" s="28" t="s">
        <v>65</v>
      </c>
      <c r="T46" s="28" t="s">
        <v>25</v>
      </c>
      <c r="U46" s="28" t="s">
        <v>65</v>
      </c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103" t="str">
        <f t="shared" si="3"/>
        <v/>
      </c>
      <c r="AG46" s="110"/>
    </row>
    <row r="47" spans="1:33" s="1" customFormat="1" ht="22.5" customHeight="1">
      <c r="A47" s="13">
        <v>8</v>
      </c>
      <c r="B47" s="21"/>
      <c r="C47" s="28"/>
      <c r="D47" s="28" t="s">
        <v>53</v>
      </c>
      <c r="E47" s="28" t="s">
        <v>25</v>
      </c>
      <c r="F47" s="28" t="s">
        <v>65</v>
      </c>
      <c r="G47" s="28"/>
      <c r="H47" s="63"/>
      <c r="I47" s="63"/>
      <c r="J47" s="63"/>
      <c r="K47" s="63"/>
      <c r="L47" s="63"/>
      <c r="M47" s="63"/>
      <c r="N47" s="63"/>
      <c r="O47" s="63"/>
      <c r="P47" s="126"/>
      <c r="Q47" s="63"/>
      <c r="R47" s="63"/>
      <c r="S47" s="28" t="s">
        <v>65</v>
      </c>
      <c r="T47" s="28" t="s">
        <v>25</v>
      </c>
      <c r="U47" s="28" t="s">
        <v>65</v>
      </c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103" t="str">
        <f t="shared" si="3"/>
        <v/>
      </c>
      <c r="AG47" s="110"/>
    </row>
    <row r="48" spans="1:33" s="1" customFormat="1" ht="22.5" customHeight="1">
      <c r="A48" s="13">
        <v>9</v>
      </c>
      <c r="B48" s="21"/>
      <c r="C48" s="28"/>
      <c r="D48" s="28" t="s">
        <v>53</v>
      </c>
      <c r="E48" s="28" t="s">
        <v>25</v>
      </c>
      <c r="F48" s="28" t="s">
        <v>65</v>
      </c>
      <c r="G48" s="28"/>
      <c r="H48" s="63"/>
      <c r="I48" s="63"/>
      <c r="J48" s="63"/>
      <c r="K48" s="63"/>
      <c r="L48" s="63"/>
      <c r="M48" s="63"/>
      <c r="N48" s="63"/>
      <c r="O48" s="63"/>
      <c r="P48" s="126"/>
      <c r="Q48" s="63"/>
      <c r="R48" s="63"/>
      <c r="S48" s="28" t="s">
        <v>65</v>
      </c>
      <c r="T48" s="28" t="s">
        <v>25</v>
      </c>
      <c r="U48" s="28" t="s">
        <v>65</v>
      </c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103" t="str">
        <f t="shared" si="3"/>
        <v/>
      </c>
      <c r="AG48" s="110"/>
    </row>
    <row r="49" spans="1:33" s="1" customFormat="1" ht="22.5" customHeight="1">
      <c r="A49" s="13">
        <v>10</v>
      </c>
      <c r="B49" s="21"/>
      <c r="C49" s="28"/>
      <c r="D49" s="28" t="s">
        <v>53</v>
      </c>
      <c r="E49" s="28" t="s">
        <v>25</v>
      </c>
      <c r="F49" s="28" t="s">
        <v>65</v>
      </c>
      <c r="G49" s="28"/>
      <c r="H49" s="63"/>
      <c r="I49" s="63"/>
      <c r="J49" s="63"/>
      <c r="K49" s="63"/>
      <c r="L49" s="63"/>
      <c r="M49" s="63"/>
      <c r="N49" s="63"/>
      <c r="O49" s="63"/>
      <c r="P49" s="126"/>
      <c r="Q49" s="63"/>
      <c r="R49" s="63"/>
      <c r="S49" s="28" t="s">
        <v>65</v>
      </c>
      <c r="T49" s="28" t="s">
        <v>25</v>
      </c>
      <c r="U49" s="28" t="s">
        <v>65</v>
      </c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103" t="str">
        <f t="shared" si="3"/>
        <v/>
      </c>
      <c r="AG49" s="110"/>
    </row>
    <row r="50" spans="1:33" s="1" customFormat="1" ht="22.5" customHeight="1">
      <c r="A50" s="13">
        <v>11</v>
      </c>
      <c r="B50" s="21"/>
      <c r="C50" s="28"/>
      <c r="D50" s="28" t="s">
        <v>53</v>
      </c>
      <c r="E50" s="28" t="s">
        <v>25</v>
      </c>
      <c r="F50" s="28" t="s">
        <v>65</v>
      </c>
      <c r="G50" s="28"/>
      <c r="H50" s="63"/>
      <c r="I50" s="63"/>
      <c r="J50" s="63"/>
      <c r="K50" s="63"/>
      <c r="L50" s="63"/>
      <c r="M50" s="63"/>
      <c r="N50" s="63"/>
      <c r="O50" s="63"/>
      <c r="P50" s="126"/>
      <c r="Q50" s="63"/>
      <c r="R50" s="63"/>
      <c r="S50" s="28" t="s">
        <v>65</v>
      </c>
      <c r="T50" s="28" t="s">
        <v>25</v>
      </c>
      <c r="U50" s="28" t="s">
        <v>65</v>
      </c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103" t="str">
        <f t="shared" si="3"/>
        <v/>
      </c>
      <c r="AG50" s="110"/>
    </row>
    <row r="51" spans="1:33" s="1" customFormat="1" ht="22.5" customHeight="1">
      <c r="A51" s="13">
        <v>12</v>
      </c>
      <c r="B51" s="21"/>
      <c r="C51" s="28"/>
      <c r="D51" s="28" t="s">
        <v>53</v>
      </c>
      <c r="E51" s="28" t="s">
        <v>25</v>
      </c>
      <c r="F51" s="28" t="s">
        <v>65</v>
      </c>
      <c r="G51" s="28"/>
      <c r="H51" s="63"/>
      <c r="I51" s="63"/>
      <c r="J51" s="63"/>
      <c r="K51" s="63"/>
      <c r="L51" s="63"/>
      <c r="M51" s="63"/>
      <c r="N51" s="63"/>
      <c r="O51" s="63"/>
      <c r="P51" s="126"/>
      <c r="Q51" s="63"/>
      <c r="R51" s="63"/>
      <c r="S51" s="28" t="s">
        <v>65</v>
      </c>
      <c r="T51" s="28" t="s">
        <v>25</v>
      </c>
      <c r="U51" s="28" t="s">
        <v>65</v>
      </c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103" t="str">
        <f t="shared" si="3"/>
        <v/>
      </c>
      <c r="AG51" s="110"/>
    </row>
    <row r="52" spans="1:33" s="1" customFormat="1" ht="22.5" customHeight="1">
      <c r="A52" s="13">
        <v>13</v>
      </c>
      <c r="B52" s="21"/>
      <c r="C52" s="28"/>
      <c r="D52" s="28" t="s">
        <v>53</v>
      </c>
      <c r="E52" s="28" t="s">
        <v>25</v>
      </c>
      <c r="F52" s="28" t="s">
        <v>65</v>
      </c>
      <c r="G52" s="28"/>
      <c r="H52" s="63"/>
      <c r="I52" s="63"/>
      <c r="J52" s="63"/>
      <c r="K52" s="63"/>
      <c r="L52" s="63"/>
      <c r="M52" s="63"/>
      <c r="N52" s="63"/>
      <c r="O52" s="63"/>
      <c r="P52" s="126"/>
      <c r="Q52" s="63"/>
      <c r="R52" s="63"/>
      <c r="S52" s="28" t="s">
        <v>65</v>
      </c>
      <c r="T52" s="28" t="s">
        <v>25</v>
      </c>
      <c r="U52" s="28" t="s">
        <v>65</v>
      </c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103" t="str">
        <f t="shared" si="3"/>
        <v/>
      </c>
      <c r="AG52" s="110"/>
    </row>
    <row r="53" spans="1:33" s="1" customFormat="1" ht="22.5" customHeight="1">
      <c r="A53" s="13">
        <v>14</v>
      </c>
      <c r="B53" s="21"/>
      <c r="C53" s="28"/>
      <c r="D53" s="28" t="s">
        <v>53</v>
      </c>
      <c r="E53" s="28" t="s">
        <v>25</v>
      </c>
      <c r="F53" s="28" t="s">
        <v>65</v>
      </c>
      <c r="G53" s="28"/>
      <c r="H53" s="63"/>
      <c r="I53" s="63"/>
      <c r="J53" s="63"/>
      <c r="K53" s="63"/>
      <c r="L53" s="63"/>
      <c r="M53" s="63"/>
      <c r="N53" s="63"/>
      <c r="O53" s="63"/>
      <c r="P53" s="126"/>
      <c r="Q53" s="63"/>
      <c r="R53" s="63"/>
      <c r="S53" s="28" t="s">
        <v>65</v>
      </c>
      <c r="T53" s="28" t="s">
        <v>25</v>
      </c>
      <c r="U53" s="28" t="s">
        <v>65</v>
      </c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103" t="str">
        <f t="shared" si="3"/>
        <v/>
      </c>
      <c r="AG53" s="110"/>
    </row>
    <row r="54" spans="1:33" s="1" customFormat="1" ht="22.5" customHeight="1">
      <c r="A54" s="13">
        <v>15</v>
      </c>
      <c r="B54" s="21"/>
      <c r="C54" s="28"/>
      <c r="D54" s="28" t="s">
        <v>53</v>
      </c>
      <c r="E54" s="28" t="s">
        <v>25</v>
      </c>
      <c r="F54" s="28" t="s">
        <v>65</v>
      </c>
      <c r="G54" s="28"/>
      <c r="H54" s="63"/>
      <c r="I54" s="63"/>
      <c r="J54" s="63"/>
      <c r="K54" s="63"/>
      <c r="L54" s="63"/>
      <c r="M54" s="63"/>
      <c r="N54" s="63"/>
      <c r="O54" s="63"/>
      <c r="P54" s="126"/>
      <c r="Q54" s="63"/>
      <c r="R54" s="63"/>
      <c r="S54" s="28" t="s">
        <v>65</v>
      </c>
      <c r="T54" s="28" t="s">
        <v>25</v>
      </c>
      <c r="U54" s="28" t="s">
        <v>65</v>
      </c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104" t="str">
        <f t="shared" si="3"/>
        <v/>
      </c>
      <c r="AG54" s="110"/>
    </row>
    <row r="55" spans="1:33" s="4" customFormat="1" ht="16.5" customHeight="1">
      <c r="A55" s="119" t="s">
        <v>17</v>
      </c>
      <c r="B55" s="121"/>
      <c r="C55" s="121"/>
      <c r="D55" s="39"/>
      <c r="E55" s="44"/>
      <c r="F55" s="47"/>
      <c r="G55" s="52">
        <f t="shared" ref="G55:O55" si="4">SUM(G40:G54)</f>
        <v>0</v>
      </c>
      <c r="H55" s="64">
        <f t="shared" si="4"/>
        <v>0</v>
      </c>
      <c r="I55" s="64">
        <f t="shared" si="4"/>
        <v>0</v>
      </c>
      <c r="J55" s="64">
        <f t="shared" si="4"/>
        <v>0</v>
      </c>
      <c r="K55" s="64">
        <f t="shared" si="4"/>
        <v>0</v>
      </c>
      <c r="L55" s="64">
        <f t="shared" si="4"/>
        <v>0</v>
      </c>
      <c r="M55" s="64">
        <f t="shared" si="4"/>
        <v>0</v>
      </c>
      <c r="N55" s="64">
        <f t="shared" si="4"/>
        <v>0</v>
      </c>
      <c r="O55" s="64">
        <f t="shared" si="4"/>
        <v>0</v>
      </c>
      <c r="P55" s="127"/>
      <c r="Q55" s="64">
        <f>SUM(Q40:Q54)</f>
        <v>0</v>
      </c>
      <c r="R55" s="79">
        <f>SUM(R40:R54)</f>
        <v>0</v>
      </c>
      <c r="S55" s="84"/>
      <c r="T55" s="74"/>
      <c r="U55" s="74"/>
      <c r="V55" s="91">
        <f t="shared" ref="V55:AE55" si="5">SUM(V40:V54)</f>
        <v>0</v>
      </c>
      <c r="W55" s="64">
        <f t="shared" si="5"/>
        <v>0</v>
      </c>
      <c r="X55" s="64">
        <f t="shared" si="5"/>
        <v>0</v>
      </c>
      <c r="Y55" s="64">
        <f t="shared" si="5"/>
        <v>0</v>
      </c>
      <c r="Z55" s="64">
        <f t="shared" si="5"/>
        <v>0</v>
      </c>
      <c r="AA55" s="64">
        <f t="shared" si="5"/>
        <v>0</v>
      </c>
      <c r="AB55" s="64">
        <f t="shared" si="5"/>
        <v>0</v>
      </c>
      <c r="AC55" s="64">
        <f t="shared" si="5"/>
        <v>0</v>
      </c>
      <c r="AD55" s="64">
        <f t="shared" si="5"/>
        <v>0</v>
      </c>
      <c r="AE55" s="97">
        <f t="shared" si="5"/>
        <v>0</v>
      </c>
      <c r="AF55" s="105" t="str">
        <f t="shared" si="3"/>
        <v/>
      </c>
    </row>
    <row r="56" spans="1:33" ht="14.25">
      <c r="A56" s="53"/>
      <c r="B56" s="53"/>
      <c r="C56" s="53"/>
      <c r="D56" s="53"/>
      <c r="E56" s="53"/>
      <c r="F56" s="53"/>
      <c r="G56" s="53"/>
      <c r="H56" s="67"/>
      <c r="I56" s="67"/>
      <c r="J56" s="67"/>
      <c r="K56" s="67"/>
      <c r="L56" s="67"/>
      <c r="M56" s="67"/>
      <c r="N56" s="67"/>
      <c r="O56" s="67"/>
      <c r="P56" s="108"/>
      <c r="Q56" s="67"/>
      <c r="R56" s="67"/>
      <c r="S56" s="53"/>
      <c r="T56" s="53"/>
      <c r="U56" s="53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108"/>
    </row>
    <row r="57" spans="1:33" s="4" customFormat="1" ht="16.5" customHeight="1">
      <c r="A57" s="120" t="s">
        <v>60</v>
      </c>
      <c r="B57" s="122"/>
      <c r="C57" s="122"/>
      <c r="D57" s="40"/>
      <c r="E57" s="45"/>
      <c r="F57" s="48"/>
      <c r="G57" s="54">
        <f t="shared" ref="G57:O57" si="6">G34+G55</f>
        <v>0</v>
      </c>
      <c r="H57" s="68">
        <f t="shared" si="6"/>
        <v>0</v>
      </c>
      <c r="I57" s="68">
        <f t="shared" si="6"/>
        <v>0</v>
      </c>
      <c r="J57" s="68">
        <f t="shared" si="6"/>
        <v>0</v>
      </c>
      <c r="K57" s="68">
        <f t="shared" si="6"/>
        <v>0</v>
      </c>
      <c r="L57" s="68">
        <f t="shared" si="6"/>
        <v>0</v>
      </c>
      <c r="M57" s="68">
        <f t="shared" si="6"/>
        <v>0</v>
      </c>
      <c r="N57" s="68">
        <f t="shared" si="6"/>
        <v>0</v>
      </c>
      <c r="O57" s="68">
        <f t="shared" si="6"/>
        <v>0</v>
      </c>
      <c r="P57" s="129"/>
      <c r="Q57" s="68">
        <f>Q34+Q55</f>
        <v>0</v>
      </c>
      <c r="R57" s="80">
        <f>R34+R55</f>
        <v>0</v>
      </c>
      <c r="S57" s="85"/>
      <c r="T57" s="75"/>
      <c r="U57" s="75"/>
      <c r="V57" s="92">
        <f t="shared" ref="V57:AE57" si="7">V34+V55</f>
        <v>0</v>
      </c>
      <c r="W57" s="68">
        <f t="shared" si="7"/>
        <v>0</v>
      </c>
      <c r="X57" s="68">
        <f t="shared" si="7"/>
        <v>0</v>
      </c>
      <c r="Y57" s="68">
        <f t="shared" si="7"/>
        <v>0</v>
      </c>
      <c r="Z57" s="68">
        <f t="shared" si="7"/>
        <v>0</v>
      </c>
      <c r="AA57" s="68">
        <f t="shared" si="7"/>
        <v>0</v>
      </c>
      <c r="AB57" s="68">
        <f t="shared" si="7"/>
        <v>0</v>
      </c>
      <c r="AC57" s="68">
        <f t="shared" si="7"/>
        <v>0</v>
      </c>
      <c r="AD57" s="68">
        <f t="shared" si="7"/>
        <v>0</v>
      </c>
      <c r="AE57" s="98">
        <f t="shared" si="7"/>
        <v>0</v>
      </c>
      <c r="AF57" s="109" t="str">
        <f>IF(AE57=0,"",ROUND((R57-AE57)/AE57,3))</f>
        <v/>
      </c>
    </row>
  </sheetData>
  <sheetProtection password="C475" sheet="1" objects="1" scenarios="1"/>
  <mergeCells count="56">
    <mergeCell ref="A3:B3"/>
    <mergeCell ref="C3:H3"/>
    <mergeCell ref="A4:B4"/>
    <mergeCell ref="C4:H4"/>
    <mergeCell ref="A5:B5"/>
    <mergeCell ref="C5:H5"/>
    <mergeCell ref="H8:I8"/>
    <mergeCell ref="H9:I9"/>
    <mergeCell ref="H10:I10"/>
    <mergeCell ref="H11:I11"/>
    <mergeCell ref="H12:I12"/>
    <mergeCell ref="D16:R16"/>
    <mergeCell ref="S16:AE16"/>
    <mergeCell ref="I17:N17"/>
    <mergeCell ref="P17:Q17"/>
    <mergeCell ref="W17:AB17"/>
    <mergeCell ref="A34:C34"/>
    <mergeCell ref="D37:R37"/>
    <mergeCell ref="S37:AE37"/>
    <mergeCell ref="I38:N38"/>
    <mergeCell ref="P38:Q38"/>
    <mergeCell ref="W38:AB38"/>
    <mergeCell ref="A55:C55"/>
    <mergeCell ref="A57:C57"/>
    <mergeCell ref="A16:C17"/>
    <mergeCell ref="AF16:AF18"/>
    <mergeCell ref="D17:D18"/>
    <mergeCell ref="E17:E18"/>
    <mergeCell ref="F17:F18"/>
    <mergeCell ref="G17:G18"/>
    <mergeCell ref="H17:H18"/>
    <mergeCell ref="O17:O18"/>
    <mergeCell ref="R17:R18"/>
    <mergeCell ref="S17:S18"/>
    <mergeCell ref="T17:T18"/>
    <mergeCell ref="U17:U18"/>
    <mergeCell ref="V17:V18"/>
    <mergeCell ref="AC17:AC18"/>
    <mergeCell ref="AD17:AD18"/>
    <mergeCell ref="AE17:AE18"/>
    <mergeCell ref="A37:C38"/>
    <mergeCell ref="AF37:AF39"/>
    <mergeCell ref="D38:D39"/>
    <mergeCell ref="E38:E39"/>
    <mergeCell ref="F38:F39"/>
    <mergeCell ref="G38:G39"/>
    <mergeCell ref="H38:H39"/>
    <mergeCell ref="O38:O39"/>
    <mergeCell ref="R38:R39"/>
    <mergeCell ref="S38:S39"/>
    <mergeCell ref="T38:T39"/>
    <mergeCell ref="U38:U39"/>
    <mergeCell ref="V38:V39"/>
    <mergeCell ref="AC38:AC39"/>
    <mergeCell ref="AD38:AD39"/>
    <mergeCell ref="AE38:AE39"/>
  </mergeCells>
  <phoneticPr fontId="25"/>
  <pageMargins left="0.31496062992125984" right="0.31496062992125984" top="0.55118110236220474" bottom="0.35433070866141736" header="0.31496062992125984" footer="0.31496062992125984"/>
  <pageSetup paperSize="9" scale="49" fitToWidth="1" fitToHeight="1" orientation="landscape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0"/>
    <pageSetUpPr fitToPage="1"/>
  </sheetPr>
  <dimension ref="A1:AH77"/>
  <sheetViews>
    <sheetView topLeftCell="A61" workbookViewId="0">
      <selection activeCell="K77" sqref="K77"/>
    </sheetView>
  </sheetViews>
  <sheetFormatPr defaultColWidth="9" defaultRowHeight="13.5"/>
  <cols>
    <col min="1" max="1" width="4.625" style="130" customWidth="1"/>
    <col min="2" max="2" width="10.875" style="130" customWidth="1"/>
    <col min="3" max="3" width="12.625" style="130" customWidth="1"/>
    <col min="4" max="5" width="12.625" style="130" hidden="1" customWidth="1"/>
    <col min="6" max="6" width="9.5" style="130" customWidth="1"/>
    <col min="7" max="7" width="6.25" style="130" customWidth="1"/>
    <col min="8" max="9" width="9.5" style="130" customWidth="1"/>
    <col min="10" max="10" width="9.125" style="131" customWidth="1"/>
    <col min="11" max="14" width="9.125" style="131" bestFit="1" customWidth="1"/>
    <col min="15" max="15" width="9.125" style="131" customWidth="1"/>
    <col min="16" max="16" width="9" style="131" bestFit="1" customWidth="0"/>
    <col min="17" max="17" width="9.125" style="131" bestFit="1" customWidth="1"/>
    <col min="18" max="18" width="9.125" style="132" customWidth="1"/>
    <col min="19" max="19" width="9.25" style="131" customWidth="1"/>
    <col min="20" max="20" width="12.625" style="131" customWidth="1"/>
    <col min="21" max="21" width="9.5" style="130" customWidth="1"/>
    <col min="22" max="22" width="6.5" style="130" customWidth="1"/>
    <col min="23" max="23" width="9.5" style="130" customWidth="1"/>
    <col min="24" max="24" width="9.375" style="131" bestFit="1" customWidth="1"/>
    <col min="25" max="30" width="9.125" style="131" bestFit="1" customWidth="1"/>
    <col min="31" max="31" width="9.25" style="131" bestFit="1" customWidth="1"/>
    <col min="32" max="32" width="9.125" style="131" customWidth="1"/>
    <col min="33" max="33" width="12.625" style="131" customWidth="1"/>
    <col min="34" max="34" width="9" style="133" bestFit="1" customWidth="0"/>
    <col min="35" max="16384" width="9" style="130" bestFit="1" customWidth="0"/>
  </cols>
  <sheetData>
    <row r="1" spans="1:34">
      <c r="A1" s="130" t="s">
        <v>45</v>
      </c>
      <c r="F1" s="24" t="s">
        <v>30</v>
      </c>
      <c r="G1" s="8"/>
      <c r="H1" s="130" t="s">
        <v>66</v>
      </c>
      <c r="S1" s="131" t="s">
        <v>67</v>
      </c>
    </row>
    <row r="2" spans="1:34" ht="18.75">
      <c r="S2" s="223"/>
      <c r="T2" s="227" t="s">
        <v>69</v>
      </c>
      <c r="U2" s="235" t="s">
        <v>70</v>
      </c>
      <c r="V2" s="235" t="s">
        <v>36</v>
      </c>
      <c r="W2" s="235" t="s">
        <v>71</v>
      </c>
      <c r="X2" s="241" t="s">
        <v>72</v>
      </c>
      <c r="Y2" s="244" t="s">
        <v>21</v>
      </c>
      <c r="Z2" s="246" t="s">
        <v>73</v>
      </c>
      <c r="AA2" s="246" t="s">
        <v>74</v>
      </c>
    </row>
    <row r="3" spans="1:34" ht="15" customHeight="1">
      <c r="A3" s="7" t="s">
        <v>9</v>
      </c>
      <c r="B3" s="17"/>
      <c r="C3" s="46"/>
      <c r="D3" s="17"/>
      <c r="E3" s="17"/>
      <c r="F3" s="7"/>
      <c r="G3" s="17"/>
      <c r="H3" s="17"/>
      <c r="I3" s="17"/>
      <c r="J3" s="194"/>
      <c r="K3" s="113"/>
      <c r="M3" s="204" t="s">
        <v>95</v>
      </c>
      <c r="N3" s="207"/>
      <c r="O3" s="209"/>
      <c r="S3" s="224" t="s">
        <v>1</v>
      </c>
      <c r="T3" s="228">
        <v>10.31</v>
      </c>
      <c r="U3" s="236">
        <v>1.73</v>
      </c>
      <c r="V3" s="237">
        <v>18.3</v>
      </c>
      <c r="W3" s="236">
        <v>0.6</v>
      </c>
      <c r="X3" s="242">
        <v>0.3</v>
      </c>
      <c r="Y3" s="245">
        <v>0.34</v>
      </c>
      <c r="Z3" s="247">
        <f>IF(S3="","",(T3+V3)/2+W3+X3+Y3)</f>
        <v>15.545</v>
      </c>
      <c r="AA3" s="247">
        <f>IF(S3="","",(T3+U3+V3)/2+W3+X3+Y3)</f>
        <v>16.41</v>
      </c>
    </row>
    <row r="4" spans="1:34" ht="15" customHeight="1">
      <c r="A4" s="7" t="s">
        <v>46</v>
      </c>
      <c r="B4" s="17"/>
      <c r="C4" s="46"/>
      <c r="D4" s="17"/>
      <c r="E4" s="17"/>
      <c r="F4" s="7"/>
      <c r="G4" s="17"/>
      <c r="H4" s="17"/>
      <c r="I4" s="17"/>
      <c r="J4" s="194"/>
      <c r="K4" s="113"/>
      <c r="M4" s="205"/>
      <c r="N4" s="208"/>
      <c r="O4" s="210"/>
      <c r="S4" s="224" t="s">
        <v>75</v>
      </c>
      <c r="T4" s="228">
        <v>10.41</v>
      </c>
      <c r="U4" s="236">
        <v>1.79</v>
      </c>
      <c r="V4" s="237">
        <v>18.3</v>
      </c>
      <c r="W4" s="236">
        <v>0.6</v>
      </c>
      <c r="X4" s="242">
        <v>0.3</v>
      </c>
      <c r="Y4" s="245">
        <v>0.34</v>
      </c>
      <c r="Z4" s="247">
        <f>IF(S4="","",(T4+V4)/2+W4+X4+Y4)</f>
        <v>15.595000000000001</v>
      </c>
      <c r="AA4" s="247">
        <f>IF(S4="","",(T4+U4+V4)/2+W4+X4+Y4)</f>
        <v>16.489999999999998</v>
      </c>
    </row>
    <row r="5" spans="1:34" ht="15" customHeight="1">
      <c r="A5" s="7" t="s">
        <v>4</v>
      </c>
      <c r="B5" s="17"/>
      <c r="C5" s="46"/>
      <c r="D5" s="17"/>
      <c r="E5" s="17"/>
      <c r="F5" s="7"/>
      <c r="G5" s="17"/>
      <c r="H5" s="17"/>
      <c r="I5" s="17"/>
      <c r="J5" s="194"/>
      <c r="K5" s="113"/>
      <c r="M5" s="206"/>
      <c r="N5" s="206"/>
      <c r="O5" s="206"/>
      <c r="S5" s="224" t="s">
        <v>76</v>
      </c>
      <c r="T5" s="228">
        <v>10.41</v>
      </c>
      <c r="U5" s="236">
        <v>1.79</v>
      </c>
      <c r="V5" s="237">
        <v>18.3</v>
      </c>
      <c r="W5" s="236">
        <v>0.6</v>
      </c>
      <c r="X5" s="242">
        <v>0.3</v>
      </c>
      <c r="Y5" s="245">
        <v>0.36</v>
      </c>
      <c r="Z5" s="247">
        <f>IF(S5="","",(T5+V5)/2+W5+X5+Y5)</f>
        <v>15.615</v>
      </c>
      <c r="AA5" s="247">
        <f>IF(S5="","",(T5+U5+V5)/2+W5+X5+Y5)</f>
        <v>16.509999999999998</v>
      </c>
    </row>
    <row r="6" spans="1:34" ht="15" customHeight="1">
      <c r="A6" s="7" t="s">
        <v>77</v>
      </c>
      <c r="B6" s="17"/>
      <c r="C6" s="46"/>
      <c r="D6" s="17"/>
      <c r="E6" s="17"/>
      <c r="F6" s="7"/>
      <c r="G6" s="17"/>
      <c r="H6" s="17"/>
      <c r="I6" s="17"/>
      <c r="J6" s="194"/>
      <c r="K6" s="113"/>
    </row>
    <row r="7" spans="1:34" ht="13.5" customHeight="1">
      <c r="F7" s="169"/>
      <c r="G7" s="169"/>
      <c r="H7" s="169"/>
      <c r="I7" s="169"/>
      <c r="J7" s="195"/>
      <c r="K7" s="195"/>
      <c r="L7" s="195"/>
    </row>
    <row r="8" spans="1:34" s="8" customFormat="1" ht="13.5" customHeight="1">
      <c r="A8" s="134" t="s">
        <v>55</v>
      </c>
      <c r="B8" s="140"/>
      <c r="C8" s="149"/>
      <c r="D8" s="158"/>
      <c r="E8" s="158"/>
      <c r="F8" s="170" t="s">
        <v>38</v>
      </c>
      <c r="G8" s="177"/>
      <c r="H8" s="177"/>
      <c r="I8" s="177"/>
      <c r="J8" s="196"/>
      <c r="K8" s="196"/>
      <c r="L8" s="196"/>
      <c r="M8" s="196"/>
      <c r="N8" s="196"/>
      <c r="O8" s="196"/>
      <c r="P8" s="196"/>
      <c r="Q8" s="196"/>
      <c r="R8" s="213"/>
      <c r="S8" s="196"/>
      <c r="T8" s="229"/>
      <c r="U8" s="170" t="s">
        <v>7</v>
      </c>
      <c r="V8" s="177"/>
      <c r="W8" s="177"/>
      <c r="X8" s="196"/>
      <c r="Y8" s="196"/>
      <c r="Z8" s="196"/>
      <c r="AA8" s="196"/>
      <c r="AB8" s="196"/>
      <c r="AC8" s="196"/>
      <c r="AD8" s="196"/>
      <c r="AE8" s="196"/>
      <c r="AF8" s="196"/>
      <c r="AG8" s="229"/>
      <c r="AH8" s="255" t="s">
        <v>56</v>
      </c>
    </row>
    <row r="9" spans="1:34" s="8" customFormat="1" ht="21" customHeight="1">
      <c r="A9" s="135"/>
      <c r="B9" s="141"/>
      <c r="C9" s="150"/>
      <c r="D9" s="159"/>
      <c r="E9" s="159"/>
      <c r="F9" s="171" t="s">
        <v>24</v>
      </c>
      <c r="G9" s="178" t="s">
        <v>25</v>
      </c>
      <c r="H9" s="179" t="s">
        <v>58</v>
      </c>
      <c r="I9" s="186" t="s">
        <v>61</v>
      </c>
      <c r="J9" s="197" t="s">
        <v>8</v>
      </c>
      <c r="K9" s="197" t="s">
        <v>78</v>
      </c>
      <c r="L9" s="197"/>
      <c r="M9" s="197"/>
      <c r="N9" s="197"/>
      <c r="O9" s="197"/>
      <c r="P9" s="197"/>
      <c r="Q9" s="197" t="s">
        <v>14</v>
      </c>
      <c r="R9" s="214" t="s">
        <v>49</v>
      </c>
      <c r="S9" s="225"/>
      <c r="T9" s="230" t="s">
        <v>60</v>
      </c>
      <c r="U9" s="171" t="s">
        <v>10</v>
      </c>
      <c r="V9" s="178" t="s">
        <v>25</v>
      </c>
      <c r="W9" s="179" t="s">
        <v>58</v>
      </c>
      <c r="X9" s="197" t="s">
        <v>8</v>
      </c>
      <c r="Y9" s="197" t="s">
        <v>43</v>
      </c>
      <c r="Z9" s="197"/>
      <c r="AA9" s="197"/>
      <c r="AB9" s="197"/>
      <c r="AC9" s="197"/>
      <c r="AD9" s="197"/>
      <c r="AE9" s="197" t="s">
        <v>14</v>
      </c>
      <c r="AF9" s="225" t="s">
        <v>63</v>
      </c>
      <c r="AG9" s="230" t="s">
        <v>60</v>
      </c>
      <c r="AH9" s="256"/>
    </row>
    <row r="10" spans="1:34" s="8" customFormat="1" ht="21" customHeight="1">
      <c r="A10" s="136" t="s">
        <v>79</v>
      </c>
      <c r="B10" s="142" t="s">
        <v>29</v>
      </c>
      <c r="C10" s="151" t="s">
        <v>80</v>
      </c>
      <c r="D10" s="159"/>
      <c r="E10" s="159"/>
      <c r="F10" s="172" t="s">
        <v>31</v>
      </c>
      <c r="G10" s="179" t="s">
        <v>3</v>
      </c>
      <c r="H10" s="179" t="s">
        <v>34</v>
      </c>
      <c r="I10" s="187"/>
      <c r="J10" s="197"/>
      <c r="K10" s="61" t="s">
        <v>57</v>
      </c>
      <c r="L10" s="61" t="s">
        <v>11</v>
      </c>
      <c r="M10" s="61" t="s">
        <v>5</v>
      </c>
      <c r="N10" s="61" t="s">
        <v>5</v>
      </c>
      <c r="O10" s="61" t="s">
        <v>15</v>
      </c>
      <c r="P10" s="61" t="s">
        <v>0</v>
      </c>
      <c r="Q10" s="197"/>
      <c r="R10" s="215" t="s">
        <v>18</v>
      </c>
      <c r="S10" s="225" t="s">
        <v>27</v>
      </c>
      <c r="T10" s="230"/>
      <c r="U10" s="172" t="s">
        <v>31</v>
      </c>
      <c r="V10" s="179" t="s">
        <v>3</v>
      </c>
      <c r="W10" s="179" t="s">
        <v>34</v>
      </c>
      <c r="X10" s="197"/>
      <c r="Y10" s="61" t="s">
        <v>57</v>
      </c>
      <c r="Z10" s="61" t="s">
        <v>5</v>
      </c>
      <c r="AA10" s="61" t="s">
        <v>5</v>
      </c>
      <c r="AB10" s="61" t="s">
        <v>5</v>
      </c>
      <c r="AC10" s="61" t="s">
        <v>5</v>
      </c>
      <c r="AD10" s="61" t="s">
        <v>0</v>
      </c>
      <c r="AE10" s="197"/>
      <c r="AF10" s="225"/>
      <c r="AG10" s="230"/>
      <c r="AH10" s="256"/>
    </row>
    <row r="11" spans="1:34" s="6" customFormat="1" ht="22.5" customHeight="1">
      <c r="A11" s="137">
        <v>1</v>
      </c>
      <c r="B11" s="143"/>
      <c r="C11" s="152"/>
      <c r="D11" s="160"/>
      <c r="E11" s="167"/>
      <c r="F11" s="173" t="s">
        <v>65</v>
      </c>
      <c r="G11" s="180" t="s">
        <v>25</v>
      </c>
      <c r="H11" s="180" t="s">
        <v>65</v>
      </c>
      <c r="I11" s="188">
        <f t="shared" ref="I11:Q11" si="0">SUM(I12:I23)</f>
        <v>0</v>
      </c>
      <c r="J11" s="198">
        <f t="shared" si="0"/>
        <v>0</v>
      </c>
      <c r="K11" s="198">
        <f t="shared" si="0"/>
        <v>0</v>
      </c>
      <c r="L11" s="198">
        <f t="shared" si="0"/>
        <v>0</v>
      </c>
      <c r="M11" s="198">
        <f t="shared" si="0"/>
        <v>0</v>
      </c>
      <c r="N11" s="198">
        <f t="shared" si="0"/>
        <v>0</v>
      </c>
      <c r="O11" s="198">
        <f t="shared" si="0"/>
        <v>0</v>
      </c>
      <c r="P11" s="198">
        <f t="shared" si="0"/>
        <v>0</v>
      </c>
      <c r="Q11" s="198">
        <f t="shared" si="0"/>
        <v>0</v>
      </c>
      <c r="R11" s="216"/>
      <c r="S11" s="198">
        <f>SUM(S12:S23)</f>
        <v>0</v>
      </c>
      <c r="T11" s="231">
        <f>SUM(T12:T23)</f>
        <v>0</v>
      </c>
      <c r="U11" s="173" t="s">
        <v>65</v>
      </c>
      <c r="V11" s="180" t="s">
        <v>25</v>
      </c>
      <c r="W11" s="180" t="s">
        <v>65</v>
      </c>
      <c r="X11" s="243">
        <f t="shared" ref="X11:AG11" si="1">SUM(X12:X23)</f>
        <v>0</v>
      </c>
      <c r="Y11" s="243">
        <f t="shared" si="1"/>
        <v>0</v>
      </c>
      <c r="Z11" s="243">
        <f t="shared" si="1"/>
        <v>0</v>
      </c>
      <c r="AA11" s="243">
        <f t="shared" si="1"/>
        <v>0</v>
      </c>
      <c r="AB11" s="243">
        <f t="shared" si="1"/>
        <v>0</v>
      </c>
      <c r="AC11" s="243">
        <f t="shared" si="1"/>
        <v>0</v>
      </c>
      <c r="AD11" s="243">
        <f t="shared" si="1"/>
        <v>0</v>
      </c>
      <c r="AE11" s="243">
        <f t="shared" si="1"/>
        <v>0</v>
      </c>
      <c r="AF11" s="243">
        <f t="shared" si="1"/>
        <v>0</v>
      </c>
      <c r="AG11" s="251">
        <f t="shared" si="1"/>
        <v>0</v>
      </c>
      <c r="AH11" s="257" t="str">
        <f t="shared" ref="AH11:AH74" si="2">IF(AG11=0,"",ROUND((T11-AG11)/AG11,3))</f>
        <v/>
      </c>
    </row>
    <row r="12" spans="1:34" s="6" customFormat="1" ht="14.25">
      <c r="A12" s="138"/>
      <c r="B12" s="144"/>
      <c r="C12" s="153" t="s">
        <v>82</v>
      </c>
      <c r="D12" s="161"/>
      <c r="E12" s="161"/>
      <c r="F12" s="174"/>
      <c r="G12" s="181"/>
      <c r="H12" s="181"/>
      <c r="I12" s="189"/>
      <c r="J12" s="199"/>
      <c r="K12" s="199"/>
      <c r="L12" s="199"/>
      <c r="M12" s="199"/>
      <c r="N12" s="199"/>
      <c r="O12" s="199"/>
      <c r="P12" s="199"/>
      <c r="Q12" s="202">
        <f t="shared" ref="Q12:Q23" si="3">SUM(J12:P12)</f>
        <v>0</v>
      </c>
      <c r="R12" s="217"/>
      <c r="S12" s="226">
        <f t="shared" ref="S12:S23" si="4">IF(ROUNDUP(Q12*R12-0.5,0)&lt;=0,0,ROUNDUP(Q12*R12-0.5,0))</f>
        <v>0</v>
      </c>
      <c r="T12" s="232">
        <f t="shared" ref="T12:T23" si="5">Q12+S12</f>
        <v>0</v>
      </c>
      <c r="U12" s="174"/>
      <c r="V12" s="238"/>
      <c r="W12" s="238"/>
      <c r="X12" s="199"/>
      <c r="Y12" s="199"/>
      <c r="Z12" s="199"/>
      <c r="AA12" s="199"/>
      <c r="AB12" s="199"/>
      <c r="AC12" s="199"/>
      <c r="AD12" s="199"/>
      <c r="AE12" s="248">
        <f t="shared" ref="AE12:AE23" si="6">SUM(X12:AD12)</f>
        <v>0</v>
      </c>
      <c r="AF12" s="248">
        <f t="shared" ref="AF12:AF23" si="7">IF(ROUNDUP(AE12*R12-0.5,0)&lt;=0,0,ROUNDUP(AE12*R12-0.5,0))</f>
        <v>0</v>
      </c>
      <c r="AG12" s="252">
        <f t="shared" ref="AG12:AG23" si="8">AE12+AF12</f>
        <v>0</v>
      </c>
      <c r="AH12" s="258" t="str">
        <f t="shared" si="2"/>
        <v/>
      </c>
    </row>
    <row r="13" spans="1:34" s="6" customFormat="1">
      <c r="A13" s="138"/>
      <c r="B13" s="145"/>
      <c r="C13" s="154"/>
      <c r="D13" s="162"/>
      <c r="E13" s="162"/>
      <c r="F13" s="175"/>
      <c r="G13" s="182"/>
      <c r="H13" s="182"/>
      <c r="I13" s="190"/>
      <c r="J13" s="200"/>
      <c r="K13" s="200"/>
      <c r="L13" s="200"/>
      <c r="M13" s="200"/>
      <c r="N13" s="200"/>
      <c r="O13" s="200"/>
      <c r="P13" s="200"/>
      <c r="Q13" s="211">
        <f t="shared" si="3"/>
        <v>0</v>
      </c>
      <c r="R13" s="218"/>
      <c r="S13" s="211">
        <f t="shared" si="4"/>
        <v>0</v>
      </c>
      <c r="T13" s="233">
        <f t="shared" si="5"/>
        <v>0</v>
      </c>
      <c r="U13" s="175"/>
      <c r="V13" s="182"/>
      <c r="W13" s="182"/>
      <c r="X13" s="200"/>
      <c r="Y13" s="200"/>
      <c r="Z13" s="200"/>
      <c r="AA13" s="200"/>
      <c r="AB13" s="200"/>
      <c r="AC13" s="200"/>
      <c r="AD13" s="200"/>
      <c r="AE13" s="249">
        <f t="shared" si="6"/>
        <v>0</v>
      </c>
      <c r="AF13" s="249">
        <f t="shared" si="7"/>
        <v>0</v>
      </c>
      <c r="AG13" s="253">
        <f t="shared" si="8"/>
        <v>0</v>
      </c>
      <c r="AH13" s="259" t="str">
        <f t="shared" si="2"/>
        <v/>
      </c>
    </row>
    <row r="14" spans="1:34" s="6" customFormat="1">
      <c r="A14" s="138"/>
      <c r="B14" s="145"/>
      <c r="C14" s="155"/>
      <c r="D14" s="163"/>
      <c r="E14" s="163"/>
      <c r="F14" s="175"/>
      <c r="G14" s="182"/>
      <c r="H14" s="182"/>
      <c r="I14" s="190"/>
      <c r="J14" s="200"/>
      <c r="K14" s="200"/>
      <c r="L14" s="200"/>
      <c r="M14" s="200"/>
      <c r="N14" s="200"/>
      <c r="O14" s="200"/>
      <c r="P14" s="200"/>
      <c r="Q14" s="211">
        <f t="shared" si="3"/>
        <v>0</v>
      </c>
      <c r="R14" s="218"/>
      <c r="S14" s="211">
        <f t="shared" si="4"/>
        <v>0</v>
      </c>
      <c r="T14" s="233">
        <f t="shared" si="5"/>
        <v>0</v>
      </c>
      <c r="U14" s="175"/>
      <c r="V14" s="182"/>
      <c r="W14" s="182"/>
      <c r="X14" s="200"/>
      <c r="Y14" s="200"/>
      <c r="Z14" s="200"/>
      <c r="AA14" s="200"/>
      <c r="AB14" s="200"/>
      <c r="AC14" s="200"/>
      <c r="AD14" s="200"/>
      <c r="AE14" s="249">
        <f t="shared" si="6"/>
        <v>0</v>
      </c>
      <c r="AF14" s="249">
        <f t="shared" si="7"/>
        <v>0</v>
      </c>
      <c r="AG14" s="253">
        <f t="shared" si="8"/>
        <v>0</v>
      </c>
      <c r="AH14" s="259" t="str">
        <f t="shared" si="2"/>
        <v/>
      </c>
    </row>
    <row r="15" spans="1:34" s="6" customFormat="1">
      <c r="A15" s="138"/>
      <c r="B15" s="145"/>
      <c r="C15" s="154" t="s">
        <v>83</v>
      </c>
      <c r="D15" s="162"/>
      <c r="E15" s="162"/>
      <c r="F15" s="175"/>
      <c r="G15" s="182"/>
      <c r="H15" s="182"/>
      <c r="I15" s="190"/>
      <c r="J15" s="200"/>
      <c r="K15" s="200"/>
      <c r="L15" s="200"/>
      <c r="M15" s="200"/>
      <c r="N15" s="200"/>
      <c r="O15" s="200"/>
      <c r="P15" s="200"/>
      <c r="Q15" s="211">
        <f t="shared" si="3"/>
        <v>0</v>
      </c>
      <c r="R15" s="218"/>
      <c r="S15" s="211">
        <f t="shared" si="4"/>
        <v>0</v>
      </c>
      <c r="T15" s="233">
        <f t="shared" si="5"/>
        <v>0</v>
      </c>
      <c r="U15" s="175"/>
      <c r="V15" s="182"/>
      <c r="W15" s="182"/>
      <c r="X15" s="200"/>
      <c r="Y15" s="200"/>
      <c r="Z15" s="200"/>
      <c r="AA15" s="200"/>
      <c r="AB15" s="200"/>
      <c r="AC15" s="200"/>
      <c r="AD15" s="200"/>
      <c r="AE15" s="249">
        <f t="shared" si="6"/>
        <v>0</v>
      </c>
      <c r="AF15" s="249">
        <f t="shared" si="7"/>
        <v>0</v>
      </c>
      <c r="AG15" s="253">
        <f t="shared" si="8"/>
        <v>0</v>
      </c>
      <c r="AH15" s="259" t="str">
        <f t="shared" si="2"/>
        <v/>
      </c>
    </row>
    <row r="16" spans="1:34" s="6" customFormat="1">
      <c r="A16" s="138"/>
      <c r="B16" s="145"/>
      <c r="C16" s="154"/>
      <c r="D16" s="162"/>
      <c r="E16" s="162"/>
      <c r="F16" s="175"/>
      <c r="G16" s="182"/>
      <c r="H16" s="182"/>
      <c r="I16" s="190"/>
      <c r="J16" s="200"/>
      <c r="K16" s="200"/>
      <c r="L16" s="200"/>
      <c r="M16" s="200"/>
      <c r="N16" s="200"/>
      <c r="O16" s="200"/>
      <c r="P16" s="200"/>
      <c r="Q16" s="211">
        <f t="shared" si="3"/>
        <v>0</v>
      </c>
      <c r="R16" s="218"/>
      <c r="S16" s="211">
        <f t="shared" si="4"/>
        <v>0</v>
      </c>
      <c r="T16" s="233">
        <f t="shared" si="5"/>
        <v>0</v>
      </c>
      <c r="U16" s="175"/>
      <c r="V16" s="182"/>
      <c r="W16" s="182"/>
      <c r="X16" s="200"/>
      <c r="Y16" s="200"/>
      <c r="Z16" s="200"/>
      <c r="AA16" s="200"/>
      <c r="AB16" s="200"/>
      <c r="AC16" s="200"/>
      <c r="AD16" s="200"/>
      <c r="AE16" s="249">
        <f t="shared" si="6"/>
        <v>0</v>
      </c>
      <c r="AF16" s="249">
        <f t="shared" si="7"/>
        <v>0</v>
      </c>
      <c r="AG16" s="253">
        <f t="shared" si="8"/>
        <v>0</v>
      </c>
      <c r="AH16" s="259" t="str">
        <f t="shared" si="2"/>
        <v/>
      </c>
    </row>
    <row r="17" spans="1:34" s="6" customFormat="1">
      <c r="A17" s="138"/>
      <c r="B17" s="145"/>
      <c r="C17" s="154"/>
      <c r="D17" s="162"/>
      <c r="E17" s="162"/>
      <c r="F17" s="175"/>
      <c r="G17" s="182"/>
      <c r="H17" s="182"/>
      <c r="I17" s="190"/>
      <c r="J17" s="200"/>
      <c r="K17" s="200"/>
      <c r="L17" s="200"/>
      <c r="M17" s="200"/>
      <c r="N17" s="200"/>
      <c r="O17" s="200"/>
      <c r="P17" s="200"/>
      <c r="Q17" s="211">
        <f t="shared" si="3"/>
        <v>0</v>
      </c>
      <c r="R17" s="218"/>
      <c r="S17" s="211">
        <f t="shared" si="4"/>
        <v>0</v>
      </c>
      <c r="T17" s="233">
        <f t="shared" si="5"/>
        <v>0</v>
      </c>
      <c r="U17" s="175"/>
      <c r="V17" s="182"/>
      <c r="W17" s="182"/>
      <c r="X17" s="200"/>
      <c r="Y17" s="200"/>
      <c r="Z17" s="200"/>
      <c r="AA17" s="200"/>
      <c r="AB17" s="200"/>
      <c r="AC17" s="200"/>
      <c r="AD17" s="200"/>
      <c r="AE17" s="249">
        <f t="shared" si="6"/>
        <v>0</v>
      </c>
      <c r="AF17" s="249">
        <f t="shared" si="7"/>
        <v>0</v>
      </c>
      <c r="AG17" s="253">
        <f t="shared" si="8"/>
        <v>0</v>
      </c>
      <c r="AH17" s="259" t="str">
        <f t="shared" si="2"/>
        <v/>
      </c>
    </row>
    <row r="18" spans="1:34" s="6" customFormat="1">
      <c r="A18" s="138"/>
      <c r="B18" s="145"/>
      <c r="C18" s="156"/>
      <c r="D18" s="164"/>
      <c r="E18" s="164"/>
      <c r="F18" s="175"/>
      <c r="G18" s="182"/>
      <c r="H18" s="182"/>
      <c r="I18" s="190"/>
      <c r="J18" s="200"/>
      <c r="K18" s="200"/>
      <c r="L18" s="200"/>
      <c r="M18" s="200"/>
      <c r="N18" s="200"/>
      <c r="O18" s="200"/>
      <c r="P18" s="200"/>
      <c r="Q18" s="211">
        <f t="shared" si="3"/>
        <v>0</v>
      </c>
      <c r="R18" s="218"/>
      <c r="S18" s="211">
        <f t="shared" si="4"/>
        <v>0</v>
      </c>
      <c r="T18" s="233">
        <f t="shared" si="5"/>
        <v>0</v>
      </c>
      <c r="U18" s="175"/>
      <c r="V18" s="182"/>
      <c r="W18" s="182"/>
      <c r="X18" s="200"/>
      <c r="Y18" s="200"/>
      <c r="Z18" s="200"/>
      <c r="AA18" s="200"/>
      <c r="AB18" s="200"/>
      <c r="AC18" s="200"/>
      <c r="AD18" s="200"/>
      <c r="AE18" s="249">
        <f t="shared" si="6"/>
        <v>0</v>
      </c>
      <c r="AF18" s="249">
        <f t="shared" si="7"/>
        <v>0</v>
      </c>
      <c r="AG18" s="253">
        <f t="shared" si="8"/>
        <v>0</v>
      </c>
      <c r="AH18" s="259" t="str">
        <f t="shared" si="2"/>
        <v/>
      </c>
    </row>
    <row r="19" spans="1:34" s="6" customFormat="1">
      <c r="A19" s="138"/>
      <c r="B19" s="145"/>
      <c r="C19" s="156"/>
      <c r="D19" s="164"/>
      <c r="E19" s="164"/>
      <c r="F19" s="175"/>
      <c r="G19" s="182"/>
      <c r="H19" s="182"/>
      <c r="I19" s="190"/>
      <c r="J19" s="200"/>
      <c r="K19" s="200"/>
      <c r="L19" s="200"/>
      <c r="M19" s="200"/>
      <c r="N19" s="200"/>
      <c r="O19" s="200"/>
      <c r="P19" s="200"/>
      <c r="Q19" s="211">
        <f t="shared" si="3"/>
        <v>0</v>
      </c>
      <c r="R19" s="218"/>
      <c r="S19" s="211">
        <f t="shared" si="4"/>
        <v>0</v>
      </c>
      <c r="T19" s="233">
        <f t="shared" si="5"/>
        <v>0</v>
      </c>
      <c r="U19" s="175"/>
      <c r="V19" s="182"/>
      <c r="W19" s="182"/>
      <c r="X19" s="200"/>
      <c r="Y19" s="200"/>
      <c r="Z19" s="200"/>
      <c r="AA19" s="200"/>
      <c r="AB19" s="200"/>
      <c r="AC19" s="200"/>
      <c r="AD19" s="200"/>
      <c r="AE19" s="249">
        <f t="shared" si="6"/>
        <v>0</v>
      </c>
      <c r="AF19" s="249">
        <f t="shared" si="7"/>
        <v>0</v>
      </c>
      <c r="AG19" s="253">
        <f t="shared" si="8"/>
        <v>0</v>
      </c>
      <c r="AH19" s="259" t="str">
        <f t="shared" si="2"/>
        <v/>
      </c>
    </row>
    <row r="20" spans="1:34" s="6" customFormat="1">
      <c r="A20" s="138"/>
      <c r="B20" s="145"/>
      <c r="C20" s="154"/>
      <c r="D20" s="162"/>
      <c r="E20" s="162"/>
      <c r="F20" s="175"/>
      <c r="G20" s="182"/>
      <c r="H20" s="182"/>
      <c r="I20" s="190"/>
      <c r="J20" s="200"/>
      <c r="K20" s="200"/>
      <c r="L20" s="200"/>
      <c r="M20" s="200"/>
      <c r="N20" s="200"/>
      <c r="O20" s="200"/>
      <c r="P20" s="200"/>
      <c r="Q20" s="211">
        <f t="shared" si="3"/>
        <v>0</v>
      </c>
      <c r="R20" s="218"/>
      <c r="S20" s="211">
        <f t="shared" si="4"/>
        <v>0</v>
      </c>
      <c r="T20" s="233">
        <f t="shared" si="5"/>
        <v>0</v>
      </c>
      <c r="U20" s="175"/>
      <c r="V20" s="182"/>
      <c r="W20" s="182"/>
      <c r="X20" s="200"/>
      <c r="Y20" s="200"/>
      <c r="Z20" s="200"/>
      <c r="AA20" s="200"/>
      <c r="AB20" s="200"/>
      <c r="AC20" s="200"/>
      <c r="AD20" s="200"/>
      <c r="AE20" s="249">
        <f t="shared" si="6"/>
        <v>0</v>
      </c>
      <c r="AF20" s="249">
        <f t="shared" si="7"/>
        <v>0</v>
      </c>
      <c r="AG20" s="253">
        <f t="shared" si="8"/>
        <v>0</v>
      </c>
      <c r="AH20" s="259" t="str">
        <f t="shared" si="2"/>
        <v/>
      </c>
    </row>
    <row r="21" spans="1:34" s="6" customFormat="1">
      <c r="A21" s="138"/>
      <c r="B21" s="145"/>
      <c r="C21" s="154"/>
      <c r="D21" s="162"/>
      <c r="E21" s="162"/>
      <c r="F21" s="175"/>
      <c r="G21" s="182"/>
      <c r="H21" s="182"/>
      <c r="I21" s="190"/>
      <c r="J21" s="200"/>
      <c r="K21" s="200"/>
      <c r="L21" s="200"/>
      <c r="M21" s="200"/>
      <c r="N21" s="200"/>
      <c r="O21" s="200"/>
      <c r="P21" s="200"/>
      <c r="Q21" s="211">
        <f t="shared" si="3"/>
        <v>0</v>
      </c>
      <c r="R21" s="218"/>
      <c r="S21" s="211">
        <f t="shared" si="4"/>
        <v>0</v>
      </c>
      <c r="T21" s="233">
        <f t="shared" si="5"/>
        <v>0</v>
      </c>
      <c r="U21" s="175"/>
      <c r="V21" s="182"/>
      <c r="W21" s="182"/>
      <c r="X21" s="200"/>
      <c r="Y21" s="200"/>
      <c r="Z21" s="200"/>
      <c r="AA21" s="200"/>
      <c r="AB21" s="200"/>
      <c r="AC21" s="200"/>
      <c r="AD21" s="200"/>
      <c r="AE21" s="249">
        <f t="shared" si="6"/>
        <v>0</v>
      </c>
      <c r="AF21" s="249">
        <f t="shared" si="7"/>
        <v>0</v>
      </c>
      <c r="AG21" s="253">
        <f t="shared" si="8"/>
        <v>0</v>
      </c>
      <c r="AH21" s="259" t="str">
        <f t="shared" si="2"/>
        <v/>
      </c>
    </row>
    <row r="22" spans="1:34" s="6" customFormat="1">
      <c r="A22" s="138"/>
      <c r="B22" s="145"/>
      <c r="C22" s="154"/>
      <c r="D22" s="162"/>
      <c r="E22" s="162"/>
      <c r="F22" s="175"/>
      <c r="G22" s="182"/>
      <c r="H22" s="182"/>
      <c r="I22" s="190"/>
      <c r="J22" s="200"/>
      <c r="K22" s="200"/>
      <c r="L22" s="200"/>
      <c r="M22" s="200"/>
      <c r="N22" s="200"/>
      <c r="O22" s="200"/>
      <c r="P22" s="200"/>
      <c r="Q22" s="211">
        <f t="shared" si="3"/>
        <v>0</v>
      </c>
      <c r="R22" s="218"/>
      <c r="S22" s="211">
        <f t="shared" si="4"/>
        <v>0</v>
      </c>
      <c r="T22" s="233">
        <f t="shared" si="5"/>
        <v>0</v>
      </c>
      <c r="U22" s="175"/>
      <c r="V22" s="182"/>
      <c r="W22" s="182"/>
      <c r="X22" s="200"/>
      <c r="Y22" s="200"/>
      <c r="Z22" s="200"/>
      <c r="AA22" s="200"/>
      <c r="AB22" s="200"/>
      <c r="AC22" s="200"/>
      <c r="AD22" s="200"/>
      <c r="AE22" s="249">
        <f t="shared" si="6"/>
        <v>0</v>
      </c>
      <c r="AF22" s="249">
        <f t="shared" si="7"/>
        <v>0</v>
      </c>
      <c r="AG22" s="253">
        <f t="shared" si="8"/>
        <v>0</v>
      </c>
      <c r="AH22" s="259" t="str">
        <f t="shared" si="2"/>
        <v/>
      </c>
    </row>
    <row r="23" spans="1:34" s="6" customFormat="1" ht="14.25">
      <c r="A23" s="139"/>
      <c r="B23" s="146"/>
      <c r="C23" s="157"/>
      <c r="D23" s="165"/>
      <c r="E23" s="165"/>
      <c r="F23" s="176"/>
      <c r="G23" s="183"/>
      <c r="H23" s="183"/>
      <c r="I23" s="191"/>
      <c r="J23" s="201"/>
      <c r="K23" s="201"/>
      <c r="L23" s="201"/>
      <c r="M23" s="201"/>
      <c r="N23" s="201"/>
      <c r="O23" s="201"/>
      <c r="P23" s="201"/>
      <c r="Q23" s="212">
        <f t="shared" si="3"/>
        <v>0</v>
      </c>
      <c r="R23" s="219"/>
      <c r="S23" s="212">
        <f t="shared" si="4"/>
        <v>0</v>
      </c>
      <c r="T23" s="234">
        <f t="shared" si="5"/>
        <v>0</v>
      </c>
      <c r="U23" s="176"/>
      <c r="V23" s="183"/>
      <c r="W23" s="183"/>
      <c r="X23" s="201"/>
      <c r="Y23" s="201"/>
      <c r="Z23" s="201"/>
      <c r="AA23" s="201"/>
      <c r="AB23" s="201"/>
      <c r="AC23" s="201"/>
      <c r="AD23" s="201"/>
      <c r="AE23" s="250">
        <f t="shared" si="6"/>
        <v>0</v>
      </c>
      <c r="AF23" s="250">
        <f t="shared" si="7"/>
        <v>0</v>
      </c>
      <c r="AG23" s="254">
        <f t="shared" si="8"/>
        <v>0</v>
      </c>
      <c r="AH23" s="260" t="str">
        <f t="shared" si="2"/>
        <v/>
      </c>
    </row>
    <row r="24" spans="1:34" s="6" customFormat="1" ht="22.5" customHeight="1">
      <c r="A24" s="137">
        <v>2</v>
      </c>
      <c r="B24" s="143"/>
      <c r="C24" s="152"/>
      <c r="D24" s="166"/>
      <c r="E24" s="168"/>
      <c r="F24" s="173" t="s">
        <v>65</v>
      </c>
      <c r="G24" s="180" t="s">
        <v>25</v>
      </c>
      <c r="H24" s="180" t="s">
        <v>65</v>
      </c>
      <c r="I24" s="188">
        <f t="shared" ref="I24:Q24" si="9">SUM(I25:I36)</f>
        <v>0</v>
      </c>
      <c r="J24" s="198">
        <f t="shared" si="9"/>
        <v>0</v>
      </c>
      <c r="K24" s="198">
        <f t="shared" si="9"/>
        <v>0</v>
      </c>
      <c r="L24" s="198">
        <f t="shared" si="9"/>
        <v>0</v>
      </c>
      <c r="M24" s="198">
        <f t="shared" si="9"/>
        <v>0</v>
      </c>
      <c r="N24" s="198">
        <f t="shared" si="9"/>
        <v>0</v>
      </c>
      <c r="O24" s="198">
        <f t="shared" si="9"/>
        <v>0</v>
      </c>
      <c r="P24" s="198">
        <f t="shared" si="9"/>
        <v>0</v>
      </c>
      <c r="Q24" s="198">
        <f t="shared" si="9"/>
        <v>0</v>
      </c>
      <c r="R24" s="220"/>
      <c r="S24" s="198">
        <f>SUM(S25:S36)</f>
        <v>0</v>
      </c>
      <c r="T24" s="231">
        <f>SUM(T25:T36)</f>
        <v>0</v>
      </c>
      <c r="U24" s="173" t="s">
        <v>65</v>
      </c>
      <c r="V24" s="180" t="s">
        <v>25</v>
      </c>
      <c r="W24" s="180" t="s">
        <v>65</v>
      </c>
      <c r="X24" s="243">
        <f t="shared" ref="X24:AG24" si="10">SUM(X25:X36)</f>
        <v>0</v>
      </c>
      <c r="Y24" s="243">
        <f t="shared" si="10"/>
        <v>0</v>
      </c>
      <c r="Z24" s="243">
        <f t="shared" si="10"/>
        <v>0</v>
      </c>
      <c r="AA24" s="243">
        <f t="shared" si="10"/>
        <v>0</v>
      </c>
      <c r="AB24" s="243">
        <f t="shared" si="10"/>
        <v>0</v>
      </c>
      <c r="AC24" s="243">
        <f t="shared" si="10"/>
        <v>0</v>
      </c>
      <c r="AD24" s="243">
        <f t="shared" si="10"/>
        <v>0</v>
      </c>
      <c r="AE24" s="243">
        <f t="shared" si="10"/>
        <v>0</v>
      </c>
      <c r="AF24" s="243">
        <f t="shared" si="10"/>
        <v>0</v>
      </c>
      <c r="AG24" s="251">
        <f t="shared" si="10"/>
        <v>0</v>
      </c>
      <c r="AH24" s="257" t="str">
        <f t="shared" si="2"/>
        <v/>
      </c>
    </row>
    <row r="25" spans="1:34" s="6" customFormat="1" ht="14.25">
      <c r="A25" s="138"/>
      <c r="B25" s="144"/>
      <c r="C25" s="153" t="s">
        <v>82</v>
      </c>
      <c r="D25" s="161"/>
      <c r="E25" s="161"/>
      <c r="F25" s="174"/>
      <c r="G25" s="181"/>
      <c r="H25" s="181"/>
      <c r="I25" s="189"/>
      <c r="J25" s="199"/>
      <c r="K25" s="199"/>
      <c r="L25" s="199"/>
      <c r="M25" s="199"/>
      <c r="N25" s="199"/>
      <c r="O25" s="199"/>
      <c r="P25" s="199"/>
      <c r="Q25" s="202">
        <f t="shared" ref="Q25:Q36" si="11">SUM(J25:P25)</f>
        <v>0</v>
      </c>
      <c r="R25" s="217"/>
      <c r="S25" s="226">
        <f t="shared" ref="S25:S36" si="12">IF(ROUNDUP(Q25*R25-0.5,0)&lt;=0,0,ROUNDUP(Q25*R25-0.5,0))</f>
        <v>0</v>
      </c>
      <c r="T25" s="232">
        <f t="shared" ref="T25:T36" si="13">Q25+S25</f>
        <v>0</v>
      </c>
      <c r="U25" s="174"/>
      <c r="V25" s="238"/>
      <c r="W25" s="238"/>
      <c r="X25" s="199"/>
      <c r="Y25" s="199"/>
      <c r="Z25" s="199"/>
      <c r="AA25" s="199"/>
      <c r="AB25" s="199"/>
      <c r="AC25" s="199"/>
      <c r="AD25" s="199"/>
      <c r="AE25" s="248">
        <f t="shared" ref="AE25:AE36" si="14">SUM(X25:AD25)</f>
        <v>0</v>
      </c>
      <c r="AF25" s="248">
        <f t="shared" ref="AF25:AF36" si="15">IF(ROUNDUP(AE25*R25-0.5,0)&lt;=0,0,ROUNDUP(AE25*R25-0.5,0))</f>
        <v>0</v>
      </c>
      <c r="AG25" s="252">
        <f t="shared" ref="AG25:AG36" si="16">AE25+AF25</f>
        <v>0</v>
      </c>
      <c r="AH25" s="258" t="str">
        <f t="shared" si="2"/>
        <v/>
      </c>
    </row>
    <row r="26" spans="1:34" s="6" customFormat="1">
      <c r="A26" s="138"/>
      <c r="B26" s="145"/>
      <c r="C26" s="154"/>
      <c r="D26" s="162"/>
      <c r="E26" s="162"/>
      <c r="F26" s="175"/>
      <c r="G26" s="182"/>
      <c r="H26" s="182"/>
      <c r="I26" s="190"/>
      <c r="J26" s="200"/>
      <c r="K26" s="200"/>
      <c r="L26" s="200"/>
      <c r="M26" s="200"/>
      <c r="N26" s="200"/>
      <c r="O26" s="200"/>
      <c r="P26" s="200"/>
      <c r="Q26" s="211">
        <f t="shared" si="11"/>
        <v>0</v>
      </c>
      <c r="R26" s="218"/>
      <c r="S26" s="211">
        <f t="shared" si="12"/>
        <v>0</v>
      </c>
      <c r="T26" s="233">
        <f t="shared" si="13"/>
        <v>0</v>
      </c>
      <c r="U26" s="175"/>
      <c r="V26" s="182"/>
      <c r="W26" s="182"/>
      <c r="X26" s="200"/>
      <c r="Y26" s="200"/>
      <c r="Z26" s="200"/>
      <c r="AA26" s="200"/>
      <c r="AB26" s="200"/>
      <c r="AC26" s="200"/>
      <c r="AD26" s="200"/>
      <c r="AE26" s="249">
        <f t="shared" si="14"/>
        <v>0</v>
      </c>
      <c r="AF26" s="249">
        <f t="shared" si="15"/>
        <v>0</v>
      </c>
      <c r="AG26" s="253">
        <f t="shared" si="16"/>
        <v>0</v>
      </c>
      <c r="AH26" s="259" t="str">
        <f t="shared" si="2"/>
        <v/>
      </c>
    </row>
    <row r="27" spans="1:34" s="6" customFormat="1">
      <c r="A27" s="138"/>
      <c r="B27" s="145"/>
      <c r="C27" s="155"/>
      <c r="D27" s="163"/>
      <c r="E27" s="163"/>
      <c r="F27" s="175"/>
      <c r="G27" s="182"/>
      <c r="H27" s="182"/>
      <c r="I27" s="190"/>
      <c r="J27" s="200"/>
      <c r="K27" s="200"/>
      <c r="L27" s="200"/>
      <c r="M27" s="200"/>
      <c r="N27" s="200"/>
      <c r="O27" s="200"/>
      <c r="P27" s="200"/>
      <c r="Q27" s="211">
        <f t="shared" si="11"/>
        <v>0</v>
      </c>
      <c r="R27" s="218"/>
      <c r="S27" s="211">
        <f t="shared" si="12"/>
        <v>0</v>
      </c>
      <c r="T27" s="233">
        <f t="shared" si="13"/>
        <v>0</v>
      </c>
      <c r="U27" s="175"/>
      <c r="V27" s="182"/>
      <c r="W27" s="182"/>
      <c r="X27" s="200"/>
      <c r="Y27" s="200"/>
      <c r="Z27" s="200"/>
      <c r="AA27" s="200"/>
      <c r="AB27" s="200"/>
      <c r="AC27" s="200"/>
      <c r="AD27" s="200"/>
      <c r="AE27" s="249">
        <f t="shared" si="14"/>
        <v>0</v>
      </c>
      <c r="AF27" s="249">
        <f t="shared" si="15"/>
        <v>0</v>
      </c>
      <c r="AG27" s="253">
        <f t="shared" si="16"/>
        <v>0</v>
      </c>
      <c r="AH27" s="259" t="str">
        <f t="shared" si="2"/>
        <v/>
      </c>
    </row>
    <row r="28" spans="1:34" s="6" customFormat="1">
      <c r="A28" s="138"/>
      <c r="B28" s="145"/>
      <c r="C28" s="154" t="s">
        <v>83</v>
      </c>
      <c r="D28" s="162"/>
      <c r="E28" s="162"/>
      <c r="F28" s="175"/>
      <c r="G28" s="182"/>
      <c r="H28" s="182"/>
      <c r="I28" s="190"/>
      <c r="J28" s="200"/>
      <c r="K28" s="200"/>
      <c r="L28" s="200"/>
      <c r="M28" s="200"/>
      <c r="N28" s="200"/>
      <c r="O28" s="200"/>
      <c r="P28" s="200"/>
      <c r="Q28" s="211">
        <f t="shared" si="11"/>
        <v>0</v>
      </c>
      <c r="R28" s="218"/>
      <c r="S28" s="211">
        <f t="shared" si="12"/>
        <v>0</v>
      </c>
      <c r="T28" s="233">
        <f t="shared" si="13"/>
        <v>0</v>
      </c>
      <c r="U28" s="175"/>
      <c r="V28" s="182"/>
      <c r="W28" s="182"/>
      <c r="X28" s="200"/>
      <c r="Y28" s="200"/>
      <c r="Z28" s="200"/>
      <c r="AA28" s="200"/>
      <c r="AB28" s="200"/>
      <c r="AC28" s="200"/>
      <c r="AD28" s="200"/>
      <c r="AE28" s="249">
        <f t="shared" si="14"/>
        <v>0</v>
      </c>
      <c r="AF28" s="249">
        <f t="shared" si="15"/>
        <v>0</v>
      </c>
      <c r="AG28" s="253">
        <f t="shared" si="16"/>
        <v>0</v>
      </c>
      <c r="AH28" s="259" t="str">
        <f t="shared" si="2"/>
        <v/>
      </c>
    </row>
    <row r="29" spans="1:34" s="6" customFormat="1">
      <c r="A29" s="138"/>
      <c r="B29" s="145"/>
      <c r="C29" s="154"/>
      <c r="D29" s="162"/>
      <c r="E29" s="162"/>
      <c r="F29" s="175"/>
      <c r="G29" s="182"/>
      <c r="H29" s="182"/>
      <c r="I29" s="190"/>
      <c r="J29" s="200"/>
      <c r="K29" s="200"/>
      <c r="L29" s="200"/>
      <c r="M29" s="200"/>
      <c r="N29" s="200"/>
      <c r="O29" s="200"/>
      <c r="P29" s="200"/>
      <c r="Q29" s="211">
        <f t="shared" si="11"/>
        <v>0</v>
      </c>
      <c r="R29" s="218"/>
      <c r="S29" s="211">
        <f t="shared" si="12"/>
        <v>0</v>
      </c>
      <c r="T29" s="233">
        <f t="shared" si="13"/>
        <v>0</v>
      </c>
      <c r="U29" s="175"/>
      <c r="V29" s="182"/>
      <c r="W29" s="182"/>
      <c r="X29" s="200"/>
      <c r="Y29" s="200"/>
      <c r="Z29" s="200"/>
      <c r="AA29" s="200"/>
      <c r="AB29" s="200"/>
      <c r="AC29" s="200"/>
      <c r="AD29" s="200"/>
      <c r="AE29" s="249">
        <f t="shared" si="14"/>
        <v>0</v>
      </c>
      <c r="AF29" s="249">
        <f t="shared" si="15"/>
        <v>0</v>
      </c>
      <c r="AG29" s="253">
        <f t="shared" si="16"/>
        <v>0</v>
      </c>
      <c r="AH29" s="259" t="str">
        <f t="shared" si="2"/>
        <v/>
      </c>
    </row>
    <row r="30" spans="1:34" s="6" customFormat="1">
      <c r="A30" s="138"/>
      <c r="B30" s="145"/>
      <c r="C30" s="154"/>
      <c r="D30" s="162"/>
      <c r="E30" s="162"/>
      <c r="F30" s="175"/>
      <c r="G30" s="182"/>
      <c r="H30" s="182"/>
      <c r="I30" s="190"/>
      <c r="J30" s="200"/>
      <c r="K30" s="200"/>
      <c r="L30" s="200"/>
      <c r="M30" s="200"/>
      <c r="N30" s="200"/>
      <c r="O30" s="200"/>
      <c r="P30" s="200"/>
      <c r="Q30" s="211">
        <f t="shared" si="11"/>
        <v>0</v>
      </c>
      <c r="R30" s="218"/>
      <c r="S30" s="211">
        <f t="shared" si="12"/>
        <v>0</v>
      </c>
      <c r="T30" s="233">
        <f t="shared" si="13"/>
        <v>0</v>
      </c>
      <c r="U30" s="175"/>
      <c r="V30" s="182"/>
      <c r="W30" s="182"/>
      <c r="X30" s="200"/>
      <c r="Y30" s="200"/>
      <c r="Z30" s="200"/>
      <c r="AA30" s="200"/>
      <c r="AB30" s="200"/>
      <c r="AC30" s="200"/>
      <c r="AD30" s="200"/>
      <c r="AE30" s="249">
        <f t="shared" si="14"/>
        <v>0</v>
      </c>
      <c r="AF30" s="249">
        <f t="shared" si="15"/>
        <v>0</v>
      </c>
      <c r="AG30" s="253">
        <f t="shared" si="16"/>
        <v>0</v>
      </c>
      <c r="AH30" s="259" t="str">
        <f t="shared" si="2"/>
        <v/>
      </c>
    </row>
    <row r="31" spans="1:34" s="6" customFormat="1">
      <c r="A31" s="138"/>
      <c r="B31" s="145"/>
      <c r="C31" s="156"/>
      <c r="D31" s="164"/>
      <c r="E31" s="164"/>
      <c r="F31" s="175"/>
      <c r="G31" s="182"/>
      <c r="H31" s="182"/>
      <c r="I31" s="190"/>
      <c r="J31" s="200"/>
      <c r="K31" s="200"/>
      <c r="L31" s="200"/>
      <c r="M31" s="200"/>
      <c r="N31" s="200"/>
      <c r="O31" s="200"/>
      <c r="P31" s="200"/>
      <c r="Q31" s="211">
        <f t="shared" si="11"/>
        <v>0</v>
      </c>
      <c r="R31" s="218"/>
      <c r="S31" s="211">
        <f t="shared" si="12"/>
        <v>0</v>
      </c>
      <c r="T31" s="233">
        <f t="shared" si="13"/>
        <v>0</v>
      </c>
      <c r="U31" s="175"/>
      <c r="V31" s="182"/>
      <c r="W31" s="182"/>
      <c r="X31" s="200"/>
      <c r="Y31" s="200"/>
      <c r="Z31" s="200"/>
      <c r="AA31" s="200"/>
      <c r="AB31" s="200"/>
      <c r="AC31" s="200"/>
      <c r="AD31" s="200"/>
      <c r="AE31" s="249">
        <f t="shared" si="14"/>
        <v>0</v>
      </c>
      <c r="AF31" s="249">
        <f t="shared" si="15"/>
        <v>0</v>
      </c>
      <c r="AG31" s="253">
        <f t="shared" si="16"/>
        <v>0</v>
      </c>
      <c r="AH31" s="259" t="str">
        <f t="shared" si="2"/>
        <v/>
      </c>
    </row>
    <row r="32" spans="1:34" s="6" customFormat="1">
      <c r="A32" s="138"/>
      <c r="B32" s="145"/>
      <c r="C32" s="156"/>
      <c r="D32" s="164"/>
      <c r="E32" s="164"/>
      <c r="F32" s="175"/>
      <c r="G32" s="182"/>
      <c r="H32" s="182"/>
      <c r="I32" s="190"/>
      <c r="J32" s="200"/>
      <c r="K32" s="200"/>
      <c r="L32" s="200"/>
      <c r="M32" s="200"/>
      <c r="N32" s="200"/>
      <c r="O32" s="200"/>
      <c r="P32" s="200"/>
      <c r="Q32" s="211">
        <f t="shared" si="11"/>
        <v>0</v>
      </c>
      <c r="R32" s="218"/>
      <c r="S32" s="211">
        <f t="shared" si="12"/>
        <v>0</v>
      </c>
      <c r="T32" s="233">
        <f t="shared" si="13"/>
        <v>0</v>
      </c>
      <c r="U32" s="175"/>
      <c r="V32" s="182"/>
      <c r="W32" s="182"/>
      <c r="X32" s="200"/>
      <c r="Y32" s="200"/>
      <c r="Z32" s="200"/>
      <c r="AA32" s="200"/>
      <c r="AB32" s="200"/>
      <c r="AC32" s="200"/>
      <c r="AD32" s="200"/>
      <c r="AE32" s="249">
        <f t="shared" si="14"/>
        <v>0</v>
      </c>
      <c r="AF32" s="249">
        <f t="shared" si="15"/>
        <v>0</v>
      </c>
      <c r="AG32" s="253">
        <f t="shared" si="16"/>
        <v>0</v>
      </c>
      <c r="AH32" s="259" t="str">
        <f t="shared" si="2"/>
        <v/>
      </c>
    </row>
    <row r="33" spans="1:34" s="6" customFormat="1">
      <c r="A33" s="138"/>
      <c r="B33" s="145"/>
      <c r="C33" s="154"/>
      <c r="D33" s="162"/>
      <c r="E33" s="162"/>
      <c r="F33" s="175"/>
      <c r="G33" s="182"/>
      <c r="H33" s="182"/>
      <c r="I33" s="190"/>
      <c r="J33" s="200"/>
      <c r="K33" s="200"/>
      <c r="L33" s="200"/>
      <c r="M33" s="200"/>
      <c r="N33" s="200"/>
      <c r="O33" s="200"/>
      <c r="P33" s="200"/>
      <c r="Q33" s="211">
        <f t="shared" si="11"/>
        <v>0</v>
      </c>
      <c r="R33" s="218"/>
      <c r="S33" s="211">
        <f t="shared" si="12"/>
        <v>0</v>
      </c>
      <c r="T33" s="233">
        <f t="shared" si="13"/>
        <v>0</v>
      </c>
      <c r="U33" s="175"/>
      <c r="V33" s="182"/>
      <c r="W33" s="182"/>
      <c r="X33" s="200"/>
      <c r="Y33" s="200"/>
      <c r="Z33" s="200"/>
      <c r="AA33" s="200"/>
      <c r="AB33" s="200"/>
      <c r="AC33" s="200"/>
      <c r="AD33" s="200"/>
      <c r="AE33" s="249">
        <f t="shared" si="14"/>
        <v>0</v>
      </c>
      <c r="AF33" s="249">
        <f t="shared" si="15"/>
        <v>0</v>
      </c>
      <c r="AG33" s="253">
        <f t="shared" si="16"/>
        <v>0</v>
      </c>
      <c r="AH33" s="259" t="str">
        <f t="shared" si="2"/>
        <v/>
      </c>
    </row>
    <row r="34" spans="1:34" s="6" customFormat="1">
      <c r="A34" s="138"/>
      <c r="B34" s="145"/>
      <c r="C34" s="154"/>
      <c r="D34" s="162"/>
      <c r="E34" s="162"/>
      <c r="F34" s="175"/>
      <c r="G34" s="182"/>
      <c r="H34" s="182"/>
      <c r="I34" s="190"/>
      <c r="J34" s="200"/>
      <c r="K34" s="200"/>
      <c r="L34" s="200"/>
      <c r="M34" s="200"/>
      <c r="N34" s="200"/>
      <c r="O34" s="200"/>
      <c r="P34" s="200"/>
      <c r="Q34" s="211">
        <f t="shared" si="11"/>
        <v>0</v>
      </c>
      <c r="R34" s="218"/>
      <c r="S34" s="211">
        <f t="shared" si="12"/>
        <v>0</v>
      </c>
      <c r="T34" s="233">
        <f t="shared" si="13"/>
        <v>0</v>
      </c>
      <c r="U34" s="175"/>
      <c r="V34" s="182"/>
      <c r="W34" s="182"/>
      <c r="X34" s="200"/>
      <c r="Y34" s="200"/>
      <c r="Z34" s="200"/>
      <c r="AA34" s="200"/>
      <c r="AB34" s="200"/>
      <c r="AC34" s="200"/>
      <c r="AD34" s="200"/>
      <c r="AE34" s="249">
        <f t="shared" si="14"/>
        <v>0</v>
      </c>
      <c r="AF34" s="249">
        <f t="shared" si="15"/>
        <v>0</v>
      </c>
      <c r="AG34" s="253">
        <f t="shared" si="16"/>
        <v>0</v>
      </c>
      <c r="AH34" s="259" t="str">
        <f t="shared" si="2"/>
        <v/>
      </c>
    </row>
    <row r="35" spans="1:34" s="6" customFormat="1" ht="15" customHeight="1">
      <c r="A35" s="138"/>
      <c r="B35" s="145"/>
      <c r="C35" s="154"/>
      <c r="D35" s="162"/>
      <c r="E35" s="162"/>
      <c r="F35" s="175"/>
      <c r="G35" s="182"/>
      <c r="H35" s="182"/>
      <c r="I35" s="190"/>
      <c r="J35" s="200"/>
      <c r="K35" s="200"/>
      <c r="L35" s="200"/>
      <c r="M35" s="200"/>
      <c r="N35" s="200"/>
      <c r="O35" s="200"/>
      <c r="P35" s="200"/>
      <c r="Q35" s="211">
        <f t="shared" si="11"/>
        <v>0</v>
      </c>
      <c r="R35" s="218"/>
      <c r="S35" s="211">
        <f t="shared" si="12"/>
        <v>0</v>
      </c>
      <c r="T35" s="233">
        <f t="shared" si="13"/>
        <v>0</v>
      </c>
      <c r="U35" s="175"/>
      <c r="V35" s="182"/>
      <c r="W35" s="182"/>
      <c r="X35" s="200"/>
      <c r="Y35" s="200"/>
      <c r="Z35" s="200"/>
      <c r="AA35" s="200"/>
      <c r="AB35" s="200"/>
      <c r="AC35" s="200"/>
      <c r="AD35" s="200"/>
      <c r="AE35" s="249">
        <f t="shared" si="14"/>
        <v>0</v>
      </c>
      <c r="AF35" s="249">
        <f t="shared" si="15"/>
        <v>0</v>
      </c>
      <c r="AG35" s="253">
        <f t="shared" si="16"/>
        <v>0</v>
      </c>
      <c r="AH35" s="259" t="str">
        <f t="shared" si="2"/>
        <v/>
      </c>
    </row>
    <row r="36" spans="1:34" s="6" customFormat="1" ht="13.5" customHeight="1">
      <c r="A36" s="139"/>
      <c r="B36" s="146"/>
      <c r="C36" s="157"/>
      <c r="D36" s="165"/>
      <c r="E36" s="165"/>
      <c r="F36" s="176"/>
      <c r="G36" s="183"/>
      <c r="H36" s="183"/>
      <c r="I36" s="191"/>
      <c r="J36" s="201"/>
      <c r="K36" s="201"/>
      <c r="L36" s="201"/>
      <c r="M36" s="201"/>
      <c r="N36" s="201"/>
      <c r="O36" s="201"/>
      <c r="P36" s="201"/>
      <c r="Q36" s="212">
        <f t="shared" si="11"/>
        <v>0</v>
      </c>
      <c r="R36" s="219"/>
      <c r="S36" s="212">
        <f t="shared" si="12"/>
        <v>0</v>
      </c>
      <c r="T36" s="234">
        <f t="shared" si="13"/>
        <v>0</v>
      </c>
      <c r="U36" s="176"/>
      <c r="V36" s="183"/>
      <c r="W36" s="183"/>
      <c r="X36" s="201"/>
      <c r="Y36" s="201"/>
      <c r="Z36" s="201"/>
      <c r="AA36" s="201"/>
      <c r="AB36" s="201"/>
      <c r="AC36" s="201"/>
      <c r="AD36" s="201"/>
      <c r="AE36" s="250">
        <f t="shared" si="14"/>
        <v>0</v>
      </c>
      <c r="AF36" s="250">
        <f t="shared" si="15"/>
        <v>0</v>
      </c>
      <c r="AG36" s="254">
        <f t="shared" si="16"/>
        <v>0</v>
      </c>
      <c r="AH36" s="260" t="str">
        <f t="shared" si="2"/>
        <v/>
      </c>
    </row>
    <row r="37" spans="1:34" s="6" customFormat="1" ht="22.5" customHeight="1">
      <c r="A37" s="137">
        <v>3</v>
      </c>
      <c r="B37" s="143"/>
      <c r="C37" s="152"/>
      <c r="D37" s="166"/>
      <c r="E37" s="168"/>
      <c r="F37" s="173" t="s">
        <v>65</v>
      </c>
      <c r="G37" s="180" t="s">
        <v>25</v>
      </c>
      <c r="H37" s="180" t="s">
        <v>65</v>
      </c>
      <c r="I37" s="188">
        <f t="shared" ref="I37:Q37" si="17">SUM(I38:I49)</f>
        <v>0</v>
      </c>
      <c r="J37" s="198">
        <f t="shared" si="17"/>
        <v>0</v>
      </c>
      <c r="K37" s="198">
        <f t="shared" si="17"/>
        <v>0</v>
      </c>
      <c r="L37" s="198">
        <f t="shared" si="17"/>
        <v>0</v>
      </c>
      <c r="M37" s="198">
        <f t="shared" si="17"/>
        <v>0</v>
      </c>
      <c r="N37" s="198">
        <f t="shared" si="17"/>
        <v>0</v>
      </c>
      <c r="O37" s="198">
        <f t="shared" si="17"/>
        <v>0</v>
      </c>
      <c r="P37" s="198">
        <f t="shared" si="17"/>
        <v>0</v>
      </c>
      <c r="Q37" s="198">
        <f t="shared" si="17"/>
        <v>0</v>
      </c>
      <c r="R37" s="220"/>
      <c r="S37" s="198">
        <f>SUM(S38:S49)</f>
        <v>0</v>
      </c>
      <c r="T37" s="231">
        <f>SUM(T38:T49)</f>
        <v>0</v>
      </c>
      <c r="U37" s="173" t="s">
        <v>65</v>
      </c>
      <c r="V37" s="180" t="s">
        <v>25</v>
      </c>
      <c r="W37" s="180" t="s">
        <v>65</v>
      </c>
      <c r="X37" s="243">
        <f t="shared" ref="X37:AG37" si="18">SUM(X38:X49)</f>
        <v>0</v>
      </c>
      <c r="Y37" s="243">
        <f t="shared" si="18"/>
        <v>0</v>
      </c>
      <c r="Z37" s="243">
        <f t="shared" si="18"/>
        <v>0</v>
      </c>
      <c r="AA37" s="243">
        <f t="shared" si="18"/>
        <v>0</v>
      </c>
      <c r="AB37" s="243">
        <f t="shared" si="18"/>
        <v>0</v>
      </c>
      <c r="AC37" s="243">
        <f t="shared" si="18"/>
        <v>0</v>
      </c>
      <c r="AD37" s="243">
        <f t="shared" si="18"/>
        <v>0</v>
      </c>
      <c r="AE37" s="243">
        <f t="shared" si="18"/>
        <v>0</v>
      </c>
      <c r="AF37" s="243">
        <f t="shared" si="18"/>
        <v>0</v>
      </c>
      <c r="AG37" s="251">
        <f t="shared" si="18"/>
        <v>0</v>
      </c>
      <c r="AH37" s="257" t="str">
        <f t="shared" si="2"/>
        <v/>
      </c>
    </row>
    <row r="38" spans="1:34" s="6" customFormat="1" ht="14.25">
      <c r="A38" s="138"/>
      <c r="B38" s="144"/>
      <c r="C38" s="153" t="s">
        <v>82</v>
      </c>
      <c r="D38" s="161"/>
      <c r="E38" s="161"/>
      <c r="F38" s="174"/>
      <c r="G38" s="181"/>
      <c r="H38" s="181"/>
      <c r="I38" s="189"/>
      <c r="J38" s="199"/>
      <c r="K38" s="199"/>
      <c r="L38" s="199"/>
      <c r="M38" s="199"/>
      <c r="N38" s="199"/>
      <c r="O38" s="199"/>
      <c r="P38" s="199"/>
      <c r="Q38" s="202">
        <f t="shared" ref="Q38:Q49" si="19">SUM(J38:P38)</f>
        <v>0</v>
      </c>
      <c r="R38" s="217"/>
      <c r="S38" s="226">
        <f t="shared" ref="S38:S49" si="20">IF(ROUNDUP(Q38*R38-0.5,0)&lt;=0,0,ROUNDUP(Q38*R38-0.5,0))</f>
        <v>0</v>
      </c>
      <c r="T38" s="232">
        <f t="shared" ref="T38:T49" si="21">Q38+S38</f>
        <v>0</v>
      </c>
      <c r="U38" s="174"/>
      <c r="V38" s="238"/>
      <c r="W38" s="238"/>
      <c r="X38" s="199"/>
      <c r="Y38" s="199"/>
      <c r="Z38" s="199"/>
      <c r="AA38" s="199"/>
      <c r="AB38" s="199"/>
      <c r="AC38" s="199"/>
      <c r="AD38" s="199"/>
      <c r="AE38" s="248">
        <f t="shared" ref="AE38:AE49" si="22">SUM(X38:AD38)</f>
        <v>0</v>
      </c>
      <c r="AF38" s="248">
        <f t="shared" ref="AF38:AF49" si="23">IF(ROUNDUP(AE38*R38-0.5,0)&lt;=0,0,ROUNDUP(AE38*R38-0.5,0))</f>
        <v>0</v>
      </c>
      <c r="AG38" s="252">
        <f t="shared" ref="AG38:AG49" si="24">AE38+AF38</f>
        <v>0</v>
      </c>
      <c r="AH38" s="258" t="str">
        <f t="shared" si="2"/>
        <v/>
      </c>
    </row>
    <row r="39" spans="1:34" s="6" customFormat="1">
      <c r="A39" s="138"/>
      <c r="B39" s="145"/>
      <c r="C39" s="154"/>
      <c r="D39" s="162"/>
      <c r="E39" s="162"/>
      <c r="F39" s="175"/>
      <c r="G39" s="182"/>
      <c r="H39" s="182"/>
      <c r="I39" s="190"/>
      <c r="J39" s="200"/>
      <c r="K39" s="200"/>
      <c r="L39" s="200"/>
      <c r="M39" s="200"/>
      <c r="N39" s="200"/>
      <c r="O39" s="200"/>
      <c r="P39" s="200"/>
      <c r="Q39" s="211">
        <f t="shared" si="19"/>
        <v>0</v>
      </c>
      <c r="R39" s="218"/>
      <c r="S39" s="211">
        <f t="shared" si="20"/>
        <v>0</v>
      </c>
      <c r="T39" s="233">
        <f t="shared" si="21"/>
        <v>0</v>
      </c>
      <c r="U39" s="175"/>
      <c r="V39" s="182"/>
      <c r="W39" s="182"/>
      <c r="X39" s="200"/>
      <c r="Y39" s="200"/>
      <c r="Z39" s="200"/>
      <c r="AA39" s="200"/>
      <c r="AB39" s="200"/>
      <c r="AC39" s="200"/>
      <c r="AD39" s="200"/>
      <c r="AE39" s="249">
        <f t="shared" si="22"/>
        <v>0</v>
      </c>
      <c r="AF39" s="249">
        <f t="shared" si="23"/>
        <v>0</v>
      </c>
      <c r="AG39" s="253">
        <f t="shared" si="24"/>
        <v>0</v>
      </c>
      <c r="AH39" s="259" t="str">
        <f t="shared" si="2"/>
        <v/>
      </c>
    </row>
    <row r="40" spans="1:34" s="6" customFormat="1">
      <c r="A40" s="138"/>
      <c r="B40" s="145"/>
      <c r="C40" s="155"/>
      <c r="D40" s="163"/>
      <c r="E40" s="163"/>
      <c r="F40" s="175"/>
      <c r="G40" s="182"/>
      <c r="H40" s="182"/>
      <c r="I40" s="190"/>
      <c r="J40" s="200"/>
      <c r="K40" s="200"/>
      <c r="L40" s="200"/>
      <c r="M40" s="200"/>
      <c r="N40" s="200"/>
      <c r="O40" s="200"/>
      <c r="P40" s="200"/>
      <c r="Q40" s="211">
        <f t="shared" si="19"/>
        <v>0</v>
      </c>
      <c r="R40" s="218"/>
      <c r="S40" s="211">
        <f t="shared" si="20"/>
        <v>0</v>
      </c>
      <c r="T40" s="233">
        <f t="shared" si="21"/>
        <v>0</v>
      </c>
      <c r="U40" s="175"/>
      <c r="V40" s="182"/>
      <c r="W40" s="182"/>
      <c r="X40" s="200"/>
      <c r="Y40" s="200"/>
      <c r="Z40" s="200"/>
      <c r="AA40" s="200"/>
      <c r="AB40" s="200"/>
      <c r="AC40" s="200"/>
      <c r="AD40" s="200"/>
      <c r="AE40" s="249">
        <f t="shared" si="22"/>
        <v>0</v>
      </c>
      <c r="AF40" s="249">
        <f t="shared" si="23"/>
        <v>0</v>
      </c>
      <c r="AG40" s="253">
        <f t="shared" si="24"/>
        <v>0</v>
      </c>
      <c r="AH40" s="259" t="str">
        <f t="shared" si="2"/>
        <v/>
      </c>
    </row>
    <row r="41" spans="1:34" s="6" customFormat="1">
      <c r="A41" s="138"/>
      <c r="B41" s="145"/>
      <c r="C41" s="154" t="s">
        <v>83</v>
      </c>
      <c r="D41" s="162"/>
      <c r="E41" s="162"/>
      <c r="F41" s="175"/>
      <c r="G41" s="182"/>
      <c r="H41" s="182"/>
      <c r="I41" s="190"/>
      <c r="J41" s="200"/>
      <c r="K41" s="200"/>
      <c r="L41" s="200"/>
      <c r="M41" s="200"/>
      <c r="N41" s="200"/>
      <c r="O41" s="200"/>
      <c r="P41" s="200"/>
      <c r="Q41" s="211">
        <f t="shared" si="19"/>
        <v>0</v>
      </c>
      <c r="R41" s="218"/>
      <c r="S41" s="211">
        <f t="shared" si="20"/>
        <v>0</v>
      </c>
      <c r="T41" s="233">
        <f t="shared" si="21"/>
        <v>0</v>
      </c>
      <c r="U41" s="175"/>
      <c r="V41" s="182"/>
      <c r="W41" s="182"/>
      <c r="X41" s="200"/>
      <c r="Y41" s="200"/>
      <c r="Z41" s="200"/>
      <c r="AA41" s="200"/>
      <c r="AB41" s="200"/>
      <c r="AC41" s="200"/>
      <c r="AD41" s="200"/>
      <c r="AE41" s="249">
        <f t="shared" si="22"/>
        <v>0</v>
      </c>
      <c r="AF41" s="249">
        <f t="shared" si="23"/>
        <v>0</v>
      </c>
      <c r="AG41" s="253">
        <f t="shared" si="24"/>
        <v>0</v>
      </c>
      <c r="AH41" s="259" t="str">
        <f t="shared" si="2"/>
        <v/>
      </c>
    </row>
    <row r="42" spans="1:34" s="6" customFormat="1">
      <c r="A42" s="138"/>
      <c r="B42" s="145"/>
      <c r="C42" s="154"/>
      <c r="D42" s="162"/>
      <c r="E42" s="162"/>
      <c r="F42" s="175"/>
      <c r="G42" s="182"/>
      <c r="H42" s="182"/>
      <c r="I42" s="190"/>
      <c r="J42" s="200"/>
      <c r="K42" s="200"/>
      <c r="L42" s="200"/>
      <c r="M42" s="200"/>
      <c r="N42" s="200"/>
      <c r="O42" s="200"/>
      <c r="P42" s="200"/>
      <c r="Q42" s="211">
        <f t="shared" si="19"/>
        <v>0</v>
      </c>
      <c r="R42" s="218"/>
      <c r="S42" s="211">
        <f t="shared" si="20"/>
        <v>0</v>
      </c>
      <c r="T42" s="233">
        <f t="shared" si="21"/>
        <v>0</v>
      </c>
      <c r="U42" s="175"/>
      <c r="V42" s="182"/>
      <c r="W42" s="182"/>
      <c r="X42" s="200"/>
      <c r="Y42" s="200"/>
      <c r="Z42" s="200"/>
      <c r="AA42" s="200"/>
      <c r="AB42" s="200"/>
      <c r="AC42" s="200"/>
      <c r="AD42" s="200"/>
      <c r="AE42" s="249">
        <f t="shared" si="22"/>
        <v>0</v>
      </c>
      <c r="AF42" s="249">
        <f t="shared" si="23"/>
        <v>0</v>
      </c>
      <c r="AG42" s="253">
        <f t="shared" si="24"/>
        <v>0</v>
      </c>
      <c r="AH42" s="259" t="str">
        <f t="shared" si="2"/>
        <v/>
      </c>
    </row>
    <row r="43" spans="1:34" s="6" customFormat="1">
      <c r="A43" s="138"/>
      <c r="B43" s="145"/>
      <c r="C43" s="154"/>
      <c r="D43" s="162"/>
      <c r="E43" s="162"/>
      <c r="F43" s="175"/>
      <c r="G43" s="182"/>
      <c r="H43" s="182"/>
      <c r="I43" s="190"/>
      <c r="J43" s="200"/>
      <c r="K43" s="200"/>
      <c r="L43" s="200"/>
      <c r="M43" s="200"/>
      <c r="N43" s="200"/>
      <c r="O43" s="200"/>
      <c r="P43" s="200"/>
      <c r="Q43" s="211">
        <f t="shared" si="19"/>
        <v>0</v>
      </c>
      <c r="R43" s="218"/>
      <c r="S43" s="211">
        <f t="shared" si="20"/>
        <v>0</v>
      </c>
      <c r="T43" s="233">
        <f t="shared" si="21"/>
        <v>0</v>
      </c>
      <c r="U43" s="175"/>
      <c r="V43" s="182"/>
      <c r="W43" s="182"/>
      <c r="X43" s="200"/>
      <c r="Y43" s="200"/>
      <c r="Z43" s="200"/>
      <c r="AA43" s="200"/>
      <c r="AB43" s="200"/>
      <c r="AC43" s="200"/>
      <c r="AD43" s="200"/>
      <c r="AE43" s="249">
        <f t="shared" si="22"/>
        <v>0</v>
      </c>
      <c r="AF43" s="249">
        <f t="shared" si="23"/>
        <v>0</v>
      </c>
      <c r="AG43" s="253">
        <f t="shared" si="24"/>
        <v>0</v>
      </c>
      <c r="AH43" s="259" t="str">
        <f t="shared" si="2"/>
        <v/>
      </c>
    </row>
    <row r="44" spans="1:34" s="6" customFormat="1">
      <c r="A44" s="138"/>
      <c r="B44" s="145"/>
      <c r="C44" s="156"/>
      <c r="D44" s="164"/>
      <c r="E44" s="164"/>
      <c r="F44" s="175"/>
      <c r="G44" s="182"/>
      <c r="H44" s="182"/>
      <c r="I44" s="190"/>
      <c r="J44" s="200"/>
      <c r="K44" s="200"/>
      <c r="L44" s="200"/>
      <c r="M44" s="200"/>
      <c r="N44" s="200"/>
      <c r="O44" s="200"/>
      <c r="P44" s="200"/>
      <c r="Q44" s="211">
        <f t="shared" si="19"/>
        <v>0</v>
      </c>
      <c r="R44" s="218"/>
      <c r="S44" s="211">
        <f t="shared" si="20"/>
        <v>0</v>
      </c>
      <c r="T44" s="233">
        <f t="shared" si="21"/>
        <v>0</v>
      </c>
      <c r="U44" s="175"/>
      <c r="V44" s="182"/>
      <c r="W44" s="182"/>
      <c r="X44" s="200"/>
      <c r="Y44" s="200"/>
      <c r="Z44" s="200"/>
      <c r="AA44" s="200"/>
      <c r="AB44" s="200"/>
      <c r="AC44" s="200"/>
      <c r="AD44" s="200"/>
      <c r="AE44" s="249">
        <f t="shared" si="22"/>
        <v>0</v>
      </c>
      <c r="AF44" s="249">
        <f t="shared" si="23"/>
        <v>0</v>
      </c>
      <c r="AG44" s="253">
        <f t="shared" si="24"/>
        <v>0</v>
      </c>
      <c r="AH44" s="259" t="str">
        <f t="shared" si="2"/>
        <v/>
      </c>
    </row>
    <row r="45" spans="1:34" s="6" customFormat="1">
      <c r="A45" s="138"/>
      <c r="B45" s="145"/>
      <c r="C45" s="156"/>
      <c r="D45" s="164"/>
      <c r="E45" s="164"/>
      <c r="F45" s="175"/>
      <c r="G45" s="182"/>
      <c r="H45" s="182"/>
      <c r="I45" s="190"/>
      <c r="J45" s="200"/>
      <c r="K45" s="200"/>
      <c r="L45" s="200"/>
      <c r="M45" s="200"/>
      <c r="N45" s="200"/>
      <c r="O45" s="200"/>
      <c r="P45" s="200"/>
      <c r="Q45" s="211">
        <f t="shared" si="19"/>
        <v>0</v>
      </c>
      <c r="R45" s="218"/>
      <c r="S45" s="211">
        <f t="shared" si="20"/>
        <v>0</v>
      </c>
      <c r="T45" s="233">
        <f t="shared" si="21"/>
        <v>0</v>
      </c>
      <c r="U45" s="175"/>
      <c r="V45" s="182"/>
      <c r="W45" s="182"/>
      <c r="X45" s="200"/>
      <c r="Y45" s="200"/>
      <c r="Z45" s="200"/>
      <c r="AA45" s="200"/>
      <c r="AB45" s="200"/>
      <c r="AC45" s="200"/>
      <c r="AD45" s="200"/>
      <c r="AE45" s="249">
        <f t="shared" si="22"/>
        <v>0</v>
      </c>
      <c r="AF45" s="249">
        <f t="shared" si="23"/>
        <v>0</v>
      </c>
      <c r="AG45" s="253">
        <f t="shared" si="24"/>
        <v>0</v>
      </c>
      <c r="AH45" s="259" t="str">
        <f t="shared" si="2"/>
        <v/>
      </c>
    </row>
    <row r="46" spans="1:34" s="6" customFormat="1">
      <c r="A46" s="138"/>
      <c r="B46" s="145"/>
      <c r="C46" s="154"/>
      <c r="D46" s="162"/>
      <c r="E46" s="162"/>
      <c r="F46" s="175"/>
      <c r="G46" s="182"/>
      <c r="H46" s="182"/>
      <c r="I46" s="190"/>
      <c r="J46" s="200"/>
      <c r="K46" s="200"/>
      <c r="L46" s="200"/>
      <c r="M46" s="200"/>
      <c r="N46" s="200"/>
      <c r="O46" s="200"/>
      <c r="P46" s="200"/>
      <c r="Q46" s="211">
        <f t="shared" si="19"/>
        <v>0</v>
      </c>
      <c r="R46" s="218"/>
      <c r="S46" s="211">
        <f t="shared" si="20"/>
        <v>0</v>
      </c>
      <c r="T46" s="233">
        <f t="shared" si="21"/>
        <v>0</v>
      </c>
      <c r="U46" s="175"/>
      <c r="V46" s="182"/>
      <c r="W46" s="182"/>
      <c r="X46" s="200"/>
      <c r="Y46" s="200"/>
      <c r="Z46" s="200"/>
      <c r="AA46" s="200"/>
      <c r="AB46" s="200"/>
      <c r="AC46" s="200"/>
      <c r="AD46" s="200"/>
      <c r="AE46" s="249">
        <f t="shared" si="22"/>
        <v>0</v>
      </c>
      <c r="AF46" s="249">
        <f t="shared" si="23"/>
        <v>0</v>
      </c>
      <c r="AG46" s="253">
        <f t="shared" si="24"/>
        <v>0</v>
      </c>
      <c r="AH46" s="259" t="str">
        <f t="shared" si="2"/>
        <v/>
      </c>
    </row>
    <row r="47" spans="1:34" s="6" customFormat="1">
      <c r="A47" s="138"/>
      <c r="B47" s="145"/>
      <c r="C47" s="154"/>
      <c r="D47" s="162"/>
      <c r="E47" s="162"/>
      <c r="F47" s="175"/>
      <c r="G47" s="182"/>
      <c r="H47" s="182"/>
      <c r="I47" s="190"/>
      <c r="J47" s="200"/>
      <c r="K47" s="200"/>
      <c r="L47" s="200"/>
      <c r="M47" s="200"/>
      <c r="N47" s="200"/>
      <c r="O47" s="200"/>
      <c r="P47" s="200"/>
      <c r="Q47" s="211">
        <f t="shared" si="19"/>
        <v>0</v>
      </c>
      <c r="R47" s="218"/>
      <c r="S47" s="211">
        <f t="shared" si="20"/>
        <v>0</v>
      </c>
      <c r="T47" s="233">
        <f t="shared" si="21"/>
        <v>0</v>
      </c>
      <c r="U47" s="175"/>
      <c r="V47" s="182"/>
      <c r="W47" s="182"/>
      <c r="X47" s="200"/>
      <c r="Y47" s="200"/>
      <c r="Z47" s="200"/>
      <c r="AA47" s="200"/>
      <c r="AB47" s="200"/>
      <c r="AC47" s="200"/>
      <c r="AD47" s="200"/>
      <c r="AE47" s="249">
        <f t="shared" si="22"/>
        <v>0</v>
      </c>
      <c r="AF47" s="249">
        <f t="shared" si="23"/>
        <v>0</v>
      </c>
      <c r="AG47" s="253">
        <f t="shared" si="24"/>
        <v>0</v>
      </c>
      <c r="AH47" s="259" t="str">
        <f t="shared" si="2"/>
        <v/>
      </c>
    </row>
    <row r="48" spans="1:34" s="6" customFormat="1">
      <c r="A48" s="138"/>
      <c r="B48" s="145"/>
      <c r="C48" s="154"/>
      <c r="D48" s="162"/>
      <c r="E48" s="162"/>
      <c r="F48" s="175"/>
      <c r="G48" s="182"/>
      <c r="H48" s="182"/>
      <c r="I48" s="190"/>
      <c r="J48" s="200"/>
      <c r="K48" s="200"/>
      <c r="L48" s="200"/>
      <c r="M48" s="200"/>
      <c r="N48" s="200"/>
      <c r="O48" s="200"/>
      <c r="P48" s="200"/>
      <c r="Q48" s="211">
        <f t="shared" si="19"/>
        <v>0</v>
      </c>
      <c r="R48" s="218"/>
      <c r="S48" s="211">
        <f t="shared" si="20"/>
        <v>0</v>
      </c>
      <c r="T48" s="233">
        <f t="shared" si="21"/>
        <v>0</v>
      </c>
      <c r="U48" s="175"/>
      <c r="V48" s="182"/>
      <c r="W48" s="182"/>
      <c r="X48" s="200"/>
      <c r="Y48" s="200"/>
      <c r="Z48" s="200"/>
      <c r="AA48" s="200"/>
      <c r="AB48" s="200"/>
      <c r="AC48" s="200"/>
      <c r="AD48" s="200"/>
      <c r="AE48" s="249">
        <f t="shared" si="22"/>
        <v>0</v>
      </c>
      <c r="AF48" s="249">
        <f t="shared" si="23"/>
        <v>0</v>
      </c>
      <c r="AG48" s="253">
        <f t="shared" si="24"/>
        <v>0</v>
      </c>
      <c r="AH48" s="259" t="str">
        <f t="shared" si="2"/>
        <v/>
      </c>
    </row>
    <row r="49" spans="1:34" s="6" customFormat="1" ht="14.25">
      <c r="A49" s="139"/>
      <c r="B49" s="146"/>
      <c r="C49" s="157"/>
      <c r="D49" s="165"/>
      <c r="E49" s="165"/>
      <c r="F49" s="176"/>
      <c r="G49" s="183"/>
      <c r="H49" s="183"/>
      <c r="I49" s="191"/>
      <c r="J49" s="201"/>
      <c r="K49" s="201"/>
      <c r="L49" s="201"/>
      <c r="M49" s="201"/>
      <c r="N49" s="201"/>
      <c r="O49" s="201"/>
      <c r="P49" s="201"/>
      <c r="Q49" s="212">
        <f t="shared" si="19"/>
        <v>0</v>
      </c>
      <c r="R49" s="219"/>
      <c r="S49" s="212">
        <f t="shared" si="20"/>
        <v>0</v>
      </c>
      <c r="T49" s="234">
        <f t="shared" si="21"/>
        <v>0</v>
      </c>
      <c r="U49" s="176"/>
      <c r="V49" s="183"/>
      <c r="W49" s="183"/>
      <c r="X49" s="201"/>
      <c r="Y49" s="201"/>
      <c r="Z49" s="201"/>
      <c r="AA49" s="201"/>
      <c r="AB49" s="201"/>
      <c r="AC49" s="201"/>
      <c r="AD49" s="201"/>
      <c r="AE49" s="250">
        <f t="shared" si="22"/>
        <v>0</v>
      </c>
      <c r="AF49" s="250">
        <f t="shared" si="23"/>
        <v>0</v>
      </c>
      <c r="AG49" s="254">
        <f t="shared" si="24"/>
        <v>0</v>
      </c>
      <c r="AH49" s="260" t="str">
        <f t="shared" si="2"/>
        <v/>
      </c>
    </row>
    <row r="50" spans="1:34" s="6" customFormat="1" ht="22.5" customHeight="1">
      <c r="A50" s="137">
        <v>4</v>
      </c>
      <c r="B50" s="143"/>
      <c r="C50" s="152"/>
      <c r="D50" s="166"/>
      <c r="E50" s="168"/>
      <c r="F50" s="173" t="s">
        <v>65</v>
      </c>
      <c r="G50" s="180" t="s">
        <v>25</v>
      </c>
      <c r="H50" s="180" t="s">
        <v>65</v>
      </c>
      <c r="I50" s="188">
        <f t="shared" ref="I50:Q50" si="25">SUM(I51:I62)</f>
        <v>0</v>
      </c>
      <c r="J50" s="198">
        <f t="shared" si="25"/>
        <v>0</v>
      </c>
      <c r="K50" s="198">
        <f t="shared" si="25"/>
        <v>0</v>
      </c>
      <c r="L50" s="198">
        <f t="shared" si="25"/>
        <v>0</v>
      </c>
      <c r="M50" s="198">
        <f t="shared" si="25"/>
        <v>0</v>
      </c>
      <c r="N50" s="198">
        <f t="shared" si="25"/>
        <v>0</v>
      </c>
      <c r="O50" s="198">
        <f t="shared" si="25"/>
        <v>0</v>
      </c>
      <c r="P50" s="198">
        <f t="shared" si="25"/>
        <v>0</v>
      </c>
      <c r="Q50" s="198">
        <f t="shared" si="25"/>
        <v>0</v>
      </c>
      <c r="R50" s="220"/>
      <c r="S50" s="198">
        <f>SUM(S51:S62)</f>
        <v>0</v>
      </c>
      <c r="T50" s="231">
        <f>SUM(T51:T62)</f>
        <v>0</v>
      </c>
      <c r="U50" s="173" t="s">
        <v>65</v>
      </c>
      <c r="V50" s="180" t="s">
        <v>25</v>
      </c>
      <c r="W50" s="180" t="s">
        <v>65</v>
      </c>
      <c r="X50" s="243">
        <f t="shared" ref="X50:AG50" si="26">SUM(X51:X62)</f>
        <v>0</v>
      </c>
      <c r="Y50" s="243">
        <f t="shared" si="26"/>
        <v>0</v>
      </c>
      <c r="Z50" s="243">
        <f t="shared" si="26"/>
        <v>0</v>
      </c>
      <c r="AA50" s="243">
        <f t="shared" si="26"/>
        <v>0</v>
      </c>
      <c r="AB50" s="243">
        <f t="shared" si="26"/>
        <v>0</v>
      </c>
      <c r="AC50" s="243">
        <f t="shared" si="26"/>
        <v>0</v>
      </c>
      <c r="AD50" s="243">
        <f t="shared" si="26"/>
        <v>0</v>
      </c>
      <c r="AE50" s="243">
        <f t="shared" si="26"/>
        <v>0</v>
      </c>
      <c r="AF50" s="243">
        <f t="shared" si="26"/>
        <v>0</v>
      </c>
      <c r="AG50" s="251">
        <f t="shared" si="26"/>
        <v>0</v>
      </c>
      <c r="AH50" s="257" t="str">
        <f t="shared" si="2"/>
        <v/>
      </c>
    </row>
    <row r="51" spans="1:34" s="6" customFormat="1" ht="14.25">
      <c r="A51" s="138"/>
      <c r="B51" s="144"/>
      <c r="C51" s="153" t="s">
        <v>82</v>
      </c>
      <c r="D51" s="161"/>
      <c r="E51" s="161"/>
      <c r="F51" s="174"/>
      <c r="G51" s="181"/>
      <c r="H51" s="181"/>
      <c r="I51" s="189"/>
      <c r="J51" s="199"/>
      <c r="K51" s="199"/>
      <c r="L51" s="199"/>
      <c r="M51" s="199"/>
      <c r="N51" s="199"/>
      <c r="O51" s="199"/>
      <c r="P51" s="199"/>
      <c r="Q51" s="202">
        <f t="shared" ref="Q51:Q62" si="27">SUM(J51:P51)</f>
        <v>0</v>
      </c>
      <c r="R51" s="217"/>
      <c r="S51" s="226">
        <f t="shared" ref="S51:S62" si="28">IF(ROUNDUP(Q51*R51-0.5,0)&lt;=0,0,ROUNDUP(Q51*R51-0.5,0))</f>
        <v>0</v>
      </c>
      <c r="T51" s="232">
        <f t="shared" ref="T51:T62" si="29">Q51+S51</f>
        <v>0</v>
      </c>
      <c r="U51" s="174"/>
      <c r="V51" s="238"/>
      <c r="W51" s="238"/>
      <c r="X51" s="199"/>
      <c r="Y51" s="199"/>
      <c r="Z51" s="199"/>
      <c r="AA51" s="199"/>
      <c r="AB51" s="199"/>
      <c r="AC51" s="199"/>
      <c r="AD51" s="199"/>
      <c r="AE51" s="248">
        <f t="shared" ref="AE51:AE62" si="30">SUM(X51:AD51)</f>
        <v>0</v>
      </c>
      <c r="AF51" s="248">
        <f t="shared" ref="AF51:AF62" si="31">IF(ROUNDUP(AE51*R51-0.5,0)&lt;=0,0,ROUNDUP(AE51*R51-0.5,0))</f>
        <v>0</v>
      </c>
      <c r="AG51" s="252">
        <f t="shared" ref="AG51:AG62" si="32">AE51+AF51</f>
        <v>0</v>
      </c>
      <c r="AH51" s="258" t="str">
        <f t="shared" si="2"/>
        <v/>
      </c>
    </row>
    <row r="52" spans="1:34" s="6" customFormat="1">
      <c r="A52" s="138"/>
      <c r="B52" s="145"/>
      <c r="C52" s="154"/>
      <c r="D52" s="162"/>
      <c r="E52" s="162"/>
      <c r="F52" s="175"/>
      <c r="G52" s="182"/>
      <c r="H52" s="182"/>
      <c r="I52" s="190"/>
      <c r="J52" s="200"/>
      <c r="K52" s="200"/>
      <c r="L52" s="200"/>
      <c r="M52" s="200"/>
      <c r="N52" s="200"/>
      <c r="O52" s="200"/>
      <c r="P52" s="200"/>
      <c r="Q52" s="211">
        <f t="shared" si="27"/>
        <v>0</v>
      </c>
      <c r="R52" s="218"/>
      <c r="S52" s="211">
        <f t="shared" si="28"/>
        <v>0</v>
      </c>
      <c r="T52" s="233">
        <f t="shared" si="29"/>
        <v>0</v>
      </c>
      <c r="U52" s="175"/>
      <c r="V52" s="182"/>
      <c r="W52" s="182"/>
      <c r="X52" s="200"/>
      <c r="Y52" s="200"/>
      <c r="Z52" s="200"/>
      <c r="AA52" s="200"/>
      <c r="AB52" s="200"/>
      <c r="AC52" s="200"/>
      <c r="AD52" s="200"/>
      <c r="AE52" s="249">
        <f t="shared" si="30"/>
        <v>0</v>
      </c>
      <c r="AF52" s="249">
        <f t="shared" si="31"/>
        <v>0</v>
      </c>
      <c r="AG52" s="253">
        <f t="shared" si="32"/>
        <v>0</v>
      </c>
      <c r="AH52" s="259" t="str">
        <f t="shared" si="2"/>
        <v/>
      </c>
    </row>
    <row r="53" spans="1:34" s="6" customFormat="1">
      <c r="A53" s="138"/>
      <c r="B53" s="145"/>
      <c r="C53" s="155"/>
      <c r="D53" s="163"/>
      <c r="E53" s="163"/>
      <c r="F53" s="175"/>
      <c r="G53" s="182"/>
      <c r="H53" s="182"/>
      <c r="I53" s="190"/>
      <c r="J53" s="200"/>
      <c r="K53" s="200"/>
      <c r="L53" s="200"/>
      <c r="M53" s="200"/>
      <c r="N53" s="200"/>
      <c r="O53" s="200"/>
      <c r="P53" s="200"/>
      <c r="Q53" s="211">
        <f t="shared" si="27"/>
        <v>0</v>
      </c>
      <c r="R53" s="218"/>
      <c r="S53" s="211">
        <f t="shared" si="28"/>
        <v>0</v>
      </c>
      <c r="T53" s="233">
        <f t="shared" si="29"/>
        <v>0</v>
      </c>
      <c r="U53" s="175"/>
      <c r="V53" s="182"/>
      <c r="W53" s="182"/>
      <c r="X53" s="200"/>
      <c r="Y53" s="200"/>
      <c r="Z53" s="200"/>
      <c r="AA53" s="200"/>
      <c r="AB53" s="200"/>
      <c r="AC53" s="200"/>
      <c r="AD53" s="200"/>
      <c r="AE53" s="249">
        <f t="shared" si="30"/>
        <v>0</v>
      </c>
      <c r="AF53" s="249">
        <f t="shared" si="31"/>
        <v>0</v>
      </c>
      <c r="AG53" s="253">
        <f t="shared" si="32"/>
        <v>0</v>
      </c>
      <c r="AH53" s="259" t="str">
        <f t="shared" si="2"/>
        <v/>
      </c>
    </row>
    <row r="54" spans="1:34" s="6" customFormat="1">
      <c r="A54" s="138"/>
      <c r="B54" s="145"/>
      <c r="C54" s="154" t="s">
        <v>83</v>
      </c>
      <c r="D54" s="162"/>
      <c r="E54" s="162"/>
      <c r="F54" s="175"/>
      <c r="G54" s="182"/>
      <c r="H54" s="182"/>
      <c r="I54" s="190"/>
      <c r="J54" s="200"/>
      <c r="K54" s="200"/>
      <c r="L54" s="200"/>
      <c r="M54" s="200"/>
      <c r="N54" s="200"/>
      <c r="O54" s="200"/>
      <c r="P54" s="200"/>
      <c r="Q54" s="211">
        <f t="shared" si="27"/>
        <v>0</v>
      </c>
      <c r="R54" s="218"/>
      <c r="S54" s="211">
        <f t="shared" si="28"/>
        <v>0</v>
      </c>
      <c r="T54" s="233">
        <f t="shared" si="29"/>
        <v>0</v>
      </c>
      <c r="U54" s="175"/>
      <c r="V54" s="182"/>
      <c r="W54" s="182"/>
      <c r="X54" s="200"/>
      <c r="Y54" s="200"/>
      <c r="Z54" s="200"/>
      <c r="AA54" s="200"/>
      <c r="AB54" s="200"/>
      <c r="AC54" s="200"/>
      <c r="AD54" s="200"/>
      <c r="AE54" s="249">
        <f t="shared" si="30"/>
        <v>0</v>
      </c>
      <c r="AF54" s="249">
        <f t="shared" si="31"/>
        <v>0</v>
      </c>
      <c r="AG54" s="253">
        <f t="shared" si="32"/>
        <v>0</v>
      </c>
      <c r="AH54" s="259" t="str">
        <f t="shared" si="2"/>
        <v/>
      </c>
    </row>
    <row r="55" spans="1:34" s="6" customFormat="1">
      <c r="A55" s="138"/>
      <c r="B55" s="145"/>
      <c r="C55" s="154"/>
      <c r="D55" s="162"/>
      <c r="E55" s="162"/>
      <c r="F55" s="175"/>
      <c r="G55" s="182"/>
      <c r="H55" s="182"/>
      <c r="I55" s="190"/>
      <c r="J55" s="200"/>
      <c r="K55" s="200"/>
      <c r="L55" s="200"/>
      <c r="M55" s="200"/>
      <c r="N55" s="200"/>
      <c r="O55" s="200"/>
      <c r="P55" s="200"/>
      <c r="Q55" s="211">
        <f t="shared" si="27"/>
        <v>0</v>
      </c>
      <c r="R55" s="218"/>
      <c r="S55" s="211">
        <f t="shared" si="28"/>
        <v>0</v>
      </c>
      <c r="T55" s="233">
        <f t="shared" si="29"/>
        <v>0</v>
      </c>
      <c r="U55" s="175"/>
      <c r="V55" s="182"/>
      <c r="W55" s="182"/>
      <c r="X55" s="200"/>
      <c r="Y55" s="200"/>
      <c r="Z55" s="200"/>
      <c r="AA55" s="200"/>
      <c r="AB55" s="200"/>
      <c r="AC55" s="200"/>
      <c r="AD55" s="200"/>
      <c r="AE55" s="249">
        <f t="shared" si="30"/>
        <v>0</v>
      </c>
      <c r="AF55" s="249">
        <f t="shared" si="31"/>
        <v>0</v>
      </c>
      <c r="AG55" s="253">
        <f t="shared" si="32"/>
        <v>0</v>
      </c>
      <c r="AH55" s="259" t="str">
        <f t="shared" si="2"/>
        <v/>
      </c>
    </row>
    <row r="56" spans="1:34" s="6" customFormat="1">
      <c r="A56" s="138"/>
      <c r="B56" s="145"/>
      <c r="C56" s="154"/>
      <c r="D56" s="162"/>
      <c r="E56" s="162"/>
      <c r="F56" s="175"/>
      <c r="G56" s="182"/>
      <c r="H56" s="182"/>
      <c r="I56" s="190"/>
      <c r="J56" s="200"/>
      <c r="K56" s="200"/>
      <c r="L56" s="200"/>
      <c r="M56" s="200"/>
      <c r="N56" s="200"/>
      <c r="O56" s="200"/>
      <c r="P56" s="200"/>
      <c r="Q56" s="211">
        <f t="shared" si="27"/>
        <v>0</v>
      </c>
      <c r="R56" s="218"/>
      <c r="S56" s="211">
        <f t="shared" si="28"/>
        <v>0</v>
      </c>
      <c r="T56" s="233">
        <f t="shared" si="29"/>
        <v>0</v>
      </c>
      <c r="U56" s="175"/>
      <c r="V56" s="182"/>
      <c r="W56" s="182"/>
      <c r="X56" s="200"/>
      <c r="Y56" s="200"/>
      <c r="Z56" s="200"/>
      <c r="AA56" s="200"/>
      <c r="AB56" s="200"/>
      <c r="AC56" s="200"/>
      <c r="AD56" s="200"/>
      <c r="AE56" s="249">
        <f t="shared" si="30"/>
        <v>0</v>
      </c>
      <c r="AF56" s="249">
        <f t="shared" si="31"/>
        <v>0</v>
      </c>
      <c r="AG56" s="253">
        <f t="shared" si="32"/>
        <v>0</v>
      </c>
      <c r="AH56" s="259" t="str">
        <f t="shared" si="2"/>
        <v/>
      </c>
    </row>
    <row r="57" spans="1:34" s="6" customFormat="1">
      <c r="A57" s="138"/>
      <c r="B57" s="145"/>
      <c r="C57" s="156"/>
      <c r="D57" s="164"/>
      <c r="E57" s="164"/>
      <c r="F57" s="175"/>
      <c r="G57" s="182"/>
      <c r="H57" s="182"/>
      <c r="I57" s="190"/>
      <c r="J57" s="200"/>
      <c r="K57" s="200"/>
      <c r="L57" s="200"/>
      <c r="M57" s="200"/>
      <c r="N57" s="200"/>
      <c r="O57" s="200"/>
      <c r="P57" s="200"/>
      <c r="Q57" s="211">
        <f t="shared" si="27"/>
        <v>0</v>
      </c>
      <c r="R57" s="218"/>
      <c r="S57" s="211">
        <f t="shared" si="28"/>
        <v>0</v>
      </c>
      <c r="T57" s="233">
        <f t="shared" si="29"/>
        <v>0</v>
      </c>
      <c r="U57" s="175"/>
      <c r="V57" s="182"/>
      <c r="W57" s="182"/>
      <c r="X57" s="200"/>
      <c r="Y57" s="200"/>
      <c r="Z57" s="200"/>
      <c r="AA57" s="200"/>
      <c r="AB57" s="200"/>
      <c r="AC57" s="200"/>
      <c r="AD57" s="200"/>
      <c r="AE57" s="249">
        <f t="shared" si="30"/>
        <v>0</v>
      </c>
      <c r="AF57" s="249">
        <f t="shared" si="31"/>
        <v>0</v>
      </c>
      <c r="AG57" s="253">
        <f t="shared" si="32"/>
        <v>0</v>
      </c>
      <c r="AH57" s="259" t="str">
        <f t="shared" si="2"/>
        <v/>
      </c>
    </row>
    <row r="58" spans="1:34" s="6" customFormat="1">
      <c r="A58" s="138"/>
      <c r="B58" s="145"/>
      <c r="C58" s="156"/>
      <c r="D58" s="164"/>
      <c r="E58" s="164"/>
      <c r="F58" s="175"/>
      <c r="G58" s="182"/>
      <c r="H58" s="182"/>
      <c r="I58" s="190"/>
      <c r="J58" s="200"/>
      <c r="K58" s="200"/>
      <c r="L58" s="200"/>
      <c r="M58" s="200"/>
      <c r="N58" s="200"/>
      <c r="O58" s="200"/>
      <c r="P58" s="200"/>
      <c r="Q58" s="211">
        <f t="shared" si="27"/>
        <v>0</v>
      </c>
      <c r="R58" s="218"/>
      <c r="S58" s="211">
        <f t="shared" si="28"/>
        <v>0</v>
      </c>
      <c r="T58" s="233">
        <f t="shared" si="29"/>
        <v>0</v>
      </c>
      <c r="U58" s="175"/>
      <c r="V58" s="182"/>
      <c r="W58" s="182"/>
      <c r="X58" s="200"/>
      <c r="Y58" s="200"/>
      <c r="Z58" s="200"/>
      <c r="AA58" s="200"/>
      <c r="AB58" s="200"/>
      <c r="AC58" s="200"/>
      <c r="AD58" s="200"/>
      <c r="AE58" s="249">
        <f t="shared" si="30"/>
        <v>0</v>
      </c>
      <c r="AF58" s="249">
        <f t="shared" si="31"/>
        <v>0</v>
      </c>
      <c r="AG58" s="253">
        <f t="shared" si="32"/>
        <v>0</v>
      </c>
      <c r="AH58" s="259" t="str">
        <f t="shared" si="2"/>
        <v/>
      </c>
    </row>
    <row r="59" spans="1:34" s="6" customFormat="1">
      <c r="A59" s="138"/>
      <c r="B59" s="145"/>
      <c r="C59" s="154"/>
      <c r="D59" s="162"/>
      <c r="E59" s="162"/>
      <c r="F59" s="175"/>
      <c r="G59" s="182"/>
      <c r="H59" s="182"/>
      <c r="I59" s="190"/>
      <c r="J59" s="200"/>
      <c r="K59" s="200"/>
      <c r="L59" s="200"/>
      <c r="M59" s="200"/>
      <c r="N59" s="200"/>
      <c r="O59" s="200"/>
      <c r="P59" s="200"/>
      <c r="Q59" s="211">
        <f t="shared" si="27"/>
        <v>0</v>
      </c>
      <c r="R59" s="218"/>
      <c r="S59" s="211">
        <f t="shared" si="28"/>
        <v>0</v>
      </c>
      <c r="T59" s="233">
        <f t="shared" si="29"/>
        <v>0</v>
      </c>
      <c r="U59" s="175"/>
      <c r="V59" s="182"/>
      <c r="W59" s="182"/>
      <c r="X59" s="200"/>
      <c r="Y59" s="200"/>
      <c r="Z59" s="200"/>
      <c r="AA59" s="200"/>
      <c r="AB59" s="200"/>
      <c r="AC59" s="200"/>
      <c r="AD59" s="200"/>
      <c r="AE59" s="249">
        <f t="shared" si="30"/>
        <v>0</v>
      </c>
      <c r="AF59" s="249">
        <f t="shared" si="31"/>
        <v>0</v>
      </c>
      <c r="AG59" s="253">
        <f t="shared" si="32"/>
        <v>0</v>
      </c>
      <c r="AH59" s="259" t="str">
        <f t="shared" si="2"/>
        <v/>
      </c>
    </row>
    <row r="60" spans="1:34" s="6" customFormat="1">
      <c r="A60" s="138"/>
      <c r="B60" s="145"/>
      <c r="C60" s="154"/>
      <c r="D60" s="162"/>
      <c r="E60" s="162"/>
      <c r="F60" s="175"/>
      <c r="G60" s="182"/>
      <c r="H60" s="182"/>
      <c r="I60" s="190"/>
      <c r="J60" s="200"/>
      <c r="K60" s="200"/>
      <c r="L60" s="200"/>
      <c r="M60" s="200"/>
      <c r="N60" s="200"/>
      <c r="O60" s="200"/>
      <c r="P60" s="200"/>
      <c r="Q60" s="211">
        <f t="shared" si="27"/>
        <v>0</v>
      </c>
      <c r="R60" s="218"/>
      <c r="S60" s="211">
        <f t="shared" si="28"/>
        <v>0</v>
      </c>
      <c r="T60" s="233">
        <f t="shared" si="29"/>
        <v>0</v>
      </c>
      <c r="U60" s="175"/>
      <c r="V60" s="182"/>
      <c r="W60" s="182"/>
      <c r="X60" s="200"/>
      <c r="Y60" s="200"/>
      <c r="Z60" s="200"/>
      <c r="AA60" s="200"/>
      <c r="AB60" s="200"/>
      <c r="AC60" s="200"/>
      <c r="AD60" s="200"/>
      <c r="AE60" s="249">
        <f t="shared" si="30"/>
        <v>0</v>
      </c>
      <c r="AF60" s="249">
        <f t="shared" si="31"/>
        <v>0</v>
      </c>
      <c r="AG60" s="253">
        <f t="shared" si="32"/>
        <v>0</v>
      </c>
      <c r="AH60" s="259" t="str">
        <f t="shared" si="2"/>
        <v/>
      </c>
    </row>
    <row r="61" spans="1:34" s="6" customFormat="1">
      <c r="A61" s="138"/>
      <c r="B61" s="145"/>
      <c r="C61" s="154"/>
      <c r="D61" s="162"/>
      <c r="E61" s="162"/>
      <c r="F61" s="175"/>
      <c r="G61" s="182"/>
      <c r="H61" s="182"/>
      <c r="I61" s="190"/>
      <c r="J61" s="200"/>
      <c r="K61" s="200"/>
      <c r="L61" s="200"/>
      <c r="M61" s="200"/>
      <c r="N61" s="200"/>
      <c r="O61" s="200"/>
      <c r="P61" s="200"/>
      <c r="Q61" s="211">
        <f t="shared" si="27"/>
        <v>0</v>
      </c>
      <c r="R61" s="218"/>
      <c r="S61" s="211">
        <f t="shared" si="28"/>
        <v>0</v>
      </c>
      <c r="T61" s="233">
        <f t="shared" si="29"/>
        <v>0</v>
      </c>
      <c r="U61" s="175"/>
      <c r="V61" s="182"/>
      <c r="W61" s="182"/>
      <c r="X61" s="200"/>
      <c r="Y61" s="200"/>
      <c r="Z61" s="200"/>
      <c r="AA61" s="200"/>
      <c r="AB61" s="200"/>
      <c r="AC61" s="200"/>
      <c r="AD61" s="200"/>
      <c r="AE61" s="249">
        <f t="shared" si="30"/>
        <v>0</v>
      </c>
      <c r="AF61" s="249">
        <f t="shared" si="31"/>
        <v>0</v>
      </c>
      <c r="AG61" s="253">
        <f t="shared" si="32"/>
        <v>0</v>
      </c>
      <c r="AH61" s="259" t="str">
        <f t="shared" si="2"/>
        <v/>
      </c>
    </row>
    <row r="62" spans="1:34" s="6" customFormat="1" ht="14.25">
      <c r="A62" s="139"/>
      <c r="B62" s="146"/>
      <c r="C62" s="157"/>
      <c r="D62" s="165"/>
      <c r="E62" s="165"/>
      <c r="F62" s="176"/>
      <c r="G62" s="183"/>
      <c r="H62" s="183"/>
      <c r="I62" s="191"/>
      <c r="J62" s="201"/>
      <c r="K62" s="201"/>
      <c r="L62" s="201"/>
      <c r="M62" s="201"/>
      <c r="N62" s="201"/>
      <c r="O62" s="201"/>
      <c r="P62" s="201"/>
      <c r="Q62" s="212">
        <f t="shared" si="27"/>
        <v>0</v>
      </c>
      <c r="R62" s="219"/>
      <c r="S62" s="212">
        <f t="shared" si="28"/>
        <v>0</v>
      </c>
      <c r="T62" s="234">
        <f t="shared" si="29"/>
        <v>0</v>
      </c>
      <c r="U62" s="176"/>
      <c r="V62" s="183"/>
      <c r="W62" s="183"/>
      <c r="X62" s="201"/>
      <c r="Y62" s="201"/>
      <c r="Z62" s="201"/>
      <c r="AA62" s="201"/>
      <c r="AB62" s="201"/>
      <c r="AC62" s="201"/>
      <c r="AD62" s="201"/>
      <c r="AE62" s="250">
        <f t="shared" si="30"/>
        <v>0</v>
      </c>
      <c r="AF62" s="250">
        <f t="shared" si="31"/>
        <v>0</v>
      </c>
      <c r="AG62" s="254">
        <f t="shared" si="32"/>
        <v>0</v>
      </c>
      <c r="AH62" s="260" t="str">
        <f t="shared" si="2"/>
        <v/>
      </c>
    </row>
    <row r="63" spans="1:34" s="6" customFormat="1" ht="22.5" customHeight="1">
      <c r="A63" s="137">
        <v>5</v>
      </c>
      <c r="B63" s="143"/>
      <c r="C63" s="152"/>
      <c r="D63" s="166"/>
      <c r="E63" s="168"/>
      <c r="F63" s="173" t="s">
        <v>65</v>
      </c>
      <c r="G63" s="180" t="s">
        <v>25</v>
      </c>
      <c r="H63" s="180" t="s">
        <v>65</v>
      </c>
      <c r="I63" s="188">
        <f t="shared" ref="I63:Q63" si="33">SUM(I64:I75)</f>
        <v>0</v>
      </c>
      <c r="J63" s="198">
        <f t="shared" si="33"/>
        <v>0</v>
      </c>
      <c r="K63" s="198">
        <f t="shared" si="33"/>
        <v>0</v>
      </c>
      <c r="L63" s="198">
        <f t="shared" si="33"/>
        <v>0</v>
      </c>
      <c r="M63" s="198">
        <f t="shared" si="33"/>
        <v>0</v>
      </c>
      <c r="N63" s="198">
        <f t="shared" si="33"/>
        <v>0</v>
      </c>
      <c r="O63" s="198">
        <f t="shared" si="33"/>
        <v>0</v>
      </c>
      <c r="P63" s="198">
        <f t="shared" si="33"/>
        <v>0</v>
      </c>
      <c r="Q63" s="198">
        <f t="shared" si="33"/>
        <v>0</v>
      </c>
      <c r="R63" s="220"/>
      <c r="S63" s="198">
        <f>SUM(S64:S75)</f>
        <v>0</v>
      </c>
      <c r="T63" s="231">
        <f>SUM(T64:T75)</f>
        <v>0</v>
      </c>
      <c r="U63" s="173" t="s">
        <v>65</v>
      </c>
      <c r="V63" s="180" t="s">
        <v>25</v>
      </c>
      <c r="W63" s="180" t="s">
        <v>65</v>
      </c>
      <c r="X63" s="243">
        <f t="shared" ref="X63:AG63" si="34">SUM(X64:X75)</f>
        <v>0</v>
      </c>
      <c r="Y63" s="243">
        <f t="shared" si="34"/>
        <v>0</v>
      </c>
      <c r="Z63" s="243">
        <f t="shared" si="34"/>
        <v>0</v>
      </c>
      <c r="AA63" s="243">
        <f t="shared" si="34"/>
        <v>0</v>
      </c>
      <c r="AB63" s="243">
        <f t="shared" si="34"/>
        <v>0</v>
      </c>
      <c r="AC63" s="243">
        <f t="shared" si="34"/>
        <v>0</v>
      </c>
      <c r="AD63" s="243">
        <f t="shared" si="34"/>
        <v>0</v>
      </c>
      <c r="AE63" s="243">
        <f t="shared" si="34"/>
        <v>0</v>
      </c>
      <c r="AF63" s="243">
        <f t="shared" si="34"/>
        <v>0</v>
      </c>
      <c r="AG63" s="251">
        <f t="shared" si="34"/>
        <v>0</v>
      </c>
      <c r="AH63" s="257" t="str">
        <f t="shared" si="2"/>
        <v/>
      </c>
    </row>
    <row r="64" spans="1:34" s="6" customFormat="1" ht="14.25">
      <c r="A64" s="138"/>
      <c r="B64" s="144"/>
      <c r="C64" s="153" t="s">
        <v>82</v>
      </c>
      <c r="D64" s="161"/>
      <c r="E64" s="161"/>
      <c r="F64" s="174"/>
      <c r="G64" s="181"/>
      <c r="H64" s="181"/>
      <c r="I64" s="189"/>
      <c r="J64" s="199"/>
      <c r="K64" s="199"/>
      <c r="L64" s="199"/>
      <c r="M64" s="199"/>
      <c r="N64" s="199"/>
      <c r="O64" s="199"/>
      <c r="P64" s="199"/>
      <c r="Q64" s="202">
        <f t="shared" ref="Q64:Q75" si="35">SUM(J64:P64)</f>
        <v>0</v>
      </c>
      <c r="R64" s="217"/>
      <c r="S64" s="226">
        <f t="shared" ref="S64:S75" si="36">IF(ROUNDUP(Q64*R64-0.5,0)&lt;=0,0,ROUNDUP(Q64*R64-0.5,0))</f>
        <v>0</v>
      </c>
      <c r="T64" s="232">
        <f t="shared" ref="T64:T75" si="37">Q64+S64</f>
        <v>0</v>
      </c>
      <c r="U64" s="174"/>
      <c r="V64" s="238"/>
      <c r="W64" s="238"/>
      <c r="X64" s="199"/>
      <c r="Y64" s="199"/>
      <c r="Z64" s="199"/>
      <c r="AA64" s="199"/>
      <c r="AB64" s="199"/>
      <c r="AC64" s="199"/>
      <c r="AD64" s="199"/>
      <c r="AE64" s="248">
        <f t="shared" ref="AE64:AE75" si="38">SUM(X64:AD64)</f>
        <v>0</v>
      </c>
      <c r="AF64" s="248">
        <f t="shared" ref="AF64:AF75" si="39">IF(ROUNDUP(AE64*R64-0.5,0)&lt;=0,0,ROUNDUP(AE64*R64-0.5,0))</f>
        <v>0</v>
      </c>
      <c r="AG64" s="252">
        <f t="shared" ref="AG64:AG75" si="40">AE64+AF64</f>
        <v>0</v>
      </c>
      <c r="AH64" s="258" t="str">
        <f t="shared" si="2"/>
        <v/>
      </c>
    </row>
    <row r="65" spans="1:34" s="6" customFormat="1">
      <c r="A65" s="138"/>
      <c r="B65" s="145"/>
      <c r="C65" s="154"/>
      <c r="D65" s="162"/>
      <c r="E65" s="162"/>
      <c r="F65" s="175"/>
      <c r="G65" s="182"/>
      <c r="H65" s="182"/>
      <c r="I65" s="190"/>
      <c r="J65" s="200"/>
      <c r="K65" s="200"/>
      <c r="L65" s="200"/>
      <c r="M65" s="200"/>
      <c r="N65" s="200"/>
      <c r="O65" s="200"/>
      <c r="P65" s="200"/>
      <c r="Q65" s="211">
        <f t="shared" si="35"/>
        <v>0</v>
      </c>
      <c r="R65" s="218"/>
      <c r="S65" s="211">
        <f t="shared" si="36"/>
        <v>0</v>
      </c>
      <c r="T65" s="233">
        <f t="shared" si="37"/>
        <v>0</v>
      </c>
      <c r="U65" s="175"/>
      <c r="V65" s="182"/>
      <c r="W65" s="182"/>
      <c r="X65" s="200"/>
      <c r="Y65" s="200"/>
      <c r="Z65" s="200"/>
      <c r="AA65" s="200"/>
      <c r="AB65" s="200"/>
      <c r="AC65" s="200"/>
      <c r="AD65" s="200"/>
      <c r="AE65" s="249">
        <f t="shared" si="38"/>
        <v>0</v>
      </c>
      <c r="AF65" s="249">
        <f t="shared" si="39"/>
        <v>0</v>
      </c>
      <c r="AG65" s="253">
        <f t="shared" si="40"/>
        <v>0</v>
      </c>
      <c r="AH65" s="259" t="str">
        <f t="shared" si="2"/>
        <v/>
      </c>
    </row>
    <row r="66" spans="1:34" s="6" customFormat="1">
      <c r="A66" s="138"/>
      <c r="B66" s="145"/>
      <c r="C66" s="155"/>
      <c r="D66" s="163"/>
      <c r="E66" s="163"/>
      <c r="F66" s="175"/>
      <c r="G66" s="182"/>
      <c r="H66" s="182"/>
      <c r="I66" s="190"/>
      <c r="J66" s="200"/>
      <c r="K66" s="200"/>
      <c r="L66" s="200"/>
      <c r="M66" s="200"/>
      <c r="N66" s="200"/>
      <c r="O66" s="200"/>
      <c r="P66" s="200"/>
      <c r="Q66" s="211">
        <f t="shared" si="35"/>
        <v>0</v>
      </c>
      <c r="R66" s="218"/>
      <c r="S66" s="211">
        <f t="shared" si="36"/>
        <v>0</v>
      </c>
      <c r="T66" s="233">
        <f t="shared" si="37"/>
        <v>0</v>
      </c>
      <c r="U66" s="175"/>
      <c r="V66" s="182"/>
      <c r="W66" s="182"/>
      <c r="X66" s="200"/>
      <c r="Y66" s="200"/>
      <c r="Z66" s="200"/>
      <c r="AA66" s="200"/>
      <c r="AB66" s="200"/>
      <c r="AC66" s="200"/>
      <c r="AD66" s="200"/>
      <c r="AE66" s="249">
        <f t="shared" si="38"/>
        <v>0</v>
      </c>
      <c r="AF66" s="249">
        <f t="shared" si="39"/>
        <v>0</v>
      </c>
      <c r="AG66" s="253">
        <f t="shared" si="40"/>
        <v>0</v>
      </c>
      <c r="AH66" s="259" t="str">
        <f t="shared" si="2"/>
        <v/>
      </c>
    </row>
    <row r="67" spans="1:34" s="6" customFormat="1">
      <c r="A67" s="138"/>
      <c r="B67" s="145"/>
      <c r="C67" s="154" t="s">
        <v>83</v>
      </c>
      <c r="D67" s="162"/>
      <c r="E67" s="162"/>
      <c r="F67" s="175"/>
      <c r="G67" s="182"/>
      <c r="H67" s="182"/>
      <c r="I67" s="190"/>
      <c r="J67" s="200"/>
      <c r="K67" s="200"/>
      <c r="L67" s="200"/>
      <c r="M67" s="200"/>
      <c r="N67" s="200"/>
      <c r="O67" s="200"/>
      <c r="P67" s="200"/>
      <c r="Q67" s="211">
        <f t="shared" si="35"/>
        <v>0</v>
      </c>
      <c r="R67" s="218"/>
      <c r="S67" s="211">
        <f t="shared" si="36"/>
        <v>0</v>
      </c>
      <c r="T67" s="233">
        <f t="shared" si="37"/>
        <v>0</v>
      </c>
      <c r="U67" s="175"/>
      <c r="V67" s="182"/>
      <c r="W67" s="182"/>
      <c r="X67" s="200"/>
      <c r="Y67" s="200"/>
      <c r="Z67" s="200"/>
      <c r="AA67" s="200"/>
      <c r="AB67" s="200"/>
      <c r="AC67" s="200"/>
      <c r="AD67" s="200"/>
      <c r="AE67" s="249">
        <f t="shared" si="38"/>
        <v>0</v>
      </c>
      <c r="AF67" s="249">
        <f t="shared" si="39"/>
        <v>0</v>
      </c>
      <c r="AG67" s="253">
        <f t="shared" si="40"/>
        <v>0</v>
      </c>
      <c r="AH67" s="259" t="str">
        <f t="shared" si="2"/>
        <v/>
      </c>
    </row>
    <row r="68" spans="1:34" s="6" customFormat="1">
      <c r="A68" s="138"/>
      <c r="B68" s="145"/>
      <c r="C68" s="154"/>
      <c r="D68" s="162"/>
      <c r="E68" s="162"/>
      <c r="F68" s="175"/>
      <c r="G68" s="182"/>
      <c r="H68" s="182"/>
      <c r="I68" s="190"/>
      <c r="J68" s="200"/>
      <c r="K68" s="200"/>
      <c r="L68" s="200"/>
      <c r="M68" s="200"/>
      <c r="N68" s="200"/>
      <c r="O68" s="200"/>
      <c r="P68" s="200"/>
      <c r="Q68" s="211">
        <f t="shared" si="35"/>
        <v>0</v>
      </c>
      <c r="R68" s="218"/>
      <c r="S68" s="211">
        <f t="shared" si="36"/>
        <v>0</v>
      </c>
      <c r="T68" s="233">
        <f t="shared" si="37"/>
        <v>0</v>
      </c>
      <c r="U68" s="175"/>
      <c r="V68" s="182"/>
      <c r="W68" s="182"/>
      <c r="X68" s="200"/>
      <c r="Y68" s="200"/>
      <c r="Z68" s="200"/>
      <c r="AA68" s="200"/>
      <c r="AB68" s="200"/>
      <c r="AC68" s="200"/>
      <c r="AD68" s="200"/>
      <c r="AE68" s="249">
        <f t="shared" si="38"/>
        <v>0</v>
      </c>
      <c r="AF68" s="249">
        <f t="shared" si="39"/>
        <v>0</v>
      </c>
      <c r="AG68" s="253">
        <f t="shared" si="40"/>
        <v>0</v>
      </c>
      <c r="AH68" s="259" t="str">
        <f t="shared" si="2"/>
        <v/>
      </c>
    </row>
    <row r="69" spans="1:34" s="6" customFormat="1">
      <c r="A69" s="138"/>
      <c r="B69" s="145"/>
      <c r="C69" s="154"/>
      <c r="D69" s="162"/>
      <c r="E69" s="162"/>
      <c r="F69" s="175"/>
      <c r="G69" s="182"/>
      <c r="H69" s="182"/>
      <c r="I69" s="190"/>
      <c r="J69" s="200"/>
      <c r="K69" s="200"/>
      <c r="L69" s="200"/>
      <c r="M69" s="200"/>
      <c r="N69" s="200"/>
      <c r="O69" s="200"/>
      <c r="P69" s="200"/>
      <c r="Q69" s="211">
        <f t="shared" si="35"/>
        <v>0</v>
      </c>
      <c r="R69" s="218"/>
      <c r="S69" s="211">
        <f t="shared" si="36"/>
        <v>0</v>
      </c>
      <c r="T69" s="233">
        <f t="shared" si="37"/>
        <v>0</v>
      </c>
      <c r="U69" s="175"/>
      <c r="V69" s="182"/>
      <c r="W69" s="182"/>
      <c r="X69" s="200"/>
      <c r="Y69" s="200"/>
      <c r="Z69" s="200"/>
      <c r="AA69" s="200"/>
      <c r="AB69" s="200"/>
      <c r="AC69" s="200"/>
      <c r="AD69" s="200"/>
      <c r="AE69" s="249">
        <f t="shared" si="38"/>
        <v>0</v>
      </c>
      <c r="AF69" s="249">
        <f t="shared" si="39"/>
        <v>0</v>
      </c>
      <c r="AG69" s="253">
        <f t="shared" si="40"/>
        <v>0</v>
      </c>
      <c r="AH69" s="259" t="str">
        <f t="shared" si="2"/>
        <v/>
      </c>
    </row>
    <row r="70" spans="1:34" s="6" customFormat="1">
      <c r="A70" s="138"/>
      <c r="B70" s="145"/>
      <c r="C70" s="156"/>
      <c r="D70" s="164"/>
      <c r="E70" s="164"/>
      <c r="F70" s="175"/>
      <c r="G70" s="182"/>
      <c r="H70" s="182"/>
      <c r="I70" s="190"/>
      <c r="J70" s="200"/>
      <c r="K70" s="200"/>
      <c r="L70" s="200"/>
      <c r="M70" s="200"/>
      <c r="N70" s="200"/>
      <c r="O70" s="200"/>
      <c r="P70" s="200"/>
      <c r="Q70" s="211">
        <f t="shared" si="35"/>
        <v>0</v>
      </c>
      <c r="R70" s="218"/>
      <c r="S70" s="211">
        <f t="shared" si="36"/>
        <v>0</v>
      </c>
      <c r="T70" s="233">
        <f t="shared" si="37"/>
        <v>0</v>
      </c>
      <c r="U70" s="175"/>
      <c r="V70" s="182"/>
      <c r="W70" s="182"/>
      <c r="X70" s="200"/>
      <c r="Y70" s="200"/>
      <c r="Z70" s="200"/>
      <c r="AA70" s="200"/>
      <c r="AB70" s="200"/>
      <c r="AC70" s="200"/>
      <c r="AD70" s="200"/>
      <c r="AE70" s="249">
        <f t="shared" si="38"/>
        <v>0</v>
      </c>
      <c r="AF70" s="249">
        <f t="shared" si="39"/>
        <v>0</v>
      </c>
      <c r="AG70" s="253">
        <f t="shared" si="40"/>
        <v>0</v>
      </c>
      <c r="AH70" s="259" t="str">
        <f t="shared" si="2"/>
        <v/>
      </c>
    </row>
    <row r="71" spans="1:34" s="6" customFormat="1">
      <c r="A71" s="138"/>
      <c r="B71" s="145"/>
      <c r="C71" s="156"/>
      <c r="D71" s="164"/>
      <c r="E71" s="164"/>
      <c r="F71" s="175"/>
      <c r="G71" s="182"/>
      <c r="H71" s="182"/>
      <c r="I71" s="190"/>
      <c r="J71" s="200"/>
      <c r="K71" s="200"/>
      <c r="L71" s="200"/>
      <c r="M71" s="200"/>
      <c r="N71" s="200"/>
      <c r="O71" s="200"/>
      <c r="P71" s="200"/>
      <c r="Q71" s="211">
        <f t="shared" si="35"/>
        <v>0</v>
      </c>
      <c r="R71" s="218"/>
      <c r="S71" s="211">
        <f t="shared" si="36"/>
        <v>0</v>
      </c>
      <c r="T71" s="233">
        <f t="shared" si="37"/>
        <v>0</v>
      </c>
      <c r="U71" s="175"/>
      <c r="V71" s="182"/>
      <c r="W71" s="182"/>
      <c r="X71" s="200"/>
      <c r="Y71" s="200"/>
      <c r="Z71" s="200"/>
      <c r="AA71" s="200"/>
      <c r="AB71" s="200"/>
      <c r="AC71" s="200"/>
      <c r="AD71" s="200"/>
      <c r="AE71" s="249">
        <f t="shared" si="38"/>
        <v>0</v>
      </c>
      <c r="AF71" s="249">
        <f t="shared" si="39"/>
        <v>0</v>
      </c>
      <c r="AG71" s="253">
        <f t="shared" si="40"/>
        <v>0</v>
      </c>
      <c r="AH71" s="259" t="str">
        <f t="shared" si="2"/>
        <v/>
      </c>
    </row>
    <row r="72" spans="1:34" s="6" customFormat="1">
      <c r="A72" s="138"/>
      <c r="B72" s="145"/>
      <c r="C72" s="154"/>
      <c r="D72" s="162"/>
      <c r="E72" s="162"/>
      <c r="F72" s="175"/>
      <c r="G72" s="182"/>
      <c r="H72" s="182"/>
      <c r="I72" s="190"/>
      <c r="J72" s="200"/>
      <c r="K72" s="200"/>
      <c r="L72" s="200"/>
      <c r="M72" s="200"/>
      <c r="N72" s="200"/>
      <c r="O72" s="200"/>
      <c r="P72" s="200"/>
      <c r="Q72" s="211">
        <f t="shared" si="35"/>
        <v>0</v>
      </c>
      <c r="R72" s="218"/>
      <c r="S72" s="211">
        <f t="shared" si="36"/>
        <v>0</v>
      </c>
      <c r="T72" s="233">
        <f t="shared" si="37"/>
        <v>0</v>
      </c>
      <c r="U72" s="175"/>
      <c r="V72" s="182"/>
      <c r="W72" s="182"/>
      <c r="X72" s="200"/>
      <c r="Y72" s="200"/>
      <c r="Z72" s="200"/>
      <c r="AA72" s="200"/>
      <c r="AB72" s="200"/>
      <c r="AC72" s="200"/>
      <c r="AD72" s="200"/>
      <c r="AE72" s="249">
        <f t="shared" si="38"/>
        <v>0</v>
      </c>
      <c r="AF72" s="249">
        <f t="shared" si="39"/>
        <v>0</v>
      </c>
      <c r="AG72" s="253">
        <f t="shared" si="40"/>
        <v>0</v>
      </c>
      <c r="AH72" s="259" t="str">
        <f t="shared" si="2"/>
        <v/>
      </c>
    </row>
    <row r="73" spans="1:34" s="6" customFormat="1">
      <c r="A73" s="138"/>
      <c r="B73" s="145"/>
      <c r="C73" s="154"/>
      <c r="D73" s="162"/>
      <c r="E73" s="162"/>
      <c r="F73" s="175"/>
      <c r="G73" s="182"/>
      <c r="H73" s="182"/>
      <c r="I73" s="190"/>
      <c r="J73" s="200"/>
      <c r="K73" s="200"/>
      <c r="L73" s="200"/>
      <c r="M73" s="200"/>
      <c r="N73" s="200"/>
      <c r="O73" s="200"/>
      <c r="P73" s="200"/>
      <c r="Q73" s="211">
        <f t="shared" si="35"/>
        <v>0</v>
      </c>
      <c r="R73" s="218"/>
      <c r="S73" s="211">
        <f t="shared" si="36"/>
        <v>0</v>
      </c>
      <c r="T73" s="233">
        <f t="shared" si="37"/>
        <v>0</v>
      </c>
      <c r="U73" s="175"/>
      <c r="V73" s="182"/>
      <c r="W73" s="182"/>
      <c r="X73" s="200"/>
      <c r="Y73" s="200"/>
      <c r="Z73" s="200"/>
      <c r="AA73" s="200"/>
      <c r="AB73" s="200"/>
      <c r="AC73" s="200"/>
      <c r="AD73" s="200"/>
      <c r="AE73" s="249">
        <f t="shared" si="38"/>
        <v>0</v>
      </c>
      <c r="AF73" s="249">
        <f t="shared" si="39"/>
        <v>0</v>
      </c>
      <c r="AG73" s="253">
        <f t="shared" si="40"/>
        <v>0</v>
      </c>
      <c r="AH73" s="259" t="str">
        <f t="shared" si="2"/>
        <v/>
      </c>
    </row>
    <row r="74" spans="1:34" s="6" customFormat="1">
      <c r="A74" s="138"/>
      <c r="B74" s="145"/>
      <c r="C74" s="154"/>
      <c r="D74" s="162"/>
      <c r="E74" s="162"/>
      <c r="F74" s="175"/>
      <c r="G74" s="182"/>
      <c r="H74" s="182"/>
      <c r="I74" s="190"/>
      <c r="J74" s="200"/>
      <c r="K74" s="200"/>
      <c r="L74" s="200"/>
      <c r="M74" s="200"/>
      <c r="N74" s="200"/>
      <c r="O74" s="200"/>
      <c r="P74" s="200"/>
      <c r="Q74" s="211">
        <f t="shared" si="35"/>
        <v>0</v>
      </c>
      <c r="R74" s="218"/>
      <c r="S74" s="211">
        <f t="shared" si="36"/>
        <v>0</v>
      </c>
      <c r="T74" s="233">
        <f t="shared" si="37"/>
        <v>0</v>
      </c>
      <c r="U74" s="175"/>
      <c r="V74" s="182"/>
      <c r="W74" s="182"/>
      <c r="X74" s="200"/>
      <c r="Y74" s="200"/>
      <c r="Z74" s="200"/>
      <c r="AA74" s="200"/>
      <c r="AB74" s="200"/>
      <c r="AC74" s="200"/>
      <c r="AD74" s="200"/>
      <c r="AE74" s="249">
        <f t="shared" si="38"/>
        <v>0</v>
      </c>
      <c r="AF74" s="249">
        <f t="shared" si="39"/>
        <v>0</v>
      </c>
      <c r="AG74" s="253">
        <f t="shared" si="40"/>
        <v>0</v>
      </c>
      <c r="AH74" s="259" t="str">
        <f t="shared" si="2"/>
        <v/>
      </c>
    </row>
    <row r="75" spans="1:34" s="6" customFormat="1" ht="14.25">
      <c r="A75" s="139"/>
      <c r="B75" s="146"/>
      <c r="C75" s="157"/>
      <c r="D75" s="165"/>
      <c r="E75" s="165"/>
      <c r="F75" s="176"/>
      <c r="G75" s="183"/>
      <c r="H75" s="183"/>
      <c r="I75" s="191"/>
      <c r="J75" s="201"/>
      <c r="K75" s="201"/>
      <c r="L75" s="201"/>
      <c r="M75" s="201"/>
      <c r="N75" s="201"/>
      <c r="O75" s="201"/>
      <c r="P75" s="201"/>
      <c r="Q75" s="212">
        <f t="shared" si="35"/>
        <v>0</v>
      </c>
      <c r="R75" s="219"/>
      <c r="S75" s="212">
        <f t="shared" si="36"/>
        <v>0</v>
      </c>
      <c r="T75" s="234">
        <f t="shared" si="37"/>
        <v>0</v>
      </c>
      <c r="U75" s="176"/>
      <c r="V75" s="183"/>
      <c r="W75" s="183"/>
      <c r="X75" s="201"/>
      <c r="Y75" s="201"/>
      <c r="Z75" s="201"/>
      <c r="AA75" s="201"/>
      <c r="AB75" s="201"/>
      <c r="AC75" s="201"/>
      <c r="AD75" s="201"/>
      <c r="AE75" s="250">
        <f t="shared" si="38"/>
        <v>0</v>
      </c>
      <c r="AF75" s="250">
        <f t="shared" si="39"/>
        <v>0</v>
      </c>
      <c r="AG75" s="254">
        <f t="shared" si="40"/>
        <v>0</v>
      </c>
      <c r="AH75" s="260" t="str">
        <f>IF(AG75=0,"",ROUND((T75-AG75)/AG75,3))</f>
        <v/>
      </c>
    </row>
    <row r="76" spans="1:34" s="6" customFormat="1">
      <c r="B76" s="147"/>
      <c r="C76" s="147"/>
      <c r="D76" s="147"/>
      <c r="E76" s="147"/>
      <c r="F76" s="147"/>
      <c r="G76" s="147"/>
      <c r="H76" s="184" t="s">
        <v>44</v>
      </c>
      <c r="I76" s="192">
        <f t="shared" ref="I76:Q76" si="41">I11+I24+I37+I50+I63</f>
        <v>0</v>
      </c>
      <c r="J76" s="202">
        <f t="shared" si="41"/>
        <v>0</v>
      </c>
      <c r="K76" s="202">
        <f t="shared" si="41"/>
        <v>0</v>
      </c>
      <c r="L76" s="202">
        <f t="shared" si="41"/>
        <v>0</v>
      </c>
      <c r="M76" s="202">
        <f t="shared" si="41"/>
        <v>0</v>
      </c>
      <c r="N76" s="202">
        <f t="shared" si="41"/>
        <v>0</v>
      </c>
      <c r="O76" s="202">
        <f t="shared" si="41"/>
        <v>0</v>
      </c>
      <c r="P76" s="202">
        <f t="shared" si="41"/>
        <v>0</v>
      </c>
      <c r="Q76" s="202">
        <f t="shared" si="41"/>
        <v>0</v>
      </c>
      <c r="R76" s="221"/>
      <c r="S76" s="202">
        <f>S11+S24+S37+S50+S63</f>
        <v>0</v>
      </c>
      <c r="T76" s="202">
        <f>T11+T24+T37+T50+T63</f>
        <v>0</v>
      </c>
      <c r="V76" s="147"/>
      <c r="W76" s="239" t="s">
        <v>96</v>
      </c>
      <c r="X76" s="202">
        <f t="shared" ref="X76:AG76" si="42">X11+X24+X37+X50+X63</f>
        <v>0</v>
      </c>
      <c r="Y76" s="202">
        <f t="shared" si="42"/>
        <v>0</v>
      </c>
      <c r="Z76" s="202">
        <f t="shared" si="42"/>
        <v>0</v>
      </c>
      <c r="AA76" s="202">
        <f t="shared" si="42"/>
        <v>0</v>
      </c>
      <c r="AB76" s="202">
        <f t="shared" si="42"/>
        <v>0</v>
      </c>
      <c r="AC76" s="202">
        <f t="shared" si="42"/>
        <v>0</v>
      </c>
      <c r="AD76" s="202">
        <f t="shared" si="42"/>
        <v>0</v>
      </c>
      <c r="AE76" s="202">
        <f t="shared" si="42"/>
        <v>0</v>
      </c>
      <c r="AF76" s="202">
        <f t="shared" si="42"/>
        <v>0</v>
      </c>
      <c r="AG76" s="202">
        <f t="shared" si="42"/>
        <v>0</v>
      </c>
      <c r="AH76" s="261"/>
    </row>
    <row r="77" spans="1:34">
      <c r="B77" s="148"/>
      <c r="C77" s="148"/>
      <c r="D77" s="148"/>
      <c r="E77" s="148"/>
      <c r="F77" s="148"/>
      <c r="G77" s="148"/>
      <c r="H77" s="185" t="s">
        <v>94</v>
      </c>
      <c r="I77" s="193">
        <f t="shared" ref="I77:Q77" si="43">I76</f>
        <v>0</v>
      </c>
      <c r="J77" s="203">
        <f t="shared" si="43"/>
        <v>0</v>
      </c>
      <c r="K77" s="203">
        <f t="shared" si="43"/>
        <v>0</v>
      </c>
      <c r="L77" s="203">
        <f t="shared" si="43"/>
        <v>0</v>
      </c>
      <c r="M77" s="203">
        <f t="shared" si="43"/>
        <v>0</v>
      </c>
      <c r="N77" s="203">
        <f t="shared" si="43"/>
        <v>0</v>
      </c>
      <c r="O77" s="203">
        <f t="shared" si="43"/>
        <v>0</v>
      </c>
      <c r="P77" s="203">
        <f t="shared" si="43"/>
        <v>0</v>
      </c>
      <c r="Q77" s="203">
        <f t="shared" si="43"/>
        <v>0</v>
      </c>
      <c r="R77" s="222"/>
      <c r="S77" s="203">
        <f>S76</f>
        <v>0</v>
      </c>
      <c r="T77" s="203">
        <f>T76</f>
        <v>0</v>
      </c>
      <c r="V77" s="148"/>
      <c r="W77" s="240" t="s">
        <v>97</v>
      </c>
      <c r="X77" s="203">
        <f t="shared" ref="X77:AG77" si="44">X76</f>
        <v>0</v>
      </c>
      <c r="Y77" s="203">
        <f t="shared" si="44"/>
        <v>0</v>
      </c>
      <c r="Z77" s="203">
        <f t="shared" si="44"/>
        <v>0</v>
      </c>
      <c r="AA77" s="203">
        <f t="shared" si="44"/>
        <v>0</v>
      </c>
      <c r="AB77" s="203">
        <f t="shared" si="44"/>
        <v>0</v>
      </c>
      <c r="AC77" s="203">
        <f t="shared" si="44"/>
        <v>0</v>
      </c>
      <c r="AD77" s="203">
        <f t="shared" si="44"/>
        <v>0</v>
      </c>
      <c r="AE77" s="203">
        <f t="shared" si="44"/>
        <v>0</v>
      </c>
      <c r="AF77" s="203">
        <f t="shared" si="44"/>
        <v>0</v>
      </c>
      <c r="AG77" s="203">
        <f t="shared" si="44"/>
        <v>0</v>
      </c>
    </row>
  </sheetData>
  <sheetProtection password="C475" sheet="1" objects="1" scenarios="1"/>
  <mergeCells count="24">
    <mergeCell ref="A3:C3"/>
    <mergeCell ref="F3:K3"/>
    <mergeCell ref="A4:C4"/>
    <mergeCell ref="F4:K4"/>
    <mergeCell ref="A5:C5"/>
    <mergeCell ref="F5:K5"/>
    <mergeCell ref="A6:C6"/>
    <mergeCell ref="F6:K6"/>
    <mergeCell ref="F8:T8"/>
    <mergeCell ref="U8:AG8"/>
    <mergeCell ref="K9:P9"/>
    <mergeCell ref="R9:S9"/>
    <mergeCell ref="Y9:AD9"/>
    <mergeCell ref="M3:O4"/>
    <mergeCell ref="A8:C9"/>
    <mergeCell ref="AH8:AH10"/>
    <mergeCell ref="I9:I10"/>
    <mergeCell ref="J9:J10"/>
    <mergeCell ref="Q9:Q10"/>
    <mergeCell ref="T9:T10"/>
    <mergeCell ref="X9:X10"/>
    <mergeCell ref="AE9:AE10"/>
    <mergeCell ref="AF9:AF10"/>
    <mergeCell ref="AG9:AG10"/>
  </mergeCells>
  <phoneticPr fontId="25"/>
  <printOptions horizontalCentered="1"/>
  <pageMargins left="0.31496062992125984" right="0.31496062992125984" top="0.55118110236220474" bottom="0.35433070866141736" header="0.31496062992125984" footer="0.31496062992125984"/>
  <pageSetup paperSize="9" scale="48" fitToWidth="1" fitToHeight="1" orientation="landscape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0"/>
    <pageSetUpPr fitToPage="1"/>
  </sheetPr>
  <dimension ref="A1:AH77"/>
  <sheetViews>
    <sheetView topLeftCell="A67" workbookViewId="0">
      <selection activeCell="O77" sqref="O77"/>
    </sheetView>
  </sheetViews>
  <sheetFormatPr defaultColWidth="9" defaultRowHeight="13.5"/>
  <cols>
    <col min="1" max="1" width="4.625" style="130" customWidth="1"/>
    <col min="2" max="2" width="10.875" style="130" customWidth="1"/>
    <col min="3" max="3" width="12.625" style="130" customWidth="1"/>
    <col min="4" max="5" width="12.625" style="130" hidden="1" customWidth="1"/>
    <col min="6" max="6" width="9.5" style="130" customWidth="1"/>
    <col min="7" max="7" width="6.25" style="130" customWidth="1"/>
    <col min="8" max="9" width="9.5" style="130" customWidth="1"/>
    <col min="10" max="10" width="9.125" style="131" customWidth="1"/>
    <col min="11" max="14" width="9.125" style="131" bestFit="1" customWidth="1"/>
    <col min="15" max="15" width="9.125" style="131" customWidth="1"/>
    <col min="16" max="16" width="9" style="131" bestFit="1" customWidth="0"/>
    <col min="17" max="17" width="9.125" style="131" bestFit="1" customWidth="1"/>
    <col min="18" max="18" width="9.125" style="132" customWidth="1"/>
    <col min="19" max="19" width="9.25" style="131" customWidth="1"/>
    <col min="20" max="20" width="12.625" style="131" customWidth="1"/>
    <col min="21" max="21" width="9.5" style="130" customWidth="1"/>
    <col min="22" max="22" width="6.5" style="130" customWidth="1"/>
    <col min="23" max="23" width="9.5" style="130" customWidth="1"/>
    <col min="24" max="24" width="9.375" style="131" bestFit="1" customWidth="1"/>
    <col min="25" max="30" width="9.125" style="131" bestFit="1" customWidth="1"/>
    <col min="31" max="31" width="9.25" style="131" bestFit="1" customWidth="1"/>
    <col min="32" max="32" width="9.125" style="131" customWidth="1"/>
    <col min="33" max="33" width="12.625" style="131" customWidth="1"/>
    <col min="34" max="34" width="9" style="133" bestFit="1" customWidth="0"/>
    <col min="35" max="16384" width="9" style="130" bestFit="1" customWidth="0"/>
  </cols>
  <sheetData>
    <row r="1" spans="1:34">
      <c r="A1" s="130" t="s">
        <v>45</v>
      </c>
      <c r="F1" s="24" t="s">
        <v>30</v>
      </c>
      <c r="G1" s="8"/>
      <c r="H1" s="130" t="s">
        <v>66</v>
      </c>
      <c r="S1" s="131" t="s">
        <v>67</v>
      </c>
    </row>
    <row r="2" spans="1:34" ht="18.75">
      <c r="S2" s="223"/>
      <c r="T2" s="227" t="s">
        <v>69</v>
      </c>
      <c r="U2" s="235" t="s">
        <v>70</v>
      </c>
      <c r="V2" s="235" t="s">
        <v>36</v>
      </c>
      <c r="W2" s="235" t="s">
        <v>71</v>
      </c>
      <c r="X2" s="241" t="s">
        <v>72</v>
      </c>
      <c r="Y2" s="244" t="s">
        <v>21</v>
      </c>
      <c r="Z2" s="246" t="s">
        <v>73</v>
      </c>
      <c r="AA2" s="246" t="s">
        <v>74</v>
      </c>
    </row>
    <row r="3" spans="1:34" ht="15" customHeight="1">
      <c r="A3" s="7" t="s">
        <v>9</v>
      </c>
      <c r="B3" s="17"/>
      <c r="C3" s="46"/>
      <c r="D3" s="17"/>
      <c r="E3" s="17"/>
      <c r="F3" s="7"/>
      <c r="G3" s="17"/>
      <c r="H3" s="17"/>
      <c r="I3" s="17"/>
      <c r="J3" s="194"/>
      <c r="K3" s="113"/>
      <c r="M3" s="204" t="s">
        <v>100</v>
      </c>
      <c r="N3" s="207"/>
      <c r="O3" s="209"/>
      <c r="S3" s="224" t="s">
        <v>1</v>
      </c>
      <c r="T3" s="281">
        <v>10.31</v>
      </c>
      <c r="U3" s="282">
        <v>1.73</v>
      </c>
      <c r="V3" s="283">
        <v>18.3</v>
      </c>
      <c r="W3" s="282">
        <v>0.6</v>
      </c>
      <c r="X3" s="284">
        <v>0.3</v>
      </c>
      <c r="Y3" s="285">
        <v>0.34</v>
      </c>
      <c r="Z3" s="223">
        <f>IF(S3="","",(T3+V3)/2+W3+X3+Y3)</f>
        <v>15.545</v>
      </c>
      <c r="AA3" s="223">
        <f>IF(S3="","",(T3+U3+V3)/2+W3+X3+Y3)</f>
        <v>16.41</v>
      </c>
    </row>
    <row r="4" spans="1:34" ht="15" customHeight="1">
      <c r="A4" s="7" t="s">
        <v>46</v>
      </c>
      <c r="B4" s="17"/>
      <c r="C4" s="46"/>
      <c r="D4" s="17"/>
      <c r="E4" s="17"/>
      <c r="F4" s="7"/>
      <c r="G4" s="17"/>
      <c r="H4" s="17"/>
      <c r="I4" s="17"/>
      <c r="J4" s="194"/>
      <c r="K4" s="113"/>
      <c r="M4" s="205"/>
      <c r="N4" s="208"/>
      <c r="O4" s="210"/>
      <c r="S4" s="224" t="s">
        <v>75</v>
      </c>
      <c r="T4" s="281">
        <v>10.41</v>
      </c>
      <c r="U4" s="282">
        <v>1.79</v>
      </c>
      <c r="V4" s="283">
        <v>18.3</v>
      </c>
      <c r="W4" s="282">
        <v>0.6</v>
      </c>
      <c r="X4" s="284">
        <v>0.3</v>
      </c>
      <c r="Y4" s="285">
        <v>0.34</v>
      </c>
      <c r="Z4" s="223">
        <f>IF(S4="","",(T4+V4)/2+W4+X4+Y4)</f>
        <v>15.595000000000001</v>
      </c>
      <c r="AA4" s="223">
        <f>IF(S4="","",(T4+U4+V4)/2+W4+X4+Y4)</f>
        <v>16.489999999999998</v>
      </c>
    </row>
    <row r="5" spans="1:34" ht="15" customHeight="1">
      <c r="A5" s="7" t="s">
        <v>4</v>
      </c>
      <c r="B5" s="17"/>
      <c r="C5" s="46"/>
      <c r="D5" s="17"/>
      <c r="E5" s="17"/>
      <c r="F5" s="7"/>
      <c r="G5" s="17"/>
      <c r="H5" s="17"/>
      <c r="I5" s="17"/>
      <c r="J5" s="194"/>
      <c r="K5" s="113"/>
      <c r="M5" s="206"/>
      <c r="N5" s="206"/>
      <c r="O5" s="206"/>
      <c r="S5" s="224" t="s">
        <v>76</v>
      </c>
      <c r="T5" s="281">
        <v>10.41</v>
      </c>
      <c r="U5" s="282">
        <v>1.79</v>
      </c>
      <c r="V5" s="283">
        <v>18.3</v>
      </c>
      <c r="W5" s="282">
        <v>0.6</v>
      </c>
      <c r="X5" s="284">
        <v>0.3</v>
      </c>
      <c r="Y5" s="285">
        <v>0.36</v>
      </c>
      <c r="Z5" s="223">
        <f>IF(S5="","",(T5+V5)/2+W5+X5+Y5)</f>
        <v>15.615</v>
      </c>
      <c r="AA5" s="223">
        <f>IF(S5="","",(T5+U5+V5)/2+W5+X5+Y5)</f>
        <v>16.509999999999998</v>
      </c>
    </row>
    <row r="6" spans="1:34" ht="15" customHeight="1">
      <c r="A6" s="7" t="s">
        <v>77</v>
      </c>
      <c r="B6" s="17"/>
      <c r="C6" s="46"/>
      <c r="D6" s="17"/>
      <c r="E6" s="17"/>
      <c r="F6" s="7"/>
      <c r="G6" s="17"/>
      <c r="H6" s="17"/>
      <c r="I6" s="17"/>
      <c r="J6" s="194"/>
      <c r="K6" s="113"/>
    </row>
    <row r="7" spans="1:34" ht="13.5" customHeight="1">
      <c r="F7" s="169"/>
      <c r="G7" s="169"/>
      <c r="H7" s="169"/>
      <c r="I7" s="169"/>
      <c r="J7" s="195"/>
      <c r="K7" s="195"/>
      <c r="L7" s="195"/>
    </row>
    <row r="8" spans="1:34" ht="13.5" customHeight="1">
      <c r="A8" s="170" t="s">
        <v>55</v>
      </c>
      <c r="B8" s="177"/>
      <c r="C8" s="270"/>
      <c r="D8" s="158"/>
      <c r="E8" s="158"/>
      <c r="F8" s="170" t="s">
        <v>38</v>
      </c>
      <c r="G8" s="177"/>
      <c r="H8" s="177"/>
      <c r="I8" s="177"/>
      <c r="J8" s="196"/>
      <c r="K8" s="196"/>
      <c r="L8" s="196"/>
      <c r="M8" s="196"/>
      <c r="N8" s="196"/>
      <c r="O8" s="196"/>
      <c r="P8" s="196"/>
      <c r="Q8" s="196"/>
      <c r="R8" s="213"/>
      <c r="S8" s="196"/>
      <c r="T8" s="229"/>
      <c r="U8" s="170" t="s">
        <v>7</v>
      </c>
      <c r="V8" s="177"/>
      <c r="W8" s="177"/>
      <c r="X8" s="196"/>
      <c r="Y8" s="196"/>
      <c r="Z8" s="196"/>
      <c r="AA8" s="196"/>
      <c r="AB8" s="196"/>
      <c r="AC8" s="196"/>
      <c r="AD8" s="196"/>
      <c r="AE8" s="196"/>
      <c r="AF8" s="196"/>
      <c r="AG8" s="229"/>
      <c r="AH8" s="286" t="s">
        <v>56</v>
      </c>
    </row>
    <row r="9" spans="1:34" ht="21" customHeight="1">
      <c r="A9" s="136"/>
      <c r="B9" s="142"/>
      <c r="C9" s="151"/>
      <c r="D9" s="159"/>
      <c r="E9" s="159"/>
      <c r="F9" s="171" t="s">
        <v>24</v>
      </c>
      <c r="G9" s="178" t="s">
        <v>25</v>
      </c>
      <c r="H9" s="179" t="s">
        <v>58</v>
      </c>
      <c r="I9" s="186" t="s">
        <v>61</v>
      </c>
      <c r="J9" s="197" t="s">
        <v>8</v>
      </c>
      <c r="K9" s="197" t="s">
        <v>78</v>
      </c>
      <c r="L9" s="197"/>
      <c r="M9" s="197"/>
      <c r="N9" s="197"/>
      <c r="O9" s="197"/>
      <c r="P9" s="197"/>
      <c r="Q9" s="197" t="s">
        <v>14</v>
      </c>
      <c r="R9" s="214" t="s">
        <v>49</v>
      </c>
      <c r="S9" s="225"/>
      <c r="T9" s="230" t="s">
        <v>60</v>
      </c>
      <c r="U9" s="171" t="s">
        <v>10</v>
      </c>
      <c r="V9" s="178" t="s">
        <v>25</v>
      </c>
      <c r="W9" s="179" t="s">
        <v>58</v>
      </c>
      <c r="X9" s="197" t="s">
        <v>8</v>
      </c>
      <c r="Y9" s="197" t="s">
        <v>43</v>
      </c>
      <c r="Z9" s="197"/>
      <c r="AA9" s="197"/>
      <c r="AB9" s="197"/>
      <c r="AC9" s="197"/>
      <c r="AD9" s="197"/>
      <c r="AE9" s="197" t="s">
        <v>14</v>
      </c>
      <c r="AF9" s="225" t="s">
        <v>63</v>
      </c>
      <c r="AG9" s="230" t="s">
        <v>60</v>
      </c>
      <c r="AH9" s="287"/>
    </row>
    <row r="10" spans="1:34" ht="21" customHeight="1">
      <c r="A10" s="136" t="s">
        <v>79</v>
      </c>
      <c r="B10" s="142" t="s">
        <v>29</v>
      </c>
      <c r="C10" s="151" t="s">
        <v>80</v>
      </c>
      <c r="D10" s="159"/>
      <c r="E10" s="159"/>
      <c r="F10" s="172" t="s">
        <v>31</v>
      </c>
      <c r="G10" s="179" t="s">
        <v>3</v>
      </c>
      <c r="H10" s="179" t="s">
        <v>34</v>
      </c>
      <c r="I10" s="187"/>
      <c r="J10" s="197"/>
      <c r="K10" s="61" t="s">
        <v>57</v>
      </c>
      <c r="L10" s="61" t="s">
        <v>11</v>
      </c>
      <c r="M10" s="61" t="s">
        <v>5</v>
      </c>
      <c r="N10" s="61" t="s">
        <v>5</v>
      </c>
      <c r="O10" s="61" t="s">
        <v>15</v>
      </c>
      <c r="P10" s="61" t="s">
        <v>0</v>
      </c>
      <c r="Q10" s="197"/>
      <c r="R10" s="215" t="s">
        <v>18</v>
      </c>
      <c r="S10" s="225" t="s">
        <v>27</v>
      </c>
      <c r="T10" s="230"/>
      <c r="U10" s="172" t="s">
        <v>31</v>
      </c>
      <c r="V10" s="179" t="s">
        <v>3</v>
      </c>
      <c r="W10" s="179" t="s">
        <v>34</v>
      </c>
      <c r="X10" s="197"/>
      <c r="Y10" s="61" t="s">
        <v>57</v>
      </c>
      <c r="Z10" s="61" t="s">
        <v>5</v>
      </c>
      <c r="AA10" s="61" t="s">
        <v>5</v>
      </c>
      <c r="AB10" s="61" t="s">
        <v>5</v>
      </c>
      <c r="AC10" s="61" t="s">
        <v>5</v>
      </c>
      <c r="AD10" s="61" t="s">
        <v>0</v>
      </c>
      <c r="AE10" s="197"/>
      <c r="AF10" s="225"/>
      <c r="AG10" s="230"/>
      <c r="AH10" s="287"/>
    </row>
    <row r="11" spans="1:34" ht="22.5" customHeight="1">
      <c r="A11" s="262">
        <v>6</v>
      </c>
      <c r="B11" s="266"/>
      <c r="C11" s="271"/>
      <c r="D11" s="160"/>
      <c r="E11" s="167"/>
      <c r="F11" s="274" t="s">
        <v>65</v>
      </c>
      <c r="G11" s="275" t="s">
        <v>25</v>
      </c>
      <c r="H11" s="275" t="s">
        <v>65</v>
      </c>
      <c r="I11" s="188">
        <f t="shared" ref="I11:Q11" si="0">SUM(I12:I23)</f>
        <v>0</v>
      </c>
      <c r="J11" s="198">
        <f t="shared" si="0"/>
        <v>0</v>
      </c>
      <c r="K11" s="198">
        <f t="shared" si="0"/>
        <v>0</v>
      </c>
      <c r="L11" s="198">
        <f t="shared" si="0"/>
        <v>0</v>
      </c>
      <c r="M11" s="198">
        <f t="shared" si="0"/>
        <v>0</v>
      </c>
      <c r="N11" s="198">
        <f t="shared" si="0"/>
        <v>0</v>
      </c>
      <c r="O11" s="198">
        <f t="shared" si="0"/>
        <v>0</v>
      </c>
      <c r="P11" s="198">
        <f t="shared" si="0"/>
        <v>0</v>
      </c>
      <c r="Q11" s="198">
        <f t="shared" si="0"/>
        <v>0</v>
      </c>
      <c r="R11" s="276"/>
      <c r="S11" s="198">
        <f>SUM(S12:S23)</f>
        <v>0</v>
      </c>
      <c r="T11" s="231">
        <f>SUM(T12:T23)</f>
        <v>0</v>
      </c>
      <c r="U11" s="274" t="s">
        <v>65</v>
      </c>
      <c r="V11" s="275" t="s">
        <v>25</v>
      </c>
      <c r="W11" s="275" t="s">
        <v>65</v>
      </c>
      <c r="X11" s="243">
        <f t="shared" ref="X11:AG11" si="1">SUM(X12:X23)</f>
        <v>0</v>
      </c>
      <c r="Y11" s="243">
        <f t="shared" si="1"/>
        <v>0</v>
      </c>
      <c r="Z11" s="243">
        <f t="shared" si="1"/>
        <v>0</v>
      </c>
      <c r="AA11" s="243">
        <f t="shared" si="1"/>
        <v>0</v>
      </c>
      <c r="AB11" s="243">
        <f t="shared" si="1"/>
        <v>0</v>
      </c>
      <c r="AC11" s="243">
        <f t="shared" si="1"/>
        <v>0</v>
      </c>
      <c r="AD11" s="243">
        <f t="shared" si="1"/>
        <v>0</v>
      </c>
      <c r="AE11" s="243">
        <f t="shared" si="1"/>
        <v>0</v>
      </c>
      <c r="AF11" s="243">
        <f t="shared" si="1"/>
        <v>0</v>
      </c>
      <c r="AG11" s="251">
        <f t="shared" si="1"/>
        <v>0</v>
      </c>
      <c r="AH11" s="288" t="str">
        <f t="shared" ref="AH11:AH74" si="2">IF(AG11=0,"",ROUND((T11-AG11)/AG11,3))</f>
        <v/>
      </c>
    </row>
    <row r="12" spans="1:34" ht="14.25">
      <c r="A12" s="263"/>
      <c r="B12" s="267"/>
      <c r="C12" s="272" t="s">
        <v>82</v>
      </c>
      <c r="D12" s="273"/>
      <c r="E12" s="273"/>
      <c r="F12" s="174"/>
      <c r="G12" s="181"/>
      <c r="H12" s="181"/>
      <c r="I12" s="189"/>
      <c r="J12" s="199"/>
      <c r="K12" s="199"/>
      <c r="L12" s="199"/>
      <c r="M12" s="199"/>
      <c r="N12" s="199"/>
      <c r="O12" s="199"/>
      <c r="P12" s="199"/>
      <c r="Q12" s="202">
        <f t="shared" ref="Q12:Q23" si="3">SUM(J12:P12)</f>
        <v>0</v>
      </c>
      <c r="R12" s="217"/>
      <c r="S12" s="280">
        <f t="shared" ref="S12:S23" si="4">IF(ROUNDUP(Q12*R12-0.5,0)&lt;=0,0,ROUNDUP(Q12*R12-0.5,0))</f>
        <v>0</v>
      </c>
      <c r="T12" s="232">
        <f t="shared" ref="T12:T23" si="5">Q12+S12</f>
        <v>0</v>
      </c>
      <c r="U12" s="174"/>
      <c r="V12" s="238"/>
      <c r="W12" s="238"/>
      <c r="X12" s="199"/>
      <c r="Y12" s="199"/>
      <c r="Z12" s="199"/>
      <c r="AA12" s="199"/>
      <c r="AB12" s="199"/>
      <c r="AC12" s="199"/>
      <c r="AD12" s="199"/>
      <c r="AE12" s="248">
        <f t="shared" ref="AE12:AE23" si="6">SUM(X12:AD12)</f>
        <v>0</v>
      </c>
      <c r="AF12" s="248">
        <f t="shared" ref="AF12:AF23" si="7">IF(ROUNDUP(AE12*R12-0.5,0)&lt;=0,0,ROUNDUP(AE12*R12-0.5,0))</f>
        <v>0</v>
      </c>
      <c r="AG12" s="252">
        <f t="shared" ref="AG12:AG23" si="8">AE12+AF12</f>
        <v>0</v>
      </c>
      <c r="AH12" s="258" t="str">
        <f t="shared" si="2"/>
        <v/>
      </c>
    </row>
    <row r="13" spans="1:34">
      <c r="A13" s="264"/>
      <c r="B13" s="268"/>
      <c r="C13" s="154"/>
      <c r="D13" s="162"/>
      <c r="E13" s="162"/>
      <c r="F13" s="175"/>
      <c r="G13" s="182"/>
      <c r="H13" s="182"/>
      <c r="I13" s="190"/>
      <c r="J13" s="200"/>
      <c r="K13" s="200"/>
      <c r="L13" s="200"/>
      <c r="M13" s="200"/>
      <c r="N13" s="200"/>
      <c r="O13" s="200"/>
      <c r="P13" s="200"/>
      <c r="Q13" s="211">
        <f t="shared" si="3"/>
        <v>0</v>
      </c>
      <c r="R13" s="218"/>
      <c r="S13" s="211">
        <f t="shared" si="4"/>
        <v>0</v>
      </c>
      <c r="T13" s="233">
        <f t="shared" si="5"/>
        <v>0</v>
      </c>
      <c r="U13" s="175"/>
      <c r="V13" s="182"/>
      <c r="W13" s="182"/>
      <c r="X13" s="200"/>
      <c r="Y13" s="200"/>
      <c r="Z13" s="200"/>
      <c r="AA13" s="200"/>
      <c r="AB13" s="200"/>
      <c r="AC13" s="200"/>
      <c r="AD13" s="200"/>
      <c r="AE13" s="249">
        <f t="shared" si="6"/>
        <v>0</v>
      </c>
      <c r="AF13" s="249">
        <f t="shared" si="7"/>
        <v>0</v>
      </c>
      <c r="AG13" s="253">
        <f t="shared" si="8"/>
        <v>0</v>
      </c>
      <c r="AH13" s="259" t="str">
        <f t="shared" si="2"/>
        <v/>
      </c>
    </row>
    <row r="14" spans="1:34">
      <c r="A14" s="264"/>
      <c r="B14" s="268"/>
      <c r="C14" s="155"/>
      <c r="D14" s="163"/>
      <c r="E14" s="163"/>
      <c r="F14" s="175"/>
      <c r="G14" s="182"/>
      <c r="H14" s="182"/>
      <c r="I14" s="190"/>
      <c r="J14" s="200"/>
      <c r="K14" s="200"/>
      <c r="L14" s="200"/>
      <c r="M14" s="200"/>
      <c r="N14" s="200"/>
      <c r="O14" s="200"/>
      <c r="P14" s="200"/>
      <c r="Q14" s="211">
        <f t="shared" si="3"/>
        <v>0</v>
      </c>
      <c r="R14" s="218"/>
      <c r="S14" s="211">
        <f t="shared" si="4"/>
        <v>0</v>
      </c>
      <c r="T14" s="233">
        <f t="shared" si="5"/>
        <v>0</v>
      </c>
      <c r="U14" s="175"/>
      <c r="V14" s="182"/>
      <c r="W14" s="182"/>
      <c r="X14" s="200"/>
      <c r="Y14" s="200"/>
      <c r="Z14" s="200"/>
      <c r="AA14" s="200"/>
      <c r="AB14" s="200"/>
      <c r="AC14" s="200"/>
      <c r="AD14" s="200"/>
      <c r="AE14" s="249">
        <f t="shared" si="6"/>
        <v>0</v>
      </c>
      <c r="AF14" s="249">
        <f t="shared" si="7"/>
        <v>0</v>
      </c>
      <c r="AG14" s="253">
        <f t="shared" si="8"/>
        <v>0</v>
      </c>
      <c r="AH14" s="259" t="str">
        <f t="shared" si="2"/>
        <v/>
      </c>
    </row>
    <row r="15" spans="1:34">
      <c r="A15" s="264"/>
      <c r="B15" s="268"/>
      <c r="C15" s="154" t="s">
        <v>83</v>
      </c>
      <c r="D15" s="162"/>
      <c r="E15" s="162"/>
      <c r="F15" s="175"/>
      <c r="G15" s="182"/>
      <c r="H15" s="182"/>
      <c r="I15" s="190"/>
      <c r="J15" s="200"/>
      <c r="K15" s="200"/>
      <c r="L15" s="200"/>
      <c r="M15" s="200"/>
      <c r="N15" s="200"/>
      <c r="O15" s="200"/>
      <c r="P15" s="200"/>
      <c r="Q15" s="211">
        <f t="shared" si="3"/>
        <v>0</v>
      </c>
      <c r="R15" s="218"/>
      <c r="S15" s="211">
        <f t="shared" si="4"/>
        <v>0</v>
      </c>
      <c r="T15" s="233">
        <f t="shared" si="5"/>
        <v>0</v>
      </c>
      <c r="U15" s="175"/>
      <c r="V15" s="182"/>
      <c r="W15" s="182"/>
      <c r="X15" s="200"/>
      <c r="Y15" s="200"/>
      <c r="Z15" s="200"/>
      <c r="AA15" s="200"/>
      <c r="AB15" s="200"/>
      <c r="AC15" s="200"/>
      <c r="AD15" s="200"/>
      <c r="AE15" s="249">
        <f t="shared" si="6"/>
        <v>0</v>
      </c>
      <c r="AF15" s="249">
        <f t="shared" si="7"/>
        <v>0</v>
      </c>
      <c r="AG15" s="253">
        <f t="shared" si="8"/>
        <v>0</v>
      </c>
      <c r="AH15" s="259" t="str">
        <f t="shared" si="2"/>
        <v/>
      </c>
    </row>
    <row r="16" spans="1:34">
      <c r="A16" s="264"/>
      <c r="B16" s="268"/>
      <c r="C16" s="154"/>
      <c r="D16" s="162"/>
      <c r="E16" s="162"/>
      <c r="F16" s="175"/>
      <c r="G16" s="182"/>
      <c r="H16" s="182"/>
      <c r="I16" s="190"/>
      <c r="J16" s="200"/>
      <c r="K16" s="200"/>
      <c r="L16" s="200"/>
      <c r="M16" s="200"/>
      <c r="N16" s="200"/>
      <c r="O16" s="200"/>
      <c r="P16" s="200"/>
      <c r="Q16" s="211">
        <f t="shared" si="3"/>
        <v>0</v>
      </c>
      <c r="R16" s="218"/>
      <c r="S16" s="211">
        <f t="shared" si="4"/>
        <v>0</v>
      </c>
      <c r="T16" s="233">
        <f t="shared" si="5"/>
        <v>0</v>
      </c>
      <c r="U16" s="175"/>
      <c r="V16" s="182"/>
      <c r="W16" s="182"/>
      <c r="X16" s="200"/>
      <c r="Y16" s="200"/>
      <c r="Z16" s="200"/>
      <c r="AA16" s="200"/>
      <c r="AB16" s="200"/>
      <c r="AC16" s="200"/>
      <c r="AD16" s="200"/>
      <c r="AE16" s="249">
        <f t="shared" si="6"/>
        <v>0</v>
      </c>
      <c r="AF16" s="249">
        <f t="shared" si="7"/>
        <v>0</v>
      </c>
      <c r="AG16" s="253">
        <f t="shared" si="8"/>
        <v>0</v>
      </c>
      <c r="AH16" s="259" t="str">
        <f t="shared" si="2"/>
        <v/>
      </c>
    </row>
    <row r="17" spans="1:34">
      <c r="A17" s="264"/>
      <c r="B17" s="268"/>
      <c r="C17" s="154"/>
      <c r="D17" s="162"/>
      <c r="E17" s="162"/>
      <c r="F17" s="175"/>
      <c r="G17" s="182"/>
      <c r="H17" s="182"/>
      <c r="I17" s="190"/>
      <c r="J17" s="200"/>
      <c r="K17" s="200"/>
      <c r="L17" s="200"/>
      <c r="M17" s="200"/>
      <c r="N17" s="200"/>
      <c r="O17" s="200"/>
      <c r="P17" s="200"/>
      <c r="Q17" s="211">
        <f t="shared" si="3"/>
        <v>0</v>
      </c>
      <c r="R17" s="218"/>
      <c r="S17" s="211">
        <f t="shared" si="4"/>
        <v>0</v>
      </c>
      <c r="T17" s="233">
        <f t="shared" si="5"/>
        <v>0</v>
      </c>
      <c r="U17" s="175"/>
      <c r="V17" s="182"/>
      <c r="W17" s="182"/>
      <c r="X17" s="200"/>
      <c r="Y17" s="200"/>
      <c r="Z17" s="200"/>
      <c r="AA17" s="200"/>
      <c r="AB17" s="200"/>
      <c r="AC17" s="200"/>
      <c r="AD17" s="200"/>
      <c r="AE17" s="249">
        <f t="shared" si="6"/>
        <v>0</v>
      </c>
      <c r="AF17" s="249">
        <f t="shared" si="7"/>
        <v>0</v>
      </c>
      <c r="AG17" s="253">
        <f t="shared" si="8"/>
        <v>0</v>
      </c>
      <c r="AH17" s="259" t="str">
        <f t="shared" si="2"/>
        <v/>
      </c>
    </row>
    <row r="18" spans="1:34">
      <c r="A18" s="264"/>
      <c r="B18" s="268"/>
      <c r="C18" s="156"/>
      <c r="D18" s="164"/>
      <c r="E18" s="164"/>
      <c r="F18" s="175"/>
      <c r="G18" s="182"/>
      <c r="H18" s="182"/>
      <c r="I18" s="190"/>
      <c r="J18" s="200"/>
      <c r="K18" s="200"/>
      <c r="L18" s="200"/>
      <c r="M18" s="200"/>
      <c r="N18" s="200"/>
      <c r="O18" s="200"/>
      <c r="P18" s="200"/>
      <c r="Q18" s="211">
        <f t="shared" si="3"/>
        <v>0</v>
      </c>
      <c r="R18" s="218"/>
      <c r="S18" s="211">
        <f t="shared" si="4"/>
        <v>0</v>
      </c>
      <c r="T18" s="233">
        <f t="shared" si="5"/>
        <v>0</v>
      </c>
      <c r="U18" s="175"/>
      <c r="V18" s="182"/>
      <c r="W18" s="182"/>
      <c r="X18" s="200"/>
      <c r="Y18" s="200"/>
      <c r="Z18" s="200"/>
      <c r="AA18" s="200"/>
      <c r="AB18" s="200"/>
      <c r="AC18" s="200"/>
      <c r="AD18" s="200"/>
      <c r="AE18" s="249">
        <f t="shared" si="6"/>
        <v>0</v>
      </c>
      <c r="AF18" s="249">
        <f t="shared" si="7"/>
        <v>0</v>
      </c>
      <c r="AG18" s="253">
        <f t="shared" si="8"/>
        <v>0</v>
      </c>
      <c r="AH18" s="259" t="str">
        <f t="shared" si="2"/>
        <v/>
      </c>
    </row>
    <row r="19" spans="1:34">
      <c r="A19" s="264"/>
      <c r="B19" s="268"/>
      <c r="C19" s="156"/>
      <c r="D19" s="164"/>
      <c r="E19" s="164"/>
      <c r="F19" s="175"/>
      <c r="G19" s="182"/>
      <c r="H19" s="182"/>
      <c r="I19" s="190"/>
      <c r="J19" s="200"/>
      <c r="K19" s="200"/>
      <c r="L19" s="200"/>
      <c r="M19" s="200"/>
      <c r="N19" s="200"/>
      <c r="O19" s="200"/>
      <c r="P19" s="200"/>
      <c r="Q19" s="211">
        <f t="shared" si="3"/>
        <v>0</v>
      </c>
      <c r="R19" s="218"/>
      <c r="S19" s="211">
        <f t="shared" si="4"/>
        <v>0</v>
      </c>
      <c r="T19" s="233">
        <f t="shared" si="5"/>
        <v>0</v>
      </c>
      <c r="U19" s="175"/>
      <c r="V19" s="182"/>
      <c r="W19" s="182"/>
      <c r="X19" s="200"/>
      <c r="Y19" s="200"/>
      <c r="Z19" s="200"/>
      <c r="AA19" s="200"/>
      <c r="AB19" s="200"/>
      <c r="AC19" s="200"/>
      <c r="AD19" s="200"/>
      <c r="AE19" s="249">
        <f t="shared" si="6"/>
        <v>0</v>
      </c>
      <c r="AF19" s="249">
        <f t="shared" si="7"/>
        <v>0</v>
      </c>
      <c r="AG19" s="253">
        <f t="shared" si="8"/>
        <v>0</v>
      </c>
      <c r="AH19" s="259" t="str">
        <f t="shared" si="2"/>
        <v/>
      </c>
    </row>
    <row r="20" spans="1:34">
      <c r="A20" s="264"/>
      <c r="B20" s="268"/>
      <c r="C20" s="154"/>
      <c r="D20" s="162"/>
      <c r="E20" s="162"/>
      <c r="F20" s="175"/>
      <c r="G20" s="182"/>
      <c r="H20" s="182"/>
      <c r="I20" s="190"/>
      <c r="J20" s="200"/>
      <c r="K20" s="200"/>
      <c r="L20" s="200"/>
      <c r="M20" s="200"/>
      <c r="N20" s="200"/>
      <c r="O20" s="200"/>
      <c r="P20" s="200"/>
      <c r="Q20" s="211">
        <f t="shared" si="3"/>
        <v>0</v>
      </c>
      <c r="R20" s="218"/>
      <c r="S20" s="211">
        <f t="shared" si="4"/>
        <v>0</v>
      </c>
      <c r="T20" s="233">
        <f t="shared" si="5"/>
        <v>0</v>
      </c>
      <c r="U20" s="175"/>
      <c r="V20" s="182"/>
      <c r="W20" s="182"/>
      <c r="X20" s="200"/>
      <c r="Y20" s="200"/>
      <c r="Z20" s="200"/>
      <c r="AA20" s="200"/>
      <c r="AB20" s="200"/>
      <c r="AC20" s="200"/>
      <c r="AD20" s="200"/>
      <c r="AE20" s="249">
        <f t="shared" si="6"/>
        <v>0</v>
      </c>
      <c r="AF20" s="249">
        <f t="shared" si="7"/>
        <v>0</v>
      </c>
      <c r="AG20" s="253">
        <f t="shared" si="8"/>
        <v>0</v>
      </c>
      <c r="AH20" s="259" t="str">
        <f t="shared" si="2"/>
        <v/>
      </c>
    </row>
    <row r="21" spans="1:34">
      <c r="A21" s="264"/>
      <c r="B21" s="268"/>
      <c r="C21" s="154"/>
      <c r="D21" s="162"/>
      <c r="E21" s="162"/>
      <c r="F21" s="175"/>
      <c r="G21" s="182"/>
      <c r="H21" s="182"/>
      <c r="I21" s="190"/>
      <c r="J21" s="200"/>
      <c r="K21" s="200"/>
      <c r="L21" s="200"/>
      <c r="M21" s="200"/>
      <c r="N21" s="200"/>
      <c r="O21" s="200"/>
      <c r="P21" s="200"/>
      <c r="Q21" s="211">
        <f t="shared" si="3"/>
        <v>0</v>
      </c>
      <c r="R21" s="218"/>
      <c r="S21" s="211">
        <f t="shared" si="4"/>
        <v>0</v>
      </c>
      <c r="T21" s="233">
        <f t="shared" si="5"/>
        <v>0</v>
      </c>
      <c r="U21" s="175"/>
      <c r="V21" s="182"/>
      <c r="W21" s="182"/>
      <c r="X21" s="200"/>
      <c r="Y21" s="200"/>
      <c r="Z21" s="200"/>
      <c r="AA21" s="200"/>
      <c r="AB21" s="200"/>
      <c r="AC21" s="200"/>
      <c r="AD21" s="200"/>
      <c r="AE21" s="249">
        <f t="shared" si="6"/>
        <v>0</v>
      </c>
      <c r="AF21" s="249">
        <f t="shared" si="7"/>
        <v>0</v>
      </c>
      <c r="AG21" s="253">
        <f t="shared" si="8"/>
        <v>0</v>
      </c>
      <c r="AH21" s="259" t="str">
        <f t="shared" si="2"/>
        <v/>
      </c>
    </row>
    <row r="22" spans="1:34">
      <c r="A22" s="264"/>
      <c r="B22" s="268"/>
      <c r="C22" s="154"/>
      <c r="D22" s="162"/>
      <c r="E22" s="162"/>
      <c r="F22" s="175"/>
      <c r="G22" s="182"/>
      <c r="H22" s="182"/>
      <c r="I22" s="190"/>
      <c r="J22" s="200"/>
      <c r="K22" s="200"/>
      <c r="L22" s="200"/>
      <c r="M22" s="200"/>
      <c r="N22" s="200"/>
      <c r="O22" s="200"/>
      <c r="P22" s="200"/>
      <c r="Q22" s="211">
        <f t="shared" si="3"/>
        <v>0</v>
      </c>
      <c r="R22" s="218"/>
      <c r="S22" s="211">
        <f t="shared" si="4"/>
        <v>0</v>
      </c>
      <c r="T22" s="233">
        <f t="shared" si="5"/>
        <v>0</v>
      </c>
      <c r="U22" s="175"/>
      <c r="V22" s="182"/>
      <c r="W22" s="182"/>
      <c r="X22" s="200"/>
      <c r="Y22" s="200"/>
      <c r="Z22" s="200"/>
      <c r="AA22" s="200"/>
      <c r="AB22" s="200"/>
      <c r="AC22" s="200"/>
      <c r="AD22" s="200"/>
      <c r="AE22" s="249">
        <f t="shared" si="6"/>
        <v>0</v>
      </c>
      <c r="AF22" s="249">
        <f t="shared" si="7"/>
        <v>0</v>
      </c>
      <c r="AG22" s="253">
        <f t="shared" si="8"/>
        <v>0</v>
      </c>
      <c r="AH22" s="259" t="str">
        <f t="shared" si="2"/>
        <v/>
      </c>
    </row>
    <row r="23" spans="1:34" ht="14.25">
      <c r="A23" s="265"/>
      <c r="B23" s="269"/>
      <c r="C23" s="157"/>
      <c r="D23" s="165"/>
      <c r="E23" s="165"/>
      <c r="F23" s="176"/>
      <c r="G23" s="183"/>
      <c r="H23" s="183"/>
      <c r="I23" s="191"/>
      <c r="J23" s="201"/>
      <c r="K23" s="201"/>
      <c r="L23" s="201"/>
      <c r="M23" s="201"/>
      <c r="N23" s="201"/>
      <c r="O23" s="201"/>
      <c r="P23" s="201"/>
      <c r="Q23" s="212">
        <f t="shared" si="3"/>
        <v>0</v>
      </c>
      <c r="R23" s="219"/>
      <c r="S23" s="212">
        <f t="shared" si="4"/>
        <v>0</v>
      </c>
      <c r="T23" s="234">
        <f t="shared" si="5"/>
        <v>0</v>
      </c>
      <c r="U23" s="176"/>
      <c r="V23" s="183"/>
      <c r="W23" s="183"/>
      <c r="X23" s="201"/>
      <c r="Y23" s="201"/>
      <c r="Z23" s="201"/>
      <c r="AA23" s="201"/>
      <c r="AB23" s="201"/>
      <c r="AC23" s="201"/>
      <c r="AD23" s="201"/>
      <c r="AE23" s="250">
        <f t="shared" si="6"/>
        <v>0</v>
      </c>
      <c r="AF23" s="250">
        <f t="shared" si="7"/>
        <v>0</v>
      </c>
      <c r="AG23" s="254">
        <f t="shared" si="8"/>
        <v>0</v>
      </c>
      <c r="AH23" s="260" t="str">
        <f t="shared" si="2"/>
        <v/>
      </c>
    </row>
    <row r="24" spans="1:34" ht="22.5" customHeight="1">
      <c r="A24" s="262">
        <v>7</v>
      </c>
      <c r="B24" s="266"/>
      <c r="C24" s="271"/>
      <c r="D24" s="166"/>
      <c r="E24" s="168"/>
      <c r="F24" s="274" t="s">
        <v>65</v>
      </c>
      <c r="G24" s="275" t="s">
        <v>25</v>
      </c>
      <c r="H24" s="275" t="s">
        <v>65</v>
      </c>
      <c r="I24" s="188">
        <f t="shared" ref="I24:Q24" si="9">SUM(I25:I36)</f>
        <v>0</v>
      </c>
      <c r="J24" s="198">
        <f t="shared" si="9"/>
        <v>0</v>
      </c>
      <c r="K24" s="198">
        <f t="shared" si="9"/>
        <v>0</v>
      </c>
      <c r="L24" s="198">
        <f t="shared" si="9"/>
        <v>0</v>
      </c>
      <c r="M24" s="198">
        <f t="shared" si="9"/>
        <v>0</v>
      </c>
      <c r="N24" s="198">
        <f t="shared" si="9"/>
        <v>0</v>
      </c>
      <c r="O24" s="198">
        <f t="shared" si="9"/>
        <v>0</v>
      </c>
      <c r="P24" s="198">
        <f t="shared" si="9"/>
        <v>0</v>
      </c>
      <c r="Q24" s="198">
        <f t="shared" si="9"/>
        <v>0</v>
      </c>
      <c r="R24" s="277"/>
      <c r="S24" s="198">
        <f>SUM(S25:S36)</f>
        <v>0</v>
      </c>
      <c r="T24" s="231">
        <f>SUM(T25:T36)</f>
        <v>0</v>
      </c>
      <c r="U24" s="274" t="s">
        <v>65</v>
      </c>
      <c r="V24" s="275" t="s">
        <v>25</v>
      </c>
      <c r="W24" s="275" t="s">
        <v>65</v>
      </c>
      <c r="X24" s="243">
        <f t="shared" ref="X24:AG24" si="10">SUM(X25:X36)</f>
        <v>0</v>
      </c>
      <c r="Y24" s="243">
        <f t="shared" si="10"/>
        <v>0</v>
      </c>
      <c r="Z24" s="243">
        <f t="shared" si="10"/>
        <v>0</v>
      </c>
      <c r="AA24" s="243">
        <f t="shared" si="10"/>
        <v>0</v>
      </c>
      <c r="AB24" s="243">
        <f t="shared" si="10"/>
        <v>0</v>
      </c>
      <c r="AC24" s="243">
        <f t="shared" si="10"/>
        <v>0</v>
      </c>
      <c r="AD24" s="243">
        <f t="shared" si="10"/>
        <v>0</v>
      </c>
      <c r="AE24" s="243">
        <f t="shared" si="10"/>
        <v>0</v>
      </c>
      <c r="AF24" s="243">
        <f t="shared" si="10"/>
        <v>0</v>
      </c>
      <c r="AG24" s="251">
        <f t="shared" si="10"/>
        <v>0</v>
      </c>
      <c r="AH24" s="288" t="str">
        <f t="shared" si="2"/>
        <v/>
      </c>
    </row>
    <row r="25" spans="1:34" ht="14.25">
      <c r="A25" s="263"/>
      <c r="B25" s="267"/>
      <c r="C25" s="272" t="s">
        <v>82</v>
      </c>
      <c r="D25" s="273"/>
      <c r="E25" s="273"/>
      <c r="F25" s="174"/>
      <c r="G25" s="181"/>
      <c r="H25" s="181"/>
      <c r="I25" s="189"/>
      <c r="J25" s="199"/>
      <c r="K25" s="199"/>
      <c r="L25" s="199"/>
      <c r="M25" s="199"/>
      <c r="N25" s="199"/>
      <c r="O25" s="199"/>
      <c r="P25" s="199"/>
      <c r="Q25" s="202">
        <f t="shared" ref="Q25:Q36" si="11">SUM(J25:P25)</f>
        <v>0</v>
      </c>
      <c r="R25" s="217"/>
      <c r="S25" s="280">
        <f t="shared" ref="S25:S36" si="12">IF(ROUNDUP(Q25*R25-0.5,0)&lt;=0,0,ROUNDUP(Q25*R25-0.5,0))</f>
        <v>0</v>
      </c>
      <c r="T25" s="232">
        <f t="shared" ref="T25:T36" si="13">Q25+S25</f>
        <v>0</v>
      </c>
      <c r="U25" s="174"/>
      <c r="V25" s="238"/>
      <c r="W25" s="238"/>
      <c r="X25" s="199"/>
      <c r="Y25" s="199"/>
      <c r="Z25" s="199"/>
      <c r="AA25" s="199"/>
      <c r="AB25" s="199"/>
      <c r="AC25" s="199"/>
      <c r="AD25" s="199"/>
      <c r="AE25" s="248">
        <f t="shared" ref="AE25:AE36" si="14">SUM(X25:AD25)</f>
        <v>0</v>
      </c>
      <c r="AF25" s="248">
        <f t="shared" ref="AF25:AF36" si="15">IF(ROUNDUP(AE25*R25-0.5,0)&lt;=0,0,ROUNDUP(AE25*R25-0.5,0))</f>
        <v>0</v>
      </c>
      <c r="AG25" s="252">
        <f t="shared" ref="AG25:AG36" si="16">AE25+AF25</f>
        <v>0</v>
      </c>
      <c r="AH25" s="258" t="str">
        <f t="shared" si="2"/>
        <v/>
      </c>
    </row>
    <row r="26" spans="1:34">
      <c r="A26" s="264"/>
      <c r="B26" s="268"/>
      <c r="C26" s="154"/>
      <c r="D26" s="162"/>
      <c r="E26" s="162"/>
      <c r="F26" s="175"/>
      <c r="G26" s="182"/>
      <c r="H26" s="182"/>
      <c r="I26" s="190"/>
      <c r="J26" s="200"/>
      <c r="K26" s="200"/>
      <c r="L26" s="200"/>
      <c r="M26" s="200"/>
      <c r="N26" s="200"/>
      <c r="O26" s="200"/>
      <c r="P26" s="200"/>
      <c r="Q26" s="211">
        <f t="shared" si="11"/>
        <v>0</v>
      </c>
      <c r="R26" s="218"/>
      <c r="S26" s="211">
        <f t="shared" si="12"/>
        <v>0</v>
      </c>
      <c r="T26" s="233">
        <f t="shared" si="13"/>
        <v>0</v>
      </c>
      <c r="U26" s="175"/>
      <c r="V26" s="182"/>
      <c r="W26" s="182"/>
      <c r="X26" s="200"/>
      <c r="Y26" s="200"/>
      <c r="Z26" s="200"/>
      <c r="AA26" s="200"/>
      <c r="AB26" s="200"/>
      <c r="AC26" s="200"/>
      <c r="AD26" s="200"/>
      <c r="AE26" s="249">
        <f t="shared" si="14"/>
        <v>0</v>
      </c>
      <c r="AF26" s="249">
        <f t="shared" si="15"/>
        <v>0</v>
      </c>
      <c r="AG26" s="253">
        <f t="shared" si="16"/>
        <v>0</v>
      </c>
      <c r="AH26" s="259" t="str">
        <f t="shared" si="2"/>
        <v/>
      </c>
    </row>
    <row r="27" spans="1:34">
      <c r="A27" s="264"/>
      <c r="B27" s="268"/>
      <c r="C27" s="155"/>
      <c r="D27" s="163"/>
      <c r="E27" s="163"/>
      <c r="F27" s="175"/>
      <c r="G27" s="182"/>
      <c r="H27" s="182"/>
      <c r="I27" s="190"/>
      <c r="J27" s="200"/>
      <c r="K27" s="200"/>
      <c r="L27" s="200"/>
      <c r="M27" s="200"/>
      <c r="N27" s="200"/>
      <c r="O27" s="200"/>
      <c r="P27" s="200"/>
      <c r="Q27" s="211">
        <f t="shared" si="11"/>
        <v>0</v>
      </c>
      <c r="R27" s="218"/>
      <c r="S27" s="211">
        <f t="shared" si="12"/>
        <v>0</v>
      </c>
      <c r="T27" s="233">
        <f t="shared" si="13"/>
        <v>0</v>
      </c>
      <c r="U27" s="175"/>
      <c r="V27" s="182"/>
      <c r="W27" s="182"/>
      <c r="X27" s="200"/>
      <c r="Y27" s="200"/>
      <c r="Z27" s="200"/>
      <c r="AA27" s="200"/>
      <c r="AB27" s="200"/>
      <c r="AC27" s="200"/>
      <c r="AD27" s="200"/>
      <c r="AE27" s="249">
        <f t="shared" si="14"/>
        <v>0</v>
      </c>
      <c r="AF27" s="249">
        <f t="shared" si="15"/>
        <v>0</v>
      </c>
      <c r="AG27" s="253">
        <f t="shared" si="16"/>
        <v>0</v>
      </c>
      <c r="AH27" s="259" t="str">
        <f t="shared" si="2"/>
        <v/>
      </c>
    </row>
    <row r="28" spans="1:34">
      <c r="A28" s="264"/>
      <c r="B28" s="268"/>
      <c r="C28" s="154" t="s">
        <v>83</v>
      </c>
      <c r="D28" s="162"/>
      <c r="E28" s="162"/>
      <c r="F28" s="175"/>
      <c r="G28" s="182"/>
      <c r="H28" s="182"/>
      <c r="I28" s="190"/>
      <c r="J28" s="200"/>
      <c r="K28" s="200"/>
      <c r="L28" s="200"/>
      <c r="M28" s="200"/>
      <c r="N28" s="200"/>
      <c r="O28" s="200"/>
      <c r="P28" s="200"/>
      <c r="Q28" s="211">
        <f t="shared" si="11"/>
        <v>0</v>
      </c>
      <c r="R28" s="218"/>
      <c r="S28" s="211">
        <f t="shared" si="12"/>
        <v>0</v>
      </c>
      <c r="T28" s="233">
        <f t="shared" si="13"/>
        <v>0</v>
      </c>
      <c r="U28" s="175"/>
      <c r="V28" s="182"/>
      <c r="W28" s="182"/>
      <c r="X28" s="200"/>
      <c r="Y28" s="200"/>
      <c r="Z28" s="200"/>
      <c r="AA28" s="200"/>
      <c r="AB28" s="200"/>
      <c r="AC28" s="200"/>
      <c r="AD28" s="200"/>
      <c r="AE28" s="249">
        <f t="shared" si="14"/>
        <v>0</v>
      </c>
      <c r="AF28" s="249">
        <f t="shared" si="15"/>
        <v>0</v>
      </c>
      <c r="AG28" s="253">
        <f t="shared" si="16"/>
        <v>0</v>
      </c>
      <c r="AH28" s="259" t="str">
        <f t="shared" si="2"/>
        <v/>
      </c>
    </row>
    <row r="29" spans="1:34">
      <c r="A29" s="264"/>
      <c r="B29" s="268"/>
      <c r="C29" s="154"/>
      <c r="D29" s="162"/>
      <c r="E29" s="162"/>
      <c r="F29" s="175"/>
      <c r="G29" s="182"/>
      <c r="H29" s="182"/>
      <c r="I29" s="190"/>
      <c r="J29" s="200"/>
      <c r="K29" s="200"/>
      <c r="L29" s="200"/>
      <c r="M29" s="200"/>
      <c r="N29" s="200"/>
      <c r="O29" s="200"/>
      <c r="P29" s="200"/>
      <c r="Q29" s="211">
        <f t="shared" si="11"/>
        <v>0</v>
      </c>
      <c r="R29" s="218"/>
      <c r="S29" s="211">
        <f t="shared" si="12"/>
        <v>0</v>
      </c>
      <c r="T29" s="233">
        <f t="shared" si="13"/>
        <v>0</v>
      </c>
      <c r="U29" s="175"/>
      <c r="V29" s="182"/>
      <c r="W29" s="182"/>
      <c r="X29" s="200"/>
      <c r="Y29" s="200"/>
      <c r="Z29" s="200"/>
      <c r="AA29" s="200"/>
      <c r="AB29" s="200"/>
      <c r="AC29" s="200"/>
      <c r="AD29" s="200"/>
      <c r="AE29" s="249">
        <f t="shared" si="14"/>
        <v>0</v>
      </c>
      <c r="AF29" s="249">
        <f t="shared" si="15"/>
        <v>0</v>
      </c>
      <c r="AG29" s="253">
        <f t="shared" si="16"/>
        <v>0</v>
      </c>
      <c r="AH29" s="259" t="str">
        <f t="shared" si="2"/>
        <v/>
      </c>
    </row>
    <row r="30" spans="1:34">
      <c r="A30" s="264"/>
      <c r="B30" s="268"/>
      <c r="C30" s="154"/>
      <c r="D30" s="162"/>
      <c r="E30" s="162"/>
      <c r="F30" s="175"/>
      <c r="G30" s="182"/>
      <c r="H30" s="182"/>
      <c r="I30" s="190"/>
      <c r="J30" s="200"/>
      <c r="K30" s="200"/>
      <c r="L30" s="200"/>
      <c r="M30" s="200"/>
      <c r="N30" s="200"/>
      <c r="O30" s="200"/>
      <c r="P30" s="200"/>
      <c r="Q30" s="211">
        <f t="shared" si="11"/>
        <v>0</v>
      </c>
      <c r="R30" s="218"/>
      <c r="S30" s="211">
        <f t="shared" si="12"/>
        <v>0</v>
      </c>
      <c r="T30" s="233">
        <f t="shared" si="13"/>
        <v>0</v>
      </c>
      <c r="U30" s="175"/>
      <c r="V30" s="182"/>
      <c r="W30" s="182"/>
      <c r="X30" s="200"/>
      <c r="Y30" s="200"/>
      <c r="Z30" s="200"/>
      <c r="AA30" s="200"/>
      <c r="AB30" s="200"/>
      <c r="AC30" s="200"/>
      <c r="AD30" s="200"/>
      <c r="AE30" s="249">
        <f t="shared" si="14"/>
        <v>0</v>
      </c>
      <c r="AF30" s="249">
        <f t="shared" si="15"/>
        <v>0</v>
      </c>
      <c r="AG30" s="253">
        <f t="shared" si="16"/>
        <v>0</v>
      </c>
      <c r="AH30" s="259" t="str">
        <f t="shared" si="2"/>
        <v/>
      </c>
    </row>
    <row r="31" spans="1:34">
      <c r="A31" s="264"/>
      <c r="B31" s="268"/>
      <c r="C31" s="156"/>
      <c r="D31" s="164"/>
      <c r="E31" s="164"/>
      <c r="F31" s="175"/>
      <c r="G31" s="182"/>
      <c r="H31" s="182"/>
      <c r="I31" s="190"/>
      <c r="J31" s="200"/>
      <c r="K31" s="200"/>
      <c r="L31" s="200"/>
      <c r="M31" s="200"/>
      <c r="N31" s="200"/>
      <c r="O31" s="200"/>
      <c r="P31" s="200"/>
      <c r="Q31" s="211">
        <f t="shared" si="11"/>
        <v>0</v>
      </c>
      <c r="R31" s="218"/>
      <c r="S31" s="211">
        <f t="shared" si="12"/>
        <v>0</v>
      </c>
      <c r="T31" s="233">
        <f t="shared" si="13"/>
        <v>0</v>
      </c>
      <c r="U31" s="175"/>
      <c r="V31" s="182"/>
      <c r="W31" s="182"/>
      <c r="X31" s="200"/>
      <c r="Y31" s="200"/>
      <c r="Z31" s="200"/>
      <c r="AA31" s="200"/>
      <c r="AB31" s="200"/>
      <c r="AC31" s="200"/>
      <c r="AD31" s="200"/>
      <c r="AE31" s="249">
        <f t="shared" si="14"/>
        <v>0</v>
      </c>
      <c r="AF31" s="249">
        <f t="shared" si="15"/>
        <v>0</v>
      </c>
      <c r="AG31" s="253">
        <f t="shared" si="16"/>
        <v>0</v>
      </c>
      <c r="AH31" s="259" t="str">
        <f t="shared" si="2"/>
        <v/>
      </c>
    </row>
    <row r="32" spans="1:34">
      <c r="A32" s="264"/>
      <c r="B32" s="268"/>
      <c r="C32" s="156"/>
      <c r="D32" s="164"/>
      <c r="E32" s="164"/>
      <c r="F32" s="175"/>
      <c r="G32" s="182"/>
      <c r="H32" s="182"/>
      <c r="I32" s="190"/>
      <c r="J32" s="200"/>
      <c r="K32" s="200"/>
      <c r="L32" s="200"/>
      <c r="M32" s="200"/>
      <c r="N32" s="200"/>
      <c r="O32" s="200"/>
      <c r="P32" s="200"/>
      <c r="Q32" s="211">
        <f t="shared" si="11"/>
        <v>0</v>
      </c>
      <c r="R32" s="218"/>
      <c r="S32" s="211">
        <f t="shared" si="12"/>
        <v>0</v>
      </c>
      <c r="T32" s="233">
        <f t="shared" si="13"/>
        <v>0</v>
      </c>
      <c r="U32" s="175"/>
      <c r="V32" s="182"/>
      <c r="W32" s="182"/>
      <c r="X32" s="200"/>
      <c r="Y32" s="200"/>
      <c r="Z32" s="200"/>
      <c r="AA32" s="200"/>
      <c r="AB32" s="200"/>
      <c r="AC32" s="200"/>
      <c r="AD32" s="200"/>
      <c r="AE32" s="249">
        <f t="shared" si="14"/>
        <v>0</v>
      </c>
      <c r="AF32" s="249">
        <f t="shared" si="15"/>
        <v>0</v>
      </c>
      <c r="AG32" s="253">
        <f t="shared" si="16"/>
        <v>0</v>
      </c>
      <c r="AH32" s="259" t="str">
        <f t="shared" si="2"/>
        <v/>
      </c>
    </row>
    <row r="33" spans="1:34">
      <c r="A33" s="264"/>
      <c r="B33" s="268"/>
      <c r="C33" s="154"/>
      <c r="D33" s="162"/>
      <c r="E33" s="162"/>
      <c r="F33" s="175"/>
      <c r="G33" s="182"/>
      <c r="H33" s="182"/>
      <c r="I33" s="190"/>
      <c r="J33" s="200"/>
      <c r="K33" s="200"/>
      <c r="L33" s="200"/>
      <c r="M33" s="200"/>
      <c r="N33" s="200"/>
      <c r="O33" s="200"/>
      <c r="P33" s="200"/>
      <c r="Q33" s="211">
        <f t="shared" si="11"/>
        <v>0</v>
      </c>
      <c r="R33" s="218"/>
      <c r="S33" s="211">
        <f t="shared" si="12"/>
        <v>0</v>
      </c>
      <c r="T33" s="233">
        <f t="shared" si="13"/>
        <v>0</v>
      </c>
      <c r="U33" s="175"/>
      <c r="V33" s="182"/>
      <c r="W33" s="182"/>
      <c r="X33" s="200"/>
      <c r="Y33" s="200"/>
      <c r="Z33" s="200"/>
      <c r="AA33" s="200"/>
      <c r="AB33" s="200"/>
      <c r="AC33" s="200"/>
      <c r="AD33" s="200"/>
      <c r="AE33" s="249">
        <f t="shared" si="14"/>
        <v>0</v>
      </c>
      <c r="AF33" s="249">
        <f t="shared" si="15"/>
        <v>0</v>
      </c>
      <c r="AG33" s="253">
        <f t="shared" si="16"/>
        <v>0</v>
      </c>
      <c r="AH33" s="259" t="str">
        <f t="shared" si="2"/>
        <v/>
      </c>
    </row>
    <row r="34" spans="1:34">
      <c r="A34" s="264"/>
      <c r="B34" s="268"/>
      <c r="C34" s="154"/>
      <c r="D34" s="162"/>
      <c r="E34" s="162"/>
      <c r="F34" s="175"/>
      <c r="G34" s="182"/>
      <c r="H34" s="182"/>
      <c r="I34" s="190"/>
      <c r="J34" s="200"/>
      <c r="K34" s="200"/>
      <c r="L34" s="200"/>
      <c r="M34" s="200"/>
      <c r="N34" s="200"/>
      <c r="O34" s="200"/>
      <c r="P34" s="200"/>
      <c r="Q34" s="211">
        <f t="shared" si="11"/>
        <v>0</v>
      </c>
      <c r="R34" s="218"/>
      <c r="S34" s="211">
        <f t="shared" si="12"/>
        <v>0</v>
      </c>
      <c r="T34" s="233">
        <f t="shared" si="13"/>
        <v>0</v>
      </c>
      <c r="U34" s="175"/>
      <c r="V34" s="182"/>
      <c r="W34" s="182"/>
      <c r="X34" s="200"/>
      <c r="Y34" s="200"/>
      <c r="Z34" s="200"/>
      <c r="AA34" s="200"/>
      <c r="AB34" s="200"/>
      <c r="AC34" s="200"/>
      <c r="AD34" s="200"/>
      <c r="AE34" s="249">
        <f t="shared" si="14"/>
        <v>0</v>
      </c>
      <c r="AF34" s="249">
        <f t="shared" si="15"/>
        <v>0</v>
      </c>
      <c r="AG34" s="253">
        <f t="shared" si="16"/>
        <v>0</v>
      </c>
      <c r="AH34" s="259" t="str">
        <f t="shared" si="2"/>
        <v/>
      </c>
    </row>
    <row r="35" spans="1:34" ht="15" customHeight="1">
      <c r="A35" s="264"/>
      <c r="B35" s="268"/>
      <c r="C35" s="154"/>
      <c r="D35" s="162"/>
      <c r="E35" s="162"/>
      <c r="F35" s="175"/>
      <c r="G35" s="182"/>
      <c r="H35" s="182"/>
      <c r="I35" s="190"/>
      <c r="J35" s="200"/>
      <c r="K35" s="200"/>
      <c r="L35" s="200"/>
      <c r="M35" s="200"/>
      <c r="N35" s="200"/>
      <c r="O35" s="200"/>
      <c r="P35" s="200"/>
      <c r="Q35" s="211">
        <f t="shared" si="11"/>
        <v>0</v>
      </c>
      <c r="R35" s="218"/>
      <c r="S35" s="211">
        <f t="shared" si="12"/>
        <v>0</v>
      </c>
      <c r="T35" s="233">
        <f t="shared" si="13"/>
        <v>0</v>
      </c>
      <c r="U35" s="175"/>
      <c r="V35" s="182"/>
      <c r="W35" s="182"/>
      <c r="X35" s="200"/>
      <c r="Y35" s="200"/>
      <c r="Z35" s="200"/>
      <c r="AA35" s="200"/>
      <c r="AB35" s="200"/>
      <c r="AC35" s="200"/>
      <c r="AD35" s="200"/>
      <c r="AE35" s="249">
        <f t="shared" si="14"/>
        <v>0</v>
      </c>
      <c r="AF35" s="249">
        <f t="shared" si="15"/>
        <v>0</v>
      </c>
      <c r="AG35" s="253">
        <f t="shared" si="16"/>
        <v>0</v>
      </c>
      <c r="AH35" s="259" t="str">
        <f t="shared" si="2"/>
        <v/>
      </c>
    </row>
    <row r="36" spans="1:34" ht="13.5" customHeight="1">
      <c r="A36" s="265"/>
      <c r="B36" s="269"/>
      <c r="C36" s="157"/>
      <c r="D36" s="165"/>
      <c r="E36" s="165"/>
      <c r="F36" s="176"/>
      <c r="G36" s="183"/>
      <c r="H36" s="183"/>
      <c r="I36" s="191"/>
      <c r="J36" s="201"/>
      <c r="K36" s="201"/>
      <c r="L36" s="201"/>
      <c r="M36" s="201"/>
      <c r="N36" s="201"/>
      <c r="O36" s="201"/>
      <c r="P36" s="201"/>
      <c r="Q36" s="212">
        <f t="shared" si="11"/>
        <v>0</v>
      </c>
      <c r="R36" s="219"/>
      <c r="S36" s="212">
        <f t="shared" si="12"/>
        <v>0</v>
      </c>
      <c r="T36" s="234">
        <f t="shared" si="13"/>
        <v>0</v>
      </c>
      <c r="U36" s="176"/>
      <c r="V36" s="183"/>
      <c r="W36" s="183"/>
      <c r="X36" s="201"/>
      <c r="Y36" s="201"/>
      <c r="Z36" s="201"/>
      <c r="AA36" s="201"/>
      <c r="AB36" s="201"/>
      <c r="AC36" s="201"/>
      <c r="AD36" s="201"/>
      <c r="AE36" s="250">
        <f t="shared" si="14"/>
        <v>0</v>
      </c>
      <c r="AF36" s="250">
        <f t="shared" si="15"/>
        <v>0</v>
      </c>
      <c r="AG36" s="254">
        <f t="shared" si="16"/>
        <v>0</v>
      </c>
      <c r="AH36" s="260" t="str">
        <f t="shared" si="2"/>
        <v/>
      </c>
    </row>
    <row r="37" spans="1:34" ht="22.5" customHeight="1">
      <c r="A37" s="262">
        <v>8</v>
      </c>
      <c r="B37" s="266"/>
      <c r="C37" s="271"/>
      <c r="D37" s="166"/>
      <c r="E37" s="168"/>
      <c r="F37" s="274" t="s">
        <v>65</v>
      </c>
      <c r="G37" s="275" t="s">
        <v>25</v>
      </c>
      <c r="H37" s="275" t="s">
        <v>65</v>
      </c>
      <c r="I37" s="188">
        <f t="shared" ref="I37:Q37" si="17">SUM(I38:I49)</f>
        <v>0</v>
      </c>
      <c r="J37" s="198">
        <f t="shared" si="17"/>
        <v>0</v>
      </c>
      <c r="K37" s="198">
        <f t="shared" si="17"/>
        <v>0</v>
      </c>
      <c r="L37" s="198">
        <f t="shared" si="17"/>
        <v>0</v>
      </c>
      <c r="M37" s="198">
        <f t="shared" si="17"/>
        <v>0</v>
      </c>
      <c r="N37" s="198">
        <f t="shared" si="17"/>
        <v>0</v>
      </c>
      <c r="O37" s="198">
        <f t="shared" si="17"/>
        <v>0</v>
      </c>
      <c r="P37" s="198">
        <f t="shared" si="17"/>
        <v>0</v>
      </c>
      <c r="Q37" s="198">
        <f t="shared" si="17"/>
        <v>0</v>
      </c>
      <c r="R37" s="277"/>
      <c r="S37" s="198">
        <f>SUM(S38:S49)</f>
        <v>0</v>
      </c>
      <c r="T37" s="231">
        <f>SUM(T38:T49)</f>
        <v>0</v>
      </c>
      <c r="U37" s="274" t="s">
        <v>65</v>
      </c>
      <c r="V37" s="275" t="s">
        <v>25</v>
      </c>
      <c r="W37" s="275" t="s">
        <v>65</v>
      </c>
      <c r="X37" s="243">
        <f t="shared" ref="X37:AG37" si="18">SUM(X38:X49)</f>
        <v>0</v>
      </c>
      <c r="Y37" s="243">
        <f t="shared" si="18"/>
        <v>0</v>
      </c>
      <c r="Z37" s="243">
        <f t="shared" si="18"/>
        <v>0</v>
      </c>
      <c r="AA37" s="243">
        <f t="shared" si="18"/>
        <v>0</v>
      </c>
      <c r="AB37" s="243">
        <f t="shared" si="18"/>
        <v>0</v>
      </c>
      <c r="AC37" s="243">
        <f t="shared" si="18"/>
        <v>0</v>
      </c>
      <c r="AD37" s="243">
        <f t="shared" si="18"/>
        <v>0</v>
      </c>
      <c r="AE37" s="243">
        <f t="shared" si="18"/>
        <v>0</v>
      </c>
      <c r="AF37" s="243">
        <f t="shared" si="18"/>
        <v>0</v>
      </c>
      <c r="AG37" s="251">
        <f t="shared" si="18"/>
        <v>0</v>
      </c>
      <c r="AH37" s="288" t="str">
        <f t="shared" si="2"/>
        <v/>
      </c>
    </row>
    <row r="38" spans="1:34" ht="14.25">
      <c r="A38" s="263"/>
      <c r="B38" s="267"/>
      <c r="C38" s="272" t="s">
        <v>82</v>
      </c>
      <c r="D38" s="273"/>
      <c r="E38" s="273"/>
      <c r="F38" s="174"/>
      <c r="G38" s="181"/>
      <c r="H38" s="181"/>
      <c r="I38" s="189"/>
      <c r="J38" s="199"/>
      <c r="K38" s="199"/>
      <c r="L38" s="199"/>
      <c r="M38" s="199"/>
      <c r="N38" s="199"/>
      <c r="O38" s="199"/>
      <c r="P38" s="199"/>
      <c r="Q38" s="202">
        <f t="shared" ref="Q38:Q49" si="19">SUM(J38:P38)</f>
        <v>0</v>
      </c>
      <c r="R38" s="217"/>
      <c r="S38" s="280">
        <f t="shared" ref="S38:S49" si="20">IF(ROUNDUP(Q38*R38-0.5,0)&lt;=0,0,ROUNDUP(Q38*R38-0.5,0))</f>
        <v>0</v>
      </c>
      <c r="T38" s="232">
        <f t="shared" ref="T38:T49" si="21">Q38+S38</f>
        <v>0</v>
      </c>
      <c r="U38" s="174"/>
      <c r="V38" s="238"/>
      <c r="W38" s="238"/>
      <c r="X38" s="199"/>
      <c r="Y38" s="199"/>
      <c r="Z38" s="199"/>
      <c r="AA38" s="199"/>
      <c r="AB38" s="199"/>
      <c r="AC38" s="199"/>
      <c r="AD38" s="199"/>
      <c r="AE38" s="248">
        <f t="shared" ref="AE38:AE49" si="22">SUM(X38:AD38)</f>
        <v>0</v>
      </c>
      <c r="AF38" s="248">
        <f t="shared" ref="AF38:AF49" si="23">IF(ROUNDUP(AE38*R38-0.5,0)&lt;=0,0,ROUNDUP(AE38*R38-0.5,0))</f>
        <v>0</v>
      </c>
      <c r="AG38" s="252">
        <f t="shared" ref="AG38:AG49" si="24">AE38+AF38</f>
        <v>0</v>
      </c>
      <c r="AH38" s="258" t="str">
        <f t="shared" si="2"/>
        <v/>
      </c>
    </row>
    <row r="39" spans="1:34">
      <c r="A39" s="264"/>
      <c r="B39" s="268"/>
      <c r="C39" s="154"/>
      <c r="D39" s="162"/>
      <c r="E39" s="162"/>
      <c r="F39" s="175"/>
      <c r="G39" s="182"/>
      <c r="H39" s="182"/>
      <c r="I39" s="190"/>
      <c r="J39" s="200"/>
      <c r="K39" s="200"/>
      <c r="L39" s="200"/>
      <c r="M39" s="200"/>
      <c r="N39" s="200"/>
      <c r="O39" s="200"/>
      <c r="P39" s="200"/>
      <c r="Q39" s="211">
        <f t="shared" si="19"/>
        <v>0</v>
      </c>
      <c r="R39" s="218"/>
      <c r="S39" s="211">
        <f t="shared" si="20"/>
        <v>0</v>
      </c>
      <c r="T39" s="233">
        <f t="shared" si="21"/>
        <v>0</v>
      </c>
      <c r="U39" s="175"/>
      <c r="V39" s="182"/>
      <c r="W39" s="182"/>
      <c r="X39" s="200"/>
      <c r="Y39" s="200"/>
      <c r="Z39" s="200"/>
      <c r="AA39" s="200"/>
      <c r="AB39" s="200"/>
      <c r="AC39" s="200"/>
      <c r="AD39" s="200"/>
      <c r="AE39" s="249">
        <f t="shared" si="22"/>
        <v>0</v>
      </c>
      <c r="AF39" s="249">
        <f t="shared" si="23"/>
        <v>0</v>
      </c>
      <c r="AG39" s="253">
        <f t="shared" si="24"/>
        <v>0</v>
      </c>
      <c r="AH39" s="259" t="str">
        <f t="shared" si="2"/>
        <v/>
      </c>
    </row>
    <row r="40" spans="1:34">
      <c r="A40" s="264"/>
      <c r="B40" s="268"/>
      <c r="C40" s="155"/>
      <c r="D40" s="163"/>
      <c r="E40" s="163"/>
      <c r="F40" s="175"/>
      <c r="G40" s="182"/>
      <c r="H40" s="182"/>
      <c r="I40" s="190"/>
      <c r="J40" s="200"/>
      <c r="K40" s="200"/>
      <c r="L40" s="200"/>
      <c r="M40" s="200"/>
      <c r="N40" s="200"/>
      <c r="O40" s="200"/>
      <c r="P40" s="200"/>
      <c r="Q40" s="211">
        <f t="shared" si="19"/>
        <v>0</v>
      </c>
      <c r="R40" s="218"/>
      <c r="S40" s="211">
        <f t="shared" si="20"/>
        <v>0</v>
      </c>
      <c r="T40" s="233">
        <f t="shared" si="21"/>
        <v>0</v>
      </c>
      <c r="U40" s="175"/>
      <c r="V40" s="182"/>
      <c r="W40" s="182"/>
      <c r="X40" s="200"/>
      <c r="Y40" s="200"/>
      <c r="Z40" s="200"/>
      <c r="AA40" s="200"/>
      <c r="AB40" s="200"/>
      <c r="AC40" s="200"/>
      <c r="AD40" s="200"/>
      <c r="AE40" s="249">
        <f t="shared" si="22"/>
        <v>0</v>
      </c>
      <c r="AF40" s="249">
        <f t="shared" si="23"/>
        <v>0</v>
      </c>
      <c r="AG40" s="253">
        <f t="shared" si="24"/>
        <v>0</v>
      </c>
      <c r="AH40" s="259" t="str">
        <f t="shared" si="2"/>
        <v/>
      </c>
    </row>
    <row r="41" spans="1:34">
      <c r="A41" s="264"/>
      <c r="B41" s="268"/>
      <c r="C41" s="154" t="s">
        <v>83</v>
      </c>
      <c r="D41" s="162"/>
      <c r="E41" s="162"/>
      <c r="F41" s="175"/>
      <c r="G41" s="182"/>
      <c r="H41" s="182"/>
      <c r="I41" s="190"/>
      <c r="J41" s="200"/>
      <c r="K41" s="200"/>
      <c r="L41" s="200"/>
      <c r="M41" s="200"/>
      <c r="N41" s="200"/>
      <c r="O41" s="200"/>
      <c r="P41" s="200"/>
      <c r="Q41" s="211">
        <f t="shared" si="19"/>
        <v>0</v>
      </c>
      <c r="R41" s="218"/>
      <c r="S41" s="211">
        <f t="shared" si="20"/>
        <v>0</v>
      </c>
      <c r="T41" s="233">
        <f t="shared" si="21"/>
        <v>0</v>
      </c>
      <c r="U41" s="175"/>
      <c r="V41" s="182"/>
      <c r="W41" s="182"/>
      <c r="X41" s="200"/>
      <c r="Y41" s="200"/>
      <c r="Z41" s="200"/>
      <c r="AA41" s="200"/>
      <c r="AB41" s="200"/>
      <c r="AC41" s="200"/>
      <c r="AD41" s="200"/>
      <c r="AE41" s="249">
        <f t="shared" si="22"/>
        <v>0</v>
      </c>
      <c r="AF41" s="249">
        <f t="shared" si="23"/>
        <v>0</v>
      </c>
      <c r="AG41" s="253">
        <f t="shared" si="24"/>
        <v>0</v>
      </c>
      <c r="AH41" s="259" t="str">
        <f t="shared" si="2"/>
        <v/>
      </c>
    </row>
    <row r="42" spans="1:34">
      <c r="A42" s="264"/>
      <c r="B42" s="268"/>
      <c r="C42" s="154"/>
      <c r="D42" s="162"/>
      <c r="E42" s="162"/>
      <c r="F42" s="175"/>
      <c r="G42" s="182"/>
      <c r="H42" s="182"/>
      <c r="I42" s="190"/>
      <c r="J42" s="200"/>
      <c r="K42" s="200"/>
      <c r="L42" s="200"/>
      <c r="M42" s="200"/>
      <c r="N42" s="200"/>
      <c r="O42" s="200"/>
      <c r="P42" s="200"/>
      <c r="Q42" s="211">
        <f t="shared" si="19"/>
        <v>0</v>
      </c>
      <c r="R42" s="218"/>
      <c r="S42" s="211">
        <f t="shared" si="20"/>
        <v>0</v>
      </c>
      <c r="T42" s="233">
        <f t="shared" si="21"/>
        <v>0</v>
      </c>
      <c r="U42" s="175"/>
      <c r="V42" s="182"/>
      <c r="W42" s="182"/>
      <c r="X42" s="200"/>
      <c r="Y42" s="200"/>
      <c r="Z42" s="200"/>
      <c r="AA42" s="200"/>
      <c r="AB42" s="200"/>
      <c r="AC42" s="200"/>
      <c r="AD42" s="200"/>
      <c r="AE42" s="249">
        <f t="shared" si="22"/>
        <v>0</v>
      </c>
      <c r="AF42" s="249">
        <f t="shared" si="23"/>
        <v>0</v>
      </c>
      <c r="AG42" s="253">
        <f t="shared" si="24"/>
        <v>0</v>
      </c>
      <c r="AH42" s="259" t="str">
        <f t="shared" si="2"/>
        <v/>
      </c>
    </row>
    <row r="43" spans="1:34">
      <c r="A43" s="264"/>
      <c r="B43" s="268"/>
      <c r="C43" s="154"/>
      <c r="D43" s="162"/>
      <c r="E43" s="162"/>
      <c r="F43" s="175"/>
      <c r="G43" s="182"/>
      <c r="H43" s="182"/>
      <c r="I43" s="190"/>
      <c r="J43" s="200"/>
      <c r="K43" s="200"/>
      <c r="L43" s="200"/>
      <c r="M43" s="200"/>
      <c r="N43" s="200"/>
      <c r="O43" s="200"/>
      <c r="P43" s="200"/>
      <c r="Q43" s="211">
        <f t="shared" si="19"/>
        <v>0</v>
      </c>
      <c r="R43" s="218"/>
      <c r="S43" s="211">
        <f t="shared" si="20"/>
        <v>0</v>
      </c>
      <c r="T43" s="233">
        <f t="shared" si="21"/>
        <v>0</v>
      </c>
      <c r="U43" s="175"/>
      <c r="V43" s="182"/>
      <c r="W43" s="182"/>
      <c r="X43" s="200"/>
      <c r="Y43" s="200"/>
      <c r="Z43" s="200"/>
      <c r="AA43" s="200"/>
      <c r="AB43" s="200"/>
      <c r="AC43" s="200"/>
      <c r="AD43" s="200"/>
      <c r="AE43" s="249">
        <f t="shared" si="22"/>
        <v>0</v>
      </c>
      <c r="AF43" s="249">
        <f t="shared" si="23"/>
        <v>0</v>
      </c>
      <c r="AG43" s="253">
        <f t="shared" si="24"/>
        <v>0</v>
      </c>
      <c r="AH43" s="259" t="str">
        <f t="shared" si="2"/>
        <v/>
      </c>
    </row>
    <row r="44" spans="1:34">
      <c r="A44" s="264"/>
      <c r="B44" s="268"/>
      <c r="C44" s="156"/>
      <c r="D44" s="164"/>
      <c r="E44" s="164"/>
      <c r="F44" s="175"/>
      <c r="G44" s="182"/>
      <c r="H44" s="182"/>
      <c r="I44" s="190"/>
      <c r="J44" s="200"/>
      <c r="K44" s="200"/>
      <c r="L44" s="200"/>
      <c r="M44" s="200"/>
      <c r="N44" s="200"/>
      <c r="O44" s="200"/>
      <c r="P44" s="200"/>
      <c r="Q44" s="211">
        <f t="shared" si="19"/>
        <v>0</v>
      </c>
      <c r="R44" s="218"/>
      <c r="S44" s="211">
        <f t="shared" si="20"/>
        <v>0</v>
      </c>
      <c r="T44" s="233">
        <f t="shared" si="21"/>
        <v>0</v>
      </c>
      <c r="U44" s="175"/>
      <c r="V44" s="182"/>
      <c r="W44" s="182"/>
      <c r="X44" s="200"/>
      <c r="Y44" s="200"/>
      <c r="Z44" s="200"/>
      <c r="AA44" s="200"/>
      <c r="AB44" s="200"/>
      <c r="AC44" s="200"/>
      <c r="AD44" s="200"/>
      <c r="AE44" s="249">
        <f t="shared" si="22"/>
        <v>0</v>
      </c>
      <c r="AF44" s="249">
        <f t="shared" si="23"/>
        <v>0</v>
      </c>
      <c r="AG44" s="253">
        <f t="shared" si="24"/>
        <v>0</v>
      </c>
      <c r="AH44" s="259" t="str">
        <f t="shared" si="2"/>
        <v/>
      </c>
    </row>
    <row r="45" spans="1:34">
      <c r="A45" s="264"/>
      <c r="B45" s="268"/>
      <c r="C45" s="156"/>
      <c r="D45" s="164"/>
      <c r="E45" s="164"/>
      <c r="F45" s="175"/>
      <c r="G45" s="182"/>
      <c r="H45" s="182"/>
      <c r="I45" s="190"/>
      <c r="J45" s="200"/>
      <c r="K45" s="200"/>
      <c r="L45" s="200"/>
      <c r="M45" s="200"/>
      <c r="N45" s="200"/>
      <c r="O45" s="200"/>
      <c r="P45" s="200"/>
      <c r="Q45" s="211">
        <f t="shared" si="19"/>
        <v>0</v>
      </c>
      <c r="R45" s="218"/>
      <c r="S45" s="211">
        <f t="shared" si="20"/>
        <v>0</v>
      </c>
      <c r="T45" s="233">
        <f t="shared" si="21"/>
        <v>0</v>
      </c>
      <c r="U45" s="175"/>
      <c r="V45" s="182"/>
      <c r="W45" s="182"/>
      <c r="X45" s="200"/>
      <c r="Y45" s="200"/>
      <c r="Z45" s="200"/>
      <c r="AA45" s="200"/>
      <c r="AB45" s="200"/>
      <c r="AC45" s="200"/>
      <c r="AD45" s="200"/>
      <c r="AE45" s="249">
        <f t="shared" si="22"/>
        <v>0</v>
      </c>
      <c r="AF45" s="249">
        <f t="shared" si="23"/>
        <v>0</v>
      </c>
      <c r="AG45" s="253">
        <f t="shared" si="24"/>
        <v>0</v>
      </c>
      <c r="AH45" s="259" t="str">
        <f t="shared" si="2"/>
        <v/>
      </c>
    </row>
    <row r="46" spans="1:34">
      <c r="A46" s="264"/>
      <c r="B46" s="268"/>
      <c r="C46" s="154"/>
      <c r="D46" s="162"/>
      <c r="E46" s="162"/>
      <c r="F46" s="175"/>
      <c r="G46" s="182"/>
      <c r="H46" s="182"/>
      <c r="I46" s="190"/>
      <c r="J46" s="200"/>
      <c r="K46" s="200"/>
      <c r="L46" s="200"/>
      <c r="M46" s="200"/>
      <c r="N46" s="200"/>
      <c r="O46" s="200"/>
      <c r="P46" s="200"/>
      <c r="Q46" s="211">
        <f t="shared" si="19"/>
        <v>0</v>
      </c>
      <c r="R46" s="218"/>
      <c r="S46" s="211">
        <f t="shared" si="20"/>
        <v>0</v>
      </c>
      <c r="T46" s="233">
        <f t="shared" si="21"/>
        <v>0</v>
      </c>
      <c r="U46" s="175"/>
      <c r="V46" s="182"/>
      <c r="W46" s="182"/>
      <c r="X46" s="200"/>
      <c r="Y46" s="200"/>
      <c r="Z46" s="200"/>
      <c r="AA46" s="200"/>
      <c r="AB46" s="200"/>
      <c r="AC46" s="200"/>
      <c r="AD46" s="200"/>
      <c r="AE46" s="249">
        <f t="shared" si="22"/>
        <v>0</v>
      </c>
      <c r="AF46" s="249">
        <f t="shared" si="23"/>
        <v>0</v>
      </c>
      <c r="AG46" s="253">
        <f t="shared" si="24"/>
        <v>0</v>
      </c>
      <c r="AH46" s="259" t="str">
        <f t="shared" si="2"/>
        <v/>
      </c>
    </row>
    <row r="47" spans="1:34">
      <c r="A47" s="264"/>
      <c r="B47" s="268"/>
      <c r="C47" s="154"/>
      <c r="D47" s="162"/>
      <c r="E47" s="162"/>
      <c r="F47" s="175"/>
      <c r="G47" s="182"/>
      <c r="H47" s="182"/>
      <c r="I47" s="190"/>
      <c r="J47" s="200"/>
      <c r="K47" s="200"/>
      <c r="L47" s="200"/>
      <c r="M47" s="200"/>
      <c r="N47" s="200"/>
      <c r="O47" s="200"/>
      <c r="P47" s="200"/>
      <c r="Q47" s="211">
        <f t="shared" si="19"/>
        <v>0</v>
      </c>
      <c r="R47" s="218"/>
      <c r="S47" s="211">
        <f t="shared" si="20"/>
        <v>0</v>
      </c>
      <c r="T47" s="233">
        <f t="shared" si="21"/>
        <v>0</v>
      </c>
      <c r="U47" s="175"/>
      <c r="V47" s="182"/>
      <c r="W47" s="182"/>
      <c r="X47" s="200"/>
      <c r="Y47" s="200"/>
      <c r="Z47" s="200"/>
      <c r="AA47" s="200"/>
      <c r="AB47" s="200"/>
      <c r="AC47" s="200"/>
      <c r="AD47" s="200"/>
      <c r="AE47" s="249">
        <f t="shared" si="22"/>
        <v>0</v>
      </c>
      <c r="AF47" s="249">
        <f t="shared" si="23"/>
        <v>0</v>
      </c>
      <c r="AG47" s="253">
        <f t="shared" si="24"/>
        <v>0</v>
      </c>
      <c r="AH47" s="259" t="str">
        <f t="shared" si="2"/>
        <v/>
      </c>
    </row>
    <row r="48" spans="1:34">
      <c r="A48" s="264"/>
      <c r="B48" s="268"/>
      <c r="C48" s="154"/>
      <c r="D48" s="162"/>
      <c r="E48" s="162"/>
      <c r="F48" s="175"/>
      <c r="G48" s="182"/>
      <c r="H48" s="182"/>
      <c r="I48" s="190"/>
      <c r="J48" s="200"/>
      <c r="K48" s="200"/>
      <c r="L48" s="200"/>
      <c r="M48" s="200"/>
      <c r="N48" s="200"/>
      <c r="O48" s="200"/>
      <c r="P48" s="200"/>
      <c r="Q48" s="211">
        <f t="shared" si="19"/>
        <v>0</v>
      </c>
      <c r="R48" s="218"/>
      <c r="S48" s="211">
        <f t="shared" si="20"/>
        <v>0</v>
      </c>
      <c r="T48" s="233">
        <f t="shared" si="21"/>
        <v>0</v>
      </c>
      <c r="U48" s="175"/>
      <c r="V48" s="182"/>
      <c r="W48" s="182"/>
      <c r="X48" s="200"/>
      <c r="Y48" s="200"/>
      <c r="Z48" s="200"/>
      <c r="AA48" s="200"/>
      <c r="AB48" s="200"/>
      <c r="AC48" s="200"/>
      <c r="AD48" s="200"/>
      <c r="AE48" s="249">
        <f t="shared" si="22"/>
        <v>0</v>
      </c>
      <c r="AF48" s="249">
        <f t="shared" si="23"/>
        <v>0</v>
      </c>
      <c r="AG48" s="253">
        <f t="shared" si="24"/>
        <v>0</v>
      </c>
      <c r="AH48" s="259" t="str">
        <f t="shared" si="2"/>
        <v/>
      </c>
    </row>
    <row r="49" spans="1:34" ht="14.25">
      <c r="A49" s="265"/>
      <c r="B49" s="269"/>
      <c r="C49" s="157"/>
      <c r="D49" s="165"/>
      <c r="E49" s="165"/>
      <c r="F49" s="176"/>
      <c r="G49" s="183"/>
      <c r="H49" s="183"/>
      <c r="I49" s="191"/>
      <c r="J49" s="201"/>
      <c r="K49" s="201"/>
      <c r="L49" s="201"/>
      <c r="M49" s="201"/>
      <c r="N49" s="201"/>
      <c r="O49" s="201"/>
      <c r="P49" s="201"/>
      <c r="Q49" s="212">
        <f t="shared" si="19"/>
        <v>0</v>
      </c>
      <c r="R49" s="219"/>
      <c r="S49" s="212">
        <f t="shared" si="20"/>
        <v>0</v>
      </c>
      <c r="T49" s="234">
        <f t="shared" si="21"/>
        <v>0</v>
      </c>
      <c r="U49" s="176"/>
      <c r="V49" s="183"/>
      <c r="W49" s="183"/>
      <c r="X49" s="201"/>
      <c r="Y49" s="201"/>
      <c r="Z49" s="201"/>
      <c r="AA49" s="201"/>
      <c r="AB49" s="201"/>
      <c r="AC49" s="201"/>
      <c r="AD49" s="201"/>
      <c r="AE49" s="250">
        <f t="shared" si="22"/>
        <v>0</v>
      </c>
      <c r="AF49" s="250">
        <f t="shared" si="23"/>
        <v>0</v>
      </c>
      <c r="AG49" s="254">
        <f t="shared" si="24"/>
        <v>0</v>
      </c>
      <c r="AH49" s="260" t="str">
        <f t="shared" si="2"/>
        <v/>
      </c>
    </row>
    <row r="50" spans="1:34" ht="22.5" customHeight="1">
      <c r="A50" s="262">
        <v>9</v>
      </c>
      <c r="B50" s="266"/>
      <c r="C50" s="271"/>
      <c r="D50" s="166"/>
      <c r="E50" s="168"/>
      <c r="F50" s="274" t="s">
        <v>65</v>
      </c>
      <c r="G50" s="275" t="s">
        <v>25</v>
      </c>
      <c r="H50" s="275" t="s">
        <v>65</v>
      </c>
      <c r="I50" s="188">
        <f t="shared" ref="I50:Q50" si="25">SUM(I51:I62)</f>
        <v>0</v>
      </c>
      <c r="J50" s="198">
        <f t="shared" si="25"/>
        <v>0</v>
      </c>
      <c r="K50" s="198">
        <f t="shared" si="25"/>
        <v>0</v>
      </c>
      <c r="L50" s="198">
        <f t="shared" si="25"/>
        <v>0</v>
      </c>
      <c r="M50" s="198">
        <f t="shared" si="25"/>
        <v>0</v>
      </c>
      <c r="N50" s="198">
        <f t="shared" si="25"/>
        <v>0</v>
      </c>
      <c r="O50" s="198">
        <f t="shared" si="25"/>
        <v>0</v>
      </c>
      <c r="P50" s="198">
        <f t="shared" si="25"/>
        <v>0</v>
      </c>
      <c r="Q50" s="198">
        <f t="shared" si="25"/>
        <v>0</v>
      </c>
      <c r="R50" s="277"/>
      <c r="S50" s="198">
        <f>SUM(S51:S62)</f>
        <v>0</v>
      </c>
      <c r="T50" s="231">
        <f>SUM(T51:T62)</f>
        <v>0</v>
      </c>
      <c r="U50" s="274" t="s">
        <v>65</v>
      </c>
      <c r="V50" s="275" t="s">
        <v>25</v>
      </c>
      <c r="W50" s="275" t="s">
        <v>65</v>
      </c>
      <c r="X50" s="243">
        <f t="shared" ref="X50:AG50" si="26">SUM(X51:X62)</f>
        <v>0</v>
      </c>
      <c r="Y50" s="243">
        <f t="shared" si="26"/>
        <v>0</v>
      </c>
      <c r="Z50" s="243">
        <f t="shared" si="26"/>
        <v>0</v>
      </c>
      <c r="AA50" s="243">
        <f t="shared" si="26"/>
        <v>0</v>
      </c>
      <c r="AB50" s="243">
        <f t="shared" si="26"/>
        <v>0</v>
      </c>
      <c r="AC50" s="243">
        <f t="shared" si="26"/>
        <v>0</v>
      </c>
      <c r="AD50" s="243">
        <f t="shared" si="26"/>
        <v>0</v>
      </c>
      <c r="AE50" s="243">
        <f t="shared" si="26"/>
        <v>0</v>
      </c>
      <c r="AF50" s="243">
        <f t="shared" si="26"/>
        <v>0</v>
      </c>
      <c r="AG50" s="251">
        <f t="shared" si="26"/>
        <v>0</v>
      </c>
      <c r="AH50" s="288" t="str">
        <f t="shared" si="2"/>
        <v/>
      </c>
    </row>
    <row r="51" spans="1:34" ht="14.25">
      <c r="A51" s="263"/>
      <c r="B51" s="267"/>
      <c r="C51" s="272" t="s">
        <v>82</v>
      </c>
      <c r="D51" s="273"/>
      <c r="E51" s="273"/>
      <c r="F51" s="174"/>
      <c r="G51" s="181"/>
      <c r="H51" s="181"/>
      <c r="I51" s="189"/>
      <c r="J51" s="199"/>
      <c r="K51" s="199"/>
      <c r="L51" s="199"/>
      <c r="M51" s="199"/>
      <c r="N51" s="199"/>
      <c r="O51" s="199"/>
      <c r="P51" s="199"/>
      <c r="Q51" s="202">
        <f t="shared" ref="Q51:Q62" si="27">SUM(J51:P51)</f>
        <v>0</v>
      </c>
      <c r="R51" s="217"/>
      <c r="S51" s="280">
        <f t="shared" ref="S51:S62" si="28">IF(ROUNDUP(Q51*R51-0.5,0)&lt;=0,0,ROUNDUP(Q51*R51-0.5,0))</f>
        <v>0</v>
      </c>
      <c r="T51" s="232">
        <f t="shared" ref="T51:T62" si="29">Q51+S51</f>
        <v>0</v>
      </c>
      <c r="U51" s="174"/>
      <c r="V51" s="238"/>
      <c r="W51" s="238"/>
      <c r="X51" s="199"/>
      <c r="Y51" s="199"/>
      <c r="Z51" s="199"/>
      <c r="AA51" s="199"/>
      <c r="AB51" s="199"/>
      <c r="AC51" s="199"/>
      <c r="AD51" s="199"/>
      <c r="AE51" s="248">
        <f t="shared" ref="AE51:AE62" si="30">SUM(X51:AD51)</f>
        <v>0</v>
      </c>
      <c r="AF51" s="248">
        <f t="shared" ref="AF51:AF62" si="31">IF(ROUNDUP(AE51*R51-0.5,0)&lt;=0,0,ROUNDUP(AE51*R51-0.5,0))</f>
        <v>0</v>
      </c>
      <c r="AG51" s="252">
        <f t="shared" ref="AG51:AG62" si="32">AE51+AF51</f>
        <v>0</v>
      </c>
      <c r="AH51" s="258" t="str">
        <f t="shared" si="2"/>
        <v/>
      </c>
    </row>
    <row r="52" spans="1:34">
      <c r="A52" s="264"/>
      <c r="B52" s="268"/>
      <c r="C52" s="154"/>
      <c r="D52" s="162"/>
      <c r="E52" s="162"/>
      <c r="F52" s="175"/>
      <c r="G52" s="182"/>
      <c r="H52" s="182"/>
      <c r="I52" s="190"/>
      <c r="J52" s="200"/>
      <c r="K52" s="200"/>
      <c r="L52" s="200"/>
      <c r="M52" s="200"/>
      <c r="N52" s="200"/>
      <c r="O52" s="200"/>
      <c r="P52" s="200"/>
      <c r="Q52" s="211">
        <f t="shared" si="27"/>
        <v>0</v>
      </c>
      <c r="R52" s="218"/>
      <c r="S52" s="211">
        <f t="shared" si="28"/>
        <v>0</v>
      </c>
      <c r="T52" s="233">
        <f t="shared" si="29"/>
        <v>0</v>
      </c>
      <c r="U52" s="175"/>
      <c r="V52" s="182"/>
      <c r="W52" s="182"/>
      <c r="X52" s="200"/>
      <c r="Y52" s="200"/>
      <c r="Z52" s="200"/>
      <c r="AA52" s="200"/>
      <c r="AB52" s="200"/>
      <c r="AC52" s="200"/>
      <c r="AD52" s="200"/>
      <c r="AE52" s="249">
        <f t="shared" si="30"/>
        <v>0</v>
      </c>
      <c r="AF52" s="249">
        <f t="shared" si="31"/>
        <v>0</v>
      </c>
      <c r="AG52" s="253">
        <f t="shared" si="32"/>
        <v>0</v>
      </c>
      <c r="AH52" s="259" t="str">
        <f t="shared" si="2"/>
        <v/>
      </c>
    </row>
    <row r="53" spans="1:34">
      <c r="A53" s="264"/>
      <c r="B53" s="268"/>
      <c r="C53" s="155"/>
      <c r="D53" s="163"/>
      <c r="E53" s="163"/>
      <c r="F53" s="175"/>
      <c r="G53" s="182"/>
      <c r="H53" s="182"/>
      <c r="I53" s="190"/>
      <c r="J53" s="200"/>
      <c r="K53" s="200"/>
      <c r="L53" s="200"/>
      <c r="M53" s="200"/>
      <c r="N53" s="200"/>
      <c r="O53" s="200"/>
      <c r="P53" s="200"/>
      <c r="Q53" s="211">
        <f t="shared" si="27"/>
        <v>0</v>
      </c>
      <c r="R53" s="218"/>
      <c r="S53" s="211">
        <f t="shared" si="28"/>
        <v>0</v>
      </c>
      <c r="T53" s="233">
        <f t="shared" si="29"/>
        <v>0</v>
      </c>
      <c r="U53" s="175"/>
      <c r="V53" s="182"/>
      <c r="W53" s="182"/>
      <c r="X53" s="200"/>
      <c r="Y53" s="200"/>
      <c r="Z53" s="200"/>
      <c r="AA53" s="200"/>
      <c r="AB53" s="200"/>
      <c r="AC53" s="200"/>
      <c r="AD53" s="200"/>
      <c r="AE53" s="249">
        <f t="shared" si="30"/>
        <v>0</v>
      </c>
      <c r="AF53" s="249">
        <f t="shared" si="31"/>
        <v>0</v>
      </c>
      <c r="AG53" s="253">
        <f t="shared" si="32"/>
        <v>0</v>
      </c>
      <c r="AH53" s="259" t="str">
        <f t="shared" si="2"/>
        <v/>
      </c>
    </row>
    <row r="54" spans="1:34">
      <c r="A54" s="264"/>
      <c r="B54" s="268"/>
      <c r="C54" s="154" t="s">
        <v>83</v>
      </c>
      <c r="D54" s="162"/>
      <c r="E54" s="162"/>
      <c r="F54" s="175"/>
      <c r="G54" s="182"/>
      <c r="H54" s="182"/>
      <c r="I54" s="190"/>
      <c r="J54" s="200"/>
      <c r="K54" s="200"/>
      <c r="L54" s="200"/>
      <c r="M54" s="200"/>
      <c r="N54" s="200"/>
      <c r="O54" s="200"/>
      <c r="P54" s="200"/>
      <c r="Q54" s="211">
        <f t="shared" si="27"/>
        <v>0</v>
      </c>
      <c r="R54" s="218"/>
      <c r="S54" s="211">
        <f t="shared" si="28"/>
        <v>0</v>
      </c>
      <c r="T54" s="233">
        <f t="shared" si="29"/>
        <v>0</v>
      </c>
      <c r="U54" s="175"/>
      <c r="V54" s="182"/>
      <c r="W54" s="182"/>
      <c r="X54" s="200"/>
      <c r="Y54" s="200"/>
      <c r="Z54" s="200"/>
      <c r="AA54" s="200"/>
      <c r="AB54" s="200"/>
      <c r="AC54" s="200"/>
      <c r="AD54" s="200"/>
      <c r="AE54" s="249">
        <f t="shared" si="30"/>
        <v>0</v>
      </c>
      <c r="AF54" s="249">
        <f t="shared" si="31"/>
        <v>0</v>
      </c>
      <c r="AG54" s="253">
        <f t="shared" si="32"/>
        <v>0</v>
      </c>
      <c r="AH54" s="259" t="str">
        <f t="shared" si="2"/>
        <v/>
      </c>
    </row>
    <row r="55" spans="1:34">
      <c r="A55" s="264"/>
      <c r="B55" s="268"/>
      <c r="C55" s="154"/>
      <c r="D55" s="162"/>
      <c r="E55" s="162"/>
      <c r="F55" s="175"/>
      <c r="G55" s="182"/>
      <c r="H55" s="182"/>
      <c r="I55" s="190"/>
      <c r="J55" s="200"/>
      <c r="K55" s="200"/>
      <c r="L55" s="200"/>
      <c r="M55" s="200"/>
      <c r="N55" s="200"/>
      <c r="O55" s="200"/>
      <c r="P55" s="200"/>
      <c r="Q55" s="211">
        <f t="shared" si="27"/>
        <v>0</v>
      </c>
      <c r="R55" s="218"/>
      <c r="S55" s="211">
        <f t="shared" si="28"/>
        <v>0</v>
      </c>
      <c r="T55" s="233">
        <f t="shared" si="29"/>
        <v>0</v>
      </c>
      <c r="U55" s="175"/>
      <c r="V55" s="182"/>
      <c r="W55" s="182"/>
      <c r="X55" s="200"/>
      <c r="Y55" s="200"/>
      <c r="Z55" s="200"/>
      <c r="AA55" s="200"/>
      <c r="AB55" s="200"/>
      <c r="AC55" s="200"/>
      <c r="AD55" s="200"/>
      <c r="AE55" s="249">
        <f t="shared" si="30"/>
        <v>0</v>
      </c>
      <c r="AF55" s="249">
        <f t="shared" si="31"/>
        <v>0</v>
      </c>
      <c r="AG55" s="253">
        <f t="shared" si="32"/>
        <v>0</v>
      </c>
      <c r="AH55" s="259" t="str">
        <f t="shared" si="2"/>
        <v/>
      </c>
    </row>
    <row r="56" spans="1:34">
      <c r="A56" s="264"/>
      <c r="B56" s="268"/>
      <c r="C56" s="154"/>
      <c r="D56" s="162"/>
      <c r="E56" s="162"/>
      <c r="F56" s="175"/>
      <c r="G56" s="182"/>
      <c r="H56" s="182"/>
      <c r="I56" s="190"/>
      <c r="J56" s="200"/>
      <c r="K56" s="200"/>
      <c r="L56" s="200"/>
      <c r="M56" s="200"/>
      <c r="N56" s="200"/>
      <c r="O56" s="200"/>
      <c r="P56" s="200"/>
      <c r="Q56" s="211">
        <f t="shared" si="27"/>
        <v>0</v>
      </c>
      <c r="R56" s="218"/>
      <c r="S56" s="211">
        <f t="shared" si="28"/>
        <v>0</v>
      </c>
      <c r="T56" s="233">
        <f t="shared" si="29"/>
        <v>0</v>
      </c>
      <c r="U56" s="175"/>
      <c r="V56" s="182"/>
      <c r="W56" s="182"/>
      <c r="X56" s="200"/>
      <c r="Y56" s="200"/>
      <c r="Z56" s="200"/>
      <c r="AA56" s="200"/>
      <c r="AB56" s="200"/>
      <c r="AC56" s="200"/>
      <c r="AD56" s="200"/>
      <c r="AE56" s="249">
        <f t="shared" si="30"/>
        <v>0</v>
      </c>
      <c r="AF56" s="249">
        <f t="shared" si="31"/>
        <v>0</v>
      </c>
      <c r="AG56" s="253">
        <f t="shared" si="32"/>
        <v>0</v>
      </c>
      <c r="AH56" s="259" t="str">
        <f t="shared" si="2"/>
        <v/>
      </c>
    </row>
    <row r="57" spans="1:34">
      <c r="A57" s="264"/>
      <c r="B57" s="268"/>
      <c r="C57" s="156"/>
      <c r="D57" s="164"/>
      <c r="E57" s="164"/>
      <c r="F57" s="175"/>
      <c r="G57" s="182"/>
      <c r="H57" s="182"/>
      <c r="I57" s="190"/>
      <c r="J57" s="200"/>
      <c r="K57" s="200"/>
      <c r="L57" s="200"/>
      <c r="M57" s="200"/>
      <c r="N57" s="200"/>
      <c r="O57" s="200"/>
      <c r="P57" s="200"/>
      <c r="Q57" s="211">
        <f t="shared" si="27"/>
        <v>0</v>
      </c>
      <c r="R57" s="218"/>
      <c r="S57" s="211">
        <f t="shared" si="28"/>
        <v>0</v>
      </c>
      <c r="T57" s="233">
        <f t="shared" si="29"/>
        <v>0</v>
      </c>
      <c r="U57" s="175"/>
      <c r="V57" s="182"/>
      <c r="W57" s="182"/>
      <c r="X57" s="200"/>
      <c r="Y57" s="200"/>
      <c r="Z57" s="200"/>
      <c r="AA57" s="200"/>
      <c r="AB57" s="200"/>
      <c r="AC57" s="200"/>
      <c r="AD57" s="200"/>
      <c r="AE57" s="249">
        <f t="shared" si="30"/>
        <v>0</v>
      </c>
      <c r="AF57" s="249">
        <f t="shared" si="31"/>
        <v>0</v>
      </c>
      <c r="AG57" s="253">
        <f t="shared" si="32"/>
        <v>0</v>
      </c>
      <c r="AH57" s="259" t="str">
        <f t="shared" si="2"/>
        <v/>
      </c>
    </row>
    <row r="58" spans="1:34">
      <c r="A58" s="264"/>
      <c r="B58" s="268"/>
      <c r="C58" s="156"/>
      <c r="D58" s="164"/>
      <c r="E58" s="164"/>
      <c r="F58" s="175"/>
      <c r="G58" s="182"/>
      <c r="H58" s="182"/>
      <c r="I58" s="190"/>
      <c r="J58" s="200"/>
      <c r="K58" s="200"/>
      <c r="L58" s="200"/>
      <c r="M58" s="200"/>
      <c r="N58" s="200"/>
      <c r="O58" s="200"/>
      <c r="P58" s="200"/>
      <c r="Q58" s="211">
        <f t="shared" si="27"/>
        <v>0</v>
      </c>
      <c r="R58" s="218"/>
      <c r="S58" s="211">
        <f t="shared" si="28"/>
        <v>0</v>
      </c>
      <c r="T58" s="233">
        <f t="shared" si="29"/>
        <v>0</v>
      </c>
      <c r="U58" s="175"/>
      <c r="V58" s="182"/>
      <c r="W58" s="182"/>
      <c r="X58" s="200"/>
      <c r="Y58" s="200"/>
      <c r="Z58" s="200"/>
      <c r="AA58" s="200"/>
      <c r="AB58" s="200"/>
      <c r="AC58" s="200"/>
      <c r="AD58" s="200"/>
      <c r="AE58" s="249">
        <f t="shared" si="30"/>
        <v>0</v>
      </c>
      <c r="AF58" s="249">
        <f t="shared" si="31"/>
        <v>0</v>
      </c>
      <c r="AG58" s="253">
        <f t="shared" si="32"/>
        <v>0</v>
      </c>
      <c r="AH58" s="259" t="str">
        <f t="shared" si="2"/>
        <v/>
      </c>
    </row>
    <row r="59" spans="1:34">
      <c r="A59" s="264"/>
      <c r="B59" s="268"/>
      <c r="C59" s="154"/>
      <c r="D59" s="162"/>
      <c r="E59" s="162"/>
      <c r="F59" s="175"/>
      <c r="G59" s="182"/>
      <c r="H59" s="182"/>
      <c r="I59" s="190"/>
      <c r="J59" s="200"/>
      <c r="K59" s="200"/>
      <c r="L59" s="200"/>
      <c r="M59" s="200"/>
      <c r="N59" s="200"/>
      <c r="O59" s="200"/>
      <c r="P59" s="200"/>
      <c r="Q59" s="211">
        <f t="shared" si="27"/>
        <v>0</v>
      </c>
      <c r="R59" s="218"/>
      <c r="S59" s="211">
        <f t="shared" si="28"/>
        <v>0</v>
      </c>
      <c r="T59" s="233">
        <f t="shared" si="29"/>
        <v>0</v>
      </c>
      <c r="U59" s="175"/>
      <c r="V59" s="182"/>
      <c r="W59" s="182"/>
      <c r="X59" s="200"/>
      <c r="Y59" s="200"/>
      <c r="Z59" s="200"/>
      <c r="AA59" s="200"/>
      <c r="AB59" s="200"/>
      <c r="AC59" s="200"/>
      <c r="AD59" s="200"/>
      <c r="AE59" s="249">
        <f t="shared" si="30"/>
        <v>0</v>
      </c>
      <c r="AF59" s="249">
        <f t="shared" si="31"/>
        <v>0</v>
      </c>
      <c r="AG59" s="253">
        <f t="shared" si="32"/>
        <v>0</v>
      </c>
      <c r="AH59" s="259" t="str">
        <f t="shared" si="2"/>
        <v/>
      </c>
    </row>
    <row r="60" spans="1:34">
      <c r="A60" s="264"/>
      <c r="B60" s="268"/>
      <c r="C60" s="154"/>
      <c r="D60" s="162"/>
      <c r="E60" s="162"/>
      <c r="F60" s="175"/>
      <c r="G60" s="182"/>
      <c r="H60" s="182"/>
      <c r="I60" s="190"/>
      <c r="J60" s="200"/>
      <c r="K60" s="200"/>
      <c r="L60" s="200"/>
      <c r="M60" s="200"/>
      <c r="N60" s="200"/>
      <c r="O60" s="200"/>
      <c r="P60" s="200"/>
      <c r="Q60" s="211">
        <f t="shared" si="27"/>
        <v>0</v>
      </c>
      <c r="R60" s="218"/>
      <c r="S60" s="211">
        <f t="shared" si="28"/>
        <v>0</v>
      </c>
      <c r="T60" s="233">
        <f t="shared" si="29"/>
        <v>0</v>
      </c>
      <c r="U60" s="175"/>
      <c r="V60" s="182"/>
      <c r="W60" s="182"/>
      <c r="X60" s="200"/>
      <c r="Y60" s="200"/>
      <c r="Z60" s="200"/>
      <c r="AA60" s="200"/>
      <c r="AB60" s="200"/>
      <c r="AC60" s="200"/>
      <c r="AD60" s="200"/>
      <c r="AE60" s="249">
        <f t="shared" si="30"/>
        <v>0</v>
      </c>
      <c r="AF60" s="249">
        <f t="shared" si="31"/>
        <v>0</v>
      </c>
      <c r="AG60" s="253">
        <f t="shared" si="32"/>
        <v>0</v>
      </c>
      <c r="AH60" s="259" t="str">
        <f t="shared" si="2"/>
        <v/>
      </c>
    </row>
    <row r="61" spans="1:34">
      <c r="A61" s="264"/>
      <c r="B61" s="268"/>
      <c r="C61" s="154"/>
      <c r="D61" s="162"/>
      <c r="E61" s="162"/>
      <c r="F61" s="175"/>
      <c r="G61" s="182"/>
      <c r="H61" s="182"/>
      <c r="I61" s="190"/>
      <c r="J61" s="200"/>
      <c r="K61" s="200"/>
      <c r="L61" s="200"/>
      <c r="M61" s="200"/>
      <c r="N61" s="200"/>
      <c r="O61" s="200"/>
      <c r="P61" s="200"/>
      <c r="Q61" s="211">
        <f t="shared" si="27"/>
        <v>0</v>
      </c>
      <c r="R61" s="218"/>
      <c r="S61" s="211">
        <f t="shared" si="28"/>
        <v>0</v>
      </c>
      <c r="T61" s="233">
        <f t="shared" si="29"/>
        <v>0</v>
      </c>
      <c r="U61" s="175"/>
      <c r="V61" s="182"/>
      <c r="W61" s="182"/>
      <c r="X61" s="200"/>
      <c r="Y61" s="200"/>
      <c r="Z61" s="200"/>
      <c r="AA61" s="200"/>
      <c r="AB61" s="200"/>
      <c r="AC61" s="200"/>
      <c r="AD61" s="200"/>
      <c r="AE61" s="249">
        <f t="shared" si="30"/>
        <v>0</v>
      </c>
      <c r="AF61" s="249">
        <f t="shared" si="31"/>
        <v>0</v>
      </c>
      <c r="AG61" s="253">
        <f t="shared" si="32"/>
        <v>0</v>
      </c>
      <c r="AH61" s="259" t="str">
        <f t="shared" si="2"/>
        <v/>
      </c>
    </row>
    <row r="62" spans="1:34" ht="14.25">
      <c r="A62" s="265"/>
      <c r="B62" s="269"/>
      <c r="C62" s="157"/>
      <c r="D62" s="165"/>
      <c r="E62" s="165"/>
      <c r="F62" s="176"/>
      <c r="G62" s="183"/>
      <c r="H62" s="183"/>
      <c r="I62" s="191"/>
      <c r="J62" s="201"/>
      <c r="K62" s="201"/>
      <c r="L62" s="201"/>
      <c r="M62" s="201"/>
      <c r="N62" s="201"/>
      <c r="O62" s="201"/>
      <c r="P62" s="201"/>
      <c r="Q62" s="212">
        <f t="shared" si="27"/>
        <v>0</v>
      </c>
      <c r="R62" s="219"/>
      <c r="S62" s="212">
        <f t="shared" si="28"/>
        <v>0</v>
      </c>
      <c r="T62" s="234">
        <f t="shared" si="29"/>
        <v>0</v>
      </c>
      <c r="U62" s="176"/>
      <c r="V62" s="183"/>
      <c r="W62" s="183"/>
      <c r="X62" s="201"/>
      <c r="Y62" s="201"/>
      <c r="Z62" s="201"/>
      <c r="AA62" s="201"/>
      <c r="AB62" s="201"/>
      <c r="AC62" s="201"/>
      <c r="AD62" s="201"/>
      <c r="AE62" s="250">
        <f t="shared" si="30"/>
        <v>0</v>
      </c>
      <c r="AF62" s="250">
        <f t="shared" si="31"/>
        <v>0</v>
      </c>
      <c r="AG62" s="254">
        <f t="shared" si="32"/>
        <v>0</v>
      </c>
      <c r="AH62" s="260" t="str">
        <f t="shared" si="2"/>
        <v/>
      </c>
    </row>
    <row r="63" spans="1:34" ht="22.5" customHeight="1">
      <c r="A63" s="262">
        <v>10</v>
      </c>
      <c r="B63" s="266"/>
      <c r="C63" s="271"/>
      <c r="D63" s="166"/>
      <c r="E63" s="168"/>
      <c r="F63" s="274" t="s">
        <v>65</v>
      </c>
      <c r="G63" s="275" t="s">
        <v>25</v>
      </c>
      <c r="H63" s="275" t="s">
        <v>65</v>
      </c>
      <c r="I63" s="188">
        <f t="shared" ref="I63:Q63" si="33">SUM(I64:I75)</f>
        <v>0</v>
      </c>
      <c r="J63" s="198">
        <f t="shared" si="33"/>
        <v>0</v>
      </c>
      <c r="K63" s="198">
        <f t="shared" si="33"/>
        <v>0</v>
      </c>
      <c r="L63" s="198">
        <f t="shared" si="33"/>
        <v>0</v>
      </c>
      <c r="M63" s="198">
        <f t="shared" si="33"/>
        <v>0</v>
      </c>
      <c r="N63" s="198">
        <f t="shared" si="33"/>
        <v>0</v>
      </c>
      <c r="O63" s="198">
        <f t="shared" si="33"/>
        <v>0</v>
      </c>
      <c r="P63" s="198">
        <f t="shared" si="33"/>
        <v>0</v>
      </c>
      <c r="Q63" s="198">
        <f t="shared" si="33"/>
        <v>0</v>
      </c>
      <c r="R63" s="277"/>
      <c r="S63" s="198">
        <f>SUM(S64:S75)</f>
        <v>0</v>
      </c>
      <c r="T63" s="231">
        <f>SUM(T64:T75)</f>
        <v>0</v>
      </c>
      <c r="U63" s="274" t="s">
        <v>65</v>
      </c>
      <c r="V63" s="275" t="s">
        <v>25</v>
      </c>
      <c r="W63" s="275" t="s">
        <v>65</v>
      </c>
      <c r="X63" s="243">
        <f t="shared" ref="X63:AG63" si="34">SUM(X64:X75)</f>
        <v>0</v>
      </c>
      <c r="Y63" s="243">
        <f t="shared" si="34"/>
        <v>0</v>
      </c>
      <c r="Z63" s="243">
        <f t="shared" si="34"/>
        <v>0</v>
      </c>
      <c r="AA63" s="243">
        <f t="shared" si="34"/>
        <v>0</v>
      </c>
      <c r="AB63" s="243">
        <f t="shared" si="34"/>
        <v>0</v>
      </c>
      <c r="AC63" s="243">
        <f t="shared" si="34"/>
        <v>0</v>
      </c>
      <c r="AD63" s="243">
        <f t="shared" si="34"/>
        <v>0</v>
      </c>
      <c r="AE63" s="243">
        <f t="shared" si="34"/>
        <v>0</v>
      </c>
      <c r="AF63" s="243">
        <f t="shared" si="34"/>
        <v>0</v>
      </c>
      <c r="AG63" s="251">
        <f t="shared" si="34"/>
        <v>0</v>
      </c>
      <c r="AH63" s="288" t="str">
        <f t="shared" si="2"/>
        <v/>
      </c>
    </row>
    <row r="64" spans="1:34" ht="14.25">
      <c r="A64" s="263"/>
      <c r="B64" s="267"/>
      <c r="C64" s="272" t="s">
        <v>82</v>
      </c>
      <c r="D64" s="273"/>
      <c r="E64" s="273"/>
      <c r="F64" s="174"/>
      <c r="G64" s="181"/>
      <c r="H64" s="181"/>
      <c r="I64" s="189"/>
      <c r="J64" s="199"/>
      <c r="K64" s="199"/>
      <c r="L64" s="199"/>
      <c r="M64" s="199"/>
      <c r="N64" s="199"/>
      <c r="O64" s="199"/>
      <c r="P64" s="199"/>
      <c r="Q64" s="202">
        <f t="shared" ref="Q64:Q75" si="35">SUM(J64:P64)</f>
        <v>0</v>
      </c>
      <c r="R64" s="217"/>
      <c r="S64" s="280">
        <f t="shared" ref="S64:S75" si="36">IF(ROUNDUP(Q64*R64-0.5,0)&lt;=0,0,ROUNDUP(Q64*R64-0.5,0))</f>
        <v>0</v>
      </c>
      <c r="T64" s="232">
        <f t="shared" ref="T64:T75" si="37">Q64+S64</f>
        <v>0</v>
      </c>
      <c r="U64" s="174"/>
      <c r="V64" s="238"/>
      <c r="W64" s="238"/>
      <c r="X64" s="199"/>
      <c r="Y64" s="199"/>
      <c r="Z64" s="199"/>
      <c r="AA64" s="199"/>
      <c r="AB64" s="199"/>
      <c r="AC64" s="199"/>
      <c r="AD64" s="199"/>
      <c r="AE64" s="248">
        <f t="shared" ref="AE64:AE75" si="38">SUM(X64:AD64)</f>
        <v>0</v>
      </c>
      <c r="AF64" s="248">
        <f t="shared" ref="AF64:AF75" si="39">IF(ROUNDUP(AE64*R64-0.5,0)&lt;=0,0,ROUNDUP(AE64*R64-0.5,0))</f>
        <v>0</v>
      </c>
      <c r="AG64" s="252">
        <f t="shared" ref="AG64:AG75" si="40">AE64+AF64</f>
        <v>0</v>
      </c>
      <c r="AH64" s="258" t="str">
        <f t="shared" si="2"/>
        <v/>
      </c>
    </row>
    <row r="65" spans="1:34">
      <c r="A65" s="264"/>
      <c r="B65" s="268"/>
      <c r="C65" s="154"/>
      <c r="D65" s="162"/>
      <c r="E65" s="162"/>
      <c r="F65" s="175"/>
      <c r="G65" s="182"/>
      <c r="H65" s="182"/>
      <c r="I65" s="190"/>
      <c r="J65" s="200"/>
      <c r="K65" s="200"/>
      <c r="L65" s="200"/>
      <c r="M65" s="200"/>
      <c r="N65" s="200"/>
      <c r="O65" s="200"/>
      <c r="P65" s="200"/>
      <c r="Q65" s="211">
        <f t="shared" si="35"/>
        <v>0</v>
      </c>
      <c r="R65" s="218"/>
      <c r="S65" s="211">
        <f t="shared" si="36"/>
        <v>0</v>
      </c>
      <c r="T65" s="233">
        <f t="shared" si="37"/>
        <v>0</v>
      </c>
      <c r="U65" s="175"/>
      <c r="V65" s="182"/>
      <c r="W65" s="182"/>
      <c r="X65" s="200"/>
      <c r="Y65" s="200"/>
      <c r="Z65" s="200"/>
      <c r="AA65" s="200"/>
      <c r="AB65" s="200"/>
      <c r="AC65" s="200"/>
      <c r="AD65" s="200"/>
      <c r="AE65" s="249">
        <f t="shared" si="38"/>
        <v>0</v>
      </c>
      <c r="AF65" s="249">
        <f t="shared" si="39"/>
        <v>0</v>
      </c>
      <c r="AG65" s="253">
        <f t="shared" si="40"/>
        <v>0</v>
      </c>
      <c r="AH65" s="259" t="str">
        <f t="shared" si="2"/>
        <v/>
      </c>
    </row>
    <row r="66" spans="1:34">
      <c r="A66" s="264"/>
      <c r="B66" s="268"/>
      <c r="C66" s="155"/>
      <c r="D66" s="163"/>
      <c r="E66" s="163"/>
      <c r="F66" s="175"/>
      <c r="G66" s="182"/>
      <c r="H66" s="182"/>
      <c r="I66" s="190"/>
      <c r="J66" s="200"/>
      <c r="K66" s="200"/>
      <c r="L66" s="200"/>
      <c r="M66" s="200"/>
      <c r="N66" s="200"/>
      <c r="O66" s="200"/>
      <c r="P66" s="200"/>
      <c r="Q66" s="211">
        <f t="shared" si="35"/>
        <v>0</v>
      </c>
      <c r="R66" s="218"/>
      <c r="S66" s="211">
        <f t="shared" si="36"/>
        <v>0</v>
      </c>
      <c r="T66" s="233">
        <f t="shared" si="37"/>
        <v>0</v>
      </c>
      <c r="U66" s="175"/>
      <c r="V66" s="182"/>
      <c r="W66" s="182"/>
      <c r="X66" s="200"/>
      <c r="Y66" s="200"/>
      <c r="Z66" s="200"/>
      <c r="AA66" s="200"/>
      <c r="AB66" s="200"/>
      <c r="AC66" s="200"/>
      <c r="AD66" s="200"/>
      <c r="AE66" s="249">
        <f t="shared" si="38"/>
        <v>0</v>
      </c>
      <c r="AF66" s="249">
        <f t="shared" si="39"/>
        <v>0</v>
      </c>
      <c r="AG66" s="253">
        <f t="shared" si="40"/>
        <v>0</v>
      </c>
      <c r="AH66" s="259" t="str">
        <f t="shared" si="2"/>
        <v/>
      </c>
    </row>
    <row r="67" spans="1:34">
      <c r="A67" s="264"/>
      <c r="B67" s="268"/>
      <c r="C67" s="154" t="s">
        <v>83</v>
      </c>
      <c r="D67" s="162"/>
      <c r="E67" s="162"/>
      <c r="F67" s="175"/>
      <c r="G67" s="182"/>
      <c r="H67" s="182"/>
      <c r="I67" s="190"/>
      <c r="J67" s="200"/>
      <c r="K67" s="200"/>
      <c r="L67" s="200"/>
      <c r="M67" s="200"/>
      <c r="N67" s="200"/>
      <c r="O67" s="200"/>
      <c r="P67" s="200"/>
      <c r="Q67" s="211">
        <f t="shared" si="35"/>
        <v>0</v>
      </c>
      <c r="R67" s="218"/>
      <c r="S67" s="211">
        <f t="shared" si="36"/>
        <v>0</v>
      </c>
      <c r="T67" s="233">
        <f t="shared" si="37"/>
        <v>0</v>
      </c>
      <c r="U67" s="175"/>
      <c r="V67" s="182"/>
      <c r="W67" s="182"/>
      <c r="X67" s="200"/>
      <c r="Y67" s="200"/>
      <c r="Z67" s="200"/>
      <c r="AA67" s="200"/>
      <c r="AB67" s="200"/>
      <c r="AC67" s="200"/>
      <c r="AD67" s="200"/>
      <c r="AE67" s="249">
        <f t="shared" si="38"/>
        <v>0</v>
      </c>
      <c r="AF67" s="249">
        <f t="shared" si="39"/>
        <v>0</v>
      </c>
      <c r="AG67" s="253">
        <f t="shared" si="40"/>
        <v>0</v>
      </c>
      <c r="AH67" s="259" t="str">
        <f t="shared" si="2"/>
        <v/>
      </c>
    </row>
    <row r="68" spans="1:34">
      <c r="A68" s="264"/>
      <c r="B68" s="268"/>
      <c r="C68" s="154"/>
      <c r="D68" s="162"/>
      <c r="E68" s="162"/>
      <c r="F68" s="175"/>
      <c r="G68" s="182"/>
      <c r="H68" s="182"/>
      <c r="I68" s="190"/>
      <c r="J68" s="200"/>
      <c r="K68" s="200"/>
      <c r="L68" s="200"/>
      <c r="M68" s="200"/>
      <c r="N68" s="200"/>
      <c r="O68" s="200"/>
      <c r="P68" s="200"/>
      <c r="Q68" s="211">
        <f t="shared" si="35"/>
        <v>0</v>
      </c>
      <c r="R68" s="218"/>
      <c r="S68" s="211">
        <f t="shared" si="36"/>
        <v>0</v>
      </c>
      <c r="T68" s="233">
        <f t="shared" si="37"/>
        <v>0</v>
      </c>
      <c r="U68" s="175"/>
      <c r="V68" s="182"/>
      <c r="W68" s="182"/>
      <c r="X68" s="200"/>
      <c r="Y68" s="200"/>
      <c r="Z68" s="200"/>
      <c r="AA68" s="200"/>
      <c r="AB68" s="200"/>
      <c r="AC68" s="200"/>
      <c r="AD68" s="200"/>
      <c r="AE68" s="249">
        <f t="shared" si="38"/>
        <v>0</v>
      </c>
      <c r="AF68" s="249">
        <f t="shared" si="39"/>
        <v>0</v>
      </c>
      <c r="AG68" s="253">
        <f t="shared" si="40"/>
        <v>0</v>
      </c>
      <c r="AH68" s="259" t="str">
        <f t="shared" si="2"/>
        <v/>
      </c>
    </row>
    <row r="69" spans="1:34">
      <c r="A69" s="264"/>
      <c r="B69" s="268"/>
      <c r="C69" s="154"/>
      <c r="D69" s="162"/>
      <c r="E69" s="162"/>
      <c r="F69" s="175"/>
      <c r="G69" s="182"/>
      <c r="H69" s="182"/>
      <c r="I69" s="190"/>
      <c r="J69" s="200"/>
      <c r="K69" s="200"/>
      <c r="L69" s="200"/>
      <c r="M69" s="200"/>
      <c r="N69" s="200"/>
      <c r="O69" s="200"/>
      <c r="P69" s="200"/>
      <c r="Q69" s="211">
        <f t="shared" si="35"/>
        <v>0</v>
      </c>
      <c r="R69" s="218"/>
      <c r="S69" s="211">
        <f t="shared" si="36"/>
        <v>0</v>
      </c>
      <c r="T69" s="233">
        <f t="shared" si="37"/>
        <v>0</v>
      </c>
      <c r="U69" s="175"/>
      <c r="V69" s="182"/>
      <c r="W69" s="182"/>
      <c r="X69" s="200"/>
      <c r="Y69" s="200"/>
      <c r="Z69" s="200"/>
      <c r="AA69" s="200"/>
      <c r="AB69" s="200"/>
      <c r="AC69" s="200"/>
      <c r="AD69" s="200"/>
      <c r="AE69" s="249">
        <f t="shared" si="38"/>
        <v>0</v>
      </c>
      <c r="AF69" s="249">
        <f t="shared" si="39"/>
        <v>0</v>
      </c>
      <c r="AG69" s="253">
        <f t="shared" si="40"/>
        <v>0</v>
      </c>
      <c r="AH69" s="259" t="str">
        <f t="shared" si="2"/>
        <v/>
      </c>
    </row>
    <row r="70" spans="1:34">
      <c r="A70" s="264"/>
      <c r="B70" s="268"/>
      <c r="C70" s="156"/>
      <c r="D70" s="164"/>
      <c r="E70" s="164"/>
      <c r="F70" s="175"/>
      <c r="G70" s="182"/>
      <c r="H70" s="182"/>
      <c r="I70" s="190"/>
      <c r="J70" s="200"/>
      <c r="K70" s="200"/>
      <c r="L70" s="200"/>
      <c r="M70" s="200"/>
      <c r="N70" s="200"/>
      <c r="O70" s="200"/>
      <c r="P70" s="200"/>
      <c r="Q70" s="211">
        <f t="shared" si="35"/>
        <v>0</v>
      </c>
      <c r="R70" s="218"/>
      <c r="S70" s="211">
        <f t="shared" si="36"/>
        <v>0</v>
      </c>
      <c r="T70" s="233">
        <f t="shared" si="37"/>
        <v>0</v>
      </c>
      <c r="U70" s="175"/>
      <c r="V70" s="182"/>
      <c r="W70" s="182"/>
      <c r="X70" s="200"/>
      <c r="Y70" s="200"/>
      <c r="Z70" s="200"/>
      <c r="AA70" s="200"/>
      <c r="AB70" s="200"/>
      <c r="AC70" s="200"/>
      <c r="AD70" s="200"/>
      <c r="AE70" s="249">
        <f t="shared" si="38"/>
        <v>0</v>
      </c>
      <c r="AF70" s="249">
        <f t="shared" si="39"/>
        <v>0</v>
      </c>
      <c r="AG70" s="253">
        <f t="shared" si="40"/>
        <v>0</v>
      </c>
      <c r="AH70" s="259" t="str">
        <f t="shared" si="2"/>
        <v/>
      </c>
    </row>
    <row r="71" spans="1:34">
      <c r="A71" s="264"/>
      <c r="B71" s="268"/>
      <c r="C71" s="156"/>
      <c r="D71" s="164"/>
      <c r="E71" s="164"/>
      <c r="F71" s="175"/>
      <c r="G71" s="182"/>
      <c r="H71" s="182"/>
      <c r="I71" s="190"/>
      <c r="J71" s="200"/>
      <c r="K71" s="200"/>
      <c r="L71" s="200"/>
      <c r="M71" s="200"/>
      <c r="N71" s="200"/>
      <c r="O71" s="200"/>
      <c r="P71" s="200"/>
      <c r="Q71" s="211">
        <f t="shared" si="35"/>
        <v>0</v>
      </c>
      <c r="R71" s="218"/>
      <c r="S71" s="211">
        <f t="shared" si="36"/>
        <v>0</v>
      </c>
      <c r="T71" s="233">
        <f t="shared" si="37"/>
        <v>0</v>
      </c>
      <c r="U71" s="175"/>
      <c r="V71" s="182"/>
      <c r="W71" s="182"/>
      <c r="X71" s="200"/>
      <c r="Y71" s="200"/>
      <c r="Z71" s="200"/>
      <c r="AA71" s="200"/>
      <c r="AB71" s="200"/>
      <c r="AC71" s="200"/>
      <c r="AD71" s="200"/>
      <c r="AE71" s="249">
        <f t="shared" si="38"/>
        <v>0</v>
      </c>
      <c r="AF71" s="249">
        <f t="shared" si="39"/>
        <v>0</v>
      </c>
      <c r="AG71" s="253">
        <f t="shared" si="40"/>
        <v>0</v>
      </c>
      <c r="AH71" s="259" t="str">
        <f t="shared" si="2"/>
        <v/>
      </c>
    </row>
    <row r="72" spans="1:34">
      <c r="A72" s="264"/>
      <c r="B72" s="268"/>
      <c r="C72" s="154"/>
      <c r="D72" s="162"/>
      <c r="E72" s="162"/>
      <c r="F72" s="175"/>
      <c r="G72" s="182"/>
      <c r="H72" s="182"/>
      <c r="I72" s="190"/>
      <c r="J72" s="200"/>
      <c r="K72" s="200"/>
      <c r="L72" s="200"/>
      <c r="M72" s="200"/>
      <c r="N72" s="200"/>
      <c r="O72" s="200"/>
      <c r="P72" s="200"/>
      <c r="Q72" s="211">
        <f t="shared" si="35"/>
        <v>0</v>
      </c>
      <c r="R72" s="218"/>
      <c r="S72" s="211">
        <f t="shared" si="36"/>
        <v>0</v>
      </c>
      <c r="T72" s="233">
        <f t="shared" si="37"/>
        <v>0</v>
      </c>
      <c r="U72" s="175"/>
      <c r="V72" s="182"/>
      <c r="W72" s="182"/>
      <c r="X72" s="200"/>
      <c r="Y72" s="200"/>
      <c r="Z72" s="200"/>
      <c r="AA72" s="200"/>
      <c r="AB72" s="200"/>
      <c r="AC72" s="200"/>
      <c r="AD72" s="200"/>
      <c r="AE72" s="249">
        <f t="shared" si="38"/>
        <v>0</v>
      </c>
      <c r="AF72" s="249">
        <f t="shared" si="39"/>
        <v>0</v>
      </c>
      <c r="AG72" s="253">
        <f t="shared" si="40"/>
        <v>0</v>
      </c>
      <c r="AH72" s="259" t="str">
        <f t="shared" si="2"/>
        <v/>
      </c>
    </row>
    <row r="73" spans="1:34">
      <c r="A73" s="264"/>
      <c r="B73" s="268"/>
      <c r="C73" s="154"/>
      <c r="D73" s="162"/>
      <c r="E73" s="162"/>
      <c r="F73" s="175"/>
      <c r="G73" s="182"/>
      <c r="H73" s="182"/>
      <c r="I73" s="190"/>
      <c r="J73" s="200"/>
      <c r="K73" s="200"/>
      <c r="L73" s="200"/>
      <c r="M73" s="200"/>
      <c r="N73" s="200"/>
      <c r="O73" s="200"/>
      <c r="P73" s="200"/>
      <c r="Q73" s="211">
        <f t="shared" si="35"/>
        <v>0</v>
      </c>
      <c r="R73" s="218"/>
      <c r="S73" s="211">
        <f t="shared" si="36"/>
        <v>0</v>
      </c>
      <c r="T73" s="233">
        <f t="shared" si="37"/>
        <v>0</v>
      </c>
      <c r="U73" s="175"/>
      <c r="V73" s="182"/>
      <c r="W73" s="182"/>
      <c r="X73" s="200"/>
      <c r="Y73" s="200"/>
      <c r="Z73" s="200"/>
      <c r="AA73" s="200"/>
      <c r="AB73" s="200"/>
      <c r="AC73" s="200"/>
      <c r="AD73" s="200"/>
      <c r="AE73" s="249">
        <f t="shared" si="38"/>
        <v>0</v>
      </c>
      <c r="AF73" s="249">
        <f t="shared" si="39"/>
        <v>0</v>
      </c>
      <c r="AG73" s="253">
        <f t="shared" si="40"/>
        <v>0</v>
      </c>
      <c r="AH73" s="259" t="str">
        <f t="shared" si="2"/>
        <v/>
      </c>
    </row>
    <row r="74" spans="1:34">
      <c r="A74" s="264"/>
      <c r="B74" s="268"/>
      <c r="C74" s="154"/>
      <c r="D74" s="162"/>
      <c r="E74" s="162"/>
      <c r="F74" s="175"/>
      <c r="G74" s="182"/>
      <c r="H74" s="182"/>
      <c r="I74" s="190"/>
      <c r="J74" s="200"/>
      <c r="K74" s="200"/>
      <c r="L74" s="200"/>
      <c r="M74" s="200"/>
      <c r="N74" s="200"/>
      <c r="O74" s="200"/>
      <c r="P74" s="200"/>
      <c r="Q74" s="211">
        <f t="shared" si="35"/>
        <v>0</v>
      </c>
      <c r="R74" s="218"/>
      <c r="S74" s="211">
        <f t="shared" si="36"/>
        <v>0</v>
      </c>
      <c r="T74" s="233">
        <f t="shared" si="37"/>
        <v>0</v>
      </c>
      <c r="U74" s="175"/>
      <c r="V74" s="182"/>
      <c r="W74" s="182"/>
      <c r="X74" s="200"/>
      <c r="Y74" s="200"/>
      <c r="Z74" s="200"/>
      <c r="AA74" s="200"/>
      <c r="AB74" s="200"/>
      <c r="AC74" s="200"/>
      <c r="AD74" s="200"/>
      <c r="AE74" s="249">
        <f t="shared" si="38"/>
        <v>0</v>
      </c>
      <c r="AF74" s="249">
        <f t="shared" si="39"/>
        <v>0</v>
      </c>
      <c r="AG74" s="253">
        <f t="shared" si="40"/>
        <v>0</v>
      </c>
      <c r="AH74" s="259" t="str">
        <f t="shared" si="2"/>
        <v/>
      </c>
    </row>
    <row r="75" spans="1:34" ht="14.25">
      <c r="A75" s="265"/>
      <c r="B75" s="269"/>
      <c r="C75" s="157"/>
      <c r="D75" s="165"/>
      <c r="E75" s="165"/>
      <c r="F75" s="176"/>
      <c r="G75" s="183"/>
      <c r="H75" s="183"/>
      <c r="I75" s="191"/>
      <c r="J75" s="201"/>
      <c r="K75" s="201"/>
      <c r="L75" s="201"/>
      <c r="M75" s="201"/>
      <c r="N75" s="201"/>
      <c r="O75" s="201"/>
      <c r="P75" s="201"/>
      <c r="Q75" s="212">
        <f t="shared" si="35"/>
        <v>0</v>
      </c>
      <c r="R75" s="219"/>
      <c r="S75" s="212">
        <f t="shared" si="36"/>
        <v>0</v>
      </c>
      <c r="T75" s="234">
        <f t="shared" si="37"/>
        <v>0</v>
      </c>
      <c r="U75" s="176"/>
      <c r="V75" s="183"/>
      <c r="W75" s="183"/>
      <c r="X75" s="201"/>
      <c r="Y75" s="201"/>
      <c r="Z75" s="201"/>
      <c r="AA75" s="201"/>
      <c r="AB75" s="201"/>
      <c r="AC75" s="201"/>
      <c r="AD75" s="201"/>
      <c r="AE75" s="250">
        <f t="shared" si="38"/>
        <v>0</v>
      </c>
      <c r="AF75" s="250">
        <f t="shared" si="39"/>
        <v>0</v>
      </c>
      <c r="AG75" s="254">
        <f t="shared" si="40"/>
        <v>0</v>
      </c>
      <c r="AH75" s="260" t="str">
        <f>IF(AG75=0,"",ROUND((T75-AG75)/AG75,3))</f>
        <v/>
      </c>
    </row>
    <row r="76" spans="1:34" ht="15" customHeight="1">
      <c r="B76" s="147"/>
      <c r="C76" s="147"/>
      <c r="D76" s="147"/>
      <c r="E76" s="147"/>
      <c r="F76" s="147"/>
      <c r="G76" s="147"/>
      <c r="H76" s="184" t="s">
        <v>98</v>
      </c>
      <c r="I76" s="192">
        <f t="shared" ref="I76:Q76" si="41">I11+I24+I37+I50+I63</f>
        <v>0</v>
      </c>
      <c r="J76" s="202">
        <f t="shared" si="41"/>
        <v>0</v>
      </c>
      <c r="K76" s="202">
        <f t="shared" si="41"/>
        <v>0</v>
      </c>
      <c r="L76" s="202">
        <f t="shared" si="41"/>
        <v>0</v>
      </c>
      <c r="M76" s="202">
        <f t="shared" si="41"/>
        <v>0</v>
      </c>
      <c r="N76" s="202">
        <f t="shared" si="41"/>
        <v>0</v>
      </c>
      <c r="O76" s="202">
        <f t="shared" si="41"/>
        <v>0</v>
      </c>
      <c r="P76" s="202">
        <f t="shared" si="41"/>
        <v>0</v>
      </c>
      <c r="Q76" s="202">
        <f t="shared" si="41"/>
        <v>0</v>
      </c>
      <c r="R76" s="278"/>
      <c r="S76" s="202">
        <f>S11+S24+S37+S50+S63</f>
        <v>0</v>
      </c>
      <c r="T76" s="202">
        <f>T11+T24+T37+T50+T63</f>
        <v>0</v>
      </c>
      <c r="V76" s="147"/>
      <c r="W76" s="239" t="s">
        <v>102</v>
      </c>
      <c r="X76" s="202">
        <f t="shared" ref="X76:AG76" si="42">X11+X24+X37+X50+X63</f>
        <v>0</v>
      </c>
      <c r="Y76" s="202">
        <f t="shared" si="42"/>
        <v>0</v>
      </c>
      <c r="Z76" s="202">
        <f t="shared" si="42"/>
        <v>0</v>
      </c>
      <c r="AA76" s="202">
        <f t="shared" si="42"/>
        <v>0</v>
      </c>
      <c r="AB76" s="202">
        <f t="shared" si="42"/>
        <v>0</v>
      </c>
      <c r="AC76" s="202">
        <f t="shared" si="42"/>
        <v>0</v>
      </c>
      <c r="AD76" s="202">
        <f t="shared" si="42"/>
        <v>0</v>
      </c>
      <c r="AE76" s="202">
        <f t="shared" si="42"/>
        <v>0</v>
      </c>
      <c r="AF76" s="202">
        <f t="shared" si="42"/>
        <v>0</v>
      </c>
      <c r="AG76" s="202">
        <f t="shared" si="42"/>
        <v>0</v>
      </c>
      <c r="AH76" s="261"/>
    </row>
    <row r="77" spans="1:34" ht="15" customHeight="1">
      <c r="B77" s="148"/>
      <c r="C77" s="148"/>
      <c r="D77" s="148"/>
      <c r="E77" s="148"/>
      <c r="F77" s="148"/>
      <c r="G77" s="148"/>
      <c r="H77" s="185" t="s">
        <v>99</v>
      </c>
      <c r="I77" s="193">
        <f>I76+'A(月①)'!I77</f>
        <v>0</v>
      </c>
      <c r="J77" s="203">
        <f>J76+'A(月①)'!J77</f>
        <v>0</v>
      </c>
      <c r="K77" s="203">
        <f>K76+'A(月①)'!K77</f>
        <v>0</v>
      </c>
      <c r="L77" s="203">
        <f>L76+'A(月①)'!L77</f>
        <v>0</v>
      </c>
      <c r="M77" s="203">
        <f>M76+'A(月①)'!M77</f>
        <v>0</v>
      </c>
      <c r="N77" s="203">
        <f>N76+'A(月①)'!N77</f>
        <v>0</v>
      </c>
      <c r="O77" s="203">
        <f>O76+'A(月①)'!O77</f>
        <v>0</v>
      </c>
      <c r="P77" s="203">
        <f>P76+'A(月①)'!P77</f>
        <v>0</v>
      </c>
      <c r="Q77" s="203">
        <f>Q76+'A(月①)'!Q77</f>
        <v>0</v>
      </c>
      <c r="R77" s="279"/>
      <c r="S77" s="203">
        <f>S76+'A(月①)'!S77</f>
        <v>0</v>
      </c>
      <c r="T77" s="203">
        <f>T76+'A(月①)'!T77</f>
        <v>0</v>
      </c>
      <c r="V77" s="148"/>
      <c r="W77" s="240" t="s">
        <v>85</v>
      </c>
      <c r="X77" s="203">
        <f>X76+'A(月①)'!X77</f>
        <v>0</v>
      </c>
      <c r="Y77" s="203">
        <f>Y76+'A(月①)'!Y77</f>
        <v>0</v>
      </c>
      <c r="Z77" s="203">
        <f>Z76+'A(月①)'!Z77</f>
        <v>0</v>
      </c>
      <c r="AA77" s="203">
        <f>AA76+'A(月①)'!AA77</f>
        <v>0</v>
      </c>
      <c r="AB77" s="203">
        <f>AB76+'A(月①)'!AB77</f>
        <v>0</v>
      </c>
      <c r="AC77" s="203">
        <f>AC76+'A(月①)'!AC77</f>
        <v>0</v>
      </c>
      <c r="AD77" s="203">
        <f>AD76+'A(月①)'!AD77</f>
        <v>0</v>
      </c>
      <c r="AE77" s="203">
        <f>AE76+'A(月①)'!AE77</f>
        <v>0</v>
      </c>
      <c r="AF77" s="203">
        <f>AF76+'A(月①)'!AF77</f>
        <v>0</v>
      </c>
      <c r="AG77" s="203">
        <f>AG76+'A(月①)'!AG77</f>
        <v>0</v>
      </c>
    </row>
  </sheetData>
  <sheetProtection password="C475" sheet="1" objects="1" scenarios="1"/>
  <mergeCells count="29">
    <mergeCell ref="A3:C3"/>
    <mergeCell ref="F3:K3"/>
    <mergeCell ref="A4:C4"/>
    <mergeCell ref="F4:K4"/>
    <mergeCell ref="A5:C5"/>
    <mergeCell ref="F5:K5"/>
    <mergeCell ref="A6:C6"/>
    <mergeCell ref="F6:K6"/>
    <mergeCell ref="F8:T8"/>
    <mergeCell ref="U8:AG8"/>
    <mergeCell ref="K9:P9"/>
    <mergeCell ref="R9:S9"/>
    <mergeCell ref="Y9:AD9"/>
    <mergeCell ref="M3:O4"/>
    <mergeCell ref="A8:C9"/>
    <mergeCell ref="AH8:AH10"/>
    <mergeCell ref="I9:I10"/>
    <mergeCell ref="J9:J10"/>
    <mergeCell ref="Q9:Q10"/>
    <mergeCell ref="T9:T10"/>
    <mergeCell ref="X9:X10"/>
    <mergeCell ref="AE9:AE10"/>
    <mergeCell ref="AF9:AF10"/>
    <mergeCell ref="AG9:AG10"/>
    <mergeCell ref="A12:A23"/>
    <mergeCell ref="A25:A36"/>
    <mergeCell ref="A38:A49"/>
    <mergeCell ref="A51:A62"/>
    <mergeCell ref="A64:A75"/>
  </mergeCells>
  <phoneticPr fontId="25"/>
  <printOptions horizontalCentered="1"/>
  <pageMargins left="0.31496062992125984" right="0.31496062992125984" top="0.55118110236220474" bottom="0.35433070866141736" header="0.31496062992125984" footer="0.31496062992125984"/>
  <pageSetup paperSize="9" scale="53" fitToWidth="1" fitToHeight="1" orientation="landscape" usePrinterDefaults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0"/>
    <pageSetUpPr fitToPage="1"/>
  </sheetPr>
  <dimension ref="A1:AH77"/>
  <sheetViews>
    <sheetView topLeftCell="T70" workbookViewId="0">
      <selection activeCell="AE77" sqref="AE77"/>
    </sheetView>
  </sheetViews>
  <sheetFormatPr defaultColWidth="9" defaultRowHeight="13.5"/>
  <cols>
    <col min="1" max="1" width="4.625" style="130" customWidth="1"/>
    <col min="2" max="2" width="10.875" style="130" customWidth="1"/>
    <col min="3" max="3" width="12.625" style="130" customWidth="1"/>
    <col min="4" max="5" width="12.625" style="130" hidden="1" customWidth="1"/>
    <col min="6" max="6" width="9.5" style="130" customWidth="1"/>
    <col min="7" max="7" width="6.25" style="130" customWidth="1"/>
    <col min="8" max="9" width="9.5" style="130" customWidth="1"/>
    <col min="10" max="10" width="9.125" style="131" customWidth="1"/>
    <col min="11" max="14" width="9.125" style="131" bestFit="1" customWidth="1"/>
    <col min="15" max="15" width="9.125" style="131" customWidth="1"/>
    <col min="16" max="16" width="9" style="131" bestFit="1" customWidth="0"/>
    <col min="17" max="17" width="9.125" style="131" bestFit="1" customWidth="1"/>
    <col min="18" max="18" width="9.125" style="133" customWidth="1"/>
    <col min="19" max="19" width="9.25" style="131" customWidth="1"/>
    <col min="20" max="20" width="12.625" style="131" customWidth="1"/>
    <col min="21" max="21" width="9.5" style="130" customWidth="1"/>
    <col min="22" max="22" width="6.5" style="130" customWidth="1"/>
    <col min="23" max="23" width="9.5" style="130" customWidth="1"/>
    <col min="24" max="24" width="9.375" style="131" bestFit="1" customWidth="1"/>
    <col min="25" max="30" width="9.125" style="131" bestFit="1" customWidth="1"/>
    <col min="31" max="31" width="9.25" style="131" bestFit="1" customWidth="1"/>
    <col min="32" max="32" width="9.125" style="131" customWidth="1"/>
    <col min="33" max="33" width="12.625" style="131" customWidth="1"/>
    <col min="34" max="34" width="9" style="133" bestFit="1" customWidth="0"/>
    <col min="35" max="16384" width="9" style="130" bestFit="1" customWidth="0"/>
  </cols>
  <sheetData>
    <row r="1" spans="1:34">
      <c r="A1" s="130" t="s">
        <v>45</v>
      </c>
      <c r="F1" s="24" t="s">
        <v>30</v>
      </c>
      <c r="G1" s="8"/>
      <c r="H1" s="130" t="s">
        <v>66</v>
      </c>
      <c r="S1" s="131" t="s">
        <v>67</v>
      </c>
    </row>
    <row r="2" spans="1:34" ht="18.75">
      <c r="S2" s="223"/>
      <c r="T2" s="227" t="s">
        <v>69</v>
      </c>
      <c r="U2" s="235" t="s">
        <v>70</v>
      </c>
      <c r="V2" s="235" t="s">
        <v>36</v>
      </c>
      <c r="W2" s="235" t="s">
        <v>71</v>
      </c>
      <c r="X2" s="241" t="s">
        <v>72</v>
      </c>
      <c r="Y2" s="244" t="s">
        <v>21</v>
      </c>
      <c r="Z2" s="246" t="s">
        <v>73</v>
      </c>
      <c r="AA2" s="246" t="s">
        <v>74</v>
      </c>
    </row>
    <row r="3" spans="1:34" ht="15" customHeight="1">
      <c r="A3" s="7" t="s">
        <v>9</v>
      </c>
      <c r="B3" s="17"/>
      <c r="C3" s="46"/>
      <c r="D3" s="17"/>
      <c r="E3" s="17"/>
      <c r="F3" s="7"/>
      <c r="G3" s="17"/>
      <c r="H3" s="17"/>
      <c r="I3" s="17"/>
      <c r="J3" s="194"/>
      <c r="K3" s="113"/>
      <c r="M3" s="204" t="s">
        <v>22</v>
      </c>
      <c r="N3" s="207"/>
      <c r="O3" s="209"/>
      <c r="S3" s="224" t="s">
        <v>1</v>
      </c>
      <c r="T3" s="228">
        <v>10.31</v>
      </c>
      <c r="U3" s="236">
        <v>1.73</v>
      </c>
      <c r="V3" s="237">
        <v>18.3</v>
      </c>
      <c r="W3" s="236">
        <v>0.6</v>
      </c>
      <c r="X3" s="242">
        <v>0.3</v>
      </c>
      <c r="Y3" s="245">
        <v>0.34</v>
      </c>
      <c r="Z3" s="247">
        <f>IF(S3="","",(T3+V3)/2+W3+X3+Y3)</f>
        <v>15.545</v>
      </c>
      <c r="AA3" s="247">
        <f>IF(S3="","",(T3+U3+V3)/2+W3+X3+Y3)</f>
        <v>16.41</v>
      </c>
    </row>
    <row r="4" spans="1:34" ht="15" customHeight="1">
      <c r="A4" s="7" t="s">
        <v>46</v>
      </c>
      <c r="B4" s="17"/>
      <c r="C4" s="46"/>
      <c r="D4" s="17"/>
      <c r="E4" s="17"/>
      <c r="F4" s="7"/>
      <c r="G4" s="17"/>
      <c r="H4" s="17"/>
      <c r="I4" s="17"/>
      <c r="J4" s="194"/>
      <c r="K4" s="113"/>
      <c r="M4" s="205"/>
      <c r="N4" s="208"/>
      <c r="O4" s="210"/>
      <c r="S4" s="224" t="s">
        <v>75</v>
      </c>
      <c r="T4" s="228">
        <v>10.41</v>
      </c>
      <c r="U4" s="236">
        <v>1.79</v>
      </c>
      <c r="V4" s="237">
        <v>18.3</v>
      </c>
      <c r="W4" s="236">
        <v>0.6</v>
      </c>
      <c r="X4" s="242">
        <v>0.3</v>
      </c>
      <c r="Y4" s="245">
        <v>0.34</v>
      </c>
      <c r="Z4" s="247">
        <f>IF(S4="","",(T4+V4)/2+W4+X4+Y4)</f>
        <v>15.595000000000001</v>
      </c>
      <c r="AA4" s="247">
        <f>IF(S4="","",(T4+U4+V4)/2+W4+X4+Y4)</f>
        <v>16.489999999999998</v>
      </c>
    </row>
    <row r="5" spans="1:34" ht="15" customHeight="1">
      <c r="A5" s="7" t="s">
        <v>4</v>
      </c>
      <c r="B5" s="17"/>
      <c r="C5" s="46"/>
      <c r="D5" s="17"/>
      <c r="E5" s="17"/>
      <c r="F5" s="7"/>
      <c r="G5" s="17"/>
      <c r="H5" s="17"/>
      <c r="I5" s="17"/>
      <c r="J5" s="194"/>
      <c r="K5" s="113"/>
      <c r="M5" s="206"/>
      <c r="N5" s="206"/>
      <c r="O5" s="206"/>
      <c r="S5" s="224" t="s">
        <v>76</v>
      </c>
      <c r="T5" s="228">
        <v>10.41</v>
      </c>
      <c r="U5" s="236">
        <v>1.79</v>
      </c>
      <c r="V5" s="237">
        <v>18.3</v>
      </c>
      <c r="W5" s="236">
        <v>0.6</v>
      </c>
      <c r="X5" s="242">
        <v>0.3</v>
      </c>
      <c r="Y5" s="245">
        <v>0.36</v>
      </c>
      <c r="Z5" s="247">
        <f>IF(S5="","",(T5+V5)/2+W5+X5+Y5)</f>
        <v>15.615</v>
      </c>
      <c r="AA5" s="247">
        <f>IF(S5="","",(T5+U5+V5)/2+W5+X5+Y5)</f>
        <v>16.509999999999998</v>
      </c>
    </row>
    <row r="6" spans="1:34" ht="15" customHeight="1">
      <c r="A6" s="7" t="s">
        <v>77</v>
      </c>
      <c r="B6" s="17"/>
      <c r="C6" s="46"/>
      <c r="D6" s="17"/>
      <c r="E6" s="17"/>
      <c r="F6" s="7"/>
      <c r="G6" s="17"/>
      <c r="H6" s="17"/>
      <c r="I6" s="17"/>
      <c r="J6" s="194"/>
      <c r="K6" s="113"/>
    </row>
    <row r="7" spans="1:34" ht="13.5" customHeight="1">
      <c r="F7" s="169"/>
      <c r="G7" s="169"/>
      <c r="H7" s="169"/>
      <c r="I7" s="169"/>
      <c r="J7" s="195"/>
      <c r="K7" s="195"/>
      <c r="L7" s="195"/>
    </row>
    <row r="8" spans="1:34" ht="13.5" customHeight="1">
      <c r="A8" s="170" t="s">
        <v>55</v>
      </c>
      <c r="B8" s="177"/>
      <c r="C8" s="270"/>
      <c r="D8" s="158"/>
      <c r="E8" s="158"/>
      <c r="F8" s="170" t="s">
        <v>38</v>
      </c>
      <c r="G8" s="177"/>
      <c r="H8" s="177"/>
      <c r="I8" s="177"/>
      <c r="J8" s="196"/>
      <c r="K8" s="196"/>
      <c r="L8" s="196"/>
      <c r="M8" s="196"/>
      <c r="N8" s="196"/>
      <c r="O8" s="196"/>
      <c r="P8" s="196"/>
      <c r="Q8" s="196"/>
      <c r="R8" s="213"/>
      <c r="S8" s="196"/>
      <c r="T8" s="229"/>
      <c r="U8" s="170" t="s">
        <v>7</v>
      </c>
      <c r="V8" s="177"/>
      <c r="W8" s="177"/>
      <c r="X8" s="196"/>
      <c r="Y8" s="196"/>
      <c r="Z8" s="196"/>
      <c r="AA8" s="196"/>
      <c r="AB8" s="196"/>
      <c r="AC8" s="196"/>
      <c r="AD8" s="196"/>
      <c r="AE8" s="196"/>
      <c r="AF8" s="196"/>
      <c r="AG8" s="229"/>
      <c r="AH8" s="286" t="s">
        <v>56</v>
      </c>
    </row>
    <row r="9" spans="1:34" ht="21" customHeight="1">
      <c r="A9" s="136"/>
      <c r="B9" s="142"/>
      <c r="C9" s="151"/>
      <c r="D9" s="159"/>
      <c r="E9" s="159"/>
      <c r="F9" s="171" t="s">
        <v>24</v>
      </c>
      <c r="G9" s="178" t="s">
        <v>25</v>
      </c>
      <c r="H9" s="179" t="s">
        <v>58</v>
      </c>
      <c r="I9" s="186" t="s">
        <v>61</v>
      </c>
      <c r="J9" s="197" t="s">
        <v>8</v>
      </c>
      <c r="K9" s="197" t="s">
        <v>78</v>
      </c>
      <c r="L9" s="197"/>
      <c r="M9" s="197"/>
      <c r="N9" s="197"/>
      <c r="O9" s="197"/>
      <c r="P9" s="197"/>
      <c r="Q9" s="197" t="s">
        <v>14</v>
      </c>
      <c r="R9" s="214" t="s">
        <v>49</v>
      </c>
      <c r="S9" s="225"/>
      <c r="T9" s="230" t="s">
        <v>60</v>
      </c>
      <c r="U9" s="171" t="s">
        <v>10</v>
      </c>
      <c r="V9" s="178" t="s">
        <v>25</v>
      </c>
      <c r="W9" s="179" t="s">
        <v>58</v>
      </c>
      <c r="X9" s="197" t="s">
        <v>8</v>
      </c>
      <c r="Y9" s="197" t="s">
        <v>43</v>
      </c>
      <c r="Z9" s="197"/>
      <c r="AA9" s="197"/>
      <c r="AB9" s="197"/>
      <c r="AC9" s="197"/>
      <c r="AD9" s="197"/>
      <c r="AE9" s="197" t="s">
        <v>14</v>
      </c>
      <c r="AF9" s="225" t="s">
        <v>63</v>
      </c>
      <c r="AG9" s="230" t="s">
        <v>60</v>
      </c>
      <c r="AH9" s="287"/>
    </row>
    <row r="10" spans="1:34" ht="21" customHeight="1">
      <c r="A10" s="136" t="s">
        <v>79</v>
      </c>
      <c r="B10" s="142" t="s">
        <v>29</v>
      </c>
      <c r="C10" s="151" t="s">
        <v>80</v>
      </c>
      <c r="D10" s="159"/>
      <c r="E10" s="159"/>
      <c r="F10" s="172" t="s">
        <v>31</v>
      </c>
      <c r="G10" s="179" t="s">
        <v>3</v>
      </c>
      <c r="H10" s="179" t="s">
        <v>34</v>
      </c>
      <c r="I10" s="187"/>
      <c r="J10" s="197"/>
      <c r="K10" s="61" t="s">
        <v>57</v>
      </c>
      <c r="L10" s="61" t="s">
        <v>11</v>
      </c>
      <c r="M10" s="61" t="s">
        <v>5</v>
      </c>
      <c r="N10" s="61" t="s">
        <v>5</v>
      </c>
      <c r="O10" s="61" t="s">
        <v>15</v>
      </c>
      <c r="P10" s="61" t="s">
        <v>0</v>
      </c>
      <c r="Q10" s="197"/>
      <c r="R10" s="289" t="s">
        <v>18</v>
      </c>
      <c r="S10" s="225" t="s">
        <v>27</v>
      </c>
      <c r="T10" s="230"/>
      <c r="U10" s="172" t="s">
        <v>31</v>
      </c>
      <c r="V10" s="179" t="s">
        <v>3</v>
      </c>
      <c r="W10" s="179" t="s">
        <v>34</v>
      </c>
      <c r="X10" s="197"/>
      <c r="Y10" s="61" t="s">
        <v>57</v>
      </c>
      <c r="Z10" s="61" t="s">
        <v>5</v>
      </c>
      <c r="AA10" s="61" t="s">
        <v>5</v>
      </c>
      <c r="AB10" s="61" t="s">
        <v>5</v>
      </c>
      <c r="AC10" s="61" t="s">
        <v>5</v>
      </c>
      <c r="AD10" s="61" t="s">
        <v>0</v>
      </c>
      <c r="AE10" s="197"/>
      <c r="AF10" s="225"/>
      <c r="AG10" s="230"/>
      <c r="AH10" s="287"/>
    </row>
    <row r="11" spans="1:34" ht="22.5" customHeight="1">
      <c r="A11" s="262">
        <v>11</v>
      </c>
      <c r="B11" s="266"/>
      <c r="C11" s="271"/>
      <c r="D11" s="160"/>
      <c r="E11" s="167"/>
      <c r="F11" s="274" t="s">
        <v>65</v>
      </c>
      <c r="G11" s="275" t="s">
        <v>25</v>
      </c>
      <c r="H11" s="275" t="s">
        <v>65</v>
      </c>
      <c r="I11" s="188">
        <f t="shared" ref="I11:Q11" si="0">SUM(I12:I23)</f>
        <v>0</v>
      </c>
      <c r="J11" s="198">
        <f t="shared" si="0"/>
        <v>0</v>
      </c>
      <c r="K11" s="198">
        <f t="shared" si="0"/>
        <v>0</v>
      </c>
      <c r="L11" s="198">
        <f t="shared" si="0"/>
        <v>0</v>
      </c>
      <c r="M11" s="198">
        <f t="shared" si="0"/>
        <v>0</v>
      </c>
      <c r="N11" s="198">
        <f t="shared" si="0"/>
        <v>0</v>
      </c>
      <c r="O11" s="198">
        <f t="shared" si="0"/>
        <v>0</v>
      </c>
      <c r="P11" s="198">
        <f t="shared" si="0"/>
        <v>0</v>
      </c>
      <c r="Q11" s="198">
        <f t="shared" si="0"/>
        <v>0</v>
      </c>
      <c r="R11" s="290"/>
      <c r="S11" s="198">
        <f>SUM(S12:S23)</f>
        <v>0</v>
      </c>
      <c r="T11" s="231">
        <f>SUM(T12:T23)</f>
        <v>0</v>
      </c>
      <c r="U11" s="274" t="s">
        <v>65</v>
      </c>
      <c r="V11" s="275" t="s">
        <v>25</v>
      </c>
      <c r="W11" s="275" t="s">
        <v>65</v>
      </c>
      <c r="X11" s="243">
        <f t="shared" ref="X11:AG11" si="1">SUM(X12:X23)</f>
        <v>0</v>
      </c>
      <c r="Y11" s="243">
        <f t="shared" si="1"/>
        <v>0</v>
      </c>
      <c r="Z11" s="243">
        <f t="shared" si="1"/>
        <v>0</v>
      </c>
      <c r="AA11" s="243">
        <f t="shared" si="1"/>
        <v>0</v>
      </c>
      <c r="AB11" s="243">
        <f t="shared" si="1"/>
        <v>0</v>
      </c>
      <c r="AC11" s="243">
        <f t="shared" si="1"/>
        <v>0</v>
      </c>
      <c r="AD11" s="243">
        <f t="shared" si="1"/>
        <v>0</v>
      </c>
      <c r="AE11" s="243">
        <f t="shared" si="1"/>
        <v>0</v>
      </c>
      <c r="AF11" s="243">
        <f t="shared" si="1"/>
        <v>0</v>
      </c>
      <c r="AG11" s="251">
        <f t="shared" si="1"/>
        <v>0</v>
      </c>
      <c r="AH11" s="288" t="str">
        <f t="shared" ref="AH11:AH74" si="2">IF(AG11=0,"",ROUND((T11-AG11)/AG11,3))</f>
        <v/>
      </c>
    </row>
    <row r="12" spans="1:34" ht="14.25">
      <c r="A12" s="263"/>
      <c r="B12" s="267"/>
      <c r="C12" s="272" t="s">
        <v>82</v>
      </c>
      <c r="D12" s="273"/>
      <c r="E12" s="273"/>
      <c r="F12" s="174"/>
      <c r="G12" s="181"/>
      <c r="H12" s="181"/>
      <c r="I12" s="189"/>
      <c r="J12" s="199"/>
      <c r="K12" s="199"/>
      <c r="L12" s="199"/>
      <c r="M12" s="199"/>
      <c r="N12" s="199"/>
      <c r="O12" s="199"/>
      <c r="P12" s="199"/>
      <c r="Q12" s="202">
        <f t="shared" ref="Q12:Q23" si="3">SUM(J12:P12)</f>
        <v>0</v>
      </c>
      <c r="R12" s="291"/>
      <c r="S12" s="280">
        <f t="shared" ref="S12:S23" si="4">IF(ROUNDUP(Q12*R12-0.5,0)&lt;=0,0,ROUNDUP(Q12*R12-0.5,0))</f>
        <v>0</v>
      </c>
      <c r="T12" s="232">
        <f t="shared" ref="T12:T23" si="5">Q12+S12</f>
        <v>0</v>
      </c>
      <c r="U12" s="174"/>
      <c r="V12" s="238"/>
      <c r="W12" s="238"/>
      <c r="X12" s="199"/>
      <c r="Y12" s="199"/>
      <c r="Z12" s="199"/>
      <c r="AA12" s="199"/>
      <c r="AB12" s="199"/>
      <c r="AC12" s="199"/>
      <c r="AD12" s="199"/>
      <c r="AE12" s="248">
        <f t="shared" ref="AE12:AE23" si="6">SUM(X12:AD12)</f>
        <v>0</v>
      </c>
      <c r="AF12" s="248">
        <f t="shared" ref="AF12:AF23" si="7">IF(ROUNDUP(AE12*R12-0.5,0)&lt;=0,0,ROUNDUP(AE12*R12-0.5,0))</f>
        <v>0</v>
      </c>
      <c r="AG12" s="252">
        <f t="shared" ref="AG12:AG23" si="8">AE12+AF12</f>
        <v>0</v>
      </c>
      <c r="AH12" s="258" t="str">
        <f t="shared" si="2"/>
        <v/>
      </c>
    </row>
    <row r="13" spans="1:34">
      <c r="A13" s="264"/>
      <c r="B13" s="268"/>
      <c r="C13" s="154"/>
      <c r="D13" s="162"/>
      <c r="E13" s="162"/>
      <c r="F13" s="175"/>
      <c r="G13" s="182"/>
      <c r="H13" s="182"/>
      <c r="I13" s="190"/>
      <c r="J13" s="200"/>
      <c r="K13" s="200"/>
      <c r="L13" s="200"/>
      <c r="M13" s="200"/>
      <c r="N13" s="200"/>
      <c r="O13" s="200"/>
      <c r="P13" s="200"/>
      <c r="Q13" s="211">
        <f t="shared" si="3"/>
        <v>0</v>
      </c>
      <c r="R13" s="292"/>
      <c r="S13" s="211">
        <f t="shared" si="4"/>
        <v>0</v>
      </c>
      <c r="T13" s="233">
        <f t="shared" si="5"/>
        <v>0</v>
      </c>
      <c r="U13" s="175"/>
      <c r="V13" s="182"/>
      <c r="W13" s="182"/>
      <c r="X13" s="200"/>
      <c r="Y13" s="200"/>
      <c r="Z13" s="200"/>
      <c r="AA13" s="200"/>
      <c r="AB13" s="200"/>
      <c r="AC13" s="200"/>
      <c r="AD13" s="200"/>
      <c r="AE13" s="249">
        <f t="shared" si="6"/>
        <v>0</v>
      </c>
      <c r="AF13" s="249">
        <f t="shared" si="7"/>
        <v>0</v>
      </c>
      <c r="AG13" s="253">
        <f t="shared" si="8"/>
        <v>0</v>
      </c>
      <c r="AH13" s="259" t="str">
        <f t="shared" si="2"/>
        <v/>
      </c>
    </row>
    <row r="14" spans="1:34">
      <c r="A14" s="264"/>
      <c r="B14" s="268"/>
      <c r="C14" s="155"/>
      <c r="D14" s="163"/>
      <c r="E14" s="163"/>
      <c r="F14" s="175"/>
      <c r="G14" s="182"/>
      <c r="H14" s="182"/>
      <c r="I14" s="190"/>
      <c r="J14" s="200"/>
      <c r="K14" s="200"/>
      <c r="L14" s="200"/>
      <c r="M14" s="200"/>
      <c r="N14" s="200"/>
      <c r="O14" s="200"/>
      <c r="P14" s="200"/>
      <c r="Q14" s="211">
        <f t="shared" si="3"/>
        <v>0</v>
      </c>
      <c r="R14" s="292"/>
      <c r="S14" s="211">
        <f t="shared" si="4"/>
        <v>0</v>
      </c>
      <c r="T14" s="233">
        <f t="shared" si="5"/>
        <v>0</v>
      </c>
      <c r="U14" s="175"/>
      <c r="V14" s="182"/>
      <c r="W14" s="182"/>
      <c r="X14" s="200"/>
      <c r="Y14" s="200"/>
      <c r="Z14" s="200"/>
      <c r="AA14" s="200"/>
      <c r="AB14" s="200"/>
      <c r="AC14" s="200"/>
      <c r="AD14" s="200"/>
      <c r="AE14" s="249">
        <f t="shared" si="6"/>
        <v>0</v>
      </c>
      <c r="AF14" s="249">
        <f t="shared" si="7"/>
        <v>0</v>
      </c>
      <c r="AG14" s="253">
        <f t="shared" si="8"/>
        <v>0</v>
      </c>
      <c r="AH14" s="259" t="str">
        <f t="shared" si="2"/>
        <v/>
      </c>
    </row>
    <row r="15" spans="1:34">
      <c r="A15" s="264"/>
      <c r="B15" s="268"/>
      <c r="C15" s="154" t="s">
        <v>83</v>
      </c>
      <c r="D15" s="162"/>
      <c r="E15" s="162"/>
      <c r="F15" s="175"/>
      <c r="G15" s="182"/>
      <c r="H15" s="182"/>
      <c r="I15" s="190"/>
      <c r="J15" s="200"/>
      <c r="K15" s="200"/>
      <c r="L15" s="200"/>
      <c r="M15" s="200"/>
      <c r="N15" s="200"/>
      <c r="O15" s="200"/>
      <c r="P15" s="200"/>
      <c r="Q15" s="211">
        <f t="shared" si="3"/>
        <v>0</v>
      </c>
      <c r="R15" s="292"/>
      <c r="S15" s="211">
        <f t="shared" si="4"/>
        <v>0</v>
      </c>
      <c r="T15" s="233">
        <f t="shared" si="5"/>
        <v>0</v>
      </c>
      <c r="U15" s="175"/>
      <c r="V15" s="182"/>
      <c r="W15" s="182"/>
      <c r="X15" s="200"/>
      <c r="Y15" s="200"/>
      <c r="Z15" s="200"/>
      <c r="AA15" s="200"/>
      <c r="AB15" s="200"/>
      <c r="AC15" s="200"/>
      <c r="AD15" s="200"/>
      <c r="AE15" s="249">
        <f t="shared" si="6"/>
        <v>0</v>
      </c>
      <c r="AF15" s="249">
        <f t="shared" si="7"/>
        <v>0</v>
      </c>
      <c r="AG15" s="253">
        <f t="shared" si="8"/>
        <v>0</v>
      </c>
      <c r="AH15" s="259" t="str">
        <f t="shared" si="2"/>
        <v/>
      </c>
    </row>
    <row r="16" spans="1:34">
      <c r="A16" s="264"/>
      <c r="B16" s="268"/>
      <c r="C16" s="154"/>
      <c r="D16" s="162"/>
      <c r="E16" s="162"/>
      <c r="F16" s="175"/>
      <c r="G16" s="182"/>
      <c r="H16" s="182"/>
      <c r="I16" s="190"/>
      <c r="J16" s="200"/>
      <c r="K16" s="200"/>
      <c r="L16" s="200"/>
      <c r="M16" s="200"/>
      <c r="N16" s="200"/>
      <c r="O16" s="200"/>
      <c r="P16" s="200"/>
      <c r="Q16" s="211">
        <f t="shared" si="3"/>
        <v>0</v>
      </c>
      <c r="R16" s="292"/>
      <c r="S16" s="211">
        <f t="shared" si="4"/>
        <v>0</v>
      </c>
      <c r="T16" s="233">
        <f t="shared" si="5"/>
        <v>0</v>
      </c>
      <c r="U16" s="175"/>
      <c r="V16" s="182"/>
      <c r="W16" s="182"/>
      <c r="X16" s="200"/>
      <c r="Y16" s="200"/>
      <c r="Z16" s="200"/>
      <c r="AA16" s="200"/>
      <c r="AB16" s="200"/>
      <c r="AC16" s="200"/>
      <c r="AD16" s="200"/>
      <c r="AE16" s="249">
        <f t="shared" si="6"/>
        <v>0</v>
      </c>
      <c r="AF16" s="249">
        <f t="shared" si="7"/>
        <v>0</v>
      </c>
      <c r="AG16" s="253">
        <f t="shared" si="8"/>
        <v>0</v>
      </c>
      <c r="AH16" s="259" t="str">
        <f t="shared" si="2"/>
        <v/>
      </c>
    </row>
    <row r="17" spans="1:34">
      <c r="A17" s="264"/>
      <c r="B17" s="268"/>
      <c r="C17" s="154"/>
      <c r="D17" s="162"/>
      <c r="E17" s="162"/>
      <c r="F17" s="175"/>
      <c r="G17" s="182"/>
      <c r="H17" s="182"/>
      <c r="I17" s="190"/>
      <c r="J17" s="200"/>
      <c r="K17" s="200"/>
      <c r="L17" s="200"/>
      <c r="M17" s="200"/>
      <c r="N17" s="200"/>
      <c r="O17" s="200"/>
      <c r="P17" s="200"/>
      <c r="Q17" s="211">
        <f t="shared" si="3"/>
        <v>0</v>
      </c>
      <c r="R17" s="292"/>
      <c r="S17" s="211">
        <f t="shared" si="4"/>
        <v>0</v>
      </c>
      <c r="T17" s="233">
        <f t="shared" si="5"/>
        <v>0</v>
      </c>
      <c r="U17" s="175"/>
      <c r="V17" s="182"/>
      <c r="W17" s="182"/>
      <c r="X17" s="200"/>
      <c r="Y17" s="200"/>
      <c r="Z17" s="200"/>
      <c r="AA17" s="200"/>
      <c r="AB17" s="200"/>
      <c r="AC17" s="200"/>
      <c r="AD17" s="200"/>
      <c r="AE17" s="249">
        <f t="shared" si="6"/>
        <v>0</v>
      </c>
      <c r="AF17" s="249">
        <f t="shared" si="7"/>
        <v>0</v>
      </c>
      <c r="AG17" s="253">
        <f t="shared" si="8"/>
        <v>0</v>
      </c>
      <c r="AH17" s="259" t="str">
        <f t="shared" si="2"/>
        <v/>
      </c>
    </row>
    <row r="18" spans="1:34">
      <c r="A18" s="264"/>
      <c r="B18" s="268"/>
      <c r="C18" s="156"/>
      <c r="D18" s="164"/>
      <c r="E18" s="164"/>
      <c r="F18" s="175"/>
      <c r="G18" s="182"/>
      <c r="H18" s="182"/>
      <c r="I18" s="190"/>
      <c r="J18" s="200"/>
      <c r="K18" s="200"/>
      <c r="L18" s="200"/>
      <c r="M18" s="200"/>
      <c r="N18" s="200"/>
      <c r="O18" s="200"/>
      <c r="P18" s="200"/>
      <c r="Q18" s="211">
        <f t="shared" si="3"/>
        <v>0</v>
      </c>
      <c r="R18" s="292"/>
      <c r="S18" s="211">
        <f t="shared" si="4"/>
        <v>0</v>
      </c>
      <c r="T18" s="233">
        <f t="shared" si="5"/>
        <v>0</v>
      </c>
      <c r="U18" s="175"/>
      <c r="V18" s="182"/>
      <c r="W18" s="182"/>
      <c r="X18" s="200"/>
      <c r="Y18" s="200"/>
      <c r="Z18" s="200"/>
      <c r="AA18" s="200"/>
      <c r="AB18" s="200"/>
      <c r="AC18" s="200"/>
      <c r="AD18" s="200"/>
      <c r="AE18" s="249">
        <f t="shared" si="6"/>
        <v>0</v>
      </c>
      <c r="AF18" s="249">
        <f t="shared" si="7"/>
        <v>0</v>
      </c>
      <c r="AG18" s="253">
        <f t="shared" si="8"/>
        <v>0</v>
      </c>
      <c r="AH18" s="259" t="str">
        <f t="shared" si="2"/>
        <v/>
      </c>
    </row>
    <row r="19" spans="1:34">
      <c r="A19" s="264"/>
      <c r="B19" s="268"/>
      <c r="C19" s="156"/>
      <c r="D19" s="164"/>
      <c r="E19" s="164"/>
      <c r="F19" s="175"/>
      <c r="G19" s="182"/>
      <c r="H19" s="182"/>
      <c r="I19" s="190"/>
      <c r="J19" s="200"/>
      <c r="K19" s="200"/>
      <c r="L19" s="200"/>
      <c r="M19" s="200"/>
      <c r="N19" s="200"/>
      <c r="O19" s="200"/>
      <c r="P19" s="200"/>
      <c r="Q19" s="211">
        <f t="shared" si="3"/>
        <v>0</v>
      </c>
      <c r="R19" s="292"/>
      <c r="S19" s="211">
        <f t="shared" si="4"/>
        <v>0</v>
      </c>
      <c r="T19" s="233">
        <f t="shared" si="5"/>
        <v>0</v>
      </c>
      <c r="U19" s="175"/>
      <c r="V19" s="182"/>
      <c r="W19" s="182"/>
      <c r="X19" s="200"/>
      <c r="Y19" s="200"/>
      <c r="Z19" s="200"/>
      <c r="AA19" s="200"/>
      <c r="AB19" s="200"/>
      <c r="AC19" s="200"/>
      <c r="AD19" s="200"/>
      <c r="AE19" s="249">
        <f t="shared" si="6"/>
        <v>0</v>
      </c>
      <c r="AF19" s="249">
        <f t="shared" si="7"/>
        <v>0</v>
      </c>
      <c r="AG19" s="253">
        <f t="shared" si="8"/>
        <v>0</v>
      </c>
      <c r="AH19" s="259" t="str">
        <f t="shared" si="2"/>
        <v/>
      </c>
    </row>
    <row r="20" spans="1:34">
      <c r="A20" s="264"/>
      <c r="B20" s="268"/>
      <c r="C20" s="154"/>
      <c r="D20" s="162"/>
      <c r="E20" s="162"/>
      <c r="F20" s="175"/>
      <c r="G20" s="182"/>
      <c r="H20" s="182"/>
      <c r="I20" s="190"/>
      <c r="J20" s="200"/>
      <c r="K20" s="200"/>
      <c r="L20" s="200"/>
      <c r="M20" s="200"/>
      <c r="N20" s="200"/>
      <c r="O20" s="200"/>
      <c r="P20" s="200"/>
      <c r="Q20" s="211">
        <f t="shared" si="3"/>
        <v>0</v>
      </c>
      <c r="R20" s="292"/>
      <c r="S20" s="211">
        <f t="shared" si="4"/>
        <v>0</v>
      </c>
      <c r="T20" s="233">
        <f t="shared" si="5"/>
        <v>0</v>
      </c>
      <c r="U20" s="175"/>
      <c r="V20" s="182"/>
      <c r="W20" s="182"/>
      <c r="X20" s="200"/>
      <c r="Y20" s="200"/>
      <c r="Z20" s="200"/>
      <c r="AA20" s="200"/>
      <c r="AB20" s="200"/>
      <c r="AC20" s="200"/>
      <c r="AD20" s="200"/>
      <c r="AE20" s="249">
        <f t="shared" si="6"/>
        <v>0</v>
      </c>
      <c r="AF20" s="249">
        <f t="shared" si="7"/>
        <v>0</v>
      </c>
      <c r="AG20" s="253">
        <f t="shared" si="8"/>
        <v>0</v>
      </c>
      <c r="AH20" s="259" t="str">
        <f t="shared" si="2"/>
        <v/>
      </c>
    </row>
    <row r="21" spans="1:34">
      <c r="A21" s="264"/>
      <c r="B21" s="268"/>
      <c r="C21" s="154"/>
      <c r="D21" s="162"/>
      <c r="E21" s="162"/>
      <c r="F21" s="175"/>
      <c r="G21" s="182"/>
      <c r="H21" s="182"/>
      <c r="I21" s="190"/>
      <c r="J21" s="200"/>
      <c r="K21" s="200"/>
      <c r="L21" s="200"/>
      <c r="M21" s="200"/>
      <c r="N21" s="200"/>
      <c r="O21" s="200"/>
      <c r="P21" s="200"/>
      <c r="Q21" s="211">
        <f t="shared" si="3"/>
        <v>0</v>
      </c>
      <c r="R21" s="292"/>
      <c r="S21" s="211">
        <f t="shared" si="4"/>
        <v>0</v>
      </c>
      <c r="T21" s="233">
        <f t="shared" si="5"/>
        <v>0</v>
      </c>
      <c r="U21" s="175"/>
      <c r="V21" s="182"/>
      <c r="W21" s="182"/>
      <c r="X21" s="200"/>
      <c r="Y21" s="200"/>
      <c r="Z21" s="200"/>
      <c r="AA21" s="200"/>
      <c r="AB21" s="200"/>
      <c r="AC21" s="200"/>
      <c r="AD21" s="200"/>
      <c r="AE21" s="249">
        <f t="shared" si="6"/>
        <v>0</v>
      </c>
      <c r="AF21" s="249">
        <f t="shared" si="7"/>
        <v>0</v>
      </c>
      <c r="AG21" s="253">
        <f t="shared" si="8"/>
        <v>0</v>
      </c>
      <c r="AH21" s="259" t="str">
        <f t="shared" si="2"/>
        <v/>
      </c>
    </row>
    <row r="22" spans="1:34">
      <c r="A22" s="264"/>
      <c r="B22" s="268"/>
      <c r="C22" s="154"/>
      <c r="D22" s="162"/>
      <c r="E22" s="162"/>
      <c r="F22" s="175"/>
      <c r="G22" s="182"/>
      <c r="H22" s="182"/>
      <c r="I22" s="190"/>
      <c r="J22" s="200"/>
      <c r="K22" s="200"/>
      <c r="L22" s="200"/>
      <c r="M22" s="200"/>
      <c r="N22" s="200"/>
      <c r="O22" s="200"/>
      <c r="P22" s="200"/>
      <c r="Q22" s="211">
        <f t="shared" si="3"/>
        <v>0</v>
      </c>
      <c r="R22" s="292"/>
      <c r="S22" s="211">
        <f t="shared" si="4"/>
        <v>0</v>
      </c>
      <c r="T22" s="233">
        <f t="shared" si="5"/>
        <v>0</v>
      </c>
      <c r="U22" s="175"/>
      <c r="V22" s="182"/>
      <c r="W22" s="182"/>
      <c r="X22" s="200"/>
      <c r="Y22" s="200"/>
      <c r="Z22" s="200"/>
      <c r="AA22" s="200"/>
      <c r="AB22" s="200"/>
      <c r="AC22" s="200"/>
      <c r="AD22" s="200"/>
      <c r="AE22" s="249">
        <f t="shared" si="6"/>
        <v>0</v>
      </c>
      <c r="AF22" s="249">
        <f t="shared" si="7"/>
        <v>0</v>
      </c>
      <c r="AG22" s="253">
        <f t="shared" si="8"/>
        <v>0</v>
      </c>
      <c r="AH22" s="259" t="str">
        <f t="shared" si="2"/>
        <v/>
      </c>
    </row>
    <row r="23" spans="1:34" ht="14.25">
      <c r="A23" s="265"/>
      <c r="B23" s="269"/>
      <c r="C23" s="157"/>
      <c r="D23" s="165"/>
      <c r="E23" s="165"/>
      <c r="F23" s="176"/>
      <c r="G23" s="183"/>
      <c r="H23" s="183"/>
      <c r="I23" s="191"/>
      <c r="J23" s="201"/>
      <c r="K23" s="201"/>
      <c r="L23" s="201"/>
      <c r="M23" s="201"/>
      <c r="N23" s="201"/>
      <c r="O23" s="201"/>
      <c r="P23" s="201"/>
      <c r="Q23" s="212">
        <f t="shared" si="3"/>
        <v>0</v>
      </c>
      <c r="R23" s="293"/>
      <c r="S23" s="212">
        <f t="shared" si="4"/>
        <v>0</v>
      </c>
      <c r="T23" s="234">
        <f t="shared" si="5"/>
        <v>0</v>
      </c>
      <c r="U23" s="176"/>
      <c r="V23" s="183"/>
      <c r="W23" s="183"/>
      <c r="X23" s="201"/>
      <c r="Y23" s="201"/>
      <c r="Z23" s="201"/>
      <c r="AA23" s="201"/>
      <c r="AB23" s="201"/>
      <c r="AC23" s="201"/>
      <c r="AD23" s="201"/>
      <c r="AE23" s="250">
        <f t="shared" si="6"/>
        <v>0</v>
      </c>
      <c r="AF23" s="250">
        <f t="shared" si="7"/>
        <v>0</v>
      </c>
      <c r="AG23" s="254">
        <f t="shared" si="8"/>
        <v>0</v>
      </c>
      <c r="AH23" s="260" t="str">
        <f t="shared" si="2"/>
        <v/>
      </c>
    </row>
    <row r="24" spans="1:34" ht="22.5" customHeight="1">
      <c r="A24" s="262">
        <v>12</v>
      </c>
      <c r="B24" s="266"/>
      <c r="C24" s="271"/>
      <c r="D24" s="166"/>
      <c r="E24" s="168"/>
      <c r="F24" s="274" t="s">
        <v>65</v>
      </c>
      <c r="G24" s="275" t="s">
        <v>25</v>
      </c>
      <c r="H24" s="275" t="s">
        <v>65</v>
      </c>
      <c r="I24" s="188">
        <f t="shared" ref="I24:Q24" si="9">SUM(I25:I36)</f>
        <v>0</v>
      </c>
      <c r="J24" s="198">
        <f t="shared" si="9"/>
        <v>0</v>
      </c>
      <c r="K24" s="198">
        <f t="shared" si="9"/>
        <v>0</v>
      </c>
      <c r="L24" s="198">
        <f t="shared" si="9"/>
        <v>0</v>
      </c>
      <c r="M24" s="198">
        <f t="shared" si="9"/>
        <v>0</v>
      </c>
      <c r="N24" s="198">
        <f t="shared" si="9"/>
        <v>0</v>
      </c>
      <c r="O24" s="198">
        <f t="shared" si="9"/>
        <v>0</v>
      </c>
      <c r="P24" s="198">
        <f t="shared" si="9"/>
        <v>0</v>
      </c>
      <c r="Q24" s="198">
        <f t="shared" si="9"/>
        <v>0</v>
      </c>
      <c r="R24" s="294"/>
      <c r="S24" s="198">
        <f>SUM(S25:S36)</f>
        <v>0</v>
      </c>
      <c r="T24" s="231">
        <f>SUM(T25:T36)</f>
        <v>0</v>
      </c>
      <c r="U24" s="274" t="s">
        <v>65</v>
      </c>
      <c r="V24" s="275" t="s">
        <v>25</v>
      </c>
      <c r="W24" s="275" t="s">
        <v>65</v>
      </c>
      <c r="X24" s="243">
        <f t="shared" ref="X24:AG24" si="10">SUM(X25:X36)</f>
        <v>0</v>
      </c>
      <c r="Y24" s="243">
        <f t="shared" si="10"/>
        <v>0</v>
      </c>
      <c r="Z24" s="243">
        <f t="shared" si="10"/>
        <v>0</v>
      </c>
      <c r="AA24" s="243">
        <f t="shared" si="10"/>
        <v>0</v>
      </c>
      <c r="AB24" s="243">
        <f t="shared" si="10"/>
        <v>0</v>
      </c>
      <c r="AC24" s="243">
        <f t="shared" si="10"/>
        <v>0</v>
      </c>
      <c r="AD24" s="243">
        <f t="shared" si="10"/>
        <v>0</v>
      </c>
      <c r="AE24" s="243">
        <f t="shared" si="10"/>
        <v>0</v>
      </c>
      <c r="AF24" s="243">
        <f t="shared" si="10"/>
        <v>0</v>
      </c>
      <c r="AG24" s="251">
        <f t="shared" si="10"/>
        <v>0</v>
      </c>
      <c r="AH24" s="288" t="str">
        <f t="shared" si="2"/>
        <v/>
      </c>
    </row>
    <row r="25" spans="1:34" ht="14.25">
      <c r="A25" s="263"/>
      <c r="B25" s="267"/>
      <c r="C25" s="272" t="s">
        <v>82</v>
      </c>
      <c r="D25" s="273"/>
      <c r="E25" s="273"/>
      <c r="F25" s="174"/>
      <c r="G25" s="181"/>
      <c r="H25" s="181"/>
      <c r="I25" s="189"/>
      <c r="J25" s="199"/>
      <c r="K25" s="199"/>
      <c r="L25" s="199"/>
      <c r="M25" s="199"/>
      <c r="N25" s="199"/>
      <c r="O25" s="199"/>
      <c r="P25" s="199"/>
      <c r="Q25" s="202">
        <f t="shared" ref="Q25:Q36" si="11">SUM(J25:P25)</f>
        <v>0</v>
      </c>
      <c r="R25" s="291"/>
      <c r="S25" s="280">
        <f t="shared" ref="S25:S36" si="12">IF(ROUNDUP(Q25*R25-0.5,0)&lt;=0,0,ROUNDUP(Q25*R25-0.5,0))</f>
        <v>0</v>
      </c>
      <c r="T25" s="232">
        <f t="shared" ref="T25:T36" si="13">Q25+S25</f>
        <v>0</v>
      </c>
      <c r="U25" s="174"/>
      <c r="V25" s="238"/>
      <c r="W25" s="238"/>
      <c r="X25" s="199"/>
      <c r="Y25" s="199"/>
      <c r="Z25" s="199"/>
      <c r="AA25" s="199"/>
      <c r="AB25" s="199"/>
      <c r="AC25" s="199"/>
      <c r="AD25" s="199"/>
      <c r="AE25" s="248">
        <f t="shared" ref="AE25:AE36" si="14">SUM(X25:AD25)</f>
        <v>0</v>
      </c>
      <c r="AF25" s="248">
        <f t="shared" ref="AF25:AF36" si="15">IF(ROUNDUP(AE25*R25-0.5,0)&lt;=0,0,ROUNDUP(AE25*R25-0.5,0))</f>
        <v>0</v>
      </c>
      <c r="AG25" s="252">
        <f t="shared" ref="AG25:AG36" si="16">AE25+AF25</f>
        <v>0</v>
      </c>
      <c r="AH25" s="258" t="str">
        <f t="shared" si="2"/>
        <v/>
      </c>
    </row>
    <row r="26" spans="1:34">
      <c r="A26" s="264"/>
      <c r="B26" s="268"/>
      <c r="C26" s="154"/>
      <c r="D26" s="162"/>
      <c r="E26" s="162"/>
      <c r="F26" s="175"/>
      <c r="G26" s="182"/>
      <c r="H26" s="182"/>
      <c r="I26" s="190"/>
      <c r="J26" s="200"/>
      <c r="K26" s="200"/>
      <c r="L26" s="200"/>
      <c r="M26" s="200"/>
      <c r="N26" s="200"/>
      <c r="O26" s="200"/>
      <c r="P26" s="200"/>
      <c r="Q26" s="211">
        <f t="shared" si="11"/>
        <v>0</v>
      </c>
      <c r="R26" s="292"/>
      <c r="S26" s="211">
        <f t="shared" si="12"/>
        <v>0</v>
      </c>
      <c r="T26" s="233">
        <f t="shared" si="13"/>
        <v>0</v>
      </c>
      <c r="U26" s="175"/>
      <c r="V26" s="182"/>
      <c r="W26" s="182"/>
      <c r="X26" s="200"/>
      <c r="Y26" s="200"/>
      <c r="Z26" s="200"/>
      <c r="AA26" s="200"/>
      <c r="AB26" s="200"/>
      <c r="AC26" s="200"/>
      <c r="AD26" s="200"/>
      <c r="AE26" s="249">
        <f t="shared" si="14"/>
        <v>0</v>
      </c>
      <c r="AF26" s="249">
        <f t="shared" si="15"/>
        <v>0</v>
      </c>
      <c r="AG26" s="253">
        <f t="shared" si="16"/>
        <v>0</v>
      </c>
      <c r="AH26" s="259" t="str">
        <f t="shared" si="2"/>
        <v/>
      </c>
    </row>
    <row r="27" spans="1:34">
      <c r="A27" s="264"/>
      <c r="B27" s="268"/>
      <c r="C27" s="155"/>
      <c r="D27" s="163"/>
      <c r="E27" s="163"/>
      <c r="F27" s="175"/>
      <c r="G27" s="182"/>
      <c r="H27" s="182"/>
      <c r="I27" s="190"/>
      <c r="J27" s="200"/>
      <c r="K27" s="200"/>
      <c r="L27" s="200"/>
      <c r="M27" s="200"/>
      <c r="N27" s="200"/>
      <c r="O27" s="200"/>
      <c r="P27" s="200"/>
      <c r="Q27" s="211">
        <f t="shared" si="11"/>
        <v>0</v>
      </c>
      <c r="R27" s="292"/>
      <c r="S27" s="211">
        <f t="shared" si="12"/>
        <v>0</v>
      </c>
      <c r="T27" s="233">
        <f t="shared" si="13"/>
        <v>0</v>
      </c>
      <c r="U27" s="175"/>
      <c r="V27" s="182"/>
      <c r="W27" s="182"/>
      <c r="X27" s="200"/>
      <c r="Y27" s="200"/>
      <c r="Z27" s="200"/>
      <c r="AA27" s="200"/>
      <c r="AB27" s="200"/>
      <c r="AC27" s="200"/>
      <c r="AD27" s="200"/>
      <c r="AE27" s="249">
        <f t="shared" si="14"/>
        <v>0</v>
      </c>
      <c r="AF27" s="249">
        <f t="shared" si="15"/>
        <v>0</v>
      </c>
      <c r="AG27" s="253">
        <f t="shared" si="16"/>
        <v>0</v>
      </c>
      <c r="AH27" s="259" t="str">
        <f t="shared" si="2"/>
        <v/>
      </c>
    </row>
    <row r="28" spans="1:34">
      <c r="A28" s="264"/>
      <c r="B28" s="268"/>
      <c r="C28" s="154" t="s">
        <v>83</v>
      </c>
      <c r="D28" s="162"/>
      <c r="E28" s="162"/>
      <c r="F28" s="175"/>
      <c r="G28" s="182"/>
      <c r="H28" s="182"/>
      <c r="I28" s="190"/>
      <c r="J28" s="200"/>
      <c r="K28" s="200"/>
      <c r="L28" s="200"/>
      <c r="M28" s="200"/>
      <c r="N28" s="200"/>
      <c r="O28" s="200"/>
      <c r="P28" s="200"/>
      <c r="Q28" s="211">
        <f t="shared" si="11"/>
        <v>0</v>
      </c>
      <c r="R28" s="292"/>
      <c r="S28" s="211">
        <f t="shared" si="12"/>
        <v>0</v>
      </c>
      <c r="T28" s="233">
        <f t="shared" si="13"/>
        <v>0</v>
      </c>
      <c r="U28" s="175"/>
      <c r="V28" s="182"/>
      <c r="W28" s="182"/>
      <c r="X28" s="200"/>
      <c r="Y28" s="200"/>
      <c r="Z28" s="200"/>
      <c r="AA28" s="200"/>
      <c r="AB28" s="200"/>
      <c r="AC28" s="200"/>
      <c r="AD28" s="200"/>
      <c r="AE28" s="249">
        <f t="shared" si="14"/>
        <v>0</v>
      </c>
      <c r="AF28" s="249">
        <f t="shared" si="15"/>
        <v>0</v>
      </c>
      <c r="AG28" s="253">
        <f t="shared" si="16"/>
        <v>0</v>
      </c>
      <c r="AH28" s="259" t="str">
        <f t="shared" si="2"/>
        <v/>
      </c>
    </row>
    <row r="29" spans="1:34">
      <c r="A29" s="264"/>
      <c r="B29" s="268"/>
      <c r="C29" s="154"/>
      <c r="D29" s="162"/>
      <c r="E29" s="162"/>
      <c r="F29" s="175"/>
      <c r="G29" s="182"/>
      <c r="H29" s="182"/>
      <c r="I29" s="190"/>
      <c r="J29" s="200"/>
      <c r="K29" s="200"/>
      <c r="L29" s="200"/>
      <c r="M29" s="200"/>
      <c r="N29" s="200"/>
      <c r="O29" s="200"/>
      <c r="P29" s="200"/>
      <c r="Q29" s="211">
        <f t="shared" si="11"/>
        <v>0</v>
      </c>
      <c r="R29" s="292"/>
      <c r="S29" s="211">
        <f t="shared" si="12"/>
        <v>0</v>
      </c>
      <c r="T29" s="233">
        <f t="shared" si="13"/>
        <v>0</v>
      </c>
      <c r="U29" s="175"/>
      <c r="V29" s="182"/>
      <c r="W29" s="182"/>
      <c r="X29" s="200"/>
      <c r="Y29" s="200"/>
      <c r="Z29" s="200"/>
      <c r="AA29" s="200"/>
      <c r="AB29" s="200"/>
      <c r="AC29" s="200"/>
      <c r="AD29" s="200"/>
      <c r="AE29" s="249">
        <f t="shared" si="14"/>
        <v>0</v>
      </c>
      <c r="AF29" s="249">
        <f t="shared" si="15"/>
        <v>0</v>
      </c>
      <c r="AG29" s="253">
        <f t="shared" si="16"/>
        <v>0</v>
      </c>
      <c r="AH29" s="259" t="str">
        <f t="shared" si="2"/>
        <v/>
      </c>
    </row>
    <row r="30" spans="1:34">
      <c r="A30" s="264"/>
      <c r="B30" s="268"/>
      <c r="C30" s="154"/>
      <c r="D30" s="162"/>
      <c r="E30" s="162"/>
      <c r="F30" s="175"/>
      <c r="G30" s="182"/>
      <c r="H30" s="182"/>
      <c r="I30" s="190"/>
      <c r="J30" s="200"/>
      <c r="K30" s="200"/>
      <c r="L30" s="200"/>
      <c r="M30" s="200"/>
      <c r="N30" s="200"/>
      <c r="O30" s="200"/>
      <c r="P30" s="200"/>
      <c r="Q30" s="211">
        <f t="shared" si="11"/>
        <v>0</v>
      </c>
      <c r="R30" s="292"/>
      <c r="S30" s="211">
        <f t="shared" si="12"/>
        <v>0</v>
      </c>
      <c r="T30" s="233">
        <f t="shared" si="13"/>
        <v>0</v>
      </c>
      <c r="U30" s="175"/>
      <c r="V30" s="182"/>
      <c r="W30" s="182"/>
      <c r="X30" s="200"/>
      <c r="Y30" s="200"/>
      <c r="Z30" s="200"/>
      <c r="AA30" s="200"/>
      <c r="AB30" s="200"/>
      <c r="AC30" s="200"/>
      <c r="AD30" s="200"/>
      <c r="AE30" s="249">
        <f t="shared" si="14"/>
        <v>0</v>
      </c>
      <c r="AF30" s="249">
        <f t="shared" si="15"/>
        <v>0</v>
      </c>
      <c r="AG30" s="253">
        <f t="shared" si="16"/>
        <v>0</v>
      </c>
      <c r="AH30" s="259" t="str">
        <f t="shared" si="2"/>
        <v/>
      </c>
    </row>
    <row r="31" spans="1:34">
      <c r="A31" s="264"/>
      <c r="B31" s="268"/>
      <c r="C31" s="156"/>
      <c r="D31" s="164"/>
      <c r="E31" s="164"/>
      <c r="F31" s="175"/>
      <c r="G31" s="182"/>
      <c r="H31" s="182"/>
      <c r="I31" s="190"/>
      <c r="J31" s="200"/>
      <c r="K31" s="200"/>
      <c r="L31" s="200"/>
      <c r="M31" s="200"/>
      <c r="N31" s="200"/>
      <c r="O31" s="200"/>
      <c r="P31" s="200"/>
      <c r="Q31" s="211">
        <f t="shared" si="11"/>
        <v>0</v>
      </c>
      <c r="R31" s="292"/>
      <c r="S31" s="211">
        <f t="shared" si="12"/>
        <v>0</v>
      </c>
      <c r="T31" s="233">
        <f t="shared" si="13"/>
        <v>0</v>
      </c>
      <c r="U31" s="175"/>
      <c r="V31" s="182"/>
      <c r="W31" s="182"/>
      <c r="X31" s="200"/>
      <c r="Y31" s="200"/>
      <c r="Z31" s="200"/>
      <c r="AA31" s="200"/>
      <c r="AB31" s="200"/>
      <c r="AC31" s="200"/>
      <c r="AD31" s="200"/>
      <c r="AE31" s="249">
        <f t="shared" si="14"/>
        <v>0</v>
      </c>
      <c r="AF31" s="249">
        <f t="shared" si="15"/>
        <v>0</v>
      </c>
      <c r="AG31" s="253">
        <f t="shared" si="16"/>
        <v>0</v>
      </c>
      <c r="AH31" s="259" t="str">
        <f t="shared" si="2"/>
        <v/>
      </c>
    </row>
    <row r="32" spans="1:34">
      <c r="A32" s="264"/>
      <c r="B32" s="268"/>
      <c r="C32" s="156"/>
      <c r="D32" s="164"/>
      <c r="E32" s="164"/>
      <c r="F32" s="175"/>
      <c r="G32" s="182"/>
      <c r="H32" s="182"/>
      <c r="I32" s="190"/>
      <c r="J32" s="200"/>
      <c r="K32" s="200"/>
      <c r="L32" s="200"/>
      <c r="M32" s="200"/>
      <c r="N32" s="200"/>
      <c r="O32" s="200"/>
      <c r="P32" s="200"/>
      <c r="Q32" s="211">
        <f t="shared" si="11"/>
        <v>0</v>
      </c>
      <c r="R32" s="292"/>
      <c r="S32" s="211">
        <f t="shared" si="12"/>
        <v>0</v>
      </c>
      <c r="T32" s="233">
        <f t="shared" si="13"/>
        <v>0</v>
      </c>
      <c r="U32" s="175"/>
      <c r="V32" s="182"/>
      <c r="W32" s="182"/>
      <c r="X32" s="200"/>
      <c r="Y32" s="200"/>
      <c r="Z32" s="200"/>
      <c r="AA32" s="200"/>
      <c r="AB32" s="200"/>
      <c r="AC32" s="200"/>
      <c r="AD32" s="200"/>
      <c r="AE32" s="249">
        <f t="shared" si="14"/>
        <v>0</v>
      </c>
      <c r="AF32" s="249">
        <f t="shared" si="15"/>
        <v>0</v>
      </c>
      <c r="AG32" s="253">
        <f t="shared" si="16"/>
        <v>0</v>
      </c>
      <c r="AH32" s="259" t="str">
        <f t="shared" si="2"/>
        <v/>
      </c>
    </row>
    <row r="33" spans="1:34">
      <c r="A33" s="264"/>
      <c r="B33" s="268"/>
      <c r="C33" s="154"/>
      <c r="D33" s="162"/>
      <c r="E33" s="162"/>
      <c r="F33" s="175"/>
      <c r="G33" s="182"/>
      <c r="H33" s="182"/>
      <c r="I33" s="190"/>
      <c r="J33" s="200"/>
      <c r="K33" s="200"/>
      <c r="L33" s="200"/>
      <c r="M33" s="200"/>
      <c r="N33" s="200"/>
      <c r="O33" s="200"/>
      <c r="P33" s="200"/>
      <c r="Q33" s="211">
        <f t="shared" si="11"/>
        <v>0</v>
      </c>
      <c r="R33" s="292"/>
      <c r="S33" s="211">
        <f t="shared" si="12"/>
        <v>0</v>
      </c>
      <c r="T33" s="233">
        <f t="shared" si="13"/>
        <v>0</v>
      </c>
      <c r="U33" s="175"/>
      <c r="V33" s="182"/>
      <c r="W33" s="182"/>
      <c r="X33" s="200"/>
      <c r="Y33" s="200"/>
      <c r="Z33" s="200"/>
      <c r="AA33" s="200"/>
      <c r="AB33" s="200"/>
      <c r="AC33" s="200"/>
      <c r="AD33" s="200"/>
      <c r="AE33" s="249">
        <f t="shared" si="14"/>
        <v>0</v>
      </c>
      <c r="AF33" s="249">
        <f t="shared" si="15"/>
        <v>0</v>
      </c>
      <c r="AG33" s="253">
        <f t="shared" si="16"/>
        <v>0</v>
      </c>
      <c r="AH33" s="259" t="str">
        <f t="shared" si="2"/>
        <v/>
      </c>
    </row>
    <row r="34" spans="1:34">
      <c r="A34" s="264"/>
      <c r="B34" s="268"/>
      <c r="C34" s="154"/>
      <c r="D34" s="162"/>
      <c r="E34" s="162"/>
      <c r="F34" s="175"/>
      <c r="G34" s="182"/>
      <c r="H34" s="182"/>
      <c r="I34" s="190"/>
      <c r="J34" s="200"/>
      <c r="K34" s="200"/>
      <c r="L34" s="200"/>
      <c r="M34" s="200"/>
      <c r="N34" s="200"/>
      <c r="O34" s="200"/>
      <c r="P34" s="200"/>
      <c r="Q34" s="211">
        <f t="shared" si="11"/>
        <v>0</v>
      </c>
      <c r="R34" s="292"/>
      <c r="S34" s="211">
        <f t="shared" si="12"/>
        <v>0</v>
      </c>
      <c r="T34" s="233">
        <f t="shared" si="13"/>
        <v>0</v>
      </c>
      <c r="U34" s="175"/>
      <c r="V34" s="182"/>
      <c r="W34" s="182"/>
      <c r="X34" s="200"/>
      <c r="Y34" s="200"/>
      <c r="Z34" s="200"/>
      <c r="AA34" s="200"/>
      <c r="AB34" s="200"/>
      <c r="AC34" s="200"/>
      <c r="AD34" s="200"/>
      <c r="AE34" s="249">
        <f t="shared" si="14"/>
        <v>0</v>
      </c>
      <c r="AF34" s="249">
        <f t="shared" si="15"/>
        <v>0</v>
      </c>
      <c r="AG34" s="253">
        <f t="shared" si="16"/>
        <v>0</v>
      </c>
      <c r="AH34" s="259" t="str">
        <f t="shared" si="2"/>
        <v/>
      </c>
    </row>
    <row r="35" spans="1:34" ht="15" customHeight="1">
      <c r="A35" s="264"/>
      <c r="B35" s="268"/>
      <c r="C35" s="154"/>
      <c r="D35" s="162"/>
      <c r="E35" s="162"/>
      <c r="F35" s="175"/>
      <c r="G35" s="182"/>
      <c r="H35" s="182"/>
      <c r="I35" s="190"/>
      <c r="J35" s="200"/>
      <c r="K35" s="200"/>
      <c r="L35" s="200"/>
      <c r="M35" s="200"/>
      <c r="N35" s="200"/>
      <c r="O35" s="200"/>
      <c r="P35" s="200"/>
      <c r="Q35" s="211">
        <f t="shared" si="11"/>
        <v>0</v>
      </c>
      <c r="R35" s="292"/>
      <c r="S35" s="211">
        <f t="shared" si="12"/>
        <v>0</v>
      </c>
      <c r="T35" s="233">
        <f t="shared" si="13"/>
        <v>0</v>
      </c>
      <c r="U35" s="175"/>
      <c r="V35" s="182"/>
      <c r="W35" s="182"/>
      <c r="X35" s="200"/>
      <c r="Y35" s="200"/>
      <c r="Z35" s="200"/>
      <c r="AA35" s="200"/>
      <c r="AB35" s="200"/>
      <c r="AC35" s="200"/>
      <c r="AD35" s="200"/>
      <c r="AE35" s="249">
        <f t="shared" si="14"/>
        <v>0</v>
      </c>
      <c r="AF35" s="249">
        <f t="shared" si="15"/>
        <v>0</v>
      </c>
      <c r="AG35" s="253">
        <f t="shared" si="16"/>
        <v>0</v>
      </c>
      <c r="AH35" s="259" t="str">
        <f t="shared" si="2"/>
        <v/>
      </c>
    </row>
    <row r="36" spans="1:34" ht="13.5" customHeight="1">
      <c r="A36" s="265"/>
      <c r="B36" s="269"/>
      <c r="C36" s="157"/>
      <c r="D36" s="165"/>
      <c r="E36" s="165"/>
      <c r="F36" s="176"/>
      <c r="G36" s="183"/>
      <c r="H36" s="183"/>
      <c r="I36" s="191"/>
      <c r="J36" s="201"/>
      <c r="K36" s="201"/>
      <c r="L36" s="201"/>
      <c r="M36" s="201"/>
      <c r="N36" s="201"/>
      <c r="O36" s="201"/>
      <c r="P36" s="201"/>
      <c r="Q36" s="212">
        <f t="shared" si="11"/>
        <v>0</v>
      </c>
      <c r="R36" s="293"/>
      <c r="S36" s="212">
        <f t="shared" si="12"/>
        <v>0</v>
      </c>
      <c r="T36" s="234">
        <f t="shared" si="13"/>
        <v>0</v>
      </c>
      <c r="U36" s="176"/>
      <c r="V36" s="183"/>
      <c r="W36" s="183"/>
      <c r="X36" s="201"/>
      <c r="Y36" s="201"/>
      <c r="Z36" s="201"/>
      <c r="AA36" s="201"/>
      <c r="AB36" s="201"/>
      <c r="AC36" s="201"/>
      <c r="AD36" s="201"/>
      <c r="AE36" s="250">
        <f t="shared" si="14"/>
        <v>0</v>
      </c>
      <c r="AF36" s="250">
        <f t="shared" si="15"/>
        <v>0</v>
      </c>
      <c r="AG36" s="254">
        <f t="shared" si="16"/>
        <v>0</v>
      </c>
      <c r="AH36" s="260" t="str">
        <f t="shared" si="2"/>
        <v/>
      </c>
    </row>
    <row r="37" spans="1:34" ht="22.5" customHeight="1">
      <c r="A37" s="262">
        <v>13</v>
      </c>
      <c r="B37" s="266"/>
      <c r="C37" s="271"/>
      <c r="D37" s="166"/>
      <c r="E37" s="168"/>
      <c r="F37" s="274" t="s">
        <v>65</v>
      </c>
      <c r="G37" s="275" t="s">
        <v>25</v>
      </c>
      <c r="H37" s="275" t="s">
        <v>65</v>
      </c>
      <c r="I37" s="188">
        <f t="shared" ref="I37:Q37" si="17">SUM(I38:I49)</f>
        <v>0</v>
      </c>
      <c r="J37" s="198">
        <f t="shared" si="17"/>
        <v>0</v>
      </c>
      <c r="K37" s="198">
        <f t="shared" si="17"/>
        <v>0</v>
      </c>
      <c r="L37" s="198">
        <f t="shared" si="17"/>
        <v>0</v>
      </c>
      <c r="M37" s="198">
        <f t="shared" si="17"/>
        <v>0</v>
      </c>
      <c r="N37" s="198">
        <f t="shared" si="17"/>
        <v>0</v>
      </c>
      <c r="O37" s="198">
        <f t="shared" si="17"/>
        <v>0</v>
      </c>
      <c r="P37" s="198">
        <f t="shared" si="17"/>
        <v>0</v>
      </c>
      <c r="Q37" s="198">
        <f t="shared" si="17"/>
        <v>0</v>
      </c>
      <c r="R37" s="294"/>
      <c r="S37" s="198">
        <f>SUM(S38:S49)</f>
        <v>0</v>
      </c>
      <c r="T37" s="231">
        <f>SUM(T38:T49)</f>
        <v>0</v>
      </c>
      <c r="U37" s="274" t="s">
        <v>65</v>
      </c>
      <c r="V37" s="275" t="s">
        <v>25</v>
      </c>
      <c r="W37" s="275" t="s">
        <v>65</v>
      </c>
      <c r="X37" s="243">
        <f t="shared" ref="X37:AG37" si="18">SUM(X38:X49)</f>
        <v>0</v>
      </c>
      <c r="Y37" s="243">
        <f t="shared" si="18"/>
        <v>0</v>
      </c>
      <c r="Z37" s="243">
        <f t="shared" si="18"/>
        <v>0</v>
      </c>
      <c r="AA37" s="243">
        <f t="shared" si="18"/>
        <v>0</v>
      </c>
      <c r="AB37" s="243">
        <f t="shared" si="18"/>
        <v>0</v>
      </c>
      <c r="AC37" s="243">
        <f t="shared" si="18"/>
        <v>0</v>
      </c>
      <c r="AD37" s="243">
        <f t="shared" si="18"/>
        <v>0</v>
      </c>
      <c r="AE37" s="243">
        <f t="shared" si="18"/>
        <v>0</v>
      </c>
      <c r="AF37" s="243">
        <f t="shared" si="18"/>
        <v>0</v>
      </c>
      <c r="AG37" s="251">
        <f t="shared" si="18"/>
        <v>0</v>
      </c>
      <c r="AH37" s="288" t="str">
        <f t="shared" si="2"/>
        <v/>
      </c>
    </row>
    <row r="38" spans="1:34" ht="14.25">
      <c r="A38" s="263"/>
      <c r="B38" s="267"/>
      <c r="C38" s="272" t="s">
        <v>82</v>
      </c>
      <c r="D38" s="273"/>
      <c r="E38" s="273"/>
      <c r="F38" s="174"/>
      <c r="G38" s="181"/>
      <c r="H38" s="181"/>
      <c r="I38" s="189"/>
      <c r="J38" s="199"/>
      <c r="K38" s="199"/>
      <c r="L38" s="199"/>
      <c r="M38" s="199"/>
      <c r="N38" s="199"/>
      <c r="O38" s="199"/>
      <c r="P38" s="199"/>
      <c r="Q38" s="202">
        <f t="shared" ref="Q38:Q49" si="19">SUM(J38:P38)</f>
        <v>0</v>
      </c>
      <c r="R38" s="291"/>
      <c r="S38" s="280">
        <f t="shared" ref="S38:S49" si="20">IF(ROUNDUP(Q38*R38-0.5,0)&lt;=0,0,ROUNDUP(Q38*R38-0.5,0))</f>
        <v>0</v>
      </c>
      <c r="T38" s="232">
        <f t="shared" ref="T38:T49" si="21">Q38+S38</f>
        <v>0</v>
      </c>
      <c r="U38" s="174"/>
      <c r="V38" s="238"/>
      <c r="W38" s="238"/>
      <c r="X38" s="199"/>
      <c r="Y38" s="199"/>
      <c r="Z38" s="199"/>
      <c r="AA38" s="199"/>
      <c r="AB38" s="199"/>
      <c r="AC38" s="199"/>
      <c r="AD38" s="199"/>
      <c r="AE38" s="248">
        <f t="shared" ref="AE38:AE49" si="22">SUM(X38:AD38)</f>
        <v>0</v>
      </c>
      <c r="AF38" s="248">
        <f t="shared" ref="AF38:AF49" si="23">IF(ROUNDUP(AE38*R38-0.5,0)&lt;=0,0,ROUNDUP(AE38*R38-0.5,0))</f>
        <v>0</v>
      </c>
      <c r="AG38" s="252">
        <f t="shared" ref="AG38:AG49" si="24">AE38+AF38</f>
        <v>0</v>
      </c>
      <c r="AH38" s="258" t="str">
        <f t="shared" si="2"/>
        <v/>
      </c>
    </row>
    <row r="39" spans="1:34">
      <c r="A39" s="264"/>
      <c r="B39" s="268"/>
      <c r="C39" s="154"/>
      <c r="D39" s="162"/>
      <c r="E39" s="162"/>
      <c r="F39" s="175"/>
      <c r="G39" s="182"/>
      <c r="H39" s="182"/>
      <c r="I39" s="190"/>
      <c r="J39" s="200"/>
      <c r="K39" s="200"/>
      <c r="L39" s="200"/>
      <c r="M39" s="200"/>
      <c r="N39" s="200"/>
      <c r="O39" s="200"/>
      <c r="P39" s="200"/>
      <c r="Q39" s="211">
        <f t="shared" si="19"/>
        <v>0</v>
      </c>
      <c r="R39" s="292"/>
      <c r="S39" s="211">
        <f t="shared" si="20"/>
        <v>0</v>
      </c>
      <c r="T39" s="233">
        <f t="shared" si="21"/>
        <v>0</v>
      </c>
      <c r="U39" s="175"/>
      <c r="V39" s="182"/>
      <c r="W39" s="182"/>
      <c r="X39" s="200"/>
      <c r="Y39" s="200"/>
      <c r="Z39" s="200"/>
      <c r="AA39" s="200"/>
      <c r="AB39" s="200"/>
      <c r="AC39" s="200"/>
      <c r="AD39" s="200"/>
      <c r="AE39" s="249">
        <f t="shared" si="22"/>
        <v>0</v>
      </c>
      <c r="AF39" s="249">
        <f t="shared" si="23"/>
        <v>0</v>
      </c>
      <c r="AG39" s="253">
        <f t="shared" si="24"/>
        <v>0</v>
      </c>
      <c r="AH39" s="259" t="str">
        <f t="shared" si="2"/>
        <v/>
      </c>
    </row>
    <row r="40" spans="1:34">
      <c r="A40" s="264"/>
      <c r="B40" s="268"/>
      <c r="C40" s="155"/>
      <c r="D40" s="163"/>
      <c r="E40" s="163"/>
      <c r="F40" s="175"/>
      <c r="G40" s="182"/>
      <c r="H40" s="182"/>
      <c r="I40" s="190"/>
      <c r="J40" s="200"/>
      <c r="K40" s="200"/>
      <c r="L40" s="200"/>
      <c r="M40" s="200"/>
      <c r="N40" s="200"/>
      <c r="O40" s="200"/>
      <c r="P40" s="200"/>
      <c r="Q40" s="211">
        <f t="shared" si="19"/>
        <v>0</v>
      </c>
      <c r="R40" s="292"/>
      <c r="S40" s="211">
        <f t="shared" si="20"/>
        <v>0</v>
      </c>
      <c r="T40" s="233">
        <f t="shared" si="21"/>
        <v>0</v>
      </c>
      <c r="U40" s="175"/>
      <c r="V40" s="182"/>
      <c r="W40" s="182"/>
      <c r="X40" s="200"/>
      <c r="Y40" s="200"/>
      <c r="Z40" s="200"/>
      <c r="AA40" s="200"/>
      <c r="AB40" s="200"/>
      <c r="AC40" s="200"/>
      <c r="AD40" s="200"/>
      <c r="AE40" s="249">
        <f t="shared" si="22"/>
        <v>0</v>
      </c>
      <c r="AF40" s="249">
        <f t="shared" si="23"/>
        <v>0</v>
      </c>
      <c r="AG40" s="253">
        <f t="shared" si="24"/>
        <v>0</v>
      </c>
      <c r="AH40" s="259" t="str">
        <f t="shared" si="2"/>
        <v/>
      </c>
    </row>
    <row r="41" spans="1:34">
      <c r="A41" s="264"/>
      <c r="B41" s="268"/>
      <c r="C41" s="154" t="s">
        <v>83</v>
      </c>
      <c r="D41" s="162"/>
      <c r="E41" s="162"/>
      <c r="F41" s="175"/>
      <c r="G41" s="182"/>
      <c r="H41" s="182"/>
      <c r="I41" s="190"/>
      <c r="J41" s="200"/>
      <c r="K41" s="200"/>
      <c r="L41" s="200"/>
      <c r="M41" s="200"/>
      <c r="N41" s="200"/>
      <c r="O41" s="200"/>
      <c r="P41" s="200"/>
      <c r="Q41" s="211">
        <f t="shared" si="19"/>
        <v>0</v>
      </c>
      <c r="R41" s="292"/>
      <c r="S41" s="211">
        <f t="shared" si="20"/>
        <v>0</v>
      </c>
      <c r="T41" s="233">
        <f t="shared" si="21"/>
        <v>0</v>
      </c>
      <c r="U41" s="175"/>
      <c r="V41" s="182"/>
      <c r="W41" s="182"/>
      <c r="X41" s="200"/>
      <c r="Y41" s="200"/>
      <c r="Z41" s="200"/>
      <c r="AA41" s="200"/>
      <c r="AB41" s="200"/>
      <c r="AC41" s="200"/>
      <c r="AD41" s="200"/>
      <c r="AE41" s="249">
        <f t="shared" si="22"/>
        <v>0</v>
      </c>
      <c r="AF41" s="249">
        <f t="shared" si="23"/>
        <v>0</v>
      </c>
      <c r="AG41" s="253">
        <f t="shared" si="24"/>
        <v>0</v>
      </c>
      <c r="AH41" s="259" t="str">
        <f t="shared" si="2"/>
        <v/>
      </c>
    </row>
    <row r="42" spans="1:34">
      <c r="A42" s="264"/>
      <c r="B42" s="268"/>
      <c r="C42" s="154"/>
      <c r="D42" s="162"/>
      <c r="E42" s="162"/>
      <c r="F42" s="175"/>
      <c r="G42" s="182"/>
      <c r="H42" s="182"/>
      <c r="I42" s="190"/>
      <c r="J42" s="200"/>
      <c r="K42" s="200"/>
      <c r="L42" s="200"/>
      <c r="M42" s="200"/>
      <c r="N42" s="200"/>
      <c r="O42" s="200"/>
      <c r="P42" s="200"/>
      <c r="Q42" s="211">
        <f t="shared" si="19"/>
        <v>0</v>
      </c>
      <c r="R42" s="292"/>
      <c r="S42" s="211">
        <f t="shared" si="20"/>
        <v>0</v>
      </c>
      <c r="T42" s="233">
        <f t="shared" si="21"/>
        <v>0</v>
      </c>
      <c r="U42" s="175"/>
      <c r="V42" s="182"/>
      <c r="W42" s="182"/>
      <c r="X42" s="200"/>
      <c r="Y42" s="200"/>
      <c r="Z42" s="200"/>
      <c r="AA42" s="200"/>
      <c r="AB42" s="200"/>
      <c r="AC42" s="200"/>
      <c r="AD42" s="200"/>
      <c r="AE42" s="249">
        <f t="shared" si="22"/>
        <v>0</v>
      </c>
      <c r="AF42" s="249">
        <f t="shared" si="23"/>
        <v>0</v>
      </c>
      <c r="AG42" s="253">
        <f t="shared" si="24"/>
        <v>0</v>
      </c>
      <c r="AH42" s="259" t="str">
        <f t="shared" si="2"/>
        <v/>
      </c>
    </row>
    <row r="43" spans="1:34">
      <c r="A43" s="264"/>
      <c r="B43" s="268"/>
      <c r="C43" s="154"/>
      <c r="D43" s="162"/>
      <c r="E43" s="162"/>
      <c r="F43" s="175"/>
      <c r="G43" s="182"/>
      <c r="H43" s="182"/>
      <c r="I43" s="190"/>
      <c r="J43" s="200"/>
      <c r="K43" s="200"/>
      <c r="L43" s="200"/>
      <c r="M43" s="200"/>
      <c r="N43" s="200"/>
      <c r="O43" s="200"/>
      <c r="P43" s="200"/>
      <c r="Q43" s="211">
        <f t="shared" si="19"/>
        <v>0</v>
      </c>
      <c r="R43" s="292"/>
      <c r="S43" s="211">
        <f t="shared" si="20"/>
        <v>0</v>
      </c>
      <c r="T43" s="233">
        <f t="shared" si="21"/>
        <v>0</v>
      </c>
      <c r="U43" s="175"/>
      <c r="V43" s="182"/>
      <c r="W43" s="182"/>
      <c r="X43" s="200"/>
      <c r="Y43" s="200"/>
      <c r="Z43" s="200"/>
      <c r="AA43" s="200"/>
      <c r="AB43" s="200"/>
      <c r="AC43" s="200"/>
      <c r="AD43" s="200"/>
      <c r="AE43" s="249">
        <f t="shared" si="22"/>
        <v>0</v>
      </c>
      <c r="AF43" s="249">
        <f t="shared" si="23"/>
        <v>0</v>
      </c>
      <c r="AG43" s="253">
        <f t="shared" si="24"/>
        <v>0</v>
      </c>
      <c r="AH43" s="259" t="str">
        <f t="shared" si="2"/>
        <v/>
      </c>
    </row>
    <row r="44" spans="1:34">
      <c r="A44" s="264"/>
      <c r="B44" s="268"/>
      <c r="C44" s="156"/>
      <c r="D44" s="164"/>
      <c r="E44" s="164"/>
      <c r="F44" s="175"/>
      <c r="G44" s="182"/>
      <c r="H44" s="182"/>
      <c r="I44" s="190"/>
      <c r="J44" s="200"/>
      <c r="K44" s="200"/>
      <c r="L44" s="200"/>
      <c r="M44" s="200"/>
      <c r="N44" s="200"/>
      <c r="O44" s="200"/>
      <c r="P44" s="200"/>
      <c r="Q44" s="211">
        <f t="shared" si="19"/>
        <v>0</v>
      </c>
      <c r="R44" s="292"/>
      <c r="S44" s="211">
        <f t="shared" si="20"/>
        <v>0</v>
      </c>
      <c r="T44" s="233">
        <f t="shared" si="21"/>
        <v>0</v>
      </c>
      <c r="U44" s="175"/>
      <c r="V44" s="182"/>
      <c r="W44" s="182"/>
      <c r="X44" s="200"/>
      <c r="Y44" s="200"/>
      <c r="Z44" s="200"/>
      <c r="AA44" s="200"/>
      <c r="AB44" s="200"/>
      <c r="AC44" s="200"/>
      <c r="AD44" s="200"/>
      <c r="AE44" s="249">
        <f t="shared" si="22"/>
        <v>0</v>
      </c>
      <c r="AF44" s="249">
        <f t="shared" si="23"/>
        <v>0</v>
      </c>
      <c r="AG44" s="253">
        <f t="shared" si="24"/>
        <v>0</v>
      </c>
      <c r="AH44" s="259" t="str">
        <f t="shared" si="2"/>
        <v/>
      </c>
    </row>
    <row r="45" spans="1:34">
      <c r="A45" s="264"/>
      <c r="B45" s="268"/>
      <c r="C45" s="156"/>
      <c r="D45" s="164"/>
      <c r="E45" s="164"/>
      <c r="F45" s="175"/>
      <c r="G45" s="182"/>
      <c r="H45" s="182"/>
      <c r="I45" s="190"/>
      <c r="J45" s="200"/>
      <c r="K45" s="200"/>
      <c r="L45" s="200"/>
      <c r="M45" s="200"/>
      <c r="N45" s="200"/>
      <c r="O45" s="200"/>
      <c r="P45" s="200"/>
      <c r="Q45" s="211">
        <f t="shared" si="19"/>
        <v>0</v>
      </c>
      <c r="R45" s="292"/>
      <c r="S45" s="211">
        <f t="shared" si="20"/>
        <v>0</v>
      </c>
      <c r="T45" s="233">
        <f t="shared" si="21"/>
        <v>0</v>
      </c>
      <c r="U45" s="175"/>
      <c r="V45" s="182"/>
      <c r="W45" s="182"/>
      <c r="X45" s="200"/>
      <c r="Y45" s="200"/>
      <c r="Z45" s="200"/>
      <c r="AA45" s="200"/>
      <c r="AB45" s="200"/>
      <c r="AC45" s="200"/>
      <c r="AD45" s="200"/>
      <c r="AE45" s="249">
        <f t="shared" si="22"/>
        <v>0</v>
      </c>
      <c r="AF45" s="249">
        <f t="shared" si="23"/>
        <v>0</v>
      </c>
      <c r="AG45" s="253">
        <f t="shared" si="24"/>
        <v>0</v>
      </c>
      <c r="AH45" s="259" t="str">
        <f t="shared" si="2"/>
        <v/>
      </c>
    </row>
    <row r="46" spans="1:34">
      <c r="A46" s="264"/>
      <c r="B46" s="268"/>
      <c r="C46" s="154"/>
      <c r="D46" s="162"/>
      <c r="E46" s="162"/>
      <c r="F46" s="175"/>
      <c r="G46" s="182"/>
      <c r="H46" s="182"/>
      <c r="I46" s="190"/>
      <c r="J46" s="200"/>
      <c r="K46" s="200"/>
      <c r="L46" s="200"/>
      <c r="M46" s="200"/>
      <c r="N46" s="200"/>
      <c r="O46" s="200"/>
      <c r="P46" s="200"/>
      <c r="Q46" s="211">
        <f t="shared" si="19"/>
        <v>0</v>
      </c>
      <c r="R46" s="292"/>
      <c r="S46" s="211">
        <f t="shared" si="20"/>
        <v>0</v>
      </c>
      <c r="T46" s="233">
        <f t="shared" si="21"/>
        <v>0</v>
      </c>
      <c r="U46" s="175"/>
      <c r="V46" s="182"/>
      <c r="W46" s="182"/>
      <c r="X46" s="200"/>
      <c r="Y46" s="200"/>
      <c r="Z46" s="200"/>
      <c r="AA46" s="200"/>
      <c r="AB46" s="200"/>
      <c r="AC46" s="200"/>
      <c r="AD46" s="200"/>
      <c r="AE46" s="249">
        <f t="shared" si="22"/>
        <v>0</v>
      </c>
      <c r="AF46" s="249">
        <f t="shared" si="23"/>
        <v>0</v>
      </c>
      <c r="AG46" s="253">
        <f t="shared" si="24"/>
        <v>0</v>
      </c>
      <c r="AH46" s="259" t="str">
        <f t="shared" si="2"/>
        <v/>
      </c>
    </row>
    <row r="47" spans="1:34">
      <c r="A47" s="264"/>
      <c r="B47" s="268"/>
      <c r="C47" s="154"/>
      <c r="D47" s="162"/>
      <c r="E47" s="162"/>
      <c r="F47" s="175"/>
      <c r="G47" s="182"/>
      <c r="H47" s="182"/>
      <c r="I47" s="190"/>
      <c r="J47" s="200"/>
      <c r="K47" s="200"/>
      <c r="L47" s="200"/>
      <c r="M47" s="200"/>
      <c r="N47" s="200"/>
      <c r="O47" s="200"/>
      <c r="P47" s="200"/>
      <c r="Q47" s="211">
        <f t="shared" si="19"/>
        <v>0</v>
      </c>
      <c r="R47" s="292"/>
      <c r="S47" s="211">
        <f t="shared" si="20"/>
        <v>0</v>
      </c>
      <c r="T47" s="233">
        <f t="shared" si="21"/>
        <v>0</v>
      </c>
      <c r="U47" s="175"/>
      <c r="V47" s="182"/>
      <c r="W47" s="182"/>
      <c r="X47" s="200"/>
      <c r="Y47" s="200"/>
      <c r="Z47" s="200"/>
      <c r="AA47" s="200"/>
      <c r="AB47" s="200"/>
      <c r="AC47" s="200"/>
      <c r="AD47" s="200"/>
      <c r="AE47" s="249">
        <f t="shared" si="22"/>
        <v>0</v>
      </c>
      <c r="AF47" s="249">
        <f t="shared" si="23"/>
        <v>0</v>
      </c>
      <c r="AG47" s="253">
        <f t="shared" si="24"/>
        <v>0</v>
      </c>
      <c r="AH47" s="259" t="str">
        <f t="shared" si="2"/>
        <v/>
      </c>
    </row>
    <row r="48" spans="1:34">
      <c r="A48" s="264"/>
      <c r="B48" s="268"/>
      <c r="C48" s="154"/>
      <c r="D48" s="162"/>
      <c r="E48" s="162"/>
      <c r="F48" s="175"/>
      <c r="G48" s="182"/>
      <c r="H48" s="182"/>
      <c r="I48" s="190"/>
      <c r="J48" s="200"/>
      <c r="K48" s="200"/>
      <c r="L48" s="200"/>
      <c r="M48" s="200"/>
      <c r="N48" s="200"/>
      <c r="O48" s="200"/>
      <c r="P48" s="200"/>
      <c r="Q48" s="211">
        <f t="shared" si="19"/>
        <v>0</v>
      </c>
      <c r="R48" s="292"/>
      <c r="S48" s="211">
        <f t="shared" si="20"/>
        <v>0</v>
      </c>
      <c r="T48" s="233">
        <f t="shared" si="21"/>
        <v>0</v>
      </c>
      <c r="U48" s="175"/>
      <c r="V48" s="182"/>
      <c r="W48" s="182"/>
      <c r="X48" s="200"/>
      <c r="Y48" s="200"/>
      <c r="Z48" s="200"/>
      <c r="AA48" s="200"/>
      <c r="AB48" s="200"/>
      <c r="AC48" s="200"/>
      <c r="AD48" s="200"/>
      <c r="AE48" s="249">
        <f t="shared" si="22"/>
        <v>0</v>
      </c>
      <c r="AF48" s="249">
        <f t="shared" si="23"/>
        <v>0</v>
      </c>
      <c r="AG48" s="253">
        <f t="shared" si="24"/>
        <v>0</v>
      </c>
      <c r="AH48" s="259" t="str">
        <f t="shared" si="2"/>
        <v/>
      </c>
    </row>
    <row r="49" spans="1:34" ht="14.25">
      <c r="A49" s="265"/>
      <c r="B49" s="269"/>
      <c r="C49" s="157"/>
      <c r="D49" s="165"/>
      <c r="E49" s="165"/>
      <c r="F49" s="176"/>
      <c r="G49" s="183"/>
      <c r="H49" s="183"/>
      <c r="I49" s="191"/>
      <c r="J49" s="201"/>
      <c r="K49" s="201"/>
      <c r="L49" s="201"/>
      <c r="M49" s="201"/>
      <c r="N49" s="201"/>
      <c r="O49" s="201"/>
      <c r="P49" s="201"/>
      <c r="Q49" s="212">
        <f t="shared" si="19"/>
        <v>0</v>
      </c>
      <c r="R49" s="293"/>
      <c r="S49" s="212">
        <f t="shared" si="20"/>
        <v>0</v>
      </c>
      <c r="T49" s="234">
        <f t="shared" si="21"/>
        <v>0</v>
      </c>
      <c r="U49" s="176"/>
      <c r="V49" s="183"/>
      <c r="W49" s="183"/>
      <c r="X49" s="201"/>
      <c r="Y49" s="201"/>
      <c r="Z49" s="201"/>
      <c r="AA49" s="201"/>
      <c r="AB49" s="201"/>
      <c r="AC49" s="201"/>
      <c r="AD49" s="201"/>
      <c r="AE49" s="250">
        <f t="shared" si="22"/>
        <v>0</v>
      </c>
      <c r="AF49" s="250">
        <f t="shared" si="23"/>
        <v>0</v>
      </c>
      <c r="AG49" s="254">
        <f t="shared" si="24"/>
        <v>0</v>
      </c>
      <c r="AH49" s="260" t="str">
        <f t="shared" si="2"/>
        <v/>
      </c>
    </row>
    <row r="50" spans="1:34" ht="22.5" customHeight="1">
      <c r="A50" s="262">
        <v>14</v>
      </c>
      <c r="B50" s="266"/>
      <c r="C50" s="271"/>
      <c r="D50" s="166"/>
      <c r="E50" s="168"/>
      <c r="F50" s="274" t="s">
        <v>65</v>
      </c>
      <c r="G50" s="275" t="s">
        <v>25</v>
      </c>
      <c r="H50" s="275" t="s">
        <v>65</v>
      </c>
      <c r="I50" s="188">
        <f t="shared" ref="I50:Q50" si="25">SUM(I51:I62)</f>
        <v>0</v>
      </c>
      <c r="J50" s="198">
        <f t="shared" si="25"/>
        <v>0</v>
      </c>
      <c r="K50" s="198">
        <f t="shared" si="25"/>
        <v>0</v>
      </c>
      <c r="L50" s="198">
        <f t="shared" si="25"/>
        <v>0</v>
      </c>
      <c r="M50" s="198">
        <f t="shared" si="25"/>
        <v>0</v>
      </c>
      <c r="N50" s="198">
        <f t="shared" si="25"/>
        <v>0</v>
      </c>
      <c r="O50" s="198">
        <f t="shared" si="25"/>
        <v>0</v>
      </c>
      <c r="P50" s="198">
        <f t="shared" si="25"/>
        <v>0</v>
      </c>
      <c r="Q50" s="198">
        <f t="shared" si="25"/>
        <v>0</v>
      </c>
      <c r="R50" s="294"/>
      <c r="S50" s="198">
        <f>SUM(S51:S62)</f>
        <v>0</v>
      </c>
      <c r="T50" s="231">
        <f>SUM(T51:T62)</f>
        <v>0</v>
      </c>
      <c r="U50" s="274" t="s">
        <v>65</v>
      </c>
      <c r="V50" s="275" t="s">
        <v>25</v>
      </c>
      <c r="W50" s="275" t="s">
        <v>65</v>
      </c>
      <c r="X50" s="243">
        <f t="shared" ref="X50:AG50" si="26">SUM(X51:X62)</f>
        <v>0</v>
      </c>
      <c r="Y50" s="243">
        <f t="shared" si="26"/>
        <v>0</v>
      </c>
      <c r="Z50" s="243">
        <f t="shared" si="26"/>
        <v>0</v>
      </c>
      <c r="AA50" s="243">
        <f t="shared" si="26"/>
        <v>0</v>
      </c>
      <c r="AB50" s="243">
        <f t="shared" si="26"/>
        <v>0</v>
      </c>
      <c r="AC50" s="243">
        <f t="shared" si="26"/>
        <v>0</v>
      </c>
      <c r="AD50" s="243">
        <f t="shared" si="26"/>
        <v>0</v>
      </c>
      <c r="AE50" s="243">
        <f t="shared" si="26"/>
        <v>0</v>
      </c>
      <c r="AF50" s="243">
        <f t="shared" si="26"/>
        <v>0</v>
      </c>
      <c r="AG50" s="251">
        <f t="shared" si="26"/>
        <v>0</v>
      </c>
      <c r="AH50" s="288" t="str">
        <f t="shared" si="2"/>
        <v/>
      </c>
    </row>
    <row r="51" spans="1:34" ht="14.25">
      <c r="A51" s="263"/>
      <c r="B51" s="267"/>
      <c r="C51" s="272" t="s">
        <v>82</v>
      </c>
      <c r="D51" s="273"/>
      <c r="E51" s="273"/>
      <c r="F51" s="174"/>
      <c r="G51" s="181"/>
      <c r="H51" s="181"/>
      <c r="I51" s="189"/>
      <c r="J51" s="199"/>
      <c r="K51" s="199"/>
      <c r="L51" s="199"/>
      <c r="M51" s="199"/>
      <c r="N51" s="199"/>
      <c r="O51" s="199"/>
      <c r="P51" s="199"/>
      <c r="Q51" s="202">
        <f t="shared" ref="Q51:Q62" si="27">SUM(J51:P51)</f>
        <v>0</v>
      </c>
      <c r="R51" s="291"/>
      <c r="S51" s="280">
        <f t="shared" ref="S51:S62" si="28">IF(ROUNDUP(Q51*R51-0.5,0)&lt;=0,0,ROUNDUP(Q51*R51-0.5,0))</f>
        <v>0</v>
      </c>
      <c r="T51" s="232">
        <f t="shared" ref="T51:T62" si="29">Q51+S51</f>
        <v>0</v>
      </c>
      <c r="U51" s="174"/>
      <c r="V51" s="238"/>
      <c r="W51" s="238"/>
      <c r="X51" s="199"/>
      <c r="Y51" s="199"/>
      <c r="Z51" s="199"/>
      <c r="AA51" s="199"/>
      <c r="AB51" s="199"/>
      <c r="AC51" s="199"/>
      <c r="AD51" s="199"/>
      <c r="AE51" s="248">
        <f t="shared" ref="AE51:AE62" si="30">SUM(X51:AD51)</f>
        <v>0</v>
      </c>
      <c r="AF51" s="248">
        <f t="shared" ref="AF51:AF62" si="31">IF(ROUNDUP(AE51*R51-0.5,0)&lt;=0,0,ROUNDUP(AE51*R51-0.5,0))</f>
        <v>0</v>
      </c>
      <c r="AG51" s="252">
        <f t="shared" ref="AG51:AG62" si="32">AE51+AF51</f>
        <v>0</v>
      </c>
      <c r="AH51" s="258" t="str">
        <f t="shared" si="2"/>
        <v/>
      </c>
    </row>
    <row r="52" spans="1:34">
      <c r="A52" s="264"/>
      <c r="B52" s="268"/>
      <c r="C52" s="154"/>
      <c r="D52" s="162"/>
      <c r="E52" s="162"/>
      <c r="F52" s="175"/>
      <c r="G52" s="182"/>
      <c r="H52" s="182"/>
      <c r="I52" s="190"/>
      <c r="J52" s="200"/>
      <c r="K52" s="200"/>
      <c r="L52" s="200"/>
      <c r="M52" s="200"/>
      <c r="N52" s="200"/>
      <c r="O52" s="200"/>
      <c r="P52" s="200"/>
      <c r="Q52" s="211">
        <f t="shared" si="27"/>
        <v>0</v>
      </c>
      <c r="R52" s="292"/>
      <c r="S52" s="211">
        <f t="shared" si="28"/>
        <v>0</v>
      </c>
      <c r="T52" s="233">
        <f t="shared" si="29"/>
        <v>0</v>
      </c>
      <c r="U52" s="175"/>
      <c r="V52" s="182"/>
      <c r="W52" s="182"/>
      <c r="X52" s="200"/>
      <c r="Y52" s="200"/>
      <c r="Z52" s="200"/>
      <c r="AA52" s="200"/>
      <c r="AB52" s="200"/>
      <c r="AC52" s="200"/>
      <c r="AD52" s="200"/>
      <c r="AE52" s="249">
        <f t="shared" si="30"/>
        <v>0</v>
      </c>
      <c r="AF52" s="249">
        <f t="shared" si="31"/>
        <v>0</v>
      </c>
      <c r="AG52" s="253">
        <f t="shared" si="32"/>
        <v>0</v>
      </c>
      <c r="AH52" s="259" t="str">
        <f t="shared" si="2"/>
        <v/>
      </c>
    </row>
    <row r="53" spans="1:34">
      <c r="A53" s="264"/>
      <c r="B53" s="268"/>
      <c r="C53" s="155"/>
      <c r="D53" s="163"/>
      <c r="E53" s="163"/>
      <c r="F53" s="175"/>
      <c r="G53" s="182"/>
      <c r="H53" s="182"/>
      <c r="I53" s="190"/>
      <c r="J53" s="200"/>
      <c r="K53" s="200"/>
      <c r="L53" s="200"/>
      <c r="M53" s="200"/>
      <c r="N53" s="200"/>
      <c r="O53" s="200"/>
      <c r="P53" s="200"/>
      <c r="Q53" s="211">
        <f t="shared" si="27"/>
        <v>0</v>
      </c>
      <c r="R53" s="292"/>
      <c r="S53" s="211">
        <f t="shared" si="28"/>
        <v>0</v>
      </c>
      <c r="T53" s="233">
        <f t="shared" si="29"/>
        <v>0</v>
      </c>
      <c r="U53" s="175"/>
      <c r="V53" s="182"/>
      <c r="W53" s="182"/>
      <c r="X53" s="200"/>
      <c r="Y53" s="200"/>
      <c r="Z53" s="200"/>
      <c r="AA53" s="200"/>
      <c r="AB53" s="200"/>
      <c r="AC53" s="200"/>
      <c r="AD53" s="200"/>
      <c r="AE53" s="249">
        <f t="shared" si="30"/>
        <v>0</v>
      </c>
      <c r="AF53" s="249">
        <f t="shared" si="31"/>
        <v>0</v>
      </c>
      <c r="AG53" s="253">
        <f t="shared" si="32"/>
        <v>0</v>
      </c>
      <c r="AH53" s="259" t="str">
        <f t="shared" si="2"/>
        <v/>
      </c>
    </row>
    <row r="54" spans="1:34">
      <c r="A54" s="264"/>
      <c r="B54" s="268"/>
      <c r="C54" s="154" t="s">
        <v>83</v>
      </c>
      <c r="D54" s="162"/>
      <c r="E54" s="162"/>
      <c r="F54" s="175"/>
      <c r="G54" s="182"/>
      <c r="H54" s="182"/>
      <c r="I54" s="190"/>
      <c r="J54" s="200"/>
      <c r="K54" s="200"/>
      <c r="L54" s="200"/>
      <c r="M54" s="200"/>
      <c r="N54" s="200"/>
      <c r="O54" s="200"/>
      <c r="P54" s="200"/>
      <c r="Q54" s="211">
        <f t="shared" si="27"/>
        <v>0</v>
      </c>
      <c r="R54" s="292"/>
      <c r="S54" s="211">
        <f t="shared" si="28"/>
        <v>0</v>
      </c>
      <c r="T54" s="233">
        <f t="shared" si="29"/>
        <v>0</v>
      </c>
      <c r="U54" s="175"/>
      <c r="V54" s="182"/>
      <c r="W54" s="182"/>
      <c r="X54" s="200"/>
      <c r="Y54" s="200"/>
      <c r="Z54" s="200"/>
      <c r="AA54" s="200"/>
      <c r="AB54" s="200"/>
      <c r="AC54" s="200"/>
      <c r="AD54" s="200"/>
      <c r="AE54" s="249">
        <f t="shared" si="30"/>
        <v>0</v>
      </c>
      <c r="AF54" s="249">
        <f t="shared" si="31"/>
        <v>0</v>
      </c>
      <c r="AG54" s="253">
        <f t="shared" si="32"/>
        <v>0</v>
      </c>
      <c r="AH54" s="259" t="str">
        <f t="shared" si="2"/>
        <v/>
      </c>
    </row>
    <row r="55" spans="1:34">
      <c r="A55" s="264"/>
      <c r="B55" s="268"/>
      <c r="C55" s="154"/>
      <c r="D55" s="162"/>
      <c r="E55" s="162"/>
      <c r="F55" s="175"/>
      <c r="G55" s="182"/>
      <c r="H55" s="182"/>
      <c r="I55" s="190"/>
      <c r="J55" s="200"/>
      <c r="K55" s="200"/>
      <c r="L55" s="200"/>
      <c r="M55" s="200"/>
      <c r="N55" s="200"/>
      <c r="O55" s="200"/>
      <c r="P55" s="200"/>
      <c r="Q55" s="211">
        <f t="shared" si="27"/>
        <v>0</v>
      </c>
      <c r="R55" s="292"/>
      <c r="S55" s="211">
        <f t="shared" si="28"/>
        <v>0</v>
      </c>
      <c r="T55" s="233">
        <f t="shared" si="29"/>
        <v>0</v>
      </c>
      <c r="U55" s="175"/>
      <c r="V55" s="182"/>
      <c r="W55" s="182"/>
      <c r="X55" s="200"/>
      <c r="Y55" s="200"/>
      <c r="Z55" s="200"/>
      <c r="AA55" s="200"/>
      <c r="AB55" s="200"/>
      <c r="AC55" s="200"/>
      <c r="AD55" s="200"/>
      <c r="AE55" s="249">
        <f t="shared" si="30"/>
        <v>0</v>
      </c>
      <c r="AF55" s="249">
        <f t="shared" si="31"/>
        <v>0</v>
      </c>
      <c r="AG55" s="253">
        <f t="shared" si="32"/>
        <v>0</v>
      </c>
      <c r="AH55" s="259" t="str">
        <f t="shared" si="2"/>
        <v/>
      </c>
    </row>
    <row r="56" spans="1:34">
      <c r="A56" s="264"/>
      <c r="B56" s="268"/>
      <c r="C56" s="154"/>
      <c r="D56" s="162"/>
      <c r="E56" s="162"/>
      <c r="F56" s="175"/>
      <c r="G56" s="182"/>
      <c r="H56" s="182"/>
      <c r="I56" s="190"/>
      <c r="J56" s="200"/>
      <c r="K56" s="200"/>
      <c r="L56" s="200"/>
      <c r="M56" s="200"/>
      <c r="N56" s="200"/>
      <c r="O56" s="200"/>
      <c r="P56" s="200"/>
      <c r="Q56" s="211">
        <f t="shared" si="27"/>
        <v>0</v>
      </c>
      <c r="R56" s="292"/>
      <c r="S56" s="211">
        <f t="shared" si="28"/>
        <v>0</v>
      </c>
      <c r="T56" s="233">
        <f t="shared" si="29"/>
        <v>0</v>
      </c>
      <c r="U56" s="175"/>
      <c r="V56" s="182"/>
      <c r="W56" s="182"/>
      <c r="X56" s="200"/>
      <c r="Y56" s="200"/>
      <c r="Z56" s="200"/>
      <c r="AA56" s="200"/>
      <c r="AB56" s="200"/>
      <c r="AC56" s="200"/>
      <c r="AD56" s="200"/>
      <c r="AE56" s="249">
        <f t="shared" si="30"/>
        <v>0</v>
      </c>
      <c r="AF56" s="249">
        <f t="shared" si="31"/>
        <v>0</v>
      </c>
      <c r="AG56" s="253">
        <f t="shared" si="32"/>
        <v>0</v>
      </c>
      <c r="AH56" s="259" t="str">
        <f t="shared" si="2"/>
        <v/>
      </c>
    </row>
    <row r="57" spans="1:34">
      <c r="A57" s="264"/>
      <c r="B57" s="268"/>
      <c r="C57" s="156"/>
      <c r="D57" s="164"/>
      <c r="E57" s="164"/>
      <c r="F57" s="175"/>
      <c r="G57" s="182"/>
      <c r="H57" s="182"/>
      <c r="I57" s="190"/>
      <c r="J57" s="200"/>
      <c r="K57" s="200"/>
      <c r="L57" s="200"/>
      <c r="M57" s="200"/>
      <c r="N57" s="200"/>
      <c r="O57" s="200"/>
      <c r="P57" s="200"/>
      <c r="Q57" s="211">
        <f t="shared" si="27"/>
        <v>0</v>
      </c>
      <c r="R57" s="292"/>
      <c r="S57" s="211">
        <f t="shared" si="28"/>
        <v>0</v>
      </c>
      <c r="T57" s="233">
        <f t="shared" si="29"/>
        <v>0</v>
      </c>
      <c r="U57" s="175"/>
      <c r="V57" s="182"/>
      <c r="W57" s="182"/>
      <c r="X57" s="200"/>
      <c r="Y57" s="200"/>
      <c r="Z57" s="200"/>
      <c r="AA57" s="200"/>
      <c r="AB57" s="200"/>
      <c r="AC57" s="200"/>
      <c r="AD57" s="200"/>
      <c r="AE57" s="249">
        <f t="shared" si="30"/>
        <v>0</v>
      </c>
      <c r="AF57" s="249">
        <f t="shared" si="31"/>
        <v>0</v>
      </c>
      <c r="AG57" s="253">
        <f t="shared" si="32"/>
        <v>0</v>
      </c>
      <c r="AH57" s="259" t="str">
        <f t="shared" si="2"/>
        <v/>
      </c>
    </row>
    <row r="58" spans="1:34">
      <c r="A58" s="264"/>
      <c r="B58" s="268"/>
      <c r="C58" s="156"/>
      <c r="D58" s="164"/>
      <c r="E58" s="164"/>
      <c r="F58" s="175"/>
      <c r="G58" s="182"/>
      <c r="H58" s="182"/>
      <c r="I58" s="190"/>
      <c r="J58" s="200"/>
      <c r="K58" s="200"/>
      <c r="L58" s="200"/>
      <c r="M58" s="200"/>
      <c r="N58" s="200"/>
      <c r="O58" s="200"/>
      <c r="P58" s="200"/>
      <c r="Q58" s="211">
        <f t="shared" si="27"/>
        <v>0</v>
      </c>
      <c r="R58" s="292"/>
      <c r="S58" s="211">
        <f t="shared" si="28"/>
        <v>0</v>
      </c>
      <c r="T58" s="233">
        <f t="shared" si="29"/>
        <v>0</v>
      </c>
      <c r="U58" s="175"/>
      <c r="V58" s="182"/>
      <c r="W58" s="182"/>
      <c r="X58" s="200"/>
      <c r="Y58" s="200"/>
      <c r="Z58" s="200"/>
      <c r="AA58" s="200"/>
      <c r="AB58" s="200"/>
      <c r="AC58" s="200"/>
      <c r="AD58" s="200"/>
      <c r="AE58" s="249">
        <f t="shared" si="30"/>
        <v>0</v>
      </c>
      <c r="AF58" s="249">
        <f t="shared" si="31"/>
        <v>0</v>
      </c>
      <c r="AG58" s="253">
        <f t="shared" si="32"/>
        <v>0</v>
      </c>
      <c r="AH58" s="259" t="str">
        <f t="shared" si="2"/>
        <v/>
      </c>
    </row>
    <row r="59" spans="1:34">
      <c r="A59" s="264"/>
      <c r="B59" s="268"/>
      <c r="C59" s="154"/>
      <c r="D59" s="162"/>
      <c r="E59" s="162"/>
      <c r="F59" s="175"/>
      <c r="G59" s="182"/>
      <c r="H59" s="182"/>
      <c r="I59" s="190"/>
      <c r="J59" s="200"/>
      <c r="K59" s="200"/>
      <c r="L59" s="200"/>
      <c r="M59" s="200"/>
      <c r="N59" s="200"/>
      <c r="O59" s="200"/>
      <c r="P59" s="200"/>
      <c r="Q59" s="211">
        <f t="shared" si="27"/>
        <v>0</v>
      </c>
      <c r="R59" s="292"/>
      <c r="S59" s="211">
        <f t="shared" si="28"/>
        <v>0</v>
      </c>
      <c r="T59" s="233">
        <f t="shared" si="29"/>
        <v>0</v>
      </c>
      <c r="U59" s="175"/>
      <c r="V59" s="182"/>
      <c r="W59" s="182"/>
      <c r="X59" s="200"/>
      <c r="Y59" s="200"/>
      <c r="Z59" s="200"/>
      <c r="AA59" s="200"/>
      <c r="AB59" s="200"/>
      <c r="AC59" s="200"/>
      <c r="AD59" s="200"/>
      <c r="AE59" s="249">
        <f t="shared" si="30"/>
        <v>0</v>
      </c>
      <c r="AF59" s="249">
        <f t="shared" si="31"/>
        <v>0</v>
      </c>
      <c r="AG59" s="253">
        <f t="shared" si="32"/>
        <v>0</v>
      </c>
      <c r="AH59" s="259" t="str">
        <f t="shared" si="2"/>
        <v/>
      </c>
    </row>
    <row r="60" spans="1:34">
      <c r="A60" s="264"/>
      <c r="B60" s="268"/>
      <c r="C60" s="154"/>
      <c r="D60" s="162"/>
      <c r="E60" s="162"/>
      <c r="F60" s="175"/>
      <c r="G60" s="182"/>
      <c r="H60" s="182"/>
      <c r="I60" s="190"/>
      <c r="J60" s="200"/>
      <c r="K60" s="200"/>
      <c r="L60" s="200"/>
      <c r="M60" s="200"/>
      <c r="N60" s="200"/>
      <c r="O60" s="200"/>
      <c r="P60" s="200"/>
      <c r="Q60" s="211">
        <f t="shared" si="27"/>
        <v>0</v>
      </c>
      <c r="R60" s="292"/>
      <c r="S60" s="211">
        <f t="shared" si="28"/>
        <v>0</v>
      </c>
      <c r="T60" s="233">
        <f t="shared" si="29"/>
        <v>0</v>
      </c>
      <c r="U60" s="175"/>
      <c r="V60" s="182"/>
      <c r="W60" s="182"/>
      <c r="X60" s="200"/>
      <c r="Y60" s="200"/>
      <c r="Z60" s="200"/>
      <c r="AA60" s="200"/>
      <c r="AB60" s="200"/>
      <c r="AC60" s="200"/>
      <c r="AD60" s="200"/>
      <c r="AE60" s="249">
        <f t="shared" si="30"/>
        <v>0</v>
      </c>
      <c r="AF60" s="249">
        <f t="shared" si="31"/>
        <v>0</v>
      </c>
      <c r="AG60" s="253">
        <f t="shared" si="32"/>
        <v>0</v>
      </c>
      <c r="AH60" s="259" t="str">
        <f t="shared" si="2"/>
        <v/>
      </c>
    </row>
    <row r="61" spans="1:34">
      <c r="A61" s="264"/>
      <c r="B61" s="268"/>
      <c r="C61" s="154"/>
      <c r="D61" s="162"/>
      <c r="E61" s="162"/>
      <c r="F61" s="175"/>
      <c r="G61" s="182"/>
      <c r="H61" s="182"/>
      <c r="I61" s="190"/>
      <c r="J61" s="200"/>
      <c r="K61" s="200"/>
      <c r="L61" s="200"/>
      <c r="M61" s="200"/>
      <c r="N61" s="200"/>
      <c r="O61" s="200"/>
      <c r="P61" s="200"/>
      <c r="Q61" s="211">
        <f t="shared" si="27"/>
        <v>0</v>
      </c>
      <c r="R61" s="292"/>
      <c r="S61" s="211">
        <f t="shared" si="28"/>
        <v>0</v>
      </c>
      <c r="T61" s="233">
        <f t="shared" si="29"/>
        <v>0</v>
      </c>
      <c r="U61" s="175"/>
      <c r="V61" s="182"/>
      <c r="W61" s="182"/>
      <c r="X61" s="200"/>
      <c r="Y61" s="200"/>
      <c r="Z61" s="200"/>
      <c r="AA61" s="200"/>
      <c r="AB61" s="200"/>
      <c r="AC61" s="200"/>
      <c r="AD61" s="200"/>
      <c r="AE61" s="249">
        <f t="shared" si="30"/>
        <v>0</v>
      </c>
      <c r="AF61" s="249">
        <f t="shared" si="31"/>
        <v>0</v>
      </c>
      <c r="AG61" s="253">
        <f t="shared" si="32"/>
        <v>0</v>
      </c>
      <c r="AH61" s="259" t="str">
        <f t="shared" si="2"/>
        <v/>
      </c>
    </row>
    <row r="62" spans="1:34" ht="14.25">
      <c r="A62" s="265"/>
      <c r="B62" s="269"/>
      <c r="C62" s="157"/>
      <c r="D62" s="165"/>
      <c r="E62" s="165"/>
      <c r="F62" s="176"/>
      <c r="G62" s="183"/>
      <c r="H62" s="183"/>
      <c r="I62" s="191"/>
      <c r="J62" s="201"/>
      <c r="K62" s="201"/>
      <c r="L62" s="201"/>
      <c r="M62" s="201"/>
      <c r="N62" s="201"/>
      <c r="O62" s="201"/>
      <c r="P62" s="201"/>
      <c r="Q62" s="212">
        <f t="shared" si="27"/>
        <v>0</v>
      </c>
      <c r="R62" s="293"/>
      <c r="S62" s="212">
        <f t="shared" si="28"/>
        <v>0</v>
      </c>
      <c r="T62" s="234">
        <f t="shared" si="29"/>
        <v>0</v>
      </c>
      <c r="U62" s="176"/>
      <c r="V62" s="183"/>
      <c r="W62" s="183"/>
      <c r="X62" s="201"/>
      <c r="Y62" s="201"/>
      <c r="Z62" s="201"/>
      <c r="AA62" s="201"/>
      <c r="AB62" s="201"/>
      <c r="AC62" s="201"/>
      <c r="AD62" s="201"/>
      <c r="AE62" s="250">
        <f t="shared" si="30"/>
        <v>0</v>
      </c>
      <c r="AF62" s="250">
        <f t="shared" si="31"/>
        <v>0</v>
      </c>
      <c r="AG62" s="254">
        <f t="shared" si="32"/>
        <v>0</v>
      </c>
      <c r="AH62" s="260" t="str">
        <f t="shared" si="2"/>
        <v/>
      </c>
    </row>
    <row r="63" spans="1:34" ht="22.5" customHeight="1">
      <c r="A63" s="262">
        <v>15</v>
      </c>
      <c r="B63" s="266"/>
      <c r="C63" s="271"/>
      <c r="D63" s="166"/>
      <c r="E63" s="168"/>
      <c r="F63" s="274" t="s">
        <v>65</v>
      </c>
      <c r="G63" s="275" t="s">
        <v>25</v>
      </c>
      <c r="H63" s="275" t="s">
        <v>65</v>
      </c>
      <c r="I63" s="188">
        <f t="shared" ref="I63:Q63" si="33">SUM(I64:I75)</f>
        <v>0</v>
      </c>
      <c r="J63" s="198">
        <f t="shared" si="33"/>
        <v>0</v>
      </c>
      <c r="K63" s="198">
        <f t="shared" si="33"/>
        <v>0</v>
      </c>
      <c r="L63" s="198">
        <f t="shared" si="33"/>
        <v>0</v>
      </c>
      <c r="M63" s="198">
        <f t="shared" si="33"/>
        <v>0</v>
      </c>
      <c r="N63" s="198">
        <f t="shared" si="33"/>
        <v>0</v>
      </c>
      <c r="O63" s="198">
        <f t="shared" si="33"/>
        <v>0</v>
      </c>
      <c r="P63" s="198">
        <f t="shared" si="33"/>
        <v>0</v>
      </c>
      <c r="Q63" s="198">
        <f t="shared" si="33"/>
        <v>0</v>
      </c>
      <c r="R63" s="294"/>
      <c r="S63" s="198">
        <f>SUM(S64:S75)</f>
        <v>0</v>
      </c>
      <c r="T63" s="231">
        <f>SUM(T64:T75)</f>
        <v>0</v>
      </c>
      <c r="U63" s="274" t="s">
        <v>65</v>
      </c>
      <c r="V63" s="275" t="s">
        <v>25</v>
      </c>
      <c r="W63" s="275" t="s">
        <v>65</v>
      </c>
      <c r="X63" s="243">
        <f t="shared" ref="X63:AG63" si="34">SUM(X64:X75)</f>
        <v>0</v>
      </c>
      <c r="Y63" s="243">
        <f t="shared" si="34"/>
        <v>0</v>
      </c>
      <c r="Z63" s="243">
        <f t="shared" si="34"/>
        <v>0</v>
      </c>
      <c r="AA63" s="243">
        <f t="shared" si="34"/>
        <v>0</v>
      </c>
      <c r="AB63" s="243">
        <f t="shared" si="34"/>
        <v>0</v>
      </c>
      <c r="AC63" s="243">
        <f t="shared" si="34"/>
        <v>0</v>
      </c>
      <c r="AD63" s="243">
        <f t="shared" si="34"/>
        <v>0</v>
      </c>
      <c r="AE63" s="243">
        <f t="shared" si="34"/>
        <v>0</v>
      </c>
      <c r="AF63" s="243">
        <f t="shared" si="34"/>
        <v>0</v>
      </c>
      <c r="AG63" s="251">
        <f t="shared" si="34"/>
        <v>0</v>
      </c>
      <c r="AH63" s="288" t="str">
        <f t="shared" si="2"/>
        <v/>
      </c>
    </row>
    <row r="64" spans="1:34" ht="14.25">
      <c r="A64" s="263"/>
      <c r="B64" s="267"/>
      <c r="C64" s="272" t="s">
        <v>82</v>
      </c>
      <c r="D64" s="273"/>
      <c r="E64" s="273"/>
      <c r="F64" s="174"/>
      <c r="G64" s="181"/>
      <c r="H64" s="181"/>
      <c r="I64" s="189"/>
      <c r="J64" s="199"/>
      <c r="K64" s="199"/>
      <c r="L64" s="199"/>
      <c r="M64" s="199"/>
      <c r="N64" s="199"/>
      <c r="O64" s="199"/>
      <c r="P64" s="199"/>
      <c r="Q64" s="202">
        <f t="shared" ref="Q64:Q75" si="35">SUM(J64:P64)</f>
        <v>0</v>
      </c>
      <c r="R64" s="291"/>
      <c r="S64" s="280">
        <f t="shared" ref="S64:S75" si="36">IF(ROUNDUP(Q64*R64-0.5,0)&lt;=0,0,ROUNDUP(Q64*R64-0.5,0))</f>
        <v>0</v>
      </c>
      <c r="T64" s="232">
        <f t="shared" ref="T64:T75" si="37">Q64+S64</f>
        <v>0</v>
      </c>
      <c r="U64" s="174"/>
      <c r="V64" s="238"/>
      <c r="W64" s="238"/>
      <c r="X64" s="199"/>
      <c r="Y64" s="199"/>
      <c r="Z64" s="199"/>
      <c r="AA64" s="199"/>
      <c r="AB64" s="199"/>
      <c r="AC64" s="199"/>
      <c r="AD64" s="199"/>
      <c r="AE64" s="248">
        <f t="shared" ref="AE64:AE75" si="38">SUM(X64:AD64)</f>
        <v>0</v>
      </c>
      <c r="AF64" s="248">
        <f t="shared" ref="AF64:AF75" si="39">IF(ROUNDUP(AE64*R64-0.5,0)&lt;=0,0,ROUNDUP(AE64*R64-0.5,0))</f>
        <v>0</v>
      </c>
      <c r="AG64" s="252">
        <f t="shared" ref="AG64:AG75" si="40">AE64+AF64</f>
        <v>0</v>
      </c>
      <c r="AH64" s="258" t="str">
        <f t="shared" si="2"/>
        <v/>
      </c>
    </row>
    <row r="65" spans="1:34">
      <c r="A65" s="264"/>
      <c r="B65" s="268"/>
      <c r="C65" s="154"/>
      <c r="D65" s="162"/>
      <c r="E65" s="162"/>
      <c r="F65" s="175"/>
      <c r="G65" s="182"/>
      <c r="H65" s="182"/>
      <c r="I65" s="190"/>
      <c r="J65" s="200"/>
      <c r="K65" s="200"/>
      <c r="L65" s="200"/>
      <c r="M65" s="200"/>
      <c r="N65" s="200"/>
      <c r="O65" s="200"/>
      <c r="P65" s="200"/>
      <c r="Q65" s="211">
        <f t="shared" si="35"/>
        <v>0</v>
      </c>
      <c r="R65" s="292"/>
      <c r="S65" s="211">
        <f t="shared" si="36"/>
        <v>0</v>
      </c>
      <c r="T65" s="233">
        <f t="shared" si="37"/>
        <v>0</v>
      </c>
      <c r="U65" s="175"/>
      <c r="V65" s="182"/>
      <c r="W65" s="182"/>
      <c r="X65" s="200"/>
      <c r="Y65" s="200"/>
      <c r="Z65" s="200"/>
      <c r="AA65" s="200"/>
      <c r="AB65" s="200"/>
      <c r="AC65" s="200"/>
      <c r="AD65" s="200"/>
      <c r="AE65" s="249">
        <f t="shared" si="38"/>
        <v>0</v>
      </c>
      <c r="AF65" s="249">
        <f t="shared" si="39"/>
        <v>0</v>
      </c>
      <c r="AG65" s="253">
        <f t="shared" si="40"/>
        <v>0</v>
      </c>
      <c r="AH65" s="259" t="str">
        <f t="shared" si="2"/>
        <v/>
      </c>
    </row>
    <row r="66" spans="1:34">
      <c r="A66" s="264"/>
      <c r="B66" s="268"/>
      <c r="C66" s="155"/>
      <c r="D66" s="163"/>
      <c r="E66" s="163"/>
      <c r="F66" s="175"/>
      <c r="G66" s="182"/>
      <c r="H66" s="182"/>
      <c r="I66" s="190"/>
      <c r="J66" s="200"/>
      <c r="K66" s="200"/>
      <c r="L66" s="200"/>
      <c r="M66" s="200"/>
      <c r="N66" s="200"/>
      <c r="O66" s="200"/>
      <c r="P66" s="200"/>
      <c r="Q66" s="211">
        <f t="shared" si="35"/>
        <v>0</v>
      </c>
      <c r="R66" s="292"/>
      <c r="S66" s="211">
        <f t="shared" si="36"/>
        <v>0</v>
      </c>
      <c r="T66" s="233">
        <f t="shared" si="37"/>
        <v>0</v>
      </c>
      <c r="U66" s="175"/>
      <c r="V66" s="182"/>
      <c r="W66" s="182"/>
      <c r="X66" s="200"/>
      <c r="Y66" s="200"/>
      <c r="Z66" s="200"/>
      <c r="AA66" s="200"/>
      <c r="AB66" s="200"/>
      <c r="AC66" s="200"/>
      <c r="AD66" s="200"/>
      <c r="AE66" s="249">
        <f t="shared" si="38"/>
        <v>0</v>
      </c>
      <c r="AF66" s="249">
        <f t="shared" si="39"/>
        <v>0</v>
      </c>
      <c r="AG66" s="253">
        <f t="shared" si="40"/>
        <v>0</v>
      </c>
      <c r="AH66" s="259" t="str">
        <f t="shared" si="2"/>
        <v/>
      </c>
    </row>
    <row r="67" spans="1:34">
      <c r="A67" s="264"/>
      <c r="B67" s="268"/>
      <c r="C67" s="154" t="s">
        <v>83</v>
      </c>
      <c r="D67" s="162"/>
      <c r="E67" s="162"/>
      <c r="F67" s="175"/>
      <c r="G67" s="182"/>
      <c r="H67" s="182"/>
      <c r="I67" s="190"/>
      <c r="J67" s="200"/>
      <c r="K67" s="200"/>
      <c r="L67" s="200"/>
      <c r="M67" s="200"/>
      <c r="N67" s="200"/>
      <c r="O67" s="200"/>
      <c r="P67" s="200"/>
      <c r="Q67" s="211">
        <f t="shared" si="35"/>
        <v>0</v>
      </c>
      <c r="R67" s="292"/>
      <c r="S67" s="211">
        <f t="shared" si="36"/>
        <v>0</v>
      </c>
      <c r="T67" s="233">
        <f t="shared" si="37"/>
        <v>0</v>
      </c>
      <c r="U67" s="175"/>
      <c r="V67" s="182"/>
      <c r="W67" s="182"/>
      <c r="X67" s="200"/>
      <c r="Y67" s="200"/>
      <c r="Z67" s="200"/>
      <c r="AA67" s="200"/>
      <c r="AB67" s="200"/>
      <c r="AC67" s="200"/>
      <c r="AD67" s="200"/>
      <c r="AE67" s="249">
        <f t="shared" si="38"/>
        <v>0</v>
      </c>
      <c r="AF67" s="249">
        <f t="shared" si="39"/>
        <v>0</v>
      </c>
      <c r="AG67" s="253">
        <f t="shared" si="40"/>
        <v>0</v>
      </c>
      <c r="AH67" s="259" t="str">
        <f t="shared" si="2"/>
        <v/>
      </c>
    </row>
    <row r="68" spans="1:34">
      <c r="A68" s="264"/>
      <c r="B68" s="268"/>
      <c r="C68" s="154"/>
      <c r="D68" s="162"/>
      <c r="E68" s="162"/>
      <c r="F68" s="175"/>
      <c r="G68" s="182"/>
      <c r="H68" s="182"/>
      <c r="I68" s="190"/>
      <c r="J68" s="200"/>
      <c r="K68" s="200"/>
      <c r="L68" s="200"/>
      <c r="M68" s="200"/>
      <c r="N68" s="200"/>
      <c r="O68" s="200"/>
      <c r="P68" s="200"/>
      <c r="Q68" s="211">
        <f t="shared" si="35"/>
        <v>0</v>
      </c>
      <c r="R68" s="292"/>
      <c r="S68" s="211">
        <f t="shared" si="36"/>
        <v>0</v>
      </c>
      <c r="T68" s="233">
        <f t="shared" si="37"/>
        <v>0</v>
      </c>
      <c r="U68" s="175"/>
      <c r="V68" s="182"/>
      <c r="W68" s="182"/>
      <c r="X68" s="200"/>
      <c r="Y68" s="200"/>
      <c r="Z68" s="200"/>
      <c r="AA68" s="200"/>
      <c r="AB68" s="200"/>
      <c r="AC68" s="200"/>
      <c r="AD68" s="200"/>
      <c r="AE68" s="249">
        <f t="shared" si="38"/>
        <v>0</v>
      </c>
      <c r="AF68" s="249">
        <f t="shared" si="39"/>
        <v>0</v>
      </c>
      <c r="AG68" s="253">
        <f t="shared" si="40"/>
        <v>0</v>
      </c>
      <c r="AH68" s="259" t="str">
        <f t="shared" si="2"/>
        <v/>
      </c>
    </row>
    <row r="69" spans="1:34">
      <c r="A69" s="264"/>
      <c r="B69" s="268"/>
      <c r="C69" s="154"/>
      <c r="D69" s="162"/>
      <c r="E69" s="162"/>
      <c r="F69" s="175"/>
      <c r="G69" s="182"/>
      <c r="H69" s="182"/>
      <c r="I69" s="190"/>
      <c r="J69" s="200"/>
      <c r="K69" s="200"/>
      <c r="L69" s="200"/>
      <c r="M69" s="200"/>
      <c r="N69" s="200"/>
      <c r="O69" s="200"/>
      <c r="P69" s="200"/>
      <c r="Q69" s="211">
        <f t="shared" si="35"/>
        <v>0</v>
      </c>
      <c r="R69" s="292"/>
      <c r="S69" s="211">
        <f t="shared" si="36"/>
        <v>0</v>
      </c>
      <c r="T69" s="233">
        <f t="shared" si="37"/>
        <v>0</v>
      </c>
      <c r="U69" s="175"/>
      <c r="V69" s="182"/>
      <c r="W69" s="182"/>
      <c r="X69" s="200"/>
      <c r="Y69" s="200"/>
      <c r="Z69" s="200"/>
      <c r="AA69" s="200"/>
      <c r="AB69" s="200"/>
      <c r="AC69" s="200"/>
      <c r="AD69" s="200"/>
      <c r="AE69" s="249">
        <f t="shared" si="38"/>
        <v>0</v>
      </c>
      <c r="AF69" s="249">
        <f t="shared" si="39"/>
        <v>0</v>
      </c>
      <c r="AG69" s="253">
        <f t="shared" si="40"/>
        <v>0</v>
      </c>
      <c r="AH69" s="259" t="str">
        <f t="shared" si="2"/>
        <v/>
      </c>
    </row>
    <row r="70" spans="1:34">
      <c r="A70" s="264"/>
      <c r="B70" s="268"/>
      <c r="C70" s="156"/>
      <c r="D70" s="164"/>
      <c r="E70" s="164"/>
      <c r="F70" s="175"/>
      <c r="G70" s="182"/>
      <c r="H70" s="182"/>
      <c r="I70" s="190"/>
      <c r="J70" s="200"/>
      <c r="K70" s="200"/>
      <c r="L70" s="200"/>
      <c r="M70" s="200"/>
      <c r="N70" s="200"/>
      <c r="O70" s="200"/>
      <c r="P70" s="200"/>
      <c r="Q70" s="211">
        <f t="shared" si="35"/>
        <v>0</v>
      </c>
      <c r="R70" s="292"/>
      <c r="S70" s="211">
        <f t="shared" si="36"/>
        <v>0</v>
      </c>
      <c r="T70" s="233">
        <f t="shared" si="37"/>
        <v>0</v>
      </c>
      <c r="U70" s="175"/>
      <c r="V70" s="182"/>
      <c r="W70" s="182"/>
      <c r="X70" s="200"/>
      <c r="Y70" s="200"/>
      <c r="Z70" s="200"/>
      <c r="AA70" s="200"/>
      <c r="AB70" s="200"/>
      <c r="AC70" s="200"/>
      <c r="AD70" s="200"/>
      <c r="AE70" s="249">
        <f t="shared" si="38"/>
        <v>0</v>
      </c>
      <c r="AF70" s="249">
        <f t="shared" si="39"/>
        <v>0</v>
      </c>
      <c r="AG70" s="253">
        <f t="shared" si="40"/>
        <v>0</v>
      </c>
      <c r="AH70" s="259" t="str">
        <f t="shared" si="2"/>
        <v/>
      </c>
    </row>
    <row r="71" spans="1:34">
      <c r="A71" s="264"/>
      <c r="B71" s="268"/>
      <c r="C71" s="156"/>
      <c r="D71" s="164"/>
      <c r="E71" s="164"/>
      <c r="F71" s="175"/>
      <c r="G71" s="182"/>
      <c r="H71" s="182"/>
      <c r="I71" s="190"/>
      <c r="J71" s="200"/>
      <c r="K71" s="200"/>
      <c r="L71" s="200"/>
      <c r="M71" s="200"/>
      <c r="N71" s="200"/>
      <c r="O71" s="200"/>
      <c r="P71" s="200"/>
      <c r="Q71" s="211">
        <f t="shared" si="35"/>
        <v>0</v>
      </c>
      <c r="R71" s="292"/>
      <c r="S71" s="211">
        <f t="shared" si="36"/>
        <v>0</v>
      </c>
      <c r="T71" s="233">
        <f t="shared" si="37"/>
        <v>0</v>
      </c>
      <c r="U71" s="175"/>
      <c r="V71" s="182"/>
      <c r="W71" s="182"/>
      <c r="X71" s="200"/>
      <c r="Y71" s="200"/>
      <c r="Z71" s="200"/>
      <c r="AA71" s="200"/>
      <c r="AB71" s="200"/>
      <c r="AC71" s="200"/>
      <c r="AD71" s="200"/>
      <c r="AE71" s="249">
        <f t="shared" si="38"/>
        <v>0</v>
      </c>
      <c r="AF71" s="249">
        <f t="shared" si="39"/>
        <v>0</v>
      </c>
      <c r="AG71" s="253">
        <f t="shared" si="40"/>
        <v>0</v>
      </c>
      <c r="AH71" s="259" t="str">
        <f t="shared" si="2"/>
        <v/>
      </c>
    </row>
    <row r="72" spans="1:34">
      <c r="A72" s="264"/>
      <c r="B72" s="268"/>
      <c r="C72" s="154"/>
      <c r="D72" s="162"/>
      <c r="E72" s="162"/>
      <c r="F72" s="175"/>
      <c r="G72" s="182"/>
      <c r="H72" s="182"/>
      <c r="I72" s="190"/>
      <c r="J72" s="200"/>
      <c r="K72" s="200"/>
      <c r="L72" s="200"/>
      <c r="M72" s="200"/>
      <c r="N72" s="200"/>
      <c r="O72" s="200"/>
      <c r="P72" s="200"/>
      <c r="Q72" s="211">
        <f t="shared" si="35"/>
        <v>0</v>
      </c>
      <c r="R72" s="292"/>
      <c r="S72" s="211">
        <f t="shared" si="36"/>
        <v>0</v>
      </c>
      <c r="T72" s="233">
        <f t="shared" si="37"/>
        <v>0</v>
      </c>
      <c r="U72" s="175"/>
      <c r="V72" s="182"/>
      <c r="W72" s="182"/>
      <c r="X72" s="200"/>
      <c r="Y72" s="200"/>
      <c r="Z72" s="200"/>
      <c r="AA72" s="200"/>
      <c r="AB72" s="200"/>
      <c r="AC72" s="200"/>
      <c r="AD72" s="200"/>
      <c r="AE72" s="249">
        <f t="shared" si="38"/>
        <v>0</v>
      </c>
      <c r="AF72" s="249">
        <f t="shared" si="39"/>
        <v>0</v>
      </c>
      <c r="AG72" s="253">
        <f t="shared" si="40"/>
        <v>0</v>
      </c>
      <c r="AH72" s="259" t="str">
        <f t="shared" si="2"/>
        <v/>
      </c>
    </row>
    <row r="73" spans="1:34">
      <c r="A73" s="264"/>
      <c r="B73" s="268"/>
      <c r="C73" s="154"/>
      <c r="D73" s="162"/>
      <c r="E73" s="162"/>
      <c r="F73" s="175"/>
      <c r="G73" s="182"/>
      <c r="H73" s="182"/>
      <c r="I73" s="190"/>
      <c r="J73" s="200"/>
      <c r="K73" s="200"/>
      <c r="L73" s="200"/>
      <c r="M73" s="200"/>
      <c r="N73" s="200"/>
      <c r="O73" s="200"/>
      <c r="P73" s="200"/>
      <c r="Q73" s="211">
        <f t="shared" si="35"/>
        <v>0</v>
      </c>
      <c r="R73" s="292"/>
      <c r="S73" s="211">
        <f t="shared" si="36"/>
        <v>0</v>
      </c>
      <c r="T73" s="233">
        <f t="shared" si="37"/>
        <v>0</v>
      </c>
      <c r="U73" s="175"/>
      <c r="V73" s="182"/>
      <c r="W73" s="182"/>
      <c r="X73" s="200"/>
      <c r="Y73" s="200"/>
      <c r="Z73" s="200"/>
      <c r="AA73" s="200"/>
      <c r="AB73" s="200"/>
      <c r="AC73" s="200"/>
      <c r="AD73" s="200"/>
      <c r="AE73" s="249">
        <f t="shared" si="38"/>
        <v>0</v>
      </c>
      <c r="AF73" s="249">
        <f t="shared" si="39"/>
        <v>0</v>
      </c>
      <c r="AG73" s="253">
        <f t="shared" si="40"/>
        <v>0</v>
      </c>
      <c r="AH73" s="259" t="str">
        <f t="shared" si="2"/>
        <v/>
      </c>
    </row>
    <row r="74" spans="1:34">
      <c r="A74" s="264"/>
      <c r="B74" s="268"/>
      <c r="C74" s="154"/>
      <c r="D74" s="162"/>
      <c r="E74" s="162"/>
      <c r="F74" s="175"/>
      <c r="G74" s="182"/>
      <c r="H74" s="182"/>
      <c r="I74" s="190"/>
      <c r="J74" s="200"/>
      <c r="K74" s="200"/>
      <c r="L74" s="200"/>
      <c r="M74" s="200"/>
      <c r="N74" s="200"/>
      <c r="O74" s="200"/>
      <c r="P74" s="200"/>
      <c r="Q74" s="211">
        <f t="shared" si="35"/>
        <v>0</v>
      </c>
      <c r="R74" s="292"/>
      <c r="S74" s="211">
        <f t="shared" si="36"/>
        <v>0</v>
      </c>
      <c r="T74" s="233">
        <f t="shared" si="37"/>
        <v>0</v>
      </c>
      <c r="U74" s="175"/>
      <c r="V74" s="182"/>
      <c r="W74" s="182"/>
      <c r="X74" s="200"/>
      <c r="Y74" s="200"/>
      <c r="Z74" s="200"/>
      <c r="AA74" s="200"/>
      <c r="AB74" s="200"/>
      <c r="AC74" s="200"/>
      <c r="AD74" s="200"/>
      <c r="AE74" s="249">
        <f t="shared" si="38"/>
        <v>0</v>
      </c>
      <c r="AF74" s="249">
        <f t="shared" si="39"/>
        <v>0</v>
      </c>
      <c r="AG74" s="253">
        <f t="shared" si="40"/>
        <v>0</v>
      </c>
      <c r="AH74" s="259" t="str">
        <f t="shared" si="2"/>
        <v/>
      </c>
    </row>
    <row r="75" spans="1:34" ht="14.25">
      <c r="A75" s="265"/>
      <c r="B75" s="269"/>
      <c r="C75" s="157"/>
      <c r="D75" s="165"/>
      <c r="E75" s="165"/>
      <c r="F75" s="176"/>
      <c r="G75" s="183"/>
      <c r="H75" s="183"/>
      <c r="I75" s="191"/>
      <c r="J75" s="201"/>
      <c r="K75" s="201"/>
      <c r="L75" s="201"/>
      <c r="M75" s="201"/>
      <c r="N75" s="201"/>
      <c r="O75" s="201"/>
      <c r="P75" s="201"/>
      <c r="Q75" s="212">
        <f t="shared" si="35"/>
        <v>0</v>
      </c>
      <c r="R75" s="293"/>
      <c r="S75" s="212">
        <f t="shared" si="36"/>
        <v>0</v>
      </c>
      <c r="T75" s="234">
        <f t="shared" si="37"/>
        <v>0</v>
      </c>
      <c r="U75" s="176"/>
      <c r="V75" s="183"/>
      <c r="W75" s="183"/>
      <c r="X75" s="201"/>
      <c r="Y75" s="201"/>
      <c r="Z75" s="201"/>
      <c r="AA75" s="201"/>
      <c r="AB75" s="201"/>
      <c r="AC75" s="201"/>
      <c r="AD75" s="201"/>
      <c r="AE75" s="250">
        <f t="shared" si="38"/>
        <v>0</v>
      </c>
      <c r="AF75" s="250">
        <f t="shared" si="39"/>
        <v>0</v>
      </c>
      <c r="AG75" s="254">
        <f t="shared" si="40"/>
        <v>0</v>
      </c>
      <c r="AH75" s="260" t="str">
        <f>IF(AG75=0,"",ROUND((T75-AG75)/AG75,3))</f>
        <v/>
      </c>
    </row>
    <row r="76" spans="1:34" ht="15" customHeight="1">
      <c r="B76" s="147"/>
      <c r="C76" s="147"/>
      <c r="D76" s="147"/>
      <c r="E76" s="147"/>
      <c r="F76" s="147"/>
      <c r="G76" s="147"/>
      <c r="H76" s="184" t="s">
        <v>103</v>
      </c>
      <c r="I76" s="192">
        <f t="shared" ref="I76:Q76" si="41">I11+I24+I37+I50+I63</f>
        <v>0</v>
      </c>
      <c r="J76" s="202">
        <f t="shared" si="41"/>
        <v>0</v>
      </c>
      <c r="K76" s="202">
        <f t="shared" si="41"/>
        <v>0</v>
      </c>
      <c r="L76" s="202">
        <f t="shared" si="41"/>
        <v>0</v>
      </c>
      <c r="M76" s="202">
        <f t="shared" si="41"/>
        <v>0</v>
      </c>
      <c r="N76" s="202">
        <f t="shared" si="41"/>
        <v>0</v>
      </c>
      <c r="O76" s="202">
        <f t="shared" si="41"/>
        <v>0</v>
      </c>
      <c r="P76" s="202">
        <f t="shared" si="41"/>
        <v>0</v>
      </c>
      <c r="Q76" s="202">
        <f t="shared" si="41"/>
        <v>0</v>
      </c>
      <c r="R76" s="295"/>
      <c r="S76" s="202">
        <f>S11+S24+S37+S50+S63</f>
        <v>0</v>
      </c>
      <c r="T76" s="202">
        <f>T11+T24+T37+T50+T63</f>
        <v>0</v>
      </c>
      <c r="V76" s="147"/>
      <c r="W76" s="239" t="s">
        <v>42</v>
      </c>
      <c r="X76" s="202">
        <f t="shared" ref="X76:AG76" si="42">X11+X24+X37+X50+X63</f>
        <v>0</v>
      </c>
      <c r="Y76" s="202">
        <f t="shared" si="42"/>
        <v>0</v>
      </c>
      <c r="Z76" s="202">
        <f t="shared" si="42"/>
        <v>0</v>
      </c>
      <c r="AA76" s="202">
        <f t="shared" si="42"/>
        <v>0</v>
      </c>
      <c r="AB76" s="202">
        <f t="shared" si="42"/>
        <v>0</v>
      </c>
      <c r="AC76" s="202">
        <f t="shared" si="42"/>
        <v>0</v>
      </c>
      <c r="AD76" s="202">
        <f t="shared" si="42"/>
        <v>0</v>
      </c>
      <c r="AE76" s="202">
        <f t="shared" si="42"/>
        <v>0</v>
      </c>
      <c r="AF76" s="202">
        <f t="shared" si="42"/>
        <v>0</v>
      </c>
      <c r="AG76" s="202">
        <f t="shared" si="42"/>
        <v>0</v>
      </c>
      <c r="AH76" s="261"/>
    </row>
    <row r="77" spans="1:34" ht="15" customHeight="1">
      <c r="B77" s="148"/>
      <c r="C77" s="148"/>
      <c r="D77" s="148"/>
      <c r="E77" s="148"/>
      <c r="F77" s="148"/>
      <c r="G77" s="148"/>
      <c r="H77" s="185" t="s">
        <v>87</v>
      </c>
      <c r="I77" s="193">
        <f>I76+'A(月②)'!I77</f>
        <v>0</v>
      </c>
      <c r="J77" s="203">
        <f>J76+'A(月②)'!J77</f>
        <v>0</v>
      </c>
      <c r="K77" s="203">
        <f>K76+'A(月②)'!K77</f>
        <v>0</v>
      </c>
      <c r="L77" s="203">
        <f>L76+'A(月②)'!L77</f>
        <v>0</v>
      </c>
      <c r="M77" s="203">
        <f>M76+'A(月②)'!M77</f>
        <v>0</v>
      </c>
      <c r="N77" s="203">
        <f>N76+'A(月②)'!N77</f>
        <v>0</v>
      </c>
      <c r="O77" s="203">
        <f>O76+'A(月②)'!O77</f>
        <v>0</v>
      </c>
      <c r="P77" s="203">
        <f>P76+'A(月②)'!P77</f>
        <v>0</v>
      </c>
      <c r="Q77" s="203">
        <f>Q76+'A(月②)'!Q77</f>
        <v>0</v>
      </c>
      <c r="R77" s="296"/>
      <c r="S77" s="203">
        <f>S76+'A(月②)'!S77</f>
        <v>0</v>
      </c>
      <c r="T77" s="203">
        <f>T76+'A(月②)'!T77</f>
        <v>0</v>
      </c>
      <c r="V77" s="148"/>
      <c r="W77" s="240" t="s">
        <v>68</v>
      </c>
      <c r="X77" s="203">
        <f>X76+'A(月②)'!X77</f>
        <v>0</v>
      </c>
      <c r="Y77" s="203">
        <f>Y76+'A(月②)'!Y77</f>
        <v>0</v>
      </c>
      <c r="Z77" s="203">
        <f>Z76+'A(月②)'!Z77</f>
        <v>0</v>
      </c>
      <c r="AA77" s="203">
        <f>AA76+'A(月②)'!AA77</f>
        <v>0</v>
      </c>
      <c r="AB77" s="203">
        <f>AB76+'A(月②)'!AB77</f>
        <v>0</v>
      </c>
      <c r="AC77" s="203">
        <f>AC76+'A(月②)'!AC77</f>
        <v>0</v>
      </c>
      <c r="AD77" s="203">
        <f>AD76+'A(月②)'!AD77</f>
        <v>0</v>
      </c>
      <c r="AE77" s="203">
        <f>AE76+'A(月②)'!AE77</f>
        <v>0</v>
      </c>
      <c r="AF77" s="203">
        <f>AF76+'A(月②)'!AF77</f>
        <v>0</v>
      </c>
      <c r="AG77" s="203">
        <f>AG76+'A(月②)'!AG77</f>
        <v>0</v>
      </c>
    </row>
  </sheetData>
  <sheetProtection password="C475" sheet="1" objects="1" scenarios="1"/>
  <mergeCells count="29">
    <mergeCell ref="A3:C3"/>
    <mergeCell ref="F3:K3"/>
    <mergeCell ref="A4:C4"/>
    <mergeCell ref="F4:K4"/>
    <mergeCell ref="A5:C5"/>
    <mergeCell ref="F5:K5"/>
    <mergeCell ref="A6:C6"/>
    <mergeCell ref="F6:K6"/>
    <mergeCell ref="F8:T8"/>
    <mergeCell ref="U8:AG8"/>
    <mergeCell ref="K9:P9"/>
    <mergeCell ref="R9:S9"/>
    <mergeCell ref="Y9:AD9"/>
    <mergeCell ref="M3:O4"/>
    <mergeCell ref="A8:C9"/>
    <mergeCell ref="AH8:AH10"/>
    <mergeCell ref="I9:I10"/>
    <mergeCell ref="J9:J10"/>
    <mergeCell ref="Q9:Q10"/>
    <mergeCell ref="T9:T10"/>
    <mergeCell ref="X9:X10"/>
    <mergeCell ref="AE9:AE10"/>
    <mergeCell ref="AF9:AF10"/>
    <mergeCell ref="AG9:AG10"/>
    <mergeCell ref="A12:A23"/>
    <mergeCell ref="A25:A36"/>
    <mergeCell ref="A38:A49"/>
    <mergeCell ref="A51:A62"/>
    <mergeCell ref="A64:A75"/>
  </mergeCells>
  <phoneticPr fontId="25"/>
  <printOptions horizontalCentered="1"/>
  <pageMargins left="0.31496062992125984" right="0.31496062992125984" top="0.55118110236220474" bottom="0.35433070866141736" header="0.31496062992125984" footer="0.31496062992125984"/>
  <pageSetup paperSize="9" scale="53" fitToWidth="1" fitToHeight="1" orientation="landscape" usePrinterDefaults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0"/>
    <pageSetUpPr fitToPage="1"/>
  </sheetPr>
  <dimension ref="A1:AH77"/>
  <sheetViews>
    <sheetView topLeftCell="S64" workbookViewId="0">
      <selection activeCell="AB77" sqref="AB77"/>
    </sheetView>
  </sheetViews>
  <sheetFormatPr defaultColWidth="9" defaultRowHeight="13.5"/>
  <cols>
    <col min="1" max="1" width="4.625" style="130" customWidth="1"/>
    <col min="2" max="2" width="10.875" style="130" customWidth="1"/>
    <col min="3" max="3" width="12.625" style="130" customWidth="1"/>
    <col min="4" max="5" width="12.625" style="130" hidden="1" customWidth="1"/>
    <col min="6" max="6" width="9.5" style="130" customWidth="1"/>
    <col min="7" max="7" width="6.25" style="130" customWidth="1"/>
    <col min="8" max="9" width="9.5" style="130" customWidth="1"/>
    <col min="10" max="10" width="9.125" style="131" customWidth="1"/>
    <col min="11" max="14" width="9.125" style="131" bestFit="1" customWidth="1"/>
    <col min="15" max="15" width="9.125" style="131" customWidth="1"/>
    <col min="16" max="16" width="9" style="131" bestFit="1" customWidth="0"/>
    <col min="17" max="17" width="9.125" style="131" bestFit="1" customWidth="1"/>
    <col min="18" max="18" width="9.125" style="132" customWidth="1"/>
    <col min="19" max="19" width="9.25" style="131" customWidth="1"/>
    <col min="20" max="20" width="12.625" style="131" customWidth="1"/>
    <col min="21" max="21" width="9.5" style="130" customWidth="1"/>
    <col min="22" max="22" width="6.5" style="130" customWidth="1"/>
    <col min="23" max="23" width="9.5" style="130" customWidth="1"/>
    <col min="24" max="24" width="9.375" style="131" bestFit="1" customWidth="1"/>
    <col min="25" max="30" width="9.125" style="131" bestFit="1" customWidth="1"/>
    <col min="31" max="31" width="9.25" style="131" bestFit="1" customWidth="1"/>
    <col min="32" max="32" width="9.125" style="131" customWidth="1"/>
    <col min="33" max="33" width="12.625" style="131" customWidth="1"/>
    <col min="34" max="34" width="9" style="133" bestFit="1" customWidth="0"/>
    <col min="35" max="16384" width="9" style="130" bestFit="1" customWidth="0"/>
  </cols>
  <sheetData>
    <row r="1" spans="1:34">
      <c r="A1" s="130" t="s">
        <v>45</v>
      </c>
      <c r="F1" s="24" t="s">
        <v>30</v>
      </c>
      <c r="G1" s="8"/>
      <c r="H1" s="130" t="s">
        <v>66</v>
      </c>
      <c r="S1" s="131" t="s">
        <v>67</v>
      </c>
    </row>
    <row r="2" spans="1:34" ht="18.75">
      <c r="S2" s="223"/>
      <c r="T2" s="305" t="s">
        <v>69</v>
      </c>
      <c r="U2" s="307" t="s">
        <v>70</v>
      </c>
      <c r="V2" s="307" t="s">
        <v>36</v>
      </c>
      <c r="W2" s="307" t="s">
        <v>71</v>
      </c>
      <c r="X2" s="307" t="s">
        <v>72</v>
      </c>
      <c r="Y2" s="310" t="s">
        <v>21</v>
      </c>
      <c r="Z2" s="311" t="s">
        <v>73</v>
      </c>
      <c r="AA2" s="311" t="s">
        <v>74</v>
      </c>
    </row>
    <row r="3" spans="1:34" ht="15" customHeight="1">
      <c r="A3" s="7" t="s">
        <v>9</v>
      </c>
      <c r="B3" s="17"/>
      <c r="C3" s="46"/>
      <c r="D3" s="17"/>
      <c r="E3" s="17"/>
      <c r="F3" s="7"/>
      <c r="G3" s="17"/>
      <c r="H3" s="17"/>
      <c r="I3" s="17"/>
      <c r="J3" s="194"/>
      <c r="K3" s="113"/>
      <c r="M3" s="204" t="s">
        <v>28</v>
      </c>
      <c r="N3" s="207"/>
      <c r="O3" s="209"/>
      <c r="S3" s="224" t="s">
        <v>1</v>
      </c>
      <c r="T3" s="228">
        <v>10.31</v>
      </c>
      <c r="U3" s="236">
        <v>1.73</v>
      </c>
      <c r="V3" s="237">
        <v>18.3</v>
      </c>
      <c r="W3" s="236">
        <v>0.6</v>
      </c>
      <c r="X3" s="242">
        <v>0.3</v>
      </c>
      <c r="Y3" s="245">
        <v>0.34</v>
      </c>
      <c r="Z3" s="247">
        <f>IF(S3="","",(T3+V3)/2+W3+X3+Y3)</f>
        <v>15.545</v>
      </c>
      <c r="AA3" s="247">
        <f>IF(S3="","",(T3+U3+V3)/2+W3+X3+Y3)</f>
        <v>16.41</v>
      </c>
    </row>
    <row r="4" spans="1:34" ht="15" customHeight="1">
      <c r="A4" s="7" t="s">
        <v>46</v>
      </c>
      <c r="B4" s="17"/>
      <c r="C4" s="46"/>
      <c r="D4" s="17"/>
      <c r="E4" s="17"/>
      <c r="F4" s="7"/>
      <c r="G4" s="17"/>
      <c r="H4" s="17"/>
      <c r="I4" s="17"/>
      <c r="J4" s="194"/>
      <c r="K4" s="113"/>
      <c r="M4" s="205"/>
      <c r="N4" s="208"/>
      <c r="O4" s="210"/>
      <c r="S4" s="224" t="s">
        <v>75</v>
      </c>
      <c r="T4" s="228">
        <v>10.41</v>
      </c>
      <c r="U4" s="236">
        <v>1.79</v>
      </c>
      <c r="V4" s="237">
        <v>18.3</v>
      </c>
      <c r="W4" s="236">
        <v>0.6</v>
      </c>
      <c r="X4" s="242">
        <v>0.3</v>
      </c>
      <c r="Y4" s="245">
        <v>0.34</v>
      </c>
      <c r="Z4" s="247">
        <f>IF(S4="","",(T4+V4)/2+W4+X4+Y4)</f>
        <v>15.595000000000001</v>
      </c>
      <c r="AA4" s="247">
        <f>IF(S4="","",(T4+U4+V4)/2+W4+X4+Y4)</f>
        <v>16.489999999999998</v>
      </c>
    </row>
    <row r="5" spans="1:34" ht="15" customHeight="1">
      <c r="A5" s="7" t="s">
        <v>4</v>
      </c>
      <c r="B5" s="17"/>
      <c r="C5" s="46"/>
      <c r="D5" s="17"/>
      <c r="E5" s="17"/>
      <c r="F5" s="7"/>
      <c r="G5" s="17"/>
      <c r="H5" s="17"/>
      <c r="I5" s="17"/>
      <c r="J5" s="194"/>
      <c r="K5" s="113"/>
      <c r="M5" s="206"/>
      <c r="N5" s="206"/>
      <c r="O5" s="206"/>
      <c r="S5" s="224" t="s">
        <v>76</v>
      </c>
      <c r="T5" s="228">
        <v>10.41</v>
      </c>
      <c r="U5" s="236">
        <v>1.79</v>
      </c>
      <c r="V5" s="237">
        <v>18.3</v>
      </c>
      <c r="W5" s="236">
        <v>0.6</v>
      </c>
      <c r="X5" s="242">
        <v>0.3</v>
      </c>
      <c r="Y5" s="245">
        <v>0.36</v>
      </c>
      <c r="Z5" s="247">
        <f>IF(S5="","",(T5+V5)/2+W5+X5+Y5)</f>
        <v>15.615</v>
      </c>
      <c r="AA5" s="247">
        <f>IF(S5="","",(T5+U5+V5)/2+W5+X5+Y5)</f>
        <v>16.509999999999998</v>
      </c>
    </row>
    <row r="6" spans="1:34" ht="15" customHeight="1">
      <c r="A6" s="7" t="s">
        <v>77</v>
      </c>
      <c r="B6" s="17"/>
      <c r="C6" s="46"/>
      <c r="D6" s="17"/>
      <c r="E6" s="17"/>
      <c r="F6" s="7"/>
      <c r="G6" s="17"/>
      <c r="H6" s="17"/>
      <c r="I6" s="17"/>
      <c r="J6" s="194"/>
      <c r="K6" s="113"/>
    </row>
    <row r="7" spans="1:34" ht="13.5" customHeight="1">
      <c r="F7" s="169"/>
      <c r="G7" s="169"/>
      <c r="H7" s="169"/>
      <c r="I7" s="169"/>
      <c r="J7" s="195"/>
      <c r="K7" s="195"/>
      <c r="L7" s="195"/>
    </row>
    <row r="8" spans="1:34" ht="13.5" customHeight="1">
      <c r="A8" s="170" t="s">
        <v>55</v>
      </c>
      <c r="B8" s="177"/>
      <c r="C8" s="270"/>
      <c r="D8" s="158"/>
      <c r="E8" s="158"/>
      <c r="F8" s="170" t="s">
        <v>38</v>
      </c>
      <c r="G8" s="177"/>
      <c r="H8" s="177"/>
      <c r="I8" s="177"/>
      <c r="J8" s="196"/>
      <c r="K8" s="196"/>
      <c r="L8" s="196"/>
      <c r="M8" s="196"/>
      <c r="N8" s="196"/>
      <c r="O8" s="196"/>
      <c r="P8" s="196"/>
      <c r="Q8" s="196"/>
      <c r="R8" s="213"/>
      <c r="S8" s="196"/>
      <c r="T8" s="229"/>
      <c r="U8" s="170" t="s">
        <v>7</v>
      </c>
      <c r="V8" s="177"/>
      <c r="W8" s="177"/>
      <c r="X8" s="196"/>
      <c r="Y8" s="196"/>
      <c r="Z8" s="196"/>
      <c r="AA8" s="196"/>
      <c r="AB8" s="196"/>
      <c r="AC8" s="196"/>
      <c r="AD8" s="196"/>
      <c r="AE8" s="196"/>
      <c r="AF8" s="196"/>
      <c r="AG8" s="229"/>
      <c r="AH8" s="286" t="s">
        <v>56</v>
      </c>
    </row>
    <row r="9" spans="1:34" ht="21" customHeight="1">
      <c r="A9" s="136"/>
      <c r="B9" s="142"/>
      <c r="C9" s="151"/>
      <c r="D9" s="159"/>
      <c r="E9" s="159"/>
      <c r="F9" s="171" t="s">
        <v>24</v>
      </c>
      <c r="G9" s="178" t="s">
        <v>25</v>
      </c>
      <c r="H9" s="179" t="s">
        <v>58</v>
      </c>
      <c r="I9" s="186" t="s">
        <v>61</v>
      </c>
      <c r="J9" s="197" t="s">
        <v>8</v>
      </c>
      <c r="K9" s="197" t="s">
        <v>78</v>
      </c>
      <c r="L9" s="197"/>
      <c r="M9" s="197"/>
      <c r="N9" s="197"/>
      <c r="O9" s="197"/>
      <c r="P9" s="197"/>
      <c r="Q9" s="197" t="s">
        <v>14</v>
      </c>
      <c r="R9" s="214" t="s">
        <v>49</v>
      </c>
      <c r="S9" s="225"/>
      <c r="T9" s="230" t="s">
        <v>60</v>
      </c>
      <c r="U9" s="171" t="s">
        <v>10</v>
      </c>
      <c r="V9" s="178" t="s">
        <v>25</v>
      </c>
      <c r="W9" s="179" t="s">
        <v>58</v>
      </c>
      <c r="X9" s="197" t="s">
        <v>8</v>
      </c>
      <c r="Y9" s="197" t="s">
        <v>43</v>
      </c>
      <c r="Z9" s="197"/>
      <c r="AA9" s="197"/>
      <c r="AB9" s="197"/>
      <c r="AC9" s="197"/>
      <c r="AD9" s="197"/>
      <c r="AE9" s="197" t="s">
        <v>14</v>
      </c>
      <c r="AF9" s="225" t="s">
        <v>63</v>
      </c>
      <c r="AG9" s="230" t="s">
        <v>60</v>
      </c>
      <c r="AH9" s="287"/>
    </row>
    <row r="10" spans="1:34" ht="21" customHeight="1">
      <c r="A10" s="136" t="s">
        <v>79</v>
      </c>
      <c r="B10" s="142" t="s">
        <v>29</v>
      </c>
      <c r="C10" s="151" t="s">
        <v>80</v>
      </c>
      <c r="D10" s="159"/>
      <c r="E10" s="159"/>
      <c r="F10" s="172" t="s">
        <v>31</v>
      </c>
      <c r="G10" s="179" t="s">
        <v>3</v>
      </c>
      <c r="H10" s="179" t="s">
        <v>34</v>
      </c>
      <c r="I10" s="187"/>
      <c r="J10" s="197"/>
      <c r="K10" s="61" t="s">
        <v>57</v>
      </c>
      <c r="L10" s="61" t="s">
        <v>11</v>
      </c>
      <c r="M10" s="61" t="s">
        <v>5</v>
      </c>
      <c r="N10" s="61" t="s">
        <v>5</v>
      </c>
      <c r="O10" s="61" t="s">
        <v>15</v>
      </c>
      <c r="P10" s="61" t="s">
        <v>0</v>
      </c>
      <c r="Q10" s="197"/>
      <c r="R10" s="215" t="s">
        <v>18</v>
      </c>
      <c r="S10" s="225" t="s">
        <v>27</v>
      </c>
      <c r="T10" s="230"/>
      <c r="U10" s="172" t="s">
        <v>31</v>
      </c>
      <c r="V10" s="179" t="s">
        <v>3</v>
      </c>
      <c r="W10" s="179" t="s">
        <v>34</v>
      </c>
      <c r="X10" s="197"/>
      <c r="Y10" s="61" t="s">
        <v>57</v>
      </c>
      <c r="Z10" s="61" t="s">
        <v>5</v>
      </c>
      <c r="AA10" s="61" t="s">
        <v>5</v>
      </c>
      <c r="AB10" s="61" t="s">
        <v>5</v>
      </c>
      <c r="AC10" s="61" t="s">
        <v>5</v>
      </c>
      <c r="AD10" s="61" t="s">
        <v>0</v>
      </c>
      <c r="AE10" s="197"/>
      <c r="AF10" s="225"/>
      <c r="AG10" s="230"/>
      <c r="AH10" s="287"/>
    </row>
    <row r="11" spans="1:34" ht="22.5" customHeight="1">
      <c r="A11" s="262">
        <v>1</v>
      </c>
      <c r="B11" s="266"/>
      <c r="C11" s="271"/>
      <c r="D11" s="160"/>
      <c r="E11" s="167"/>
      <c r="F11" s="274" t="s">
        <v>65</v>
      </c>
      <c r="G11" s="275" t="s">
        <v>25</v>
      </c>
      <c r="H11" s="275" t="s">
        <v>65</v>
      </c>
      <c r="I11" s="188">
        <f t="shared" ref="I11:Q11" si="0">SUM(I12:I23)</f>
        <v>0</v>
      </c>
      <c r="J11" s="198">
        <f t="shared" si="0"/>
        <v>0</v>
      </c>
      <c r="K11" s="198">
        <f t="shared" si="0"/>
        <v>0</v>
      </c>
      <c r="L11" s="198">
        <f t="shared" si="0"/>
        <v>0</v>
      </c>
      <c r="M11" s="198">
        <f t="shared" si="0"/>
        <v>0</v>
      </c>
      <c r="N11" s="198">
        <f t="shared" si="0"/>
        <v>0</v>
      </c>
      <c r="O11" s="198">
        <f t="shared" si="0"/>
        <v>0</v>
      </c>
      <c r="P11" s="198">
        <f t="shared" si="0"/>
        <v>0</v>
      </c>
      <c r="Q11" s="198">
        <f t="shared" si="0"/>
        <v>0</v>
      </c>
      <c r="R11" s="276"/>
      <c r="S11" s="304">
        <f>SUM(S12:S23)</f>
        <v>0</v>
      </c>
      <c r="T11" s="306">
        <f>SUM(T12:T23)</f>
        <v>0</v>
      </c>
      <c r="U11" s="274" t="s">
        <v>65</v>
      </c>
      <c r="V11" s="275" t="s">
        <v>25</v>
      </c>
      <c r="W11" s="275" t="s">
        <v>65</v>
      </c>
      <c r="X11" s="198">
        <f t="shared" ref="X11:AG11" si="1">SUM(X12:X23)</f>
        <v>0</v>
      </c>
      <c r="Y11" s="198">
        <f t="shared" si="1"/>
        <v>0</v>
      </c>
      <c r="Z11" s="198">
        <f t="shared" si="1"/>
        <v>0</v>
      </c>
      <c r="AA11" s="198">
        <f t="shared" si="1"/>
        <v>0</v>
      </c>
      <c r="AB11" s="198">
        <f t="shared" si="1"/>
        <v>0</v>
      </c>
      <c r="AC11" s="198">
        <f t="shared" si="1"/>
        <v>0</v>
      </c>
      <c r="AD11" s="198">
        <f t="shared" si="1"/>
        <v>0</v>
      </c>
      <c r="AE11" s="198">
        <f t="shared" si="1"/>
        <v>0</v>
      </c>
      <c r="AF11" s="198">
        <f t="shared" si="1"/>
        <v>0</v>
      </c>
      <c r="AG11" s="231">
        <f t="shared" si="1"/>
        <v>0</v>
      </c>
      <c r="AH11" s="313" t="str">
        <f t="shared" ref="AH11:AH74" si="2">IF(AG11=0,"",ROUND((T11-AG11)/AG11,3))</f>
        <v/>
      </c>
    </row>
    <row r="12" spans="1:34" ht="14.25">
      <c r="A12" s="263"/>
      <c r="B12" s="267"/>
      <c r="C12" s="272" t="s">
        <v>82</v>
      </c>
      <c r="D12" s="273"/>
      <c r="E12" s="273"/>
      <c r="F12" s="174"/>
      <c r="G12" s="299"/>
      <c r="H12" s="299"/>
      <c r="I12" s="189"/>
      <c r="J12" s="300">
        <f t="shared" ref="J12:J23" si="3">G12*H12</f>
        <v>0</v>
      </c>
      <c r="K12" s="199"/>
      <c r="L12" s="199"/>
      <c r="M12" s="199"/>
      <c r="N12" s="199"/>
      <c r="O12" s="199"/>
      <c r="P12" s="199"/>
      <c r="Q12" s="202">
        <f t="shared" ref="Q12:Q23" si="4">SUM(J12:P12)</f>
        <v>0</v>
      </c>
      <c r="R12" s="217"/>
      <c r="S12" s="280">
        <f t="shared" ref="S12:S23" si="5">IF(ROUNDUP(Q12*R12-0.5,0)&lt;=0,0,ROUNDUP(Q12*R12-0.5,0))</f>
        <v>0</v>
      </c>
      <c r="T12" s="232">
        <f t="shared" ref="T12:T23" si="6">Q12+S12</f>
        <v>0</v>
      </c>
      <c r="U12" s="174"/>
      <c r="V12" s="189"/>
      <c r="W12" s="181"/>
      <c r="X12" s="202">
        <f t="shared" ref="X12:X23" si="7">V12*H12</f>
        <v>0</v>
      </c>
      <c r="Y12" s="199"/>
      <c r="Z12" s="199"/>
      <c r="AA12" s="199"/>
      <c r="AB12" s="199"/>
      <c r="AC12" s="199"/>
      <c r="AD12" s="199"/>
      <c r="AE12" s="248">
        <f t="shared" ref="AE12:AE23" si="8">SUM(X12:AD12)</f>
        <v>0</v>
      </c>
      <c r="AF12" s="248">
        <f t="shared" ref="AF12:AF23" si="9">IF(ROUNDUP(AE12*R12-0.5,0)&lt;=0,0,ROUNDUP(AE12*R12-0.5,0))</f>
        <v>0</v>
      </c>
      <c r="AG12" s="252">
        <f t="shared" ref="AG12:AG23" si="10">AE12+AF12</f>
        <v>0</v>
      </c>
      <c r="AH12" s="258" t="str">
        <f t="shared" si="2"/>
        <v/>
      </c>
    </row>
    <row r="13" spans="1:34">
      <c r="A13" s="264"/>
      <c r="B13" s="268"/>
      <c r="C13" s="154"/>
      <c r="D13" s="162"/>
      <c r="E13" s="162"/>
      <c r="F13" s="175"/>
      <c r="G13" s="190"/>
      <c r="H13" s="190"/>
      <c r="I13" s="190"/>
      <c r="J13" s="300">
        <f t="shared" si="3"/>
        <v>0</v>
      </c>
      <c r="K13" s="200"/>
      <c r="L13" s="200"/>
      <c r="M13" s="200"/>
      <c r="N13" s="200"/>
      <c r="O13" s="200"/>
      <c r="P13" s="200"/>
      <c r="Q13" s="211">
        <f t="shared" si="4"/>
        <v>0</v>
      </c>
      <c r="R13" s="218"/>
      <c r="S13" s="211">
        <f t="shared" si="5"/>
        <v>0</v>
      </c>
      <c r="T13" s="233">
        <f t="shared" si="6"/>
        <v>0</v>
      </c>
      <c r="U13" s="175"/>
      <c r="V13" s="190"/>
      <c r="W13" s="182"/>
      <c r="X13" s="202">
        <f t="shared" si="7"/>
        <v>0</v>
      </c>
      <c r="Y13" s="200"/>
      <c r="Z13" s="200"/>
      <c r="AA13" s="200"/>
      <c r="AB13" s="200"/>
      <c r="AC13" s="200"/>
      <c r="AD13" s="200"/>
      <c r="AE13" s="249">
        <f t="shared" si="8"/>
        <v>0</v>
      </c>
      <c r="AF13" s="249">
        <f t="shared" si="9"/>
        <v>0</v>
      </c>
      <c r="AG13" s="253">
        <f t="shared" si="10"/>
        <v>0</v>
      </c>
      <c r="AH13" s="259" t="str">
        <f t="shared" si="2"/>
        <v/>
      </c>
    </row>
    <row r="14" spans="1:34">
      <c r="A14" s="264"/>
      <c r="B14" s="268"/>
      <c r="C14" s="155"/>
      <c r="D14" s="163"/>
      <c r="E14" s="163"/>
      <c r="F14" s="175"/>
      <c r="G14" s="190"/>
      <c r="H14" s="190"/>
      <c r="I14" s="190"/>
      <c r="J14" s="300">
        <f t="shared" si="3"/>
        <v>0</v>
      </c>
      <c r="K14" s="200"/>
      <c r="L14" s="200"/>
      <c r="M14" s="200"/>
      <c r="N14" s="200"/>
      <c r="O14" s="200"/>
      <c r="P14" s="200"/>
      <c r="Q14" s="211">
        <f t="shared" si="4"/>
        <v>0</v>
      </c>
      <c r="R14" s="218"/>
      <c r="S14" s="211">
        <f t="shared" si="5"/>
        <v>0</v>
      </c>
      <c r="T14" s="233">
        <f t="shared" si="6"/>
        <v>0</v>
      </c>
      <c r="U14" s="175"/>
      <c r="V14" s="190"/>
      <c r="W14" s="182"/>
      <c r="X14" s="202">
        <f t="shared" si="7"/>
        <v>0</v>
      </c>
      <c r="Y14" s="200"/>
      <c r="Z14" s="200"/>
      <c r="AA14" s="200"/>
      <c r="AB14" s="200"/>
      <c r="AC14" s="200"/>
      <c r="AD14" s="200"/>
      <c r="AE14" s="249">
        <f t="shared" si="8"/>
        <v>0</v>
      </c>
      <c r="AF14" s="249">
        <f t="shared" si="9"/>
        <v>0</v>
      </c>
      <c r="AG14" s="253">
        <f t="shared" si="10"/>
        <v>0</v>
      </c>
      <c r="AH14" s="259" t="str">
        <f t="shared" si="2"/>
        <v/>
      </c>
    </row>
    <row r="15" spans="1:34">
      <c r="A15" s="264"/>
      <c r="B15" s="268"/>
      <c r="C15" s="154" t="s">
        <v>83</v>
      </c>
      <c r="D15" s="162"/>
      <c r="E15" s="162"/>
      <c r="F15" s="175"/>
      <c r="G15" s="190"/>
      <c r="H15" s="190"/>
      <c r="I15" s="190"/>
      <c r="J15" s="300">
        <f t="shared" si="3"/>
        <v>0</v>
      </c>
      <c r="K15" s="200"/>
      <c r="L15" s="200"/>
      <c r="M15" s="200"/>
      <c r="N15" s="200"/>
      <c r="O15" s="200"/>
      <c r="P15" s="200"/>
      <c r="Q15" s="211">
        <f t="shared" si="4"/>
        <v>0</v>
      </c>
      <c r="R15" s="218"/>
      <c r="S15" s="211">
        <f t="shared" si="5"/>
        <v>0</v>
      </c>
      <c r="T15" s="233">
        <f t="shared" si="6"/>
        <v>0</v>
      </c>
      <c r="U15" s="175"/>
      <c r="V15" s="190"/>
      <c r="W15" s="182"/>
      <c r="X15" s="202">
        <f t="shared" si="7"/>
        <v>0</v>
      </c>
      <c r="Y15" s="200"/>
      <c r="Z15" s="200"/>
      <c r="AA15" s="200"/>
      <c r="AB15" s="200"/>
      <c r="AC15" s="200"/>
      <c r="AD15" s="200"/>
      <c r="AE15" s="249">
        <f t="shared" si="8"/>
        <v>0</v>
      </c>
      <c r="AF15" s="249">
        <f t="shared" si="9"/>
        <v>0</v>
      </c>
      <c r="AG15" s="253">
        <f t="shared" si="10"/>
        <v>0</v>
      </c>
      <c r="AH15" s="259" t="str">
        <f t="shared" si="2"/>
        <v/>
      </c>
    </row>
    <row r="16" spans="1:34">
      <c r="A16" s="264"/>
      <c r="B16" s="268"/>
      <c r="C16" s="154"/>
      <c r="D16" s="162"/>
      <c r="E16" s="162"/>
      <c r="F16" s="175"/>
      <c r="G16" s="190"/>
      <c r="H16" s="190"/>
      <c r="I16" s="190"/>
      <c r="J16" s="300">
        <f t="shared" si="3"/>
        <v>0</v>
      </c>
      <c r="K16" s="200"/>
      <c r="L16" s="200"/>
      <c r="M16" s="200"/>
      <c r="N16" s="200"/>
      <c r="O16" s="200"/>
      <c r="P16" s="200"/>
      <c r="Q16" s="211">
        <f t="shared" si="4"/>
        <v>0</v>
      </c>
      <c r="R16" s="218"/>
      <c r="S16" s="211">
        <f t="shared" si="5"/>
        <v>0</v>
      </c>
      <c r="T16" s="233">
        <f t="shared" si="6"/>
        <v>0</v>
      </c>
      <c r="U16" s="175"/>
      <c r="V16" s="190"/>
      <c r="W16" s="182"/>
      <c r="X16" s="202">
        <f t="shared" si="7"/>
        <v>0</v>
      </c>
      <c r="Y16" s="200"/>
      <c r="Z16" s="200"/>
      <c r="AA16" s="200"/>
      <c r="AB16" s="200"/>
      <c r="AC16" s="200"/>
      <c r="AD16" s="200"/>
      <c r="AE16" s="249">
        <f t="shared" si="8"/>
        <v>0</v>
      </c>
      <c r="AF16" s="249">
        <f t="shared" si="9"/>
        <v>0</v>
      </c>
      <c r="AG16" s="253">
        <f t="shared" si="10"/>
        <v>0</v>
      </c>
      <c r="AH16" s="259" t="str">
        <f t="shared" si="2"/>
        <v/>
      </c>
    </row>
    <row r="17" spans="1:34">
      <c r="A17" s="264"/>
      <c r="B17" s="268"/>
      <c r="C17" s="154"/>
      <c r="D17" s="162"/>
      <c r="E17" s="162"/>
      <c r="F17" s="175"/>
      <c r="G17" s="190"/>
      <c r="H17" s="190"/>
      <c r="I17" s="190"/>
      <c r="J17" s="300">
        <f t="shared" si="3"/>
        <v>0</v>
      </c>
      <c r="K17" s="200"/>
      <c r="L17" s="200"/>
      <c r="M17" s="200"/>
      <c r="N17" s="200"/>
      <c r="O17" s="200"/>
      <c r="P17" s="200"/>
      <c r="Q17" s="211">
        <f t="shared" si="4"/>
        <v>0</v>
      </c>
      <c r="R17" s="218"/>
      <c r="S17" s="211">
        <f t="shared" si="5"/>
        <v>0</v>
      </c>
      <c r="T17" s="233">
        <f t="shared" si="6"/>
        <v>0</v>
      </c>
      <c r="U17" s="175"/>
      <c r="V17" s="190"/>
      <c r="W17" s="182"/>
      <c r="X17" s="202">
        <f t="shared" si="7"/>
        <v>0</v>
      </c>
      <c r="Y17" s="200"/>
      <c r="Z17" s="200"/>
      <c r="AA17" s="200"/>
      <c r="AB17" s="200"/>
      <c r="AC17" s="200"/>
      <c r="AD17" s="200"/>
      <c r="AE17" s="249">
        <f t="shared" si="8"/>
        <v>0</v>
      </c>
      <c r="AF17" s="249">
        <f t="shared" si="9"/>
        <v>0</v>
      </c>
      <c r="AG17" s="253">
        <f t="shared" si="10"/>
        <v>0</v>
      </c>
      <c r="AH17" s="259" t="str">
        <f t="shared" si="2"/>
        <v/>
      </c>
    </row>
    <row r="18" spans="1:34">
      <c r="A18" s="264"/>
      <c r="B18" s="268"/>
      <c r="C18" s="156"/>
      <c r="D18" s="164"/>
      <c r="E18" s="164"/>
      <c r="F18" s="175"/>
      <c r="G18" s="190"/>
      <c r="H18" s="190"/>
      <c r="I18" s="190"/>
      <c r="J18" s="300">
        <f t="shared" si="3"/>
        <v>0</v>
      </c>
      <c r="K18" s="200"/>
      <c r="L18" s="200"/>
      <c r="M18" s="200"/>
      <c r="N18" s="200"/>
      <c r="O18" s="200"/>
      <c r="P18" s="200"/>
      <c r="Q18" s="211">
        <f t="shared" si="4"/>
        <v>0</v>
      </c>
      <c r="R18" s="218"/>
      <c r="S18" s="211">
        <f t="shared" si="5"/>
        <v>0</v>
      </c>
      <c r="T18" s="233">
        <f t="shared" si="6"/>
        <v>0</v>
      </c>
      <c r="U18" s="175"/>
      <c r="V18" s="190"/>
      <c r="W18" s="182"/>
      <c r="X18" s="202">
        <f t="shared" si="7"/>
        <v>0</v>
      </c>
      <c r="Y18" s="200"/>
      <c r="Z18" s="200"/>
      <c r="AA18" s="200"/>
      <c r="AB18" s="200"/>
      <c r="AC18" s="200"/>
      <c r="AD18" s="200"/>
      <c r="AE18" s="249">
        <f t="shared" si="8"/>
        <v>0</v>
      </c>
      <c r="AF18" s="249">
        <f t="shared" si="9"/>
        <v>0</v>
      </c>
      <c r="AG18" s="253">
        <f t="shared" si="10"/>
        <v>0</v>
      </c>
      <c r="AH18" s="259" t="str">
        <f t="shared" si="2"/>
        <v/>
      </c>
    </row>
    <row r="19" spans="1:34">
      <c r="A19" s="264"/>
      <c r="B19" s="268"/>
      <c r="C19" s="156"/>
      <c r="D19" s="164"/>
      <c r="E19" s="164"/>
      <c r="F19" s="175"/>
      <c r="G19" s="190"/>
      <c r="H19" s="190"/>
      <c r="I19" s="190"/>
      <c r="J19" s="300">
        <f t="shared" si="3"/>
        <v>0</v>
      </c>
      <c r="K19" s="200"/>
      <c r="L19" s="200"/>
      <c r="M19" s="200"/>
      <c r="N19" s="200"/>
      <c r="O19" s="200"/>
      <c r="P19" s="200"/>
      <c r="Q19" s="211">
        <f t="shared" si="4"/>
        <v>0</v>
      </c>
      <c r="R19" s="218"/>
      <c r="S19" s="211">
        <f t="shared" si="5"/>
        <v>0</v>
      </c>
      <c r="T19" s="233">
        <f t="shared" si="6"/>
        <v>0</v>
      </c>
      <c r="U19" s="175"/>
      <c r="V19" s="190"/>
      <c r="W19" s="182"/>
      <c r="X19" s="202">
        <f t="shared" si="7"/>
        <v>0</v>
      </c>
      <c r="Y19" s="200"/>
      <c r="Z19" s="200"/>
      <c r="AA19" s="200"/>
      <c r="AB19" s="200"/>
      <c r="AC19" s="200"/>
      <c r="AD19" s="200"/>
      <c r="AE19" s="249">
        <f t="shared" si="8"/>
        <v>0</v>
      </c>
      <c r="AF19" s="249">
        <f t="shared" si="9"/>
        <v>0</v>
      </c>
      <c r="AG19" s="253">
        <f t="shared" si="10"/>
        <v>0</v>
      </c>
      <c r="AH19" s="259" t="str">
        <f t="shared" si="2"/>
        <v/>
      </c>
    </row>
    <row r="20" spans="1:34">
      <c r="A20" s="264"/>
      <c r="B20" s="268"/>
      <c r="C20" s="154"/>
      <c r="D20" s="162"/>
      <c r="E20" s="162"/>
      <c r="F20" s="175"/>
      <c r="G20" s="190"/>
      <c r="H20" s="190"/>
      <c r="I20" s="190"/>
      <c r="J20" s="300">
        <f t="shared" si="3"/>
        <v>0</v>
      </c>
      <c r="K20" s="200"/>
      <c r="L20" s="200"/>
      <c r="M20" s="200"/>
      <c r="N20" s="200"/>
      <c r="O20" s="200"/>
      <c r="P20" s="200"/>
      <c r="Q20" s="211">
        <f t="shared" si="4"/>
        <v>0</v>
      </c>
      <c r="R20" s="218"/>
      <c r="S20" s="211">
        <f t="shared" si="5"/>
        <v>0</v>
      </c>
      <c r="T20" s="233">
        <f t="shared" si="6"/>
        <v>0</v>
      </c>
      <c r="U20" s="175"/>
      <c r="V20" s="190"/>
      <c r="W20" s="182"/>
      <c r="X20" s="202">
        <f t="shared" si="7"/>
        <v>0</v>
      </c>
      <c r="Y20" s="200"/>
      <c r="Z20" s="200"/>
      <c r="AA20" s="200"/>
      <c r="AB20" s="200"/>
      <c r="AC20" s="200"/>
      <c r="AD20" s="200"/>
      <c r="AE20" s="249">
        <f t="shared" si="8"/>
        <v>0</v>
      </c>
      <c r="AF20" s="249">
        <f t="shared" si="9"/>
        <v>0</v>
      </c>
      <c r="AG20" s="253">
        <f t="shared" si="10"/>
        <v>0</v>
      </c>
      <c r="AH20" s="259" t="str">
        <f t="shared" si="2"/>
        <v/>
      </c>
    </row>
    <row r="21" spans="1:34">
      <c r="A21" s="264"/>
      <c r="B21" s="268"/>
      <c r="C21" s="154"/>
      <c r="D21" s="162"/>
      <c r="E21" s="162"/>
      <c r="F21" s="175"/>
      <c r="G21" s="190"/>
      <c r="H21" s="190"/>
      <c r="I21" s="190"/>
      <c r="J21" s="300">
        <f t="shared" si="3"/>
        <v>0</v>
      </c>
      <c r="K21" s="200"/>
      <c r="L21" s="200"/>
      <c r="M21" s="200"/>
      <c r="N21" s="200"/>
      <c r="O21" s="200"/>
      <c r="P21" s="200"/>
      <c r="Q21" s="211">
        <f t="shared" si="4"/>
        <v>0</v>
      </c>
      <c r="R21" s="218"/>
      <c r="S21" s="211">
        <f t="shared" si="5"/>
        <v>0</v>
      </c>
      <c r="T21" s="233">
        <f t="shared" si="6"/>
        <v>0</v>
      </c>
      <c r="U21" s="175"/>
      <c r="V21" s="190"/>
      <c r="W21" s="182"/>
      <c r="X21" s="202">
        <f t="shared" si="7"/>
        <v>0</v>
      </c>
      <c r="Y21" s="200"/>
      <c r="Z21" s="200"/>
      <c r="AA21" s="200"/>
      <c r="AB21" s="200"/>
      <c r="AC21" s="200"/>
      <c r="AD21" s="200"/>
      <c r="AE21" s="249">
        <f t="shared" si="8"/>
        <v>0</v>
      </c>
      <c r="AF21" s="249">
        <f t="shared" si="9"/>
        <v>0</v>
      </c>
      <c r="AG21" s="253">
        <f t="shared" si="10"/>
        <v>0</v>
      </c>
      <c r="AH21" s="259" t="str">
        <f t="shared" si="2"/>
        <v/>
      </c>
    </row>
    <row r="22" spans="1:34">
      <c r="A22" s="264"/>
      <c r="B22" s="268"/>
      <c r="C22" s="154"/>
      <c r="D22" s="162"/>
      <c r="E22" s="162"/>
      <c r="F22" s="175"/>
      <c r="G22" s="190"/>
      <c r="H22" s="190"/>
      <c r="I22" s="190"/>
      <c r="J22" s="300">
        <f t="shared" si="3"/>
        <v>0</v>
      </c>
      <c r="K22" s="200"/>
      <c r="L22" s="200"/>
      <c r="M22" s="200"/>
      <c r="N22" s="200"/>
      <c r="O22" s="200"/>
      <c r="P22" s="200"/>
      <c r="Q22" s="211">
        <f t="shared" si="4"/>
        <v>0</v>
      </c>
      <c r="R22" s="218"/>
      <c r="S22" s="211">
        <f t="shared" si="5"/>
        <v>0</v>
      </c>
      <c r="T22" s="233">
        <f t="shared" si="6"/>
        <v>0</v>
      </c>
      <c r="U22" s="175"/>
      <c r="V22" s="190"/>
      <c r="W22" s="182"/>
      <c r="X22" s="202">
        <f t="shared" si="7"/>
        <v>0</v>
      </c>
      <c r="Y22" s="200"/>
      <c r="Z22" s="200"/>
      <c r="AA22" s="200"/>
      <c r="AB22" s="200"/>
      <c r="AC22" s="200"/>
      <c r="AD22" s="200"/>
      <c r="AE22" s="249">
        <f t="shared" si="8"/>
        <v>0</v>
      </c>
      <c r="AF22" s="249">
        <f t="shared" si="9"/>
        <v>0</v>
      </c>
      <c r="AG22" s="253">
        <f t="shared" si="10"/>
        <v>0</v>
      </c>
      <c r="AH22" s="259" t="str">
        <f t="shared" si="2"/>
        <v/>
      </c>
    </row>
    <row r="23" spans="1:34" ht="14.25">
      <c r="A23" s="265"/>
      <c r="B23" s="269"/>
      <c r="C23" s="157"/>
      <c r="D23" s="165"/>
      <c r="E23" s="165"/>
      <c r="F23" s="176"/>
      <c r="G23" s="191"/>
      <c r="H23" s="191"/>
      <c r="I23" s="191"/>
      <c r="J23" s="301">
        <f t="shared" si="3"/>
        <v>0</v>
      </c>
      <c r="K23" s="201"/>
      <c r="L23" s="201"/>
      <c r="M23" s="201"/>
      <c r="N23" s="201"/>
      <c r="O23" s="201"/>
      <c r="P23" s="201"/>
      <c r="Q23" s="212">
        <f t="shared" si="4"/>
        <v>0</v>
      </c>
      <c r="R23" s="219"/>
      <c r="S23" s="212">
        <f t="shared" si="5"/>
        <v>0</v>
      </c>
      <c r="T23" s="234">
        <f t="shared" si="6"/>
        <v>0</v>
      </c>
      <c r="U23" s="176"/>
      <c r="V23" s="191"/>
      <c r="W23" s="183"/>
      <c r="X23" s="309">
        <f t="shared" si="7"/>
        <v>0</v>
      </c>
      <c r="Y23" s="201"/>
      <c r="Z23" s="201"/>
      <c r="AA23" s="201"/>
      <c r="AB23" s="201"/>
      <c r="AC23" s="201"/>
      <c r="AD23" s="201"/>
      <c r="AE23" s="250">
        <f t="shared" si="8"/>
        <v>0</v>
      </c>
      <c r="AF23" s="250">
        <f t="shared" si="9"/>
        <v>0</v>
      </c>
      <c r="AG23" s="254">
        <f t="shared" si="10"/>
        <v>0</v>
      </c>
      <c r="AH23" s="260" t="str">
        <f t="shared" si="2"/>
        <v/>
      </c>
    </row>
    <row r="24" spans="1:34" ht="22.5" customHeight="1">
      <c r="A24" s="262">
        <v>2</v>
      </c>
      <c r="B24" s="266"/>
      <c r="C24" s="271"/>
      <c r="D24" s="166"/>
      <c r="E24" s="168"/>
      <c r="F24" s="274" t="s">
        <v>65</v>
      </c>
      <c r="G24" s="275" t="s">
        <v>25</v>
      </c>
      <c r="H24" s="275" t="s">
        <v>65</v>
      </c>
      <c r="I24" s="188">
        <f t="shared" ref="I24:Q24" si="11">SUM(I25:I36)</f>
        <v>0</v>
      </c>
      <c r="J24" s="302">
        <f t="shared" si="11"/>
        <v>0</v>
      </c>
      <c r="K24" s="198">
        <f t="shared" si="11"/>
        <v>0</v>
      </c>
      <c r="L24" s="198">
        <f t="shared" si="11"/>
        <v>0</v>
      </c>
      <c r="M24" s="198">
        <f t="shared" si="11"/>
        <v>0</v>
      </c>
      <c r="N24" s="198">
        <f t="shared" si="11"/>
        <v>0</v>
      </c>
      <c r="O24" s="198">
        <f t="shared" si="11"/>
        <v>0</v>
      </c>
      <c r="P24" s="198">
        <f t="shared" si="11"/>
        <v>0</v>
      </c>
      <c r="Q24" s="198">
        <f t="shared" si="11"/>
        <v>0</v>
      </c>
      <c r="R24" s="277"/>
      <c r="S24" s="304">
        <f>SUM(S25:S36)</f>
        <v>0</v>
      </c>
      <c r="T24" s="306">
        <f>SUM(T25:T36)</f>
        <v>0</v>
      </c>
      <c r="U24" s="274" t="s">
        <v>65</v>
      </c>
      <c r="V24" s="275" t="s">
        <v>25</v>
      </c>
      <c r="W24" s="275" t="s">
        <v>65</v>
      </c>
      <c r="X24" s="302">
        <f t="shared" ref="X24:AG24" si="12">SUM(X25:X36)</f>
        <v>0</v>
      </c>
      <c r="Y24" s="198">
        <f t="shared" si="12"/>
        <v>0</v>
      </c>
      <c r="Z24" s="198">
        <f t="shared" si="12"/>
        <v>0</v>
      </c>
      <c r="AA24" s="198">
        <f t="shared" si="12"/>
        <v>0</v>
      </c>
      <c r="AB24" s="198">
        <f t="shared" si="12"/>
        <v>0</v>
      </c>
      <c r="AC24" s="198">
        <f t="shared" si="12"/>
        <v>0</v>
      </c>
      <c r="AD24" s="198">
        <f t="shared" si="12"/>
        <v>0</v>
      </c>
      <c r="AE24" s="243">
        <f t="shared" si="12"/>
        <v>0</v>
      </c>
      <c r="AF24" s="243">
        <f t="shared" si="12"/>
        <v>0</v>
      </c>
      <c r="AG24" s="251">
        <f t="shared" si="12"/>
        <v>0</v>
      </c>
      <c r="AH24" s="288" t="str">
        <f t="shared" si="2"/>
        <v/>
      </c>
    </row>
    <row r="25" spans="1:34" ht="14.25">
      <c r="A25" s="263"/>
      <c r="B25" s="267"/>
      <c r="C25" s="272" t="s">
        <v>82</v>
      </c>
      <c r="D25" s="273"/>
      <c r="E25" s="273"/>
      <c r="F25" s="174"/>
      <c r="G25" s="299"/>
      <c r="H25" s="299"/>
      <c r="I25" s="189"/>
      <c r="J25" s="300">
        <f t="shared" ref="J25:J36" si="13">G25*H25</f>
        <v>0</v>
      </c>
      <c r="K25" s="199"/>
      <c r="L25" s="199"/>
      <c r="M25" s="199"/>
      <c r="N25" s="199"/>
      <c r="O25" s="199"/>
      <c r="P25" s="199"/>
      <c r="Q25" s="202">
        <f t="shared" ref="Q25:Q36" si="14">SUM(J25:P25)</f>
        <v>0</v>
      </c>
      <c r="R25" s="217"/>
      <c r="S25" s="280">
        <f t="shared" ref="S25:S36" si="15">IF(ROUNDUP(Q25*R25-0.5,0)&lt;=0,0,ROUNDUP(Q25*R25-0.5,0))</f>
        <v>0</v>
      </c>
      <c r="T25" s="232">
        <f t="shared" ref="T25:T36" si="16">Q25+S25</f>
        <v>0</v>
      </c>
      <c r="U25" s="174"/>
      <c r="V25" s="189"/>
      <c r="W25" s="181"/>
      <c r="X25" s="202">
        <f t="shared" ref="X25:X36" si="17">V25*H25</f>
        <v>0</v>
      </c>
      <c r="Y25" s="199"/>
      <c r="Z25" s="199"/>
      <c r="AA25" s="199"/>
      <c r="AB25" s="199"/>
      <c r="AC25" s="199"/>
      <c r="AD25" s="199"/>
      <c r="AE25" s="248">
        <f t="shared" ref="AE25:AE36" si="18">SUM(X25:AD25)</f>
        <v>0</v>
      </c>
      <c r="AF25" s="248">
        <f t="shared" ref="AF25:AF36" si="19">IF(ROUNDUP(AE25*R25-0.5,0)&lt;=0,0,ROUNDUP(AE25*R25-0.5,0))</f>
        <v>0</v>
      </c>
      <c r="AG25" s="252">
        <f t="shared" ref="AG25:AG36" si="20">AE25+AF25</f>
        <v>0</v>
      </c>
      <c r="AH25" s="258" t="str">
        <f t="shared" si="2"/>
        <v/>
      </c>
    </row>
    <row r="26" spans="1:34">
      <c r="A26" s="264"/>
      <c r="B26" s="268"/>
      <c r="C26" s="154"/>
      <c r="D26" s="162"/>
      <c r="E26" s="162"/>
      <c r="F26" s="175"/>
      <c r="G26" s="190"/>
      <c r="H26" s="190"/>
      <c r="I26" s="190"/>
      <c r="J26" s="300">
        <f t="shared" si="13"/>
        <v>0</v>
      </c>
      <c r="K26" s="200"/>
      <c r="L26" s="200"/>
      <c r="M26" s="200"/>
      <c r="N26" s="200"/>
      <c r="O26" s="200"/>
      <c r="P26" s="200"/>
      <c r="Q26" s="211">
        <f t="shared" si="14"/>
        <v>0</v>
      </c>
      <c r="R26" s="218"/>
      <c r="S26" s="211">
        <f t="shared" si="15"/>
        <v>0</v>
      </c>
      <c r="T26" s="233">
        <f t="shared" si="16"/>
        <v>0</v>
      </c>
      <c r="U26" s="175"/>
      <c r="V26" s="190"/>
      <c r="W26" s="182"/>
      <c r="X26" s="202">
        <f t="shared" si="17"/>
        <v>0</v>
      </c>
      <c r="Y26" s="200"/>
      <c r="Z26" s="200"/>
      <c r="AA26" s="200"/>
      <c r="AB26" s="200"/>
      <c r="AC26" s="200"/>
      <c r="AD26" s="200"/>
      <c r="AE26" s="249">
        <f t="shared" si="18"/>
        <v>0</v>
      </c>
      <c r="AF26" s="249">
        <f t="shared" si="19"/>
        <v>0</v>
      </c>
      <c r="AG26" s="253">
        <f t="shared" si="20"/>
        <v>0</v>
      </c>
      <c r="AH26" s="259" t="str">
        <f t="shared" si="2"/>
        <v/>
      </c>
    </row>
    <row r="27" spans="1:34">
      <c r="A27" s="264"/>
      <c r="B27" s="268"/>
      <c r="C27" s="155"/>
      <c r="D27" s="163"/>
      <c r="E27" s="163"/>
      <c r="F27" s="175"/>
      <c r="G27" s="190"/>
      <c r="H27" s="190"/>
      <c r="I27" s="190"/>
      <c r="J27" s="300">
        <f t="shared" si="13"/>
        <v>0</v>
      </c>
      <c r="K27" s="200"/>
      <c r="L27" s="200"/>
      <c r="M27" s="200"/>
      <c r="N27" s="200"/>
      <c r="O27" s="200"/>
      <c r="P27" s="200"/>
      <c r="Q27" s="211">
        <f t="shared" si="14"/>
        <v>0</v>
      </c>
      <c r="R27" s="218"/>
      <c r="S27" s="211">
        <f t="shared" si="15"/>
        <v>0</v>
      </c>
      <c r="T27" s="233">
        <f t="shared" si="16"/>
        <v>0</v>
      </c>
      <c r="U27" s="175"/>
      <c r="V27" s="190"/>
      <c r="W27" s="182"/>
      <c r="X27" s="202">
        <f t="shared" si="17"/>
        <v>0</v>
      </c>
      <c r="Y27" s="200"/>
      <c r="Z27" s="200"/>
      <c r="AA27" s="200"/>
      <c r="AB27" s="200"/>
      <c r="AC27" s="200"/>
      <c r="AD27" s="200"/>
      <c r="AE27" s="249">
        <f t="shared" si="18"/>
        <v>0</v>
      </c>
      <c r="AF27" s="249">
        <f t="shared" si="19"/>
        <v>0</v>
      </c>
      <c r="AG27" s="253">
        <f t="shared" si="20"/>
        <v>0</v>
      </c>
      <c r="AH27" s="259" t="str">
        <f t="shared" si="2"/>
        <v/>
      </c>
    </row>
    <row r="28" spans="1:34">
      <c r="A28" s="264"/>
      <c r="B28" s="268"/>
      <c r="C28" s="154" t="s">
        <v>83</v>
      </c>
      <c r="D28" s="162"/>
      <c r="E28" s="162"/>
      <c r="F28" s="175"/>
      <c r="G28" s="190"/>
      <c r="H28" s="190"/>
      <c r="I28" s="190"/>
      <c r="J28" s="300">
        <f t="shared" si="13"/>
        <v>0</v>
      </c>
      <c r="K28" s="200"/>
      <c r="L28" s="200"/>
      <c r="M28" s="200"/>
      <c r="N28" s="200"/>
      <c r="O28" s="200"/>
      <c r="P28" s="200"/>
      <c r="Q28" s="211">
        <f t="shared" si="14"/>
        <v>0</v>
      </c>
      <c r="R28" s="218"/>
      <c r="S28" s="211">
        <f t="shared" si="15"/>
        <v>0</v>
      </c>
      <c r="T28" s="233">
        <f t="shared" si="16"/>
        <v>0</v>
      </c>
      <c r="U28" s="175"/>
      <c r="V28" s="190"/>
      <c r="W28" s="182"/>
      <c r="X28" s="202">
        <f t="shared" si="17"/>
        <v>0</v>
      </c>
      <c r="Y28" s="200"/>
      <c r="Z28" s="200"/>
      <c r="AA28" s="200"/>
      <c r="AB28" s="200"/>
      <c r="AC28" s="200"/>
      <c r="AD28" s="200"/>
      <c r="AE28" s="249">
        <f t="shared" si="18"/>
        <v>0</v>
      </c>
      <c r="AF28" s="249">
        <f t="shared" si="19"/>
        <v>0</v>
      </c>
      <c r="AG28" s="253">
        <f t="shared" si="20"/>
        <v>0</v>
      </c>
      <c r="AH28" s="259" t="str">
        <f t="shared" si="2"/>
        <v/>
      </c>
    </row>
    <row r="29" spans="1:34">
      <c r="A29" s="264"/>
      <c r="B29" s="268"/>
      <c r="C29" s="154"/>
      <c r="D29" s="162"/>
      <c r="E29" s="162"/>
      <c r="F29" s="175"/>
      <c r="G29" s="190"/>
      <c r="H29" s="190"/>
      <c r="I29" s="190"/>
      <c r="J29" s="300">
        <f t="shared" si="13"/>
        <v>0</v>
      </c>
      <c r="K29" s="200"/>
      <c r="L29" s="200"/>
      <c r="M29" s="200"/>
      <c r="N29" s="200"/>
      <c r="O29" s="200"/>
      <c r="P29" s="200"/>
      <c r="Q29" s="211">
        <f t="shared" si="14"/>
        <v>0</v>
      </c>
      <c r="R29" s="218"/>
      <c r="S29" s="211">
        <f t="shared" si="15"/>
        <v>0</v>
      </c>
      <c r="T29" s="233">
        <f t="shared" si="16"/>
        <v>0</v>
      </c>
      <c r="U29" s="175"/>
      <c r="V29" s="190"/>
      <c r="W29" s="182"/>
      <c r="X29" s="202">
        <f t="shared" si="17"/>
        <v>0</v>
      </c>
      <c r="Y29" s="200"/>
      <c r="Z29" s="200"/>
      <c r="AA29" s="200"/>
      <c r="AB29" s="200"/>
      <c r="AC29" s="200"/>
      <c r="AD29" s="200"/>
      <c r="AE29" s="249">
        <f t="shared" si="18"/>
        <v>0</v>
      </c>
      <c r="AF29" s="249">
        <f t="shared" si="19"/>
        <v>0</v>
      </c>
      <c r="AG29" s="253">
        <f t="shared" si="20"/>
        <v>0</v>
      </c>
      <c r="AH29" s="259" t="str">
        <f t="shared" si="2"/>
        <v/>
      </c>
    </row>
    <row r="30" spans="1:34">
      <c r="A30" s="264"/>
      <c r="B30" s="268"/>
      <c r="C30" s="154"/>
      <c r="D30" s="162"/>
      <c r="E30" s="162"/>
      <c r="F30" s="175"/>
      <c r="G30" s="190"/>
      <c r="H30" s="190"/>
      <c r="I30" s="190"/>
      <c r="J30" s="300">
        <f t="shared" si="13"/>
        <v>0</v>
      </c>
      <c r="K30" s="200"/>
      <c r="L30" s="200"/>
      <c r="M30" s="200"/>
      <c r="N30" s="200"/>
      <c r="O30" s="200"/>
      <c r="P30" s="200"/>
      <c r="Q30" s="211">
        <f t="shared" si="14"/>
        <v>0</v>
      </c>
      <c r="R30" s="218"/>
      <c r="S30" s="211">
        <f t="shared" si="15"/>
        <v>0</v>
      </c>
      <c r="T30" s="233">
        <f t="shared" si="16"/>
        <v>0</v>
      </c>
      <c r="U30" s="175"/>
      <c r="V30" s="190"/>
      <c r="W30" s="182"/>
      <c r="X30" s="202">
        <f t="shared" si="17"/>
        <v>0</v>
      </c>
      <c r="Y30" s="200"/>
      <c r="Z30" s="200"/>
      <c r="AA30" s="200"/>
      <c r="AB30" s="200"/>
      <c r="AC30" s="200"/>
      <c r="AD30" s="200"/>
      <c r="AE30" s="249">
        <f t="shared" si="18"/>
        <v>0</v>
      </c>
      <c r="AF30" s="249">
        <f t="shared" si="19"/>
        <v>0</v>
      </c>
      <c r="AG30" s="253">
        <f t="shared" si="20"/>
        <v>0</v>
      </c>
      <c r="AH30" s="259" t="str">
        <f t="shared" si="2"/>
        <v/>
      </c>
    </row>
    <row r="31" spans="1:34">
      <c r="A31" s="264"/>
      <c r="B31" s="268"/>
      <c r="C31" s="156"/>
      <c r="D31" s="164"/>
      <c r="E31" s="164"/>
      <c r="F31" s="175"/>
      <c r="G31" s="190"/>
      <c r="H31" s="190"/>
      <c r="I31" s="190"/>
      <c r="J31" s="300">
        <f t="shared" si="13"/>
        <v>0</v>
      </c>
      <c r="K31" s="200"/>
      <c r="L31" s="200"/>
      <c r="M31" s="200"/>
      <c r="N31" s="200"/>
      <c r="O31" s="200"/>
      <c r="P31" s="200"/>
      <c r="Q31" s="211">
        <f t="shared" si="14"/>
        <v>0</v>
      </c>
      <c r="R31" s="218"/>
      <c r="S31" s="211">
        <f t="shared" si="15"/>
        <v>0</v>
      </c>
      <c r="T31" s="233">
        <f t="shared" si="16"/>
        <v>0</v>
      </c>
      <c r="U31" s="175"/>
      <c r="V31" s="190"/>
      <c r="W31" s="182"/>
      <c r="X31" s="202">
        <f t="shared" si="17"/>
        <v>0</v>
      </c>
      <c r="Y31" s="200"/>
      <c r="Z31" s="200"/>
      <c r="AA31" s="200"/>
      <c r="AB31" s="200"/>
      <c r="AC31" s="200"/>
      <c r="AD31" s="200"/>
      <c r="AE31" s="249">
        <f t="shared" si="18"/>
        <v>0</v>
      </c>
      <c r="AF31" s="249">
        <f t="shared" si="19"/>
        <v>0</v>
      </c>
      <c r="AG31" s="253">
        <f t="shared" si="20"/>
        <v>0</v>
      </c>
      <c r="AH31" s="259" t="str">
        <f t="shared" si="2"/>
        <v/>
      </c>
    </row>
    <row r="32" spans="1:34">
      <c r="A32" s="264"/>
      <c r="B32" s="268"/>
      <c r="C32" s="156"/>
      <c r="D32" s="164"/>
      <c r="E32" s="164"/>
      <c r="F32" s="175"/>
      <c r="G32" s="190"/>
      <c r="H32" s="190"/>
      <c r="I32" s="190"/>
      <c r="J32" s="300">
        <f t="shared" si="13"/>
        <v>0</v>
      </c>
      <c r="K32" s="200"/>
      <c r="L32" s="200"/>
      <c r="M32" s="200"/>
      <c r="N32" s="200"/>
      <c r="O32" s="200"/>
      <c r="P32" s="200"/>
      <c r="Q32" s="211">
        <f t="shared" si="14"/>
        <v>0</v>
      </c>
      <c r="R32" s="218"/>
      <c r="S32" s="211">
        <f t="shared" si="15"/>
        <v>0</v>
      </c>
      <c r="T32" s="233">
        <f t="shared" si="16"/>
        <v>0</v>
      </c>
      <c r="U32" s="175"/>
      <c r="V32" s="190"/>
      <c r="W32" s="182"/>
      <c r="X32" s="202">
        <f t="shared" si="17"/>
        <v>0</v>
      </c>
      <c r="Y32" s="200"/>
      <c r="Z32" s="200"/>
      <c r="AA32" s="200"/>
      <c r="AB32" s="200"/>
      <c r="AC32" s="200"/>
      <c r="AD32" s="200"/>
      <c r="AE32" s="249">
        <f t="shared" si="18"/>
        <v>0</v>
      </c>
      <c r="AF32" s="249">
        <f t="shared" si="19"/>
        <v>0</v>
      </c>
      <c r="AG32" s="253">
        <f t="shared" si="20"/>
        <v>0</v>
      </c>
      <c r="AH32" s="259" t="str">
        <f t="shared" si="2"/>
        <v/>
      </c>
    </row>
    <row r="33" spans="1:34">
      <c r="A33" s="264"/>
      <c r="B33" s="268"/>
      <c r="C33" s="154"/>
      <c r="D33" s="162"/>
      <c r="E33" s="162"/>
      <c r="F33" s="175"/>
      <c r="G33" s="190"/>
      <c r="H33" s="190"/>
      <c r="I33" s="190"/>
      <c r="J33" s="300">
        <f t="shared" si="13"/>
        <v>0</v>
      </c>
      <c r="K33" s="200"/>
      <c r="L33" s="200"/>
      <c r="M33" s="200"/>
      <c r="N33" s="200"/>
      <c r="O33" s="200"/>
      <c r="P33" s="200"/>
      <c r="Q33" s="211">
        <f t="shared" si="14"/>
        <v>0</v>
      </c>
      <c r="R33" s="218"/>
      <c r="S33" s="211">
        <f t="shared" si="15"/>
        <v>0</v>
      </c>
      <c r="T33" s="233">
        <f t="shared" si="16"/>
        <v>0</v>
      </c>
      <c r="U33" s="175"/>
      <c r="V33" s="190"/>
      <c r="W33" s="182"/>
      <c r="X33" s="202">
        <f t="shared" si="17"/>
        <v>0</v>
      </c>
      <c r="Y33" s="200"/>
      <c r="Z33" s="200"/>
      <c r="AA33" s="200"/>
      <c r="AB33" s="200"/>
      <c r="AC33" s="200"/>
      <c r="AD33" s="200"/>
      <c r="AE33" s="249">
        <f t="shared" si="18"/>
        <v>0</v>
      </c>
      <c r="AF33" s="249">
        <f t="shared" si="19"/>
        <v>0</v>
      </c>
      <c r="AG33" s="253">
        <f t="shared" si="20"/>
        <v>0</v>
      </c>
      <c r="AH33" s="259" t="str">
        <f t="shared" si="2"/>
        <v/>
      </c>
    </row>
    <row r="34" spans="1:34">
      <c r="A34" s="264"/>
      <c r="B34" s="268"/>
      <c r="C34" s="154"/>
      <c r="D34" s="162"/>
      <c r="E34" s="162"/>
      <c r="F34" s="175"/>
      <c r="G34" s="190"/>
      <c r="H34" s="190"/>
      <c r="I34" s="190"/>
      <c r="J34" s="300">
        <f t="shared" si="13"/>
        <v>0</v>
      </c>
      <c r="K34" s="200"/>
      <c r="L34" s="200"/>
      <c r="M34" s="200"/>
      <c r="N34" s="200"/>
      <c r="O34" s="200"/>
      <c r="P34" s="200"/>
      <c r="Q34" s="211">
        <f t="shared" si="14"/>
        <v>0</v>
      </c>
      <c r="R34" s="218"/>
      <c r="S34" s="211">
        <f t="shared" si="15"/>
        <v>0</v>
      </c>
      <c r="T34" s="233">
        <f t="shared" si="16"/>
        <v>0</v>
      </c>
      <c r="U34" s="175"/>
      <c r="V34" s="190"/>
      <c r="W34" s="182"/>
      <c r="X34" s="202">
        <f t="shared" si="17"/>
        <v>0</v>
      </c>
      <c r="Y34" s="200"/>
      <c r="Z34" s="200"/>
      <c r="AA34" s="200"/>
      <c r="AB34" s="200"/>
      <c r="AC34" s="200"/>
      <c r="AD34" s="200"/>
      <c r="AE34" s="249">
        <f t="shared" si="18"/>
        <v>0</v>
      </c>
      <c r="AF34" s="249">
        <f t="shared" si="19"/>
        <v>0</v>
      </c>
      <c r="AG34" s="253">
        <f t="shared" si="20"/>
        <v>0</v>
      </c>
      <c r="AH34" s="259" t="str">
        <f t="shared" si="2"/>
        <v/>
      </c>
    </row>
    <row r="35" spans="1:34" ht="15" customHeight="1">
      <c r="A35" s="264"/>
      <c r="B35" s="268"/>
      <c r="C35" s="154"/>
      <c r="D35" s="162"/>
      <c r="E35" s="162"/>
      <c r="F35" s="175"/>
      <c r="G35" s="190"/>
      <c r="H35" s="190"/>
      <c r="I35" s="190"/>
      <c r="J35" s="300">
        <f t="shared" si="13"/>
        <v>0</v>
      </c>
      <c r="K35" s="200"/>
      <c r="L35" s="200"/>
      <c r="M35" s="200"/>
      <c r="N35" s="200"/>
      <c r="O35" s="200"/>
      <c r="P35" s="200"/>
      <c r="Q35" s="211">
        <f t="shared" si="14"/>
        <v>0</v>
      </c>
      <c r="R35" s="218"/>
      <c r="S35" s="211">
        <f t="shared" si="15"/>
        <v>0</v>
      </c>
      <c r="T35" s="233">
        <f t="shared" si="16"/>
        <v>0</v>
      </c>
      <c r="U35" s="175"/>
      <c r="V35" s="190"/>
      <c r="W35" s="182"/>
      <c r="X35" s="202">
        <f t="shared" si="17"/>
        <v>0</v>
      </c>
      <c r="Y35" s="200"/>
      <c r="Z35" s="200"/>
      <c r="AA35" s="200"/>
      <c r="AB35" s="200"/>
      <c r="AC35" s="200"/>
      <c r="AD35" s="200"/>
      <c r="AE35" s="249">
        <f t="shared" si="18"/>
        <v>0</v>
      </c>
      <c r="AF35" s="249">
        <f t="shared" si="19"/>
        <v>0</v>
      </c>
      <c r="AG35" s="253">
        <f t="shared" si="20"/>
        <v>0</v>
      </c>
      <c r="AH35" s="259" t="str">
        <f t="shared" si="2"/>
        <v/>
      </c>
    </row>
    <row r="36" spans="1:34" ht="13.5" customHeight="1">
      <c r="A36" s="265"/>
      <c r="B36" s="269"/>
      <c r="C36" s="157"/>
      <c r="D36" s="165"/>
      <c r="E36" s="165"/>
      <c r="F36" s="176"/>
      <c r="G36" s="191"/>
      <c r="H36" s="191"/>
      <c r="I36" s="191"/>
      <c r="J36" s="301">
        <f t="shared" si="13"/>
        <v>0</v>
      </c>
      <c r="K36" s="201"/>
      <c r="L36" s="201"/>
      <c r="M36" s="201"/>
      <c r="N36" s="201"/>
      <c r="O36" s="201"/>
      <c r="P36" s="201"/>
      <c r="Q36" s="212">
        <f t="shared" si="14"/>
        <v>0</v>
      </c>
      <c r="R36" s="219"/>
      <c r="S36" s="212">
        <f t="shared" si="15"/>
        <v>0</v>
      </c>
      <c r="T36" s="234">
        <f t="shared" si="16"/>
        <v>0</v>
      </c>
      <c r="U36" s="176"/>
      <c r="V36" s="191"/>
      <c r="W36" s="183"/>
      <c r="X36" s="309">
        <f t="shared" si="17"/>
        <v>0</v>
      </c>
      <c r="Y36" s="201"/>
      <c r="Z36" s="201"/>
      <c r="AA36" s="201"/>
      <c r="AB36" s="201"/>
      <c r="AC36" s="201"/>
      <c r="AD36" s="201"/>
      <c r="AE36" s="250">
        <f t="shared" si="18"/>
        <v>0</v>
      </c>
      <c r="AF36" s="250">
        <f t="shared" si="19"/>
        <v>0</v>
      </c>
      <c r="AG36" s="254">
        <f t="shared" si="20"/>
        <v>0</v>
      </c>
      <c r="AH36" s="260" t="str">
        <f t="shared" si="2"/>
        <v/>
      </c>
    </row>
    <row r="37" spans="1:34" ht="22.5" customHeight="1">
      <c r="A37" s="262">
        <v>3</v>
      </c>
      <c r="B37" s="266"/>
      <c r="C37" s="271"/>
      <c r="D37" s="166"/>
      <c r="E37" s="168"/>
      <c r="F37" s="274" t="s">
        <v>65</v>
      </c>
      <c r="G37" s="275" t="s">
        <v>25</v>
      </c>
      <c r="H37" s="275" t="s">
        <v>65</v>
      </c>
      <c r="I37" s="188">
        <f t="shared" ref="I37:Q37" si="21">SUM(I38:I49)</f>
        <v>0</v>
      </c>
      <c r="J37" s="302">
        <f t="shared" si="21"/>
        <v>0</v>
      </c>
      <c r="K37" s="198">
        <f t="shared" si="21"/>
        <v>0</v>
      </c>
      <c r="L37" s="198">
        <f t="shared" si="21"/>
        <v>0</v>
      </c>
      <c r="M37" s="198">
        <f t="shared" si="21"/>
        <v>0</v>
      </c>
      <c r="N37" s="198">
        <f t="shared" si="21"/>
        <v>0</v>
      </c>
      <c r="O37" s="198">
        <f t="shared" si="21"/>
        <v>0</v>
      </c>
      <c r="P37" s="198">
        <f t="shared" si="21"/>
        <v>0</v>
      </c>
      <c r="Q37" s="198">
        <f t="shared" si="21"/>
        <v>0</v>
      </c>
      <c r="R37" s="277"/>
      <c r="S37" s="304">
        <f>SUM(S38:S49)</f>
        <v>0</v>
      </c>
      <c r="T37" s="306">
        <f>SUM(T38:T49)</f>
        <v>0</v>
      </c>
      <c r="U37" s="274" t="s">
        <v>65</v>
      </c>
      <c r="V37" s="275" t="s">
        <v>25</v>
      </c>
      <c r="W37" s="275" t="s">
        <v>65</v>
      </c>
      <c r="X37" s="302">
        <f t="shared" ref="X37:AG37" si="22">SUM(X38:X49)</f>
        <v>0</v>
      </c>
      <c r="Y37" s="198">
        <f t="shared" si="22"/>
        <v>0</v>
      </c>
      <c r="Z37" s="198">
        <f t="shared" si="22"/>
        <v>0</v>
      </c>
      <c r="AA37" s="198">
        <f t="shared" si="22"/>
        <v>0</v>
      </c>
      <c r="AB37" s="198">
        <f t="shared" si="22"/>
        <v>0</v>
      </c>
      <c r="AC37" s="198">
        <f t="shared" si="22"/>
        <v>0</v>
      </c>
      <c r="AD37" s="198">
        <f t="shared" si="22"/>
        <v>0</v>
      </c>
      <c r="AE37" s="243">
        <f t="shared" si="22"/>
        <v>0</v>
      </c>
      <c r="AF37" s="243">
        <f t="shared" si="22"/>
        <v>0</v>
      </c>
      <c r="AG37" s="251">
        <f t="shared" si="22"/>
        <v>0</v>
      </c>
      <c r="AH37" s="288" t="str">
        <f t="shared" si="2"/>
        <v/>
      </c>
    </row>
    <row r="38" spans="1:34" ht="14.25">
      <c r="A38" s="263"/>
      <c r="B38" s="267"/>
      <c r="C38" s="272" t="s">
        <v>82</v>
      </c>
      <c r="D38" s="273"/>
      <c r="E38" s="273"/>
      <c r="F38" s="174"/>
      <c r="G38" s="299"/>
      <c r="H38" s="299"/>
      <c r="I38" s="189"/>
      <c r="J38" s="300">
        <f t="shared" ref="J38:J49" si="23">G38*H38</f>
        <v>0</v>
      </c>
      <c r="K38" s="199"/>
      <c r="L38" s="199"/>
      <c r="M38" s="199"/>
      <c r="N38" s="199"/>
      <c r="O38" s="199"/>
      <c r="P38" s="199"/>
      <c r="Q38" s="202">
        <f t="shared" ref="Q38:Q49" si="24">SUM(J38:P38)</f>
        <v>0</v>
      </c>
      <c r="R38" s="217"/>
      <c r="S38" s="280">
        <f t="shared" ref="S38:S49" si="25">IF(ROUNDUP(Q38*R38-0.5,0)&lt;=0,0,ROUNDUP(Q38*R38-0.5,0))</f>
        <v>0</v>
      </c>
      <c r="T38" s="232">
        <f t="shared" ref="T38:T49" si="26">Q38+S38</f>
        <v>0</v>
      </c>
      <c r="U38" s="174"/>
      <c r="V38" s="189"/>
      <c r="W38" s="181"/>
      <c r="X38" s="202">
        <f t="shared" ref="X38:X49" si="27">V38*H38</f>
        <v>0</v>
      </c>
      <c r="Y38" s="199"/>
      <c r="Z38" s="199"/>
      <c r="AA38" s="199"/>
      <c r="AB38" s="199"/>
      <c r="AC38" s="199"/>
      <c r="AD38" s="199"/>
      <c r="AE38" s="248">
        <f t="shared" ref="AE38:AE49" si="28">SUM(X38:AD38)</f>
        <v>0</v>
      </c>
      <c r="AF38" s="248">
        <f t="shared" ref="AF38:AF49" si="29">IF(ROUNDUP(AE38*R38-0.5,0)&lt;=0,0,ROUNDUP(AE38*R38-0.5,0))</f>
        <v>0</v>
      </c>
      <c r="AG38" s="252">
        <f t="shared" ref="AG38:AG49" si="30">AE38+AF38</f>
        <v>0</v>
      </c>
      <c r="AH38" s="258" t="str">
        <f t="shared" si="2"/>
        <v/>
      </c>
    </row>
    <row r="39" spans="1:34">
      <c r="A39" s="264"/>
      <c r="B39" s="268"/>
      <c r="C39" s="154"/>
      <c r="D39" s="162"/>
      <c r="E39" s="162"/>
      <c r="F39" s="175"/>
      <c r="G39" s="190"/>
      <c r="H39" s="190"/>
      <c r="I39" s="190"/>
      <c r="J39" s="300">
        <f t="shared" si="23"/>
        <v>0</v>
      </c>
      <c r="K39" s="200"/>
      <c r="L39" s="200"/>
      <c r="M39" s="200"/>
      <c r="N39" s="200"/>
      <c r="O39" s="200"/>
      <c r="P39" s="200"/>
      <c r="Q39" s="211">
        <f t="shared" si="24"/>
        <v>0</v>
      </c>
      <c r="R39" s="218"/>
      <c r="S39" s="211">
        <f t="shared" si="25"/>
        <v>0</v>
      </c>
      <c r="T39" s="233">
        <f t="shared" si="26"/>
        <v>0</v>
      </c>
      <c r="U39" s="175"/>
      <c r="V39" s="190"/>
      <c r="W39" s="182"/>
      <c r="X39" s="202">
        <f t="shared" si="27"/>
        <v>0</v>
      </c>
      <c r="Y39" s="200"/>
      <c r="Z39" s="200"/>
      <c r="AA39" s="200"/>
      <c r="AB39" s="200"/>
      <c r="AC39" s="200"/>
      <c r="AD39" s="200"/>
      <c r="AE39" s="249">
        <f t="shared" si="28"/>
        <v>0</v>
      </c>
      <c r="AF39" s="249">
        <f t="shared" si="29"/>
        <v>0</v>
      </c>
      <c r="AG39" s="253">
        <f t="shared" si="30"/>
        <v>0</v>
      </c>
      <c r="AH39" s="259" t="str">
        <f t="shared" si="2"/>
        <v/>
      </c>
    </row>
    <row r="40" spans="1:34">
      <c r="A40" s="264"/>
      <c r="B40" s="268"/>
      <c r="C40" s="155"/>
      <c r="D40" s="163"/>
      <c r="E40" s="163"/>
      <c r="F40" s="175"/>
      <c r="G40" s="190"/>
      <c r="H40" s="190"/>
      <c r="I40" s="190"/>
      <c r="J40" s="300">
        <f t="shared" si="23"/>
        <v>0</v>
      </c>
      <c r="K40" s="200"/>
      <c r="L40" s="200"/>
      <c r="M40" s="200"/>
      <c r="N40" s="200"/>
      <c r="O40" s="200"/>
      <c r="P40" s="200"/>
      <c r="Q40" s="211">
        <f t="shared" si="24"/>
        <v>0</v>
      </c>
      <c r="R40" s="218"/>
      <c r="S40" s="211">
        <f t="shared" si="25"/>
        <v>0</v>
      </c>
      <c r="T40" s="233">
        <f t="shared" si="26"/>
        <v>0</v>
      </c>
      <c r="U40" s="175"/>
      <c r="V40" s="190"/>
      <c r="W40" s="182"/>
      <c r="X40" s="202">
        <f t="shared" si="27"/>
        <v>0</v>
      </c>
      <c r="Y40" s="200"/>
      <c r="Z40" s="200"/>
      <c r="AA40" s="200"/>
      <c r="AB40" s="200"/>
      <c r="AC40" s="200"/>
      <c r="AD40" s="200"/>
      <c r="AE40" s="249">
        <f t="shared" si="28"/>
        <v>0</v>
      </c>
      <c r="AF40" s="249">
        <f t="shared" si="29"/>
        <v>0</v>
      </c>
      <c r="AG40" s="253">
        <f t="shared" si="30"/>
        <v>0</v>
      </c>
      <c r="AH40" s="259" t="str">
        <f t="shared" si="2"/>
        <v/>
      </c>
    </row>
    <row r="41" spans="1:34">
      <c r="A41" s="264"/>
      <c r="B41" s="268"/>
      <c r="C41" s="154" t="s">
        <v>83</v>
      </c>
      <c r="D41" s="162"/>
      <c r="E41" s="162"/>
      <c r="F41" s="175"/>
      <c r="G41" s="190"/>
      <c r="H41" s="190"/>
      <c r="I41" s="190"/>
      <c r="J41" s="300">
        <f t="shared" si="23"/>
        <v>0</v>
      </c>
      <c r="K41" s="200"/>
      <c r="L41" s="200"/>
      <c r="M41" s="200"/>
      <c r="N41" s="200"/>
      <c r="O41" s="200"/>
      <c r="P41" s="200"/>
      <c r="Q41" s="211">
        <f t="shared" si="24"/>
        <v>0</v>
      </c>
      <c r="R41" s="218"/>
      <c r="S41" s="211">
        <f t="shared" si="25"/>
        <v>0</v>
      </c>
      <c r="T41" s="233">
        <f t="shared" si="26"/>
        <v>0</v>
      </c>
      <c r="U41" s="175"/>
      <c r="V41" s="190"/>
      <c r="W41" s="182"/>
      <c r="X41" s="202">
        <f t="shared" si="27"/>
        <v>0</v>
      </c>
      <c r="Y41" s="200"/>
      <c r="Z41" s="200"/>
      <c r="AA41" s="200"/>
      <c r="AB41" s="200"/>
      <c r="AC41" s="200"/>
      <c r="AD41" s="200"/>
      <c r="AE41" s="249">
        <f t="shared" si="28"/>
        <v>0</v>
      </c>
      <c r="AF41" s="249">
        <f t="shared" si="29"/>
        <v>0</v>
      </c>
      <c r="AG41" s="253">
        <f t="shared" si="30"/>
        <v>0</v>
      </c>
      <c r="AH41" s="259" t="str">
        <f t="shared" si="2"/>
        <v/>
      </c>
    </row>
    <row r="42" spans="1:34">
      <c r="A42" s="264"/>
      <c r="B42" s="268"/>
      <c r="C42" s="154"/>
      <c r="D42" s="162"/>
      <c r="E42" s="162"/>
      <c r="F42" s="175"/>
      <c r="G42" s="190"/>
      <c r="H42" s="190"/>
      <c r="I42" s="190"/>
      <c r="J42" s="300">
        <f t="shared" si="23"/>
        <v>0</v>
      </c>
      <c r="K42" s="200"/>
      <c r="L42" s="200"/>
      <c r="M42" s="200"/>
      <c r="N42" s="200"/>
      <c r="O42" s="200"/>
      <c r="P42" s="200"/>
      <c r="Q42" s="211">
        <f t="shared" si="24"/>
        <v>0</v>
      </c>
      <c r="R42" s="218"/>
      <c r="S42" s="211">
        <f t="shared" si="25"/>
        <v>0</v>
      </c>
      <c r="T42" s="233">
        <f t="shared" si="26"/>
        <v>0</v>
      </c>
      <c r="U42" s="175"/>
      <c r="V42" s="190"/>
      <c r="W42" s="182"/>
      <c r="X42" s="202">
        <f t="shared" si="27"/>
        <v>0</v>
      </c>
      <c r="Y42" s="200"/>
      <c r="Z42" s="200"/>
      <c r="AA42" s="200"/>
      <c r="AB42" s="200"/>
      <c r="AC42" s="200"/>
      <c r="AD42" s="200"/>
      <c r="AE42" s="249">
        <f t="shared" si="28"/>
        <v>0</v>
      </c>
      <c r="AF42" s="249">
        <f t="shared" si="29"/>
        <v>0</v>
      </c>
      <c r="AG42" s="253">
        <f t="shared" si="30"/>
        <v>0</v>
      </c>
      <c r="AH42" s="259" t="str">
        <f t="shared" si="2"/>
        <v/>
      </c>
    </row>
    <row r="43" spans="1:34">
      <c r="A43" s="264"/>
      <c r="B43" s="268"/>
      <c r="C43" s="154"/>
      <c r="D43" s="162"/>
      <c r="E43" s="162"/>
      <c r="F43" s="175"/>
      <c r="G43" s="190"/>
      <c r="H43" s="190"/>
      <c r="I43" s="190"/>
      <c r="J43" s="300">
        <f t="shared" si="23"/>
        <v>0</v>
      </c>
      <c r="K43" s="200"/>
      <c r="L43" s="200"/>
      <c r="M43" s="200"/>
      <c r="N43" s="200"/>
      <c r="O43" s="200"/>
      <c r="P43" s="200"/>
      <c r="Q43" s="211">
        <f t="shared" si="24"/>
        <v>0</v>
      </c>
      <c r="R43" s="218"/>
      <c r="S43" s="211">
        <f t="shared" si="25"/>
        <v>0</v>
      </c>
      <c r="T43" s="233">
        <f t="shared" si="26"/>
        <v>0</v>
      </c>
      <c r="U43" s="175"/>
      <c r="V43" s="190"/>
      <c r="W43" s="182"/>
      <c r="X43" s="202">
        <f t="shared" si="27"/>
        <v>0</v>
      </c>
      <c r="Y43" s="200"/>
      <c r="Z43" s="200"/>
      <c r="AA43" s="200"/>
      <c r="AB43" s="200"/>
      <c r="AC43" s="200"/>
      <c r="AD43" s="200"/>
      <c r="AE43" s="249">
        <f t="shared" si="28"/>
        <v>0</v>
      </c>
      <c r="AF43" s="249">
        <f t="shared" si="29"/>
        <v>0</v>
      </c>
      <c r="AG43" s="253">
        <f t="shared" si="30"/>
        <v>0</v>
      </c>
      <c r="AH43" s="259" t="str">
        <f t="shared" si="2"/>
        <v/>
      </c>
    </row>
    <row r="44" spans="1:34">
      <c r="A44" s="264"/>
      <c r="B44" s="268"/>
      <c r="C44" s="156"/>
      <c r="D44" s="164"/>
      <c r="E44" s="164"/>
      <c r="F44" s="175"/>
      <c r="G44" s="190"/>
      <c r="H44" s="190"/>
      <c r="I44" s="190"/>
      <c r="J44" s="300">
        <f t="shared" si="23"/>
        <v>0</v>
      </c>
      <c r="K44" s="200"/>
      <c r="L44" s="200"/>
      <c r="M44" s="200"/>
      <c r="N44" s="200"/>
      <c r="O44" s="200"/>
      <c r="P44" s="200"/>
      <c r="Q44" s="211">
        <f t="shared" si="24"/>
        <v>0</v>
      </c>
      <c r="R44" s="218"/>
      <c r="S44" s="211">
        <f t="shared" si="25"/>
        <v>0</v>
      </c>
      <c r="T44" s="233">
        <f t="shared" si="26"/>
        <v>0</v>
      </c>
      <c r="U44" s="175"/>
      <c r="V44" s="190"/>
      <c r="W44" s="182"/>
      <c r="X44" s="202">
        <f t="shared" si="27"/>
        <v>0</v>
      </c>
      <c r="Y44" s="200"/>
      <c r="Z44" s="200"/>
      <c r="AA44" s="200"/>
      <c r="AB44" s="200"/>
      <c r="AC44" s="200"/>
      <c r="AD44" s="200"/>
      <c r="AE44" s="249">
        <f t="shared" si="28"/>
        <v>0</v>
      </c>
      <c r="AF44" s="249">
        <f t="shared" si="29"/>
        <v>0</v>
      </c>
      <c r="AG44" s="253">
        <f t="shared" si="30"/>
        <v>0</v>
      </c>
      <c r="AH44" s="259" t="str">
        <f t="shared" si="2"/>
        <v/>
      </c>
    </row>
    <row r="45" spans="1:34">
      <c r="A45" s="264"/>
      <c r="B45" s="268"/>
      <c r="C45" s="156"/>
      <c r="D45" s="164"/>
      <c r="E45" s="164"/>
      <c r="F45" s="175"/>
      <c r="G45" s="190"/>
      <c r="H45" s="190"/>
      <c r="I45" s="190"/>
      <c r="J45" s="300">
        <f t="shared" si="23"/>
        <v>0</v>
      </c>
      <c r="K45" s="200"/>
      <c r="L45" s="200"/>
      <c r="M45" s="200"/>
      <c r="N45" s="200"/>
      <c r="O45" s="200"/>
      <c r="P45" s="200"/>
      <c r="Q45" s="211">
        <f t="shared" si="24"/>
        <v>0</v>
      </c>
      <c r="R45" s="218"/>
      <c r="S45" s="211">
        <f t="shared" si="25"/>
        <v>0</v>
      </c>
      <c r="T45" s="233">
        <f t="shared" si="26"/>
        <v>0</v>
      </c>
      <c r="U45" s="175"/>
      <c r="V45" s="190"/>
      <c r="W45" s="182"/>
      <c r="X45" s="202">
        <f t="shared" si="27"/>
        <v>0</v>
      </c>
      <c r="Y45" s="200"/>
      <c r="Z45" s="200"/>
      <c r="AA45" s="200"/>
      <c r="AB45" s="200"/>
      <c r="AC45" s="200"/>
      <c r="AD45" s="200"/>
      <c r="AE45" s="249">
        <f t="shared" si="28"/>
        <v>0</v>
      </c>
      <c r="AF45" s="249">
        <f t="shared" si="29"/>
        <v>0</v>
      </c>
      <c r="AG45" s="253">
        <f t="shared" si="30"/>
        <v>0</v>
      </c>
      <c r="AH45" s="259" t="str">
        <f t="shared" si="2"/>
        <v/>
      </c>
    </row>
    <row r="46" spans="1:34">
      <c r="A46" s="264"/>
      <c r="B46" s="268"/>
      <c r="C46" s="154"/>
      <c r="D46" s="162"/>
      <c r="E46" s="162"/>
      <c r="F46" s="175"/>
      <c r="G46" s="190"/>
      <c r="H46" s="190"/>
      <c r="I46" s="190"/>
      <c r="J46" s="300">
        <f t="shared" si="23"/>
        <v>0</v>
      </c>
      <c r="K46" s="200"/>
      <c r="L46" s="200"/>
      <c r="M46" s="200"/>
      <c r="N46" s="200"/>
      <c r="O46" s="200"/>
      <c r="P46" s="200"/>
      <c r="Q46" s="211">
        <f t="shared" si="24"/>
        <v>0</v>
      </c>
      <c r="R46" s="218"/>
      <c r="S46" s="211">
        <f t="shared" si="25"/>
        <v>0</v>
      </c>
      <c r="T46" s="233">
        <f t="shared" si="26"/>
        <v>0</v>
      </c>
      <c r="U46" s="175"/>
      <c r="V46" s="190"/>
      <c r="W46" s="182"/>
      <c r="X46" s="202">
        <f t="shared" si="27"/>
        <v>0</v>
      </c>
      <c r="Y46" s="200"/>
      <c r="Z46" s="200"/>
      <c r="AA46" s="200"/>
      <c r="AB46" s="200"/>
      <c r="AC46" s="200"/>
      <c r="AD46" s="200"/>
      <c r="AE46" s="249">
        <f t="shared" si="28"/>
        <v>0</v>
      </c>
      <c r="AF46" s="249">
        <f t="shared" si="29"/>
        <v>0</v>
      </c>
      <c r="AG46" s="253">
        <f t="shared" si="30"/>
        <v>0</v>
      </c>
      <c r="AH46" s="259" t="str">
        <f t="shared" si="2"/>
        <v/>
      </c>
    </row>
    <row r="47" spans="1:34">
      <c r="A47" s="264"/>
      <c r="B47" s="268"/>
      <c r="C47" s="154"/>
      <c r="D47" s="162"/>
      <c r="E47" s="162"/>
      <c r="F47" s="175"/>
      <c r="G47" s="190"/>
      <c r="H47" s="190"/>
      <c r="I47" s="190"/>
      <c r="J47" s="300">
        <f t="shared" si="23"/>
        <v>0</v>
      </c>
      <c r="K47" s="200"/>
      <c r="L47" s="200"/>
      <c r="M47" s="200"/>
      <c r="N47" s="200"/>
      <c r="O47" s="200"/>
      <c r="P47" s="200"/>
      <c r="Q47" s="211">
        <f t="shared" si="24"/>
        <v>0</v>
      </c>
      <c r="R47" s="218"/>
      <c r="S47" s="211">
        <f t="shared" si="25"/>
        <v>0</v>
      </c>
      <c r="T47" s="233">
        <f t="shared" si="26"/>
        <v>0</v>
      </c>
      <c r="U47" s="175"/>
      <c r="V47" s="190"/>
      <c r="W47" s="182"/>
      <c r="X47" s="202">
        <f t="shared" si="27"/>
        <v>0</v>
      </c>
      <c r="Y47" s="200"/>
      <c r="Z47" s="200"/>
      <c r="AA47" s="200"/>
      <c r="AB47" s="200"/>
      <c r="AC47" s="200"/>
      <c r="AD47" s="200"/>
      <c r="AE47" s="249">
        <f t="shared" si="28"/>
        <v>0</v>
      </c>
      <c r="AF47" s="249">
        <f t="shared" si="29"/>
        <v>0</v>
      </c>
      <c r="AG47" s="253">
        <f t="shared" si="30"/>
        <v>0</v>
      </c>
      <c r="AH47" s="259" t="str">
        <f t="shared" si="2"/>
        <v/>
      </c>
    </row>
    <row r="48" spans="1:34">
      <c r="A48" s="264"/>
      <c r="B48" s="268"/>
      <c r="C48" s="154"/>
      <c r="D48" s="162"/>
      <c r="E48" s="162"/>
      <c r="F48" s="175"/>
      <c r="G48" s="190"/>
      <c r="H48" s="190"/>
      <c r="I48" s="190"/>
      <c r="J48" s="300">
        <f t="shared" si="23"/>
        <v>0</v>
      </c>
      <c r="K48" s="200"/>
      <c r="L48" s="200"/>
      <c r="M48" s="200"/>
      <c r="N48" s="200"/>
      <c r="O48" s="200"/>
      <c r="P48" s="200"/>
      <c r="Q48" s="211">
        <f t="shared" si="24"/>
        <v>0</v>
      </c>
      <c r="R48" s="218"/>
      <c r="S48" s="211">
        <f t="shared" si="25"/>
        <v>0</v>
      </c>
      <c r="T48" s="233">
        <f t="shared" si="26"/>
        <v>0</v>
      </c>
      <c r="U48" s="175"/>
      <c r="V48" s="190"/>
      <c r="W48" s="182"/>
      <c r="X48" s="202">
        <f t="shared" si="27"/>
        <v>0</v>
      </c>
      <c r="Y48" s="200"/>
      <c r="Z48" s="200"/>
      <c r="AA48" s="200"/>
      <c r="AB48" s="200"/>
      <c r="AC48" s="200"/>
      <c r="AD48" s="200"/>
      <c r="AE48" s="249">
        <f t="shared" si="28"/>
        <v>0</v>
      </c>
      <c r="AF48" s="249">
        <f t="shared" si="29"/>
        <v>0</v>
      </c>
      <c r="AG48" s="253">
        <f t="shared" si="30"/>
        <v>0</v>
      </c>
      <c r="AH48" s="259" t="str">
        <f t="shared" si="2"/>
        <v/>
      </c>
    </row>
    <row r="49" spans="1:34" ht="14.25">
      <c r="A49" s="265"/>
      <c r="B49" s="269"/>
      <c r="C49" s="157"/>
      <c r="D49" s="165"/>
      <c r="E49" s="165"/>
      <c r="F49" s="176"/>
      <c r="G49" s="191"/>
      <c r="H49" s="191"/>
      <c r="I49" s="191"/>
      <c r="J49" s="301">
        <f t="shared" si="23"/>
        <v>0</v>
      </c>
      <c r="K49" s="201"/>
      <c r="L49" s="201"/>
      <c r="M49" s="201"/>
      <c r="N49" s="201"/>
      <c r="O49" s="201"/>
      <c r="P49" s="201"/>
      <c r="Q49" s="212">
        <f t="shared" si="24"/>
        <v>0</v>
      </c>
      <c r="R49" s="219"/>
      <c r="S49" s="212">
        <f t="shared" si="25"/>
        <v>0</v>
      </c>
      <c r="T49" s="234">
        <f t="shared" si="26"/>
        <v>0</v>
      </c>
      <c r="U49" s="176"/>
      <c r="V49" s="191"/>
      <c r="W49" s="183"/>
      <c r="X49" s="309">
        <f t="shared" si="27"/>
        <v>0</v>
      </c>
      <c r="Y49" s="201"/>
      <c r="Z49" s="201"/>
      <c r="AA49" s="201"/>
      <c r="AB49" s="201"/>
      <c r="AC49" s="201"/>
      <c r="AD49" s="201"/>
      <c r="AE49" s="250">
        <f t="shared" si="28"/>
        <v>0</v>
      </c>
      <c r="AF49" s="250">
        <f t="shared" si="29"/>
        <v>0</v>
      </c>
      <c r="AG49" s="254">
        <f t="shared" si="30"/>
        <v>0</v>
      </c>
      <c r="AH49" s="260" t="str">
        <f t="shared" si="2"/>
        <v/>
      </c>
    </row>
    <row r="50" spans="1:34" ht="22.5" customHeight="1">
      <c r="A50" s="262">
        <v>4</v>
      </c>
      <c r="B50" s="266"/>
      <c r="C50" s="271"/>
      <c r="D50" s="166"/>
      <c r="E50" s="168"/>
      <c r="F50" s="274" t="s">
        <v>65</v>
      </c>
      <c r="G50" s="275" t="s">
        <v>25</v>
      </c>
      <c r="H50" s="275" t="s">
        <v>65</v>
      </c>
      <c r="I50" s="188">
        <f t="shared" ref="I50:Q50" si="31">SUM(I51:I62)</f>
        <v>0</v>
      </c>
      <c r="J50" s="302">
        <f t="shared" si="31"/>
        <v>0</v>
      </c>
      <c r="K50" s="198">
        <f t="shared" si="31"/>
        <v>0</v>
      </c>
      <c r="L50" s="198">
        <f t="shared" si="31"/>
        <v>0</v>
      </c>
      <c r="M50" s="198">
        <f t="shared" si="31"/>
        <v>0</v>
      </c>
      <c r="N50" s="198">
        <f t="shared" si="31"/>
        <v>0</v>
      </c>
      <c r="O50" s="198">
        <f t="shared" si="31"/>
        <v>0</v>
      </c>
      <c r="P50" s="198">
        <f t="shared" si="31"/>
        <v>0</v>
      </c>
      <c r="Q50" s="198">
        <f t="shared" si="31"/>
        <v>0</v>
      </c>
      <c r="R50" s="277"/>
      <c r="S50" s="304">
        <f>SUM(S51:S62)</f>
        <v>0</v>
      </c>
      <c r="T50" s="306">
        <f>SUM(T51:T62)</f>
        <v>0</v>
      </c>
      <c r="U50" s="274" t="s">
        <v>65</v>
      </c>
      <c r="V50" s="275" t="s">
        <v>25</v>
      </c>
      <c r="W50" s="275" t="s">
        <v>65</v>
      </c>
      <c r="X50" s="302">
        <f t="shared" ref="X50:AG50" si="32">SUM(X51:X62)</f>
        <v>0</v>
      </c>
      <c r="Y50" s="198">
        <f t="shared" si="32"/>
        <v>0</v>
      </c>
      <c r="Z50" s="198">
        <f t="shared" si="32"/>
        <v>0</v>
      </c>
      <c r="AA50" s="198">
        <f t="shared" si="32"/>
        <v>0</v>
      </c>
      <c r="AB50" s="198">
        <f t="shared" si="32"/>
        <v>0</v>
      </c>
      <c r="AC50" s="198">
        <f t="shared" si="32"/>
        <v>0</v>
      </c>
      <c r="AD50" s="198">
        <f t="shared" si="32"/>
        <v>0</v>
      </c>
      <c r="AE50" s="243">
        <f t="shared" si="32"/>
        <v>0</v>
      </c>
      <c r="AF50" s="243">
        <f t="shared" si="32"/>
        <v>0</v>
      </c>
      <c r="AG50" s="251">
        <f t="shared" si="32"/>
        <v>0</v>
      </c>
      <c r="AH50" s="288" t="str">
        <f t="shared" si="2"/>
        <v/>
      </c>
    </row>
    <row r="51" spans="1:34" ht="14.25">
      <c r="A51" s="263"/>
      <c r="B51" s="267"/>
      <c r="C51" s="272" t="s">
        <v>82</v>
      </c>
      <c r="D51" s="273"/>
      <c r="E51" s="273"/>
      <c r="F51" s="174"/>
      <c r="G51" s="299"/>
      <c r="H51" s="299"/>
      <c r="I51" s="189"/>
      <c r="J51" s="300">
        <f t="shared" ref="J51:J62" si="33">G51*H51</f>
        <v>0</v>
      </c>
      <c r="K51" s="199"/>
      <c r="L51" s="199"/>
      <c r="M51" s="199"/>
      <c r="N51" s="199"/>
      <c r="O51" s="199"/>
      <c r="P51" s="199"/>
      <c r="Q51" s="202">
        <f t="shared" ref="Q51:Q62" si="34">SUM(J51:P51)</f>
        <v>0</v>
      </c>
      <c r="R51" s="217"/>
      <c r="S51" s="280">
        <f t="shared" ref="S51:S62" si="35">IF(ROUNDUP(Q51*R51-0.5,0)&lt;=0,0,ROUNDUP(Q51*R51-0.5,0))</f>
        <v>0</v>
      </c>
      <c r="T51" s="232">
        <f t="shared" ref="T51:T62" si="36">Q51+S51</f>
        <v>0</v>
      </c>
      <c r="U51" s="174"/>
      <c r="V51" s="189"/>
      <c r="W51" s="181"/>
      <c r="X51" s="202">
        <f t="shared" ref="X51:X62" si="37">V51*H51</f>
        <v>0</v>
      </c>
      <c r="Y51" s="199"/>
      <c r="Z51" s="199"/>
      <c r="AA51" s="199"/>
      <c r="AB51" s="199"/>
      <c r="AC51" s="199"/>
      <c r="AD51" s="199"/>
      <c r="AE51" s="248">
        <f t="shared" ref="AE51:AE62" si="38">SUM(X51:AD51)</f>
        <v>0</v>
      </c>
      <c r="AF51" s="248">
        <f t="shared" ref="AF51:AF62" si="39">IF(ROUNDUP(AE51*R51-0.5,0)&lt;=0,0,ROUNDUP(AE51*R51-0.5,0))</f>
        <v>0</v>
      </c>
      <c r="AG51" s="252">
        <f t="shared" ref="AG51:AG62" si="40">AE51+AF51</f>
        <v>0</v>
      </c>
      <c r="AH51" s="258" t="str">
        <f t="shared" si="2"/>
        <v/>
      </c>
    </row>
    <row r="52" spans="1:34">
      <c r="A52" s="264"/>
      <c r="B52" s="268"/>
      <c r="C52" s="154"/>
      <c r="D52" s="162"/>
      <c r="E52" s="162"/>
      <c r="F52" s="175"/>
      <c r="G52" s="190"/>
      <c r="H52" s="190"/>
      <c r="I52" s="190"/>
      <c r="J52" s="300">
        <f t="shared" si="33"/>
        <v>0</v>
      </c>
      <c r="K52" s="200"/>
      <c r="L52" s="200"/>
      <c r="M52" s="200"/>
      <c r="N52" s="200"/>
      <c r="O52" s="200"/>
      <c r="P52" s="200"/>
      <c r="Q52" s="211">
        <f t="shared" si="34"/>
        <v>0</v>
      </c>
      <c r="R52" s="218"/>
      <c r="S52" s="211">
        <f t="shared" si="35"/>
        <v>0</v>
      </c>
      <c r="T52" s="233">
        <f t="shared" si="36"/>
        <v>0</v>
      </c>
      <c r="U52" s="175"/>
      <c r="V52" s="190"/>
      <c r="W52" s="182"/>
      <c r="X52" s="202">
        <f t="shared" si="37"/>
        <v>0</v>
      </c>
      <c r="Y52" s="200"/>
      <c r="Z52" s="200"/>
      <c r="AA52" s="200"/>
      <c r="AB52" s="200"/>
      <c r="AC52" s="200"/>
      <c r="AD52" s="200"/>
      <c r="AE52" s="249">
        <f t="shared" si="38"/>
        <v>0</v>
      </c>
      <c r="AF52" s="249">
        <f t="shared" si="39"/>
        <v>0</v>
      </c>
      <c r="AG52" s="253">
        <f t="shared" si="40"/>
        <v>0</v>
      </c>
      <c r="AH52" s="259" t="str">
        <f t="shared" si="2"/>
        <v/>
      </c>
    </row>
    <row r="53" spans="1:34">
      <c r="A53" s="264"/>
      <c r="B53" s="268"/>
      <c r="C53" s="155"/>
      <c r="D53" s="163"/>
      <c r="E53" s="163"/>
      <c r="F53" s="175"/>
      <c r="G53" s="190"/>
      <c r="H53" s="190"/>
      <c r="I53" s="190"/>
      <c r="J53" s="300">
        <f t="shared" si="33"/>
        <v>0</v>
      </c>
      <c r="K53" s="200"/>
      <c r="L53" s="200"/>
      <c r="M53" s="200"/>
      <c r="N53" s="200"/>
      <c r="O53" s="200"/>
      <c r="P53" s="200"/>
      <c r="Q53" s="211">
        <f t="shared" si="34"/>
        <v>0</v>
      </c>
      <c r="R53" s="218"/>
      <c r="S53" s="211">
        <f t="shared" si="35"/>
        <v>0</v>
      </c>
      <c r="T53" s="233">
        <f t="shared" si="36"/>
        <v>0</v>
      </c>
      <c r="U53" s="175"/>
      <c r="V53" s="190"/>
      <c r="W53" s="182"/>
      <c r="X53" s="202">
        <f t="shared" si="37"/>
        <v>0</v>
      </c>
      <c r="Y53" s="200"/>
      <c r="Z53" s="200"/>
      <c r="AA53" s="200"/>
      <c r="AB53" s="200"/>
      <c r="AC53" s="200"/>
      <c r="AD53" s="200"/>
      <c r="AE53" s="249">
        <f t="shared" si="38"/>
        <v>0</v>
      </c>
      <c r="AF53" s="249">
        <f t="shared" si="39"/>
        <v>0</v>
      </c>
      <c r="AG53" s="253">
        <f t="shared" si="40"/>
        <v>0</v>
      </c>
      <c r="AH53" s="259" t="str">
        <f t="shared" si="2"/>
        <v/>
      </c>
    </row>
    <row r="54" spans="1:34">
      <c r="A54" s="264"/>
      <c r="B54" s="268"/>
      <c r="C54" s="154" t="s">
        <v>83</v>
      </c>
      <c r="D54" s="162"/>
      <c r="E54" s="162"/>
      <c r="F54" s="175"/>
      <c r="G54" s="190"/>
      <c r="H54" s="190"/>
      <c r="I54" s="190"/>
      <c r="J54" s="300">
        <f t="shared" si="33"/>
        <v>0</v>
      </c>
      <c r="K54" s="200"/>
      <c r="L54" s="200"/>
      <c r="M54" s="200"/>
      <c r="N54" s="200"/>
      <c r="O54" s="200"/>
      <c r="P54" s="200"/>
      <c r="Q54" s="211">
        <f t="shared" si="34"/>
        <v>0</v>
      </c>
      <c r="R54" s="218"/>
      <c r="S54" s="211">
        <f t="shared" si="35"/>
        <v>0</v>
      </c>
      <c r="T54" s="233">
        <f t="shared" si="36"/>
        <v>0</v>
      </c>
      <c r="U54" s="175"/>
      <c r="V54" s="190"/>
      <c r="W54" s="182"/>
      <c r="X54" s="202">
        <f t="shared" si="37"/>
        <v>0</v>
      </c>
      <c r="Y54" s="200"/>
      <c r="Z54" s="200"/>
      <c r="AA54" s="200"/>
      <c r="AB54" s="200"/>
      <c r="AC54" s="200"/>
      <c r="AD54" s="200"/>
      <c r="AE54" s="249">
        <f t="shared" si="38"/>
        <v>0</v>
      </c>
      <c r="AF54" s="249">
        <f t="shared" si="39"/>
        <v>0</v>
      </c>
      <c r="AG54" s="253">
        <f t="shared" si="40"/>
        <v>0</v>
      </c>
      <c r="AH54" s="259" t="str">
        <f t="shared" si="2"/>
        <v/>
      </c>
    </row>
    <row r="55" spans="1:34">
      <c r="A55" s="264"/>
      <c r="B55" s="268"/>
      <c r="C55" s="154"/>
      <c r="D55" s="162"/>
      <c r="E55" s="162"/>
      <c r="F55" s="175"/>
      <c r="G55" s="190"/>
      <c r="H55" s="190"/>
      <c r="I55" s="190"/>
      <c r="J55" s="300">
        <f t="shared" si="33"/>
        <v>0</v>
      </c>
      <c r="K55" s="200"/>
      <c r="L55" s="200"/>
      <c r="M55" s="200"/>
      <c r="N55" s="200"/>
      <c r="O55" s="200"/>
      <c r="P55" s="200"/>
      <c r="Q55" s="211">
        <f t="shared" si="34"/>
        <v>0</v>
      </c>
      <c r="R55" s="218"/>
      <c r="S55" s="211">
        <f t="shared" si="35"/>
        <v>0</v>
      </c>
      <c r="T55" s="233">
        <f t="shared" si="36"/>
        <v>0</v>
      </c>
      <c r="U55" s="175"/>
      <c r="V55" s="190"/>
      <c r="W55" s="182"/>
      <c r="X55" s="202">
        <f t="shared" si="37"/>
        <v>0</v>
      </c>
      <c r="Y55" s="200"/>
      <c r="Z55" s="200"/>
      <c r="AA55" s="200"/>
      <c r="AB55" s="200"/>
      <c r="AC55" s="200"/>
      <c r="AD55" s="200"/>
      <c r="AE55" s="249">
        <f t="shared" si="38"/>
        <v>0</v>
      </c>
      <c r="AF55" s="249">
        <f t="shared" si="39"/>
        <v>0</v>
      </c>
      <c r="AG55" s="253">
        <f t="shared" si="40"/>
        <v>0</v>
      </c>
      <c r="AH55" s="259" t="str">
        <f t="shared" si="2"/>
        <v/>
      </c>
    </row>
    <row r="56" spans="1:34">
      <c r="A56" s="264"/>
      <c r="B56" s="268"/>
      <c r="C56" s="154"/>
      <c r="D56" s="162"/>
      <c r="E56" s="162"/>
      <c r="F56" s="175"/>
      <c r="G56" s="190"/>
      <c r="H56" s="190"/>
      <c r="I56" s="190"/>
      <c r="J56" s="300">
        <f t="shared" si="33"/>
        <v>0</v>
      </c>
      <c r="K56" s="200"/>
      <c r="L56" s="200"/>
      <c r="M56" s="200"/>
      <c r="N56" s="200"/>
      <c r="O56" s="200"/>
      <c r="P56" s="200"/>
      <c r="Q56" s="211">
        <f t="shared" si="34"/>
        <v>0</v>
      </c>
      <c r="R56" s="218"/>
      <c r="S56" s="211">
        <f t="shared" si="35"/>
        <v>0</v>
      </c>
      <c r="T56" s="233">
        <f t="shared" si="36"/>
        <v>0</v>
      </c>
      <c r="U56" s="175"/>
      <c r="V56" s="190"/>
      <c r="W56" s="182"/>
      <c r="X56" s="202">
        <f t="shared" si="37"/>
        <v>0</v>
      </c>
      <c r="Y56" s="200"/>
      <c r="Z56" s="200"/>
      <c r="AA56" s="200"/>
      <c r="AB56" s="200"/>
      <c r="AC56" s="200"/>
      <c r="AD56" s="200"/>
      <c r="AE56" s="249">
        <f t="shared" si="38"/>
        <v>0</v>
      </c>
      <c r="AF56" s="249">
        <f t="shared" si="39"/>
        <v>0</v>
      </c>
      <c r="AG56" s="253">
        <f t="shared" si="40"/>
        <v>0</v>
      </c>
      <c r="AH56" s="259" t="str">
        <f t="shared" si="2"/>
        <v/>
      </c>
    </row>
    <row r="57" spans="1:34">
      <c r="A57" s="264"/>
      <c r="B57" s="268"/>
      <c r="C57" s="156"/>
      <c r="D57" s="164"/>
      <c r="E57" s="164"/>
      <c r="F57" s="175"/>
      <c r="G57" s="190"/>
      <c r="H57" s="190"/>
      <c r="I57" s="190"/>
      <c r="J57" s="300">
        <f t="shared" si="33"/>
        <v>0</v>
      </c>
      <c r="K57" s="200"/>
      <c r="L57" s="200"/>
      <c r="M57" s="200"/>
      <c r="N57" s="200"/>
      <c r="O57" s="200"/>
      <c r="P57" s="200"/>
      <c r="Q57" s="211">
        <f t="shared" si="34"/>
        <v>0</v>
      </c>
      <c r="R57" s="218"/>
      <c r="S57" s="211">
        <f t="shared" si="35"/>
        <v>0</v>
      </c>
      <c r="T57" s="233">
        <f t="shared" si="36"/>
        <v>0</v>
      </c>
      <c r="U57" s="175"/>
      <c r="V57" s="190"/>
      <c r="W57" s="182"/>
      <c r="X57" s="202">
        <f t="shared" si="37"/>
        <v>0</v>
      </c>
      <c r="Y57" s="200"/>
      <c r="Z57" s="200"/>
      <c r="AA57" s="200"/>
      <c r="AB57" s="200"/>
      <c r="AC57" s="200"/>
      <c r="AD57" s="200"/>
      <c r="AE57" s="249">
        <f t="shared" si="38"/>
        <v>0</v>
      </c>
      <c r="AF57" s="249">
        <f t="shared" si="39"/>
        <v>0</v>
      </c>
      <c r="AG57" s="253">
        <f t="shared" si="40"/>
        <v>0</v>
      </c>
      <c r="AH57" s="259" t="str">
        <f t="shared" si="2"/>
        <v/>
      </c>
    </row>
    <row r="58" spans="1:34">
      <c r="A58" s="264"/>
      <c r="B58" s="268"/>
      <c r="C58" s="156"/>
      <c r="D58" s="164"/>
      <c r="E58" s="164"/>
      <c r="F58" s="175"/>
      <c r="G58" s="190"/>
      <c r="H58" s="190"/>
      <c r="I58" s="190"/>
      <c r="J58" s="300">
        <f t="shared" si="33"/>
        <v>0</v>
      </c>
      <c r="K58" s="200"/>
      <c r="L58" s="200"/>
      <c r="M58" s="200"/>
      <c r="N58" s="200"/>
      <c r="O58" s="200"/>
      <c r="P58" s="200"/>
      <c r="Q58" s="211">
        <f t="shared" si="34"/>
        <v>0</v>
      </c>
      <c r="R58" s="218"/>
      <c r="S58" s="211">
        <f t="shared" si="35"/>
        <v>0</v>
      </c>
      <c r="T58" s="233">
        <f t="shared" si="36"/>
        <v>0</v>
      </c>
      <c r="U58" s="175"/>
      <c r="V58" s="190"/>
      <c r="W58" s="182"/>
      <c r="X58" s="202">
        <f t="shared" si="37"/>
        <v>0</v>
      </c>
      <c r="Y58" s="200"/>
      <c r="Z58" s="200"/>
      <c r="AA58" s="200"/>
      <c r="AB58" s="200"/>
      <c r="AC58" s="200"/>
      <c r="AD58" s="200"/>
      <c r="AE58" s="249">
        <f t="shared" si="38"/>
        <v>0</v>
      </c>
      <c r="AF58" s="249">
        <f t="shared" si="39"/>
        <v>0</v>
      </c>
      <c r="AG58" s="253">
        <f t="shared" si="40"/>
        <v>0</v>
      </c>
      <c r="AH58" s="259" t="str">
        <f t="shared" si="2"/>
        <v/>
      </c>
    </row>
    <row r="59" spans="1:34">
      <c r="A59" s="264"/>
      <c r="B59" s="268"/>
      <c r="C59" s="154"/>
      <c r="D59" s="162"/>
      <c r="E59" s="162"/>
      <c r="F59" s="175"/>
      <c r="G59" s="190"/>
      <c r="H59" s="190"/>
      <c r="I59" s="190"/>
      <c r="J59" s="300">
        <f t="shared" si="33"/>
        <v>0</v>
      </c>
      <c r="K59" s="200"/>
      <c r="L59" s="200"/>
      <c r="M59" s="200"/>
      <c r="N59" s="200"/>
      <c r="O59" s="200"/>
      <c r="P59" s="200"/>
      <c r="Q59" s="211">
        <f t="shared" si="34"/>
        <v>0</v>
      </c>
      <c r="R59" s="218"/>
      <c r="S59" s="211">
        <f t="shared" si="35"/>
        <v>0</v>
      </c>
      <c r="T59" s="233">
        <f t="shared" si="36"/>
        <v>0</v>
      </c>
      <c r="U59" s="175"/>
      <c r="V59" s="190"/>
      <c r="W59" s="182"/>
      <c r="X59" s="202">
        <f t="shared" si="37"/>
        <v>0</v>
      </c>
      <c r="Y59" s="200"/>
      <c r="Z59" s="200"/>
      <c r="AA59" s="200"/>
      <c r="AB59" s="200"/>
      <c r="AC59" s="200"/>
      <c r="AD59" s="200"/>
      <c r="AE59" s="249">
        <f t="shared" si="38"/>
        <v>0</v>
      </c>
      <c r="AF59" s="249">
        <f t="shared" si="39"/>
        <v>0</v>
      </c>
      <c r="AG59" s="253">
        <f t="shared" si="40"/>
        <v>0</v>
      </c>
      <c r="AH59" s="259" t="str">
        <f t="shared" si="2"/>
        <v/>
      </c>
    </row>
    <row r="60" spans="1:34">
      <c r="A60" s="264"/>
      <c r="B60" s="268"/>
      <c r="C60" s="154"/>
      <c r="D60" s="162"/>
      <c r="E60" s="162"/>
      <c r="F60" s="175"/>
      <c r="G60" s="190"/>
      <c r="H60" s="190"/>
      <c r="I60" s="190"/>
      <c r="J60" s="300">
        <f t="shared" si="33"/>
        <v>0</v>
      </c>
      <c r="K60" s="200"/>
      <c r="L60" s="200"/>
      <c r="M60" s="200"/>
      <c r="N60" s="200"/>
      <c r="O60" s="200"/>
      <c r="P60" s="200"/>
      <c r="Q60" s="211">
        <f t="shared" si="34"/>
        <v>0</v>
      </c>
      <c r="R60" s="218"/>
      <c r="S60" s="211">
        <f t="shared" si="35"/>
        <v>0</v>
      </c>
      <c r="T60" s="233">
        <f t="shared" si="36"/>
        <v>0</v>
      </c>
      <c r="U60" s="175"/>
      <c r="V60" s="190"/>
      <c r="W60" s="182"/>
      <c r="X60" s="202">
        <f t="shared" si="37"/>
        <v>0</v>
      </c>
      <c r="Y60" s="200"/>
      <c r="Z60" s="200"/>
      <c r="AA60" s="200"/>
      <c r="AB60" s="200"/>
      <c r="AC60" s="200"/>
      <c r="AD60" s="200"/>
      <c r="AE60" s="249">
        <f t="shared" si="38"/>
        <v>0</v>
      </c>
      <c r="AF60" s="249">
        <f t="shared" si="39"/>
        <v>0</v>
      </c>
      <c r="AG60" s="253">
        <f t="shared" si="40"/>
        <v>0</v>
      </c>
      <c r="AH60" s="259" t="str">
        <f t="shared" si="2"/>
        <v/>
      </c>
    </row>
    <row r="61" spans="1:34">
      <c r="A61" s="264"/>
      <c r="B61" s="268"/>
      <c r="C61" s="154"/>
      <c r="D61" s="162"/>
      <c r="E61" s="162"/>
      <c r="F61" s="175"/>
      <c r="G61" s="190"/>
      <c r="H61" s="190"/>
      <c r="I61" s="190"/>
      <c r="J61" s="300">
        <f t="shared" si="33"/>
        <v>0</v>
      </c>
      <c r="K61" s="200"/>
      <c r="L61" s="200"/>
      <c r="M61" s="200"/>
      <c r="N61" s="200"/>
      <c r="O61" s="200"/>
      <c r="P61" s="200"/>
      <c r="Q61" s="211">
        <f t="shared" si="34"/>
        <v>0</v>
      </c>
      <c r="R61" s="218"/>
      <c r="S61" s="211">
        <f t="shared" si="35"/>
        <v>0</v>
      </c>
      <c r="T61" s="233">
        <f t="shared" si="36"/>
        <v>0</v>
      </c>
      <c r="U61" s="175"/>
      <c r="V61" s="190"/>
      <c r="W61" s="182"/>
      <c r="X61" s="202">
        <f t="shared" si="37"/>
        <v>0</v>
      </c>
      <c r="Y61" s="200"/>
      <c r="Z61" s="200"/>
      <c r="AA61" s="200"/>
      <c r="AB61" s="200"/>
      <c r="AC61" s="200"/>
      <c r="AD61" s="200"/>
      <c r="AE61" s="249">
        <f t="shared" si="38"/>
        <v>0</v>
      </c>
      <c r="AF61" s="249">
        <f t="shared" si="39"/>
        <v>0</v>
      </c>
      <c r="AG61" s="253">
        <f t="shared" si="40"/>
        <v>0</v>
      </c>
      <c r="AH61" s="259" t="str">
        <f t="shared" si="2"/>
        <v/>
      </c>
    </row>
    <row r="62" spans="1:34" ht="14.25">
      <c r="A62" s="265"/>
      <c r="B62" s="269"/>
      <c r="C62" s="157"/>
      <c r="D62" s="165"/>
      <c r="E62" s="165"/>
      <c r="F62" s="176"/>
      <c r="G62" s="191"/>
      <c r="H62" s="191"/>
      <c r="I62" s="191"/>
      <c r="J62" s="301">
        <f t="shared" si="33"/>
        <v>0</v>
      </c>
      <c r="K62" s="201"/>
      <c r="L62" s="201"/>
      <c r="M62" s="201"/>
      <c r="N62" s="201"/>
      <c r="O62" s="201"/>
      <c r="P62" s="201"/>
      <c r="Q62" s="212">
        <f t="shared" si="34"/>
        <v>0</v>
      </c>
      <c r="R62" s="219"/>
      <c r="S62" s="212">
        <f t="shared" si="35"/>
        <v>0</v>
      </c>
      <c r="T62" s="234">
        <f t="shared" si="36"/>
        <v>0</v>
      </c>
      <c r="U62" s="176"/>
      <c r="V62" s="191"/>
      <c r="W62" s="183"/>
      <c r="X62" s="309">
        <f t="shared" si="37"/>
        <v>0</v>
      </c>
      <c r="Y62" s="201"/>
      <c r="Z62" s="201"/>
      <c r="AA62" s="201"/>
      <c r="AB62" s="201"/>
      <c r="AC62" s="201"/>
      <c r="AD62" s="201"/>
      <c r="AE62" s="250">
        <f t="shared" si="38"/>
        <v>0</v>
      </c>
      <c r="AF62" s="250">
        <f t="shared" si="39"/>
        <v>0</v>
      </c>
      <c r="AG62" s="254">
        <f t="shared" si="40"/>
        <v>0</v>
      </c>
      <c r="AH62" s="260" t="str">
        <f t="shared" si="2"/>
        <v/>
      </c>
    </row>
    <row r="63" spans="1:34" ht="22.5" customHeight="1">
      <c r="A63" s="262">
        <v>5</v>
      </c>
      <c r="B63" s="266"/>
      <c r="C63" s="271"/>
      <c r="D63" s="166"/>
      <c r="E63" s="168"/>
      <c r="F63" s="274" t="s">
        <v>65</v>
      </c>
      <c r="G63" s="275" t="s">
        <v>25</v>
      </c>
      <c r="H63" s="275" t="s">
        <v>65</v>
      </c>
      <c r="I63" s="188">
        <f t="shared" ref="I63:Q63" si="41">SUM(I64:I75)</f>
        <v>0</v>
      </c>
      <c r="J63" s="302">
        <f t="shared" si="41"/>
        <v>0</v>
      </c>
      <c r="K63" s="198">
        <f t="shared" si="41"/>
        <v>0</v>
      </c>
      <c r="L63" s="198">
        <f t="shared" si="41"/>
        <v>0</v>
      </c>
      <c r="M63" s="198">
        <f t="shared" si="41"/>
        <v>0</v>
      </c>
      <c r="N63" s="198">
        <f t="shared" si="41"/>
        <v>0</v>
      </c>
      <c r="O63" s="198">
        <f t="shared" si="41"/>
        <v>0</v>
      </c>
      <c r="P63" s="198">
        <f t="shared" si="41"/>
        <v>0</v>
      </c>
      <c r="Q63" s="198">
        <f t="shared" si="41"/>
        <v>0</v>
      </c>
      <c r="R63" s="277"/>
      <c r="S63" s="304">
        <f>SUM(S64:S75)</f>
        <v>0</v>
      </c>
      <c r="T63" s="306">
        <f>SUM(T64:T75)</f>
        <v>0</v>
      </c>
      <c r="U63" s="274" t="s">
        <v>65</v>
      </c>
      <c r="V63" s="275" t="s">
        <v>25</v>
      </c>
      <c r="W63" s="275" t="s">
        <v>65</v>
      </c>
      <c r="X63" s="302">
        <f t="shared" ref="X63:AG63" si="42">SUM(X64:X75)</f>
        <v>0</v>
      </c>
      <c r="Y63" s="198">
        <f t="shared" si="42"/>
        <v>0</v>
      </c>
      <c r="Z63" s="198">
        <f t="shared" si="42"/>
        <v>0</v>
      </c>
      <c r="AA63" s="198">
        <f t="shared" si="42"/>
        <v>0</v>
      </c>
      <c r="AB63" s="198">
        <f t="shared" si="42"/>
        <v>0</v>
      </c>
      <c r="AC63" s="198">
        <f t="shared" si="42"/>
        <v>0</v>
      </c>
      <c r="AD63" s="198">
        <f t="shared" si="42"/>
        <v>0</v>
      </c>
      <c r="AE63" s="243">
        <f t="shared" si="42"/>
        <v>0</v>
      </c>
      <c r="AF63" s="243">
        <f t="shared" si="42"/>
        <v>0</v>
      </c>
      <c r="AG63" s="251">
        <f t="shared" si="42"/>
        <v>0</v>
      </c>
      <c r="AH63" s="288" t="str">
        <f t="shared" si="2"/>
        <v/>
      </c>
    </row>
    <row r="64" spans="1:34" ht="14.25">
      <c r="A64" s="263"/>
      <c r="B64" s="267"/>
      <c r="C64" s="272" t="s">
        <v>82</v>
      </c>
      <c r="D64" s="273"/>
      <c r="E64" s="273"/>
      <c r="F64" s="174"/>
      <c r="G64" s="299"/>
      <c r="H64" s="299"/>
      <c r="I64" s="189"/>
      <c r="J64" s="300">
        <f t="shared" ref="J64:J75" si="43">G64*H64</f>
        <v>0</v>
      </c>
      <c r="K64" s="199"/>
      <c r="L64" s="199"/>
      <c r="M64" s="199"/>
      <c r="N64" s="199"/>
      <c r="O64" s="199"/>
      <c r="P64" s="199"/>
      <c r="Q64" s="202">
        <f t="shared" ref="Q64:Q75" si="44">SUM(J64:P64)</f>
        <v>0</v>
      </c>
      <c r="R64" s="217"/>
      <c r="S64" s="280">
        <f t="shared" ref="S64:S75" si="45">IF(ROUNDUP(Q64*R64-0.5,0)&lt;=0,0,ROUNDUP(Q64*R64-0.5,0))</f>
        <v>0</v>
      </c>
      <c r="T64" s="232">
        <f t="shared" ref="T64:T75" si="46">Q64+S64</f>
        <v>0</v>
      </c>
      <c r="U64" s="174"/>
      <c r="V64" s="189"/>
      <c r="W64" s="181"/>
      <c r="X64" s="202">
        <f t="shared" ref="X64:X75" si="47">V64*H64</f>
        <v>0</v>
      </c>
      <c r="Y64" s="199"/>
      <c r="Z64" s="199"/>
      <c r="AA64" s="199"/>
      <c r="AB64" s="199"/>
      <c r="AC64" s="199"/>
      <c r="AD64" s="199"/>
      <c r="AE64" s="248">
        <f t="shared" ref="AE64:AE75" si="48">SUM(X64:AD64)</f>
        <v>0</v>
      </c>
      <c r="AF64" s="248">
        <f t="shared" ref="AF64:AF75" si="49">IF(ROUNDUP(AE64*R64-0.5,0)&lt;=0,0,ROUNDUP(AE64*R64-0.5,0))</f>
        <v>0</v>
      </c>
      <c r="AG64" s="252">
        <f t="shared" ref="AG64:AG75" si="50">AE64+AF64</f>
        <v>0</v>
      </c>
      <c r="AH64" s="258" t="str">
        <f t="shared" si="2"/>
        <v/>
      </c>
    </row>
    <row r="65" spans="1:34">
      <c r="A65" s="264"/>
      <c r="B65" s="268"/>
      <c r="C65" s="154"/>
      <c r="D65" s="162"/>
      <c r="E65" s="162"/>
      <c r="F65" s="175"/>
      <c r="G65" s="190"/>
      <c r="H65" s="190"/>
      <c r="I65" s="190"/>
      <c r="J65" s="300">
        <f t="shared" si="43"/>
        <v>0</v>
      </c>
      <c r="K65" s="200"/>
      <c r="L65" s="200"/>
      <c r="M65" s="200"/>
      <c r="N65" s="200"/>
      <c r="O65" s="200"/>
      <c r="P65" s="200"/>
      <c r="Q65" s="211">
        <f t="shared" si="44"/>
        <v>0</v>
      </c>
      <c r="R65" s="218"/>
      <c r="S65" s="211">
        <f t="shared" si="45"/>
        <v>0</v>
      </c>
      <c r="T65" s="233">
        <f t="shared" si="46"/>
        <v>0</v>
      </c>
      <c r="U65" s="175"/>
      <c r="V65" s="190"/>
      <c r="W65" s="182"/>
      <c r="X65" s="202">
        <f t="shared" si="47"/>
        <v>0</v>
      </c>
      <c r="Y65" s="200"/>
      <c r="Z65" s="200"/>
      <c r="AA65" s="200"/>
      <c r="AB65" s="200"/>
      <c r="AC65" s="200"/>
      <c r="AD65" s="200"/>
      <c r="AE65" s="249">
        <f t="shared" si="48"/>
        <v>0</v>
      </c>
      <c r="AF65" s="249">
        <f t="shared" si="49"/>
        <v>0</v>
      </c>
      <c r="AG65" s="253">
        <f t="shared" si="50"/>
        <v>0</v>
      </c>
      <c r="AH65" s="259" t="str">
        <f t="shared" si="2"/>
        <v/>
      </c>
    </row>
    <row r="66" spans="1:34">
      <c r="A66" s="264"/>
      <c r="B66" s="268"/>
      <c r="C66" s="155"/>
      <c r="D66" s="163"/>
      <c r="E66" s="163"/>
      <c r="F66" s="175"/>
      <c r="G66" s="190"/>
      <c r="H66" s="190"/>
      <c r="I66" s="190"/>
      <c r="J66" s="300">
        <f t="shared" si="43"/>
        <v>0</v>
      </c>
      <c r="K66" s="200"/>
      <c r="L66" s="200"/>
      <c r="M66" s="200"/>
      <c r="N66" s="200"/>
      <c r="O66" s="200"/>
      <c r="P66" s="200"/>
      <c r="Q66" s="211">
        <f t="shared" si="44"/>
        <v>0</v>
      </c>
      <c r="R66" s="218"/>
      <c r="S66" s="211">
        <f t="shared" si="45"/>
        <v>0</v>
      </c>
      <c r="T66" s="233">
        <f t="shared" si="46"/>
        <v>0</v>
      </c>
      <c r="U66" s="175"/>
      <c r="V66" s="190"/>
      <c r="W66" s="182"/>
      <c r="X66" s="202">
        <f t="shared" si="47"/>
        <v>0</v>
      </c>
      <c r="Y66" s="200"/>
      <c r="Z66" s="200"/>
      <c r="AA66" s="200"/>
      <c r="AB66" s="200"/>
      <c r="AC66" s="200"/>
      <c r="AD66" s="200"/>
      <c r="AE66" s="249">
        <f t="shared" si="48"/>
        <v>0</v>
      </c>
      <c r="AF66" s="249">
        <f t="shared" si="49"/>
        <v>0</v>
      </c>
      <c r="AG66" s="253">
        <f t="shared" si="50"/>
        <v>0</v>
      </c>
      <c r="AH66" s="259" t="str">
        <f t="shared" si="2"/>
        <v/>
      </c>
    </row>
    <row r="67" spans="1:34">
      <c r="A67" s="264"/>
      <c r="B67" s="268"/>
      <c r="C67" s="154" t="s">
        <v>83</v>
      </c>
      <c r="D67" s="162"/>
      <c r="E67" s="162"/>
      <c r="F67" s="175"/>
      <c r="G67" s="190"/>
      <c r="H67" s="190"/>
      <c r="I67" s="190"/>
      <c r="J67" s="300">
        <f t="shared" si="43"/>
        <v>0</v>
      </c>
      <c r="K67" s="200"/>
      <c r="L67" s="200"/>
      <c r="M67" s="200"/>
      <c r="N67" s="200"/>
      <c r="O67" s="200"/>
      <c r="P67" s="200"/>
      <c r="Q67" s="211">
        <f t="shared" si="44"/>
        <v>0</v>
      </c>
      <c r="R67" s="218"/>
      <c r="S67" s="211">
        <f t="shared" si="45"/>
        <v>0</v>
      </c>
      <c r="T67" s="233">
        <f t="shared" si="46"/>
        <v>0</v>
      </c>
      <c r="U67" s="175"/>
      <c r="V67" s="190"/>
      <c r="W67" s="182"/>
      <c r="X67" s="202">
        <f t="shared" si="47"/>
        <v>0</v>
      </c>
      <c r="Y67" s="200"/>
      <c r="Z67" s="200"/>
      <c r="AA67" s="200"/>
      <c r="AB67" s="200"/>
      <c r="AC67" s="200"/>
      <c r="AD67" s="200"/>
      <c r="AE67" s="249">
        <f t="shared" si="48"/>
        <v>0</v>
      </c>
      <c r="AF67" s="249">
        <f t="shared" si="49"/>
        <v>0</v>
      </c>
      <c r="AG67" s="253">
        <f t="shared" si="50"/>
        <v>0</v>
      </c>
      <c r="AH67" s="259" t="str">
        <f t="shared" si="2"/>
        <v/>
      </c>
    </row>
    <row r="68" spans="1:34">
      <c r="A68" s="264"/>
      <c r="B68" s="268"/>
      <c r="C68" s="154"/>
      <c r="D68" s="162"/>
      <c r="E68" s="162"/>
      <c r="F68" s="175"/>
      <c r="G68" s="190"/>
      <c r="H68" s="190"/>
      <c r="I68" s="190"/>
      <c r="J68" s="300">
        <f t="shared" si="43"/>
        <v>0</v>
      </c>
      <c r="K68" s="200"/>
      <c r="L68" s="200"/>
      <c r="M68" s="200"/>
      <c r="N68" s="200"/>
      <c r="O68" s="200"/>
      <c r="P68" s="200"/>
      <c r="Q68" s="211">
        <f t="shared" si="44"/>
        <v>0</v>
      </c>
      <c r="R68" s="218"/>
      <c r="S68" s="211">
        <f t="shared" si="45"/>
        <v>0</v>
      </c>
      <c r="T68" s="233">
        <f t="shared" si="46"/>
        <v>0</v>
      </c>
      <c r="U68" s="175"/>
      <c r="V68" s="190"/>
      <c r="W68" s="182"/>
      <c r="X68" s="202">
        <f t="shared" si="47"/>
        <v>0</v>
      </c>
      <c r="Y68" s="200"/>
      <c r="Z68" s="200"/>
      <c r="AA68" s="200"/>
      <c r="AB68" s="200"/>
      <c r="AC68" s="200"/>
      <c r="AD68" s="200"/>
      <c r="AE68" s="249">
        <f t="shared" si="48"/>
        <v>0</v>
      </c>
      <c r="AF68" s="249">
        <f t="shared" si="49"/>
        <v>0</v>
      </c>
      <c r="AG68" s="253">
        <f t="shared" si="50"/>
        <v>0</v>
      </c>
      <c r="AH68" s="259" t="str">
        <f t="shared" si="2"/>
        <v/>
      </c>
    </row>
    <row r="69" spans="1:34">
      <c r="A69" s="264"/>
      <c r="B69" s="268"/>
      <c r="C69" s="154"/>
      <c r="D69" s="162"/>
      <c r="E69" s="162"/>
      <c r="F69" s="175"/>
      <c r="G69" s="190"/>
      <c r="H69" s="190"/>
      <c r="I69" s="190"/>
      <c r="J69" s="300">
        <f t="shared" si="43"/>
        <v>0</v>
      </c>
      <c r="K69" s="200"/>
      <c r="L69" s="200"/>
      <c r="M69" s="200"/>
      <c r="N69" s="200"/>
      <c r="O69" s="200"/>
      <c r="P69" s="200"/>
      <c r="Q69" s="211">
        <f t="shared" si="44"/>
        <v>0</v>
      </c>
      <c r="R69" s="218"/>
      <c r="S69" s="211">
        <f t="shared" si="45"/>
        <v>0</v>
      </c>
      <c r="T69" s="233">
        <f t="shared" si="46"/>
        <v>0</v>
      </c>
      <c r="U69" s="175"/>
      <c r="V69" s="190"/>
      <c r="W69" s="182"/>
      <c r="X69" s="202">
        <f t="shared" si="47"/>
        <v>0</v>
      </c>
      <c r="Y69" s="200"/>
      <c r="Z69" s="200"/>
      <c r="AA69" s="200"/>
      <c r="AB69" s="200"/>
      <c r="AC69" s="200"/>
      <c r="AD69" s="200"/>
      <c r="AE69" s="249">
        <f t="shared" si="48"/>
        <v>0</v>
      </c>
      <c r="AF69" s="249">
        <f t="shared" si="49"/>
        <v>0</v>
      </c>
      <c r="AG69" s="253">
        <f t="shared" si="50"/>
        <v>0</v>
      </c>
      <c r="AH69" s="259" t="str">
        <f t="shared" si="2"/>
        <v/>
      </c>
    </row>
    <row r="70" spans="1:34">
      <c r="A70" s="264"/>
      <c r="B70" s="268"/>
      <c r="C70" s="156"/>
      <c r="D70" s="164"/>
      <c r="E70" s="164"/>
      <c r="F70" s="175"/>
      <c r="G70" s="190"/>
      <c r="H70" s="190"/>
      <c r="I70" s="190"/>
      <c r="J70" s="300">
        <f t="shared" si="43"/>
        <v>0</v>
      </c>
      <c r="K70" s="200"/>
      <c r="L70" s="200"/>
      <c r="M70" s="200"/>
      <c r="N70" s="200"/>
      <c r="O70" s="200"/>
      <c r="P70" s="200"/>
      <c r="Q70" s="211">
        <f t="shared" si="44"/>
        <v>0</v>
      </c>
      <c r="R70" s="218"/>
      <c r="S70" s="211">
        <f t="shared" si="45"/>
        <v>0</v>
      </c>
      <c r="T70" s="233">
        <f t="shared" si="46"/>
        <v>0</v>
      </c>
      <c r="U70" s="175"/>
      <c r="V70" s="190"/>
      <c r="W70" s="182"/>
      <c r="X70" s="202">
        <f t="shared" si="47"/>
        <v>0</v>
      </c>
      <c r="Y70" s="200"/>
      <c r="Z70" s="200"/>
      <c r="AA70" s="200"/>
      <c r="AB70" s="200"/>
      <c r="AC70" s="200"/>
      <c r="AD70" s="200"/>
      <c r="AE70" s="249">
        <f t="shared" si="48"/>
        <v>0</v>
      </c>
      <c r="AF70" s="249">
        <f t="shared" si="49"/>
        <v>0</v>
      </c>
      <c r="AG70" s="253">
        <f t="shared" si="50"/>
        <v>0</v>
      </c>
      <c r="AH70" s="259" t="str">
        <f t="shared" si="2"/>
        <v/>
      </c>
    </row>
    <row r="71" spans="1:34">
      <c r="A71" s="264"/>
      <c r="B71" s="268"/>
      <c r="C71" s="156"/>
      <c r="D71" s="164"/>
      <c r="E71" s="164"/>
      <c r="F71" s="175"/>
      <c r="G71" s="190"/>
      <c r="H71" s="190"/>
      <c r="I71" s="190"/>
      <c r="J71" s="300">
        <f t="shared" si="43"/>
        <v>0</v>
      </c>
      <c r="K71" s="200"/>
      <c r="L71" s="200"/>
      <c r="M71" s="200"/>
      <c r="N71" s="200"/>
      <c r="O71" s="200"/>
      <c r="P71" s="200"/>
      <c r="Q71" s="211">
        <f t="shared" si="44"/>
        <v>0</v>
      </c>
      <c r="R71" s="218"/>
      <c r="S71" s="211">
        <f t="shared" si="45"/>
        <v>0</v>
      </c>
      <c r="T71" s="233">
        <f t="shared" si="46"/>
        <v>0</v>
      </c>
      <c r="U71" s="175"/>
      <c r="V71" s="190"/>
      <c r="W71" s="182"/>
      <c r="X71" s="202">
        <f t="shared" si="47"/>
        <v>0</v>
      </c>
      <c r="Y71" s="200"/>
      <c r="Z71" s="200"/>
      <c r="AA71" s="200"/>
      <c r="AB71" s="200"/>
      <c r="AC71" s="200"/>
      <c r="AD71" s="200"/>
      <c r="AE71" s="249">
        <f t="shared" si="48"/>
        <v>0</v>
      </c>
      <c r="AF71" s="249">
        <f t="shared" si="49"/>
        <v>0</v>
      </c>
      <c r="AG71" s="253">
        <f t="shared" si="50"/>
        <v>0</v>
      </c>
      <c r="AH71" s="259" t="str">
        <f t="shared" si="2"/>
        <v/>
      </c>
    </row>
    <row r="72" spans="1:34">
      <c r="A72" s="264"/>
      <c r="B72" s="268"/>
      <c r="C72" s="154"/>
      <c r="D72" s="162"/>
      <c r="E72" s="162"/>
      <c r="F72" s="175"/>
      <c r="G72" s="190"/>
      <c r="H72" s="190"/>
      <c r="I72" s="190"/>
      <c r="J72" s="300">
        <f t="shared" si="43"/>
        <v>0</v>
      </c>
      <c r="K72" s="200"/>
      <c r="L72" s="200"/>
      <c r="M72" s="200"/>
      <c r="N72" s="200"/>
      <c r="O72" s="200"/>
      <c r="P72" s="200"/>
      <c r="Q72" s="211">
        <f t="shared" si="44"/>
        <v>0</v>
      </c>
      <c r="R72" s="218"/>
      <c r="S72" s="211">
        <f t="shared" si="45"/>
        <v>0</v>
      </c>
      <c r="T72" s="233">
        <f t="shared" si="46"/>
        <v>0</v>
      </c>
      <c r="U72" s="175"/>
      <c r="V72" s="190"/>
      <c r="W72" s="182"/>
      <c r="X72" s="202">
        <f t="shared" si="47"/>
        <v>0</v>
      </c>
      <c r="Y72" s="200"/>
      <c r="Z72" s="200"/>
      <c r="AA72" s="200"/>
      <c r="AB72" s="200"/>
      <c r="AC72" s="200"/>
      <c r="AD72" s="200"/>
      <c r="AE72" s="249">
        <f t="shared" si="48"/>
        <v>0</v>
      </c>
      <c r="AF72" s="249">
        <f t="shared" si="49"/>
        <v>0</v>
      </c>
      <c r="AG72" s="253">
        <f t="shared" si="50"/>
        <v>0</v>
      </c>
      <c r="AH72" s="259" t="str">
        <f t="shared" si="2"/>
        <v/>
      </c>
    </row>
    <row r="73" spans="1:34">
      <c r="A73" s="264"/>
      <c r="B73" s="268"/>
      <c r="C73" s="154"/>
      <c r="D73" s="162"/>
      <c r="E73" s="162"/>
      <c r="F73" s="175"/>
      <c r="G73" s="190"/>
      <c r="H73" s="190"/>
      <c r="I73" s="190"/>
      <c r="J73" s="300">
        <f t="shared" si="43"/>
        <v>0</v>
      </c>
      <c r="K73" s="200"/>
      <c r="L73" s="200"/>
      <c r="M73" s="200"/>
      <c r="N73" s="200"/>
      <c r="O73" s="200"/>
      <c r="P73" s="200"/>
      <c r="Q73" s="211">
        <f t="shared" si="44"/>
        <v>0</v>
      </c>
      <c r="R73" s="218"/>
      <c r="S73" s="211">
        <f t="shared" si="45"/>
        <v>0</v>
      </c>
      <c r="T73" s="233">
        <f t="shared" si="46"/>
        <v>0</v>
      </c>
      <c r="U73" s="175"/>
      <c r="V73" s="190"/>
      <c r="W73" s="182"/>
      <c r="X73" s="202">
        <f t="shared" si="47"/>
        <v>0</v>
      </c>
      <c r="Y73" s="200"/>
      <c r="Z73" s="200"/>
      <c r="AA73" s="200"/>
      <c r="AB73" s="200"/>
      <c r="AC73" s="200"/>
      <c r="AD73" s="200"/>
      <c r="AE73" s="249">
        <f t="shared" si="48"/>
        <v>0</v>
      </c>
      <c r="AF73" s="249">
        <f t="shared" si="49"/>
        <v>0</v>
      </c>
      <c r="AG73" s="253">
        <f t="shared" si="50"/>
        <v>0</v>
      </c>
      <c r="AH73" s="259" t="str">
        <f t="shared" si="2"/>
        <v/>
      </c>
    </row>
    <row r="74" spans="1:34">
      <c r="A74" s="264"/>
      <c r="B74" s="268"/>
      <c r="C74" s="154"/>
      <c r="D74" s="162"/>
      <c r="E74" s="162"/>
      <c r="F74" s="175"/>
      <c r="G74" s="190"/>
      <c r="H74" s="190"/>
      <c r="I74" s="190"/>
      <c r="J74" s="300">
        <f t="shared" si="43"/>
        <v>0</v>
      </c>
      <c r="K74" s="200"/>
      <c r="L74" s="200"/>
      <c r="M74" s="200"/>
      <c r="N74" s="200"/>
      <c r="O74" s="200"/>
      <c r="P74" s="200"/>
      <c r="Q74" s="211">
        <f t="shared" si="44"/>
        <v>0</v>
      </c>
      <c r="R74" s="218"/>
      <c r="S74" s="211">
        <f t="shared" si="45"/>
        <v>0</v>
      </c>
      <c r="T74" s="233">
        <f t="shared" si="46"/>
        <v>0</v>
      </c>
      <c r="U74" s="175"/>
      <c r="V74" s="190"/>
      <c r="W74" s="182"/>
      <c r="X74" s="309">
        <f t="shared" si="47"/>
        <v>0</v>
      </c>
      <c r="Y74" s="200"/>
      <c r="Z74" s="200"/>
      <c r="AA74" s="200"/>
      <c r="AB74" s="200"/>
      <c r="AC74" s="200"/>
      <c r="AD74" s="200"/>
      <c r="AE74" s="249">
        <f t="shared" si="48"/>
        <v>0</v>
      </c>
      <c r="AF74" s="249">
        <f t="shared" si="49"/>
        <v>0</v>
      </c>
      <c r="AG74" s="253">
        <f t="shared" si="50"/>
        <v>0</v>
      </c>
      <c r="AH74" s="259" t="str">
        <f t="shared" si="2"/>
        <v/>
      </c>
    </row>
    <row r="75" spans="1:34" ht="14.25">
      <c r="A75" s="265"/>
      <c r="B75" s="269"/>
      <c r="C75" s="157"/>
      <c r="D75" s="165"/>
      <c r="E75" s="165"/>
      <c r="F75" s="176"/>
      <c r="G75" s="191"/>
      <c r="H75" s="191"/>
      <c r="I75" s="191"/>
      <c r="J75" s="301">
        <f t="shared" si="43"/>
        <v>0</v>
      </c>
      <c r="K75" s="201"/>
      <c r="L75" s="201"/>
      <c r="M75" s="201"/>
      <c r="N75" s="201"/>
      <c r="O75" s="201"/>
      <c r="P75" s="201"/>
      <c r="Q75" s="212">
        <f t="shared" si="44"/>
        <v>0</v>
      </c>
      <c r="R75" s="219"/>
      <c r="S75" s="212">
        <f t="shared" si="45"/>
        <v>0</v>
      </c>
      <c r="T75" s="234">
        <f t="shared" si="46"/>
        <v>0</v>
      </c>
      <c r="U75" s="176"/>
      <c r="V75" s="191"/>
      <c r="W75" s="183"/>
      <c r="X75" s="212">
        <f t="shared" si="47"/>
        <v>0</v>
      </c>
      <c r="Y75" s="201"/>
      <c r="Z75" s="201"/>
      <c r="AA75" s="201"/>
      <c r="AB75" s="201"/>
      <c r="AC75" s="201"/>
      <c r="AD75" s="201"/>
      <c r="AE75" s="250">
        <f t="shared" si="48"/>
        <v>0</v>
      </c>
      <c r="AF75" s="250">
        <f t="shared" si="49"/>
        <v>0</v>
      </c>
      <c r="AG75" s="254">
        <f t="shared" si="50"/>
        <v>0</v>
      </c>
      <c r="AH75" s="260" t="str">
        <f>IF(AG75=0,"",ROUND((T75-AG75)/AG75,3))</f>
        <v/>
      </c>
    </row>
    <row r="76" spans="1:34">
      <c r="B76" s="147"/>
      <c r="C76" s="147"/>
      <c r="D76" s="147"/>
      <c r="E76" s="147"/>
      <c r="F76" s="297"/>
      <c r="G76" s="297"/>
      <c r="H76" s="239" t="s">
        <v>44</v>
      </c>
      <c r="I76" s="192">
        <f t="shared" ref="I76:Q76" si="51">I11+I24+I37+I50+I63</f>
        <v>0</v>
      </c>
      <c r="J76" s="303">
        <f t="shared" si="51"/>
        <v>0</v>
      </c>
      <c r="K76" s="202">
        <f t="shared" si="51"/>
        <v>0</v>
      </c>
      <c r="L76" s="202">
        <f t="shared" si="51"/>
        <v>0</v>
      </c>
      <c r="M76" s="202">
        <f t="shared" si="51"/>
        <v>0</v>
      </c>
      <c r="N76" s="202">
        <f t="shared" si="51"/>
        <v>0</v>
      </c>
      <c r="O76" s="202">
        <f t="shared" si="51"/>
        <v>0</v>
      </c>
      <c r="P76" s="202">
        <f t="shared" si="51"/>
        <v>0</v>
      </c>
      <c r="Q76" s="202">
        <f t="shared" si="51"/>
        <v>0</v>
      </c>
      <c r="R76" s="221"/>
      <c r="S76" s="202">
        <f>S11+S24+S37+S50+S63</f>
        <v>0</v>
      </c>
      <c r="T76" s="202">
        <f>T11+T24+T37+T50+T63</f>
        <v>0</v>
      </c>
      <c r="U76" s="308"/>
      <c r="V76" s="297"/>
      <c r="W76" s="239" t="s">
        <v>96</v>
      </c>
      <c r="X76" s="303">
        <f t="shared" ref="X76:AG76" si="52">X11+X24+X37+X50+X63</f>
        <v>0</v>
      </c>
      <c r="Y76" s="202">
        <f t="shared" si="52"/>
        <v>0</v>
      </c>
      <c r="Z76" s="202">
        <f t="shared" si="52"/>
        <v>0</v>
      </c>
      <c r="AA76" s="202">
        <f t="shared" si="52"/>
        <v>0</v>
      </c>
      <c r="AB76" s="202">
        <f t="shared" si="52"/>
        <v>0</v>
      </c>
      <c r="AC76" s="202">
        <f t="shared" si="52"/>
        <v>0</v>
      </c>
      <c r="AD76" s="202">
        <f t="shared" si="52"/>
        <v>0</v>
      </c>
      <c r="AE76" s="202">
        <f t="shared" si="52"/>
        <v>0</v>
      </c>
      <c r="AF76" s="202">
        <f t="shared" si="52"/>
        <v>0</v>
      </c>
      <c r="AG76" s="202">
        <f t="shared" si="52"/>
        <v>0</v>
      </c>
      <c r="AH76" s="261"/>
    </row>
    <row r="77" spans="1:34">
      <c r="B77" s="148"/>
      <c r="C77" s="148"/>
      <c r="D77" s="148"/>
      <c r="E77" s="148"/>
      <c r="F77" s="298"/>
      <c r="G77" s="298"/>
      <c r="H77" s="240" t="s">
        <v>94</v>
      </c>
      <c r="I77" s="193">
        <f t="shared" ref="I77:Q77" si="53">I76</f>
        <v>0</v>
      </c>
      <c r="J77" s="203">
        <f t="shared" si="53"/>
        <v>0</v>
      </c>
      <c r="K77" s="203">
        <f t="shared" si="53"/>
        <v>0</v>
      </c>
      <c r="L77" s="203">
        <f t="shared" si="53"/>
        <v>0</v>
      </c>
      <c r="M77" s="203">
        <f t="shared" si="53"/>
        <v>0</v>
      </c>
      <c r="N77" s="203">
        <f t="shared" si="53"/>
        <v>0</v>
      </c>
      <c r="O77" s="203">
        <f t="shared" si="53"/>
        <v>0</v>
      </c>
      <c r="P77" s="203">
        <f t="shared" si="53"/>
        <v>0</v>
      </c>
      <c r="Q77" s="203">
        <f t="shared" si="53"/>
        <v>0</v>
      </c>
      <c r="R77" s="222"/>
      <c r="S77" s="203">
        <f>S76</f>
        <v>0</v>
      </c>
      <c r="T77" s="203">
        <f>T76</f>
        <v>0</v>
      </c>
      <c r="U77" s="308"/>
      <c r="V77" s="298"/>
      <c r="W77" s="240" t="s">
        <v>97</v>
      </c>
      <c r="X77" s="203">
        <f t="shared" ref="X77:AG77" si="54">X76</f>
        <v>0</v>
      </c>
      <c r="Y77" s="203">
        <f t="shared" si="54"/>
        <v>0</v>
      </c>
      <c r="Z77" s="203">
        <f t="shared" si="54"/>
        <v>0</v>
      </c>
      <c r="AA77" s="203">
        <f t="shared" si="54"/>
        <v>0</v>
      </c>
      <c r="AB77" s="203">
        <f t="shared" si="54"/>
        <v>0</v>
      </c>
      <c r="AC77" s="203">
        <f t="shared" si="54"/>
        <v>0</v>
      </c>
      <c r="AD77" s="203">
        <f t="shared" si="54"/>
        <v>0</v>
      </c>
      <c r="AE77" s="203">
        <f t="shared" si="54"/>
        <v>0</v>
      </c>
      <c r="AF77" s="312">
        <f t="shared" si="54"/>
        <v>0</v>
      </c>
      <c r="AG77" s="312">
        <f t="shared" si="54"/>
        <v>0</v>
      </c>
    </row>
  </sheetData>
  <sheetProtection password="C475" sheet="1" objects="1" scenarios="1"/>
  <mergeCells count="29">
    <mergeCell ref="A3:C3"/>
    <mergeCell ref="F3:K3"/>
    <mergeCell ref="A4:C4"/>
    <mergeCell ref="F4:K4"/>
    <mergeCell ref="A5:C5"/>
    <mergeCell ref="F5:K5"/>
    <mergeCell ref="A6:C6"/>
    <mergeCell ref="F6:K6"/>
    <mergeCell ref="F8:T8"/>
    <mergeCell ref="U8:AG8"/>
    <mergeCell ref="K9:P9"/>
    <mergeCell ref="R9:S9"/>
    <mergeCell ref="Y9:AD9"/>
    <mergeCell ref="M3:O4"/>
    <mergeCell ref="A8:C9"/>
    <mergeCell ref="AH8:AH10"/>
    <mergeCell ref="I9:I10"/>
    <mergeCell ref="J9:J10"/>
    <mergeCell ref="Q9:Q10"/>
    <mergeCell ref="T9:T10"/>
    <mergeCell ref="X9:X10"/>
    <mergeCell ref="AE9:AE10"/>
    <mergeCell ref="AF9:AF10"/>
    <mergeCell ref="AG9:AG10"/>
    <mergeCell ref="A12:A23"/>
    <mergeCell ref="A25:A36"/>
    <mergeCell ref="A38:A49"/>
    <mergeCell ref="A51:A62"/>
    <mergeCell ref="A64:A75"/>
  </mergeCells>
  <phoneticPr fontId="25"/>
  <printOptions horizontalCentered="1"/>
  <pageMargins left="0.31496062992125984" right="0.31496062992125984" top="0.55118110236220474" bottom="0.35433070866141736" header="0.31496062992125984" footer="0.31496062992125984"/>
  <pageSetup paperSize="9" scale="48" fitToWidth="1" fitToHeight="1" orientation="landscape" usePrinterDefaults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0"/>
    <pageSetUpPr fitToPage="1"/>
  </sheetPr>
  <dimension ref="A1:AH77"/>
  <sheetViews>
    <sheetView topLeftCell="R64" workbookViewId="0">
      <selection activeCell="AF77" sqref="AF77"/>
    </sheetView>
  </sheetViews>
  <sheetFormatPr defaultColWidth="9" defaultRowHeight="13.5"/>
  <cols>
    <col min="1" max="1" width="4.625" style="130" customWidth="1"/>
    <col min="2" max="2" width="10.875" style="130" customWidth="1"/>
    <col min="3" max="3" width="12.625" style="130" customWidth="1"/>
    <col min="4" max="5" width="12.625" style="130" hidden="1" customWidth="1"/>
    <col min="6" max="6" width="9.5" style="130" customWidth="1"/>
    <col min="7" max="7" width="6.25" style="130" customWidth="1"/>
    <col min="8" max="9" width="9.5" style="130" customWidth="1"/>
    <col min="10" max="10" width="9.125" style="131" customWidth="1"/>
    <col min="11" max="14" width="9.125" style="131" bestFit="1" customWidth="1"/>
    <col min="15" max="15" width="9.125" style="131" customWidth="1"/>
    <col min="16" max="16" width="9" style="131" bestFit="1" customWidth="0"/>
    <col min="17" max="17" width="9.125" style="131" bestFit="1" customWidth="1"/>
    <col min="18" max="18" width="9.125" style="132" customWidth="1"/>
    <col min="19" max="19" width="9.25" style="131" customWidth="1"/>
    <col min="20" max="20" width="12.625" style="131" customWidth="1"/>
    <col min="21" max="21" width="9.5" style="130" customWidth="1"/>
    <col min="22" max="22" width="6.5" style="130" customWidth="1"/>
    <col min="23" max="23" width="9.5" style="130" customWidth="1"/>
    <col min="24" max="24" width="9.375" style="131" bestFit="1" customWidth="1"/>
    <col min="25" max="30" width="9.125" style="131" bestFit="1" customWidth="1"/>
    <col min="31" max="31" width="9.25" style="131" bestFit="1" customWidth="1"/>
    <col min="32" max="32" width="9.125" style="131" customWidth="1"/>
    <col min="33" max="33" width="12.625" style="131" customWidth="1"/>
    <col min="34" max="34" width="9" style="133" bestFit="1" customWidth="0"/>
    <col min="35" max="16384" width="9" style="130" bestFit="1" customWidth="0"/>
  </cols>
  <sheetData>
    <row r="1" spans="1:34">
      <c r="A1" s="130" t="s">
        <v>45</v>
      </c>
      <c r="F1" s="24" t="s">
        <v>30</v>
      </c>
      <c r="G1" s="8"/>
      <c r="H1" s="130" t="s">
        <v>66</v>
      </c>
      <c r="S1" s="131" t="s">
        <v>67</v>
      </c>
    </row>
    <row r="2" spans="1:34" ht="18.75">
      <c r="S2" s="223"/>
      <c r="T2" s="227" t="s">
        <v>69</v>
      </c>
      <c r="U2" s="235" t="s">
        <v>70</v>
      </c>
      <c r="V2" s="235" t="s">
        <v>36</v>
      </c>
      <c r="W2" s="235" t="s">
        <v>71</v>
      </c>
      <c r="X2" s="241" t="s">
        <v>72</v>
      </c>
      <c r="Y2" s="244" t="s">
        <v>21</v>
      </c>
      <c r="Z2" s="246" t="s">
        <v>73</v>
      </c>
      <c r="AA2" s="246" t="s">
        <v>74</v>
      </c>
    </row>
    <row r="3" spans="1:34" ht="15" customHeight="1">
      <c r="A3" s="7" t="s">
        <v>9</v>
      </c>
      <c r="B3" s="17"/>
      <c r="C3" s="46"/>
      <c r="D3" s="17"/>
      <c r="E3" s="17"/>
      <c r="F3" s="7"/>
      <c r="G3" s="17"/>
      <c r="H3" s="17"/>
      <c r="I3" s="17"/>
      <c r="J3" s="194"/>
      <c r="K3" s="113"/>
      <c r="M3" s="204" t="s">
        <v>104</v>
      </c>
      <c r="N3" s="207"/>
      <c r="O3" s="209"/>
      <c r="S3" s="224" t="s">
        <v>1</v>
      </c>
      <c r="T3" s="228">
        <v>10.31</v>
      </c>
      <c r="U3" s="236">
        <v>1.73</v>
      </c>
      <c r="V3" s="237">
        <v>18.3</v>
      </c>
      <c r="W3" s="236">
        <v>0.6</v>
      </c>
      <c r="X3" s="242">
        <v>0.3</v>
      </c>
      <c r="Y3" s="245">
        <v>0.34</v>
      </c>
      <c r="Z3" s="247">
        <f>IF(S3="","",(T3+V3)/2+W3+X3+Y3)</f>
        <v>15.545</v>
      </c>
      <c r="AA3" s="247">
        <f>IF(S3="","",(T3+U3+V3)/2+W3+X3+Y3)</f>
        <v>16.41</v>
      </c>
    </row>
    <row r="4" spans="1:34" ht="15" customHeight="1">
      <c r="A4" s="7" t="s">
        <v>46</v>
      </c>
      <c r="B4" s="17"/>
      <c r="C4" s="46"/>
      <c r="D4" s="17"/>
      <c r="E4" s="17"/>
      <c r="F4" s="7"/>
      <c r="G4" s="17"/>
      <c r="H4" s="17"/>
      <c r="I4" s="17"/>
      <c r="J4" s="194"/>
      <c r="K4" s="113"/>
      <c r="M4" s="205"/>
      <c r="N4" s="208"/>
      <c r="O4" s="210"/>
      <c r="S4" s="224" t="s">
        <v>75</v>
      </c>
      <c r="T4" s="228">
        <v>10.41</v>
      </c>
      <c r="U4" s="236">
        <v>1.79</v>
      </c>
      <c r="V4" s="237">
        <v>18.3</v>
      </c>
      <c r="W4" s="236">
        <v>0.6</v>
      </c>
      <c r="X4" s="242">
        <v>0.3</v>
      </c>
      <c r="Y4" s="245">
        <v>0.34</v>
      </c>
      <c r="Z4" s="247">
        <f>IF(S4="","",(T4+V4)/2+W4+X4+Y4)</f>
        <v>15.595000000000001</v>
      </c>
      <c r="AA4" s="247">
        <f>IF(S4="","",(T4+U4+V4)/2+W4+X4+Y4)</f>
        <v>16.489999999999998</v>
      </c>
    </row>
    <row r="5" spans="1:34" ht="15" customHeight="1">
      <c r="A5" s="7" t="s">
        <v>4</v>
      </c>
      <c r="B5" s="17"/>
      <c r="C5" s="46"/>
      <c r="D5" s="17"/>
      <c r="E5" s="17"/>
      <c r="F5" s="7"/>
      <c r="G5" s="17"/>
      <c r="H5" s="17"/>
      <c r="I5" s="17"/>
      <c r="J5" s="194"/>
      <c r="K5" s="113"/>
      <c r="M5" s="206"/>
      <c r="N5" s="206"/>
      <c r="O5" s="206"/>
      <c r="S5" s="224" t="s">
        <v>76</v>
      </c>
      <c r="T5" s="228">
        <v>10.41</v>
      </c>
      <c r="U5" s="236">
        <v>1.79</v>
      </c>
      <c r="V5" s="237">
        <v>18.3</v>
      </c>
      <c r="W5" s="236">
        <v>0.6</v>
      </c>
      <c r="X5" s="242">
        <v>0.3</v>
      </c>
      <c r="Y5" s="245">
        <v>0.36</v>
      </c>
      <c r="Z5" s="247">
        <f>IF(S5="","",(T5+V5)/2+W5+X5+Y5)</f>
        <v>15.615</v>
      </c>
      <c r="AA5" s="247">
        <f>IF(S5="","",(T5+U5+V5)/2+W5+X5+Y5)</f>
        <v>16.509999999999998</v>
      </c>
    </row>
    <row r="6" spans="1:34" ht="15" customHeight="1">
      <c r="A6" s="7" t="s">
        <v>77</v>
      </c>
      <c r="B6" s="17"/>
      <c r="C6" s="46"/>
      <c r="D6" s="17"/>
      <c r="E6" s="17"/>
      <c r="F6" s="7"/>
      <c r="G6" s="17"/>
      <c r="H6" s="17"/>
      <c r="I6" s="17"/>
      <c r="J6" s="194"/>
      <c r="K6" s="113"/>
    </row>
    <row r="7" spans="1:34" ht="13.5" customHeight="1">
      <c r="F7" s="169"/>
      <c r="G7" s="169"/>
      <c r="H7" s="169"/>
      <c r="I7" s="169"/>
      <c r="J7" s="195"/>
      <c r="K7" s="195"/>
      <c r="L7" s="195"/>
    </row>
    <row r="8" spans="1:34" ht="13.5" customHeight="1">
      <c r="A8" s="170" t="s">
        <v>55</v>
      </c>
      <c r="B8" s="177"/>
      <c r="C8" s="270"/>
      <c r="D8" s="158"/>
      <c r="E8" s="158"/>
      <c r="F8" s="170" t="s">
        <v>38</v>
      </c>
      <c r="G8" s="177"/>
      <c r="H8" s="177"/>
      <c r="I8" s="177"/>
      <c r="J8" s="196"/>
      <c r="K8" s="196"/>
      <c r="L8" s="196"/>
      <c r="M8" s="196"/>
      <c r="N8" s="196"/>
      <c r="O8" s="196"/>
      <c r="P8" s="196"/>
      <c r="Q8" s="196"/>
      <c r="R8" s="213"/>
      <c r="S8" s="196"/>
      <c r="T8" s="229"/>
      <c r="U8" s="170" t="s">
        <v>7</v>
      </c>
      <c r="V8" s="177"/>
      <c r="W8" s="177"/>
      <c r="X8" s="196"/>
      <c r="Y8" s="196"/>
      <c r="Z8" s="196"/>
      <c r="AA8" s="196"/>
      <c r="AB8" s="196"/>
      <c r="AC8" s="196"/>
      <c r="AD8" s="196"/>
      <c r="AE8" s="196"/>
      <c r="AF8" s="196"/>
      <c r="AG8" s="229"/>
      <c r="AH8" s="286" t="s">
        <v>56</v>
      </c>
    </row>
    <row r="9" spans="1:34" ht="21" customHeight="1">
      <c r="A9" s="136"/>
      <c r="B9" s="142"/>
      <c r="C9" s="151"/>
      <c r="D9" s="159"/>
      <c r="E9" s="159"/>
      <c r="F9" s="171" t="s">
        <v>24</v>
      </c>
      <c r="G9" s="178" t="s">
        <v>25</v>
      </c>
      <c r="H9" s="179" t="s">
        <v>58</v>
      </c>
      <c r="I9" s="186" t="s">
        <v>61</v>
      </c>
      <c r="J9" s="197" t="s">
        <v>8</v>
      </c>
      <c r="K9" s="197" t="s">
        <v>78</v>
      </c>
      <c r="L9" s="197"/>
      <c r="M9" s="197"/>
      <c r="N9" s="197"/>
      <c r="O9" s="197"/>
      <c r="P9" s="197"/>
      <c r="Q9" s="197" t="s">
        <v>14</v>
      </c>
      <c r="R9" s="214" t="s">
        <v>49</v>
      </c>
      <c r="S9" s="225"/>
      <c r="T9" s="230" t="s">
        <v>60</v>
      </c>
      <c r="U9" s="171" t="s">
        <v>10</v>
      </c>
      <c r="V9" s="178" t="s">
        <v>25</v>
      </c>
      <c r="W9" s="179" t="s">
        <v>58</v>
      </c>
      <c r="X9" s="197" t="s">
        <v>8</v>
      </c>
      <c r="Y9" s="197" t="s">
        <v>43</v>
      </c>
      <c r="Z9" s="197"/>
      <c r="AA9" s="197"/>
      <c r="AB9" s="197"/>
      <c r="AC9" s="197"/>
      <c r="AD9" s="197"/>
      <c r="AE9" s="197" t="s">
        <v>14</v>
      </c>
      <c r="AF9" s="225" t="s">
        <v>63</v>
      </c>
      <c r="AG9" s="230" t="s">
        <v>60</v>
      </c>
      <c r="AH9" s="287"/>
    </row>
    <row r="10" spans="1:34" ht="21" customHeight="1">
      <c r="A10" s="136" t="s">
        <v>79</v>
      </c>
      <c r="B10" s="142" t="s">
        <v>29</v>
      </c>
      <c r="C10" s="151" t="s">
        <v>80</v>
      </c>
      <c r="D10" s="159"/>
      <c r="E10" s="159"/>
      <c r="F10" s="172" t="s">
        <v>31</v>
      </c>
      <c r="G10" s="179" t="s">
        <v>3</v>
      </c>
      <c r="H10" s="179" t="s">
        <v>34</v>
      </c>
      <c r="I10" s="187"/>
      <c r="J10" s="197"/>
      <c r="K10" s="61" t="s">
        <v>57</v>
      </c>
      <c r="L10" s="61" t="s">
        <v>11</v>
      </c>
      <c r="M10" s="61" t="s">
        <v>5</v>
      </c>
      <c r="N10" s="61" t="s">
        <v>5</v>
      </c>
      <c r="O10" s="61" t="s">
        <v>15</v>
      </c>
      <c r="P10" s="61" t="s">
        <v>0</v>
      </c>
      <c r="Q10" s="197"/>
      <c r="R10" s="215" t="s">
        <v>18</v>
      </c>
      <c r="S10" s="225" t="s">
        <v>27</v>
      </c>
      <c r="T10" s="230"/>
      <c r="U10" s="172" t="s">
        <v>31</v>
      </c>
      <c r="V10" s="179" t="s">
        <v>3</v>
      </c>
      <c r="W10" s="179" t="s">
        <v>34</v>
      </c>
      <c r="X10" s="197"/>
      <c r="Y10" s="61" t="s">
        <v>57</v>
      </c>
      <c r="Z10" s="61" t="s">
        <v>5</v>
      </c>
      <c r="AA10" s="61" t="s">
        <v>5</v>
      </c>
      <c r="AB10" s="61" t="s">
        <v>5</v>
      </c>
      <c r="AC10" s="61" t="s">
        <v>5</v>
      </c>
      <c r="AD10" s="61" t="s">
        <v>0</v>
      </c>
      <c r="AE10" s="197"/>
      <c r="AF10" s="225"/>
      <c r="AG10" s="230"/>
      <c r="AH10" s="287"/>
    </row>
    <row r="11" spans="1:34" ht="22.5" customHeight="1">
      <c r="A11" s="262">
        <v>6</v>
      </c>
      <c r="B11" s="266"/>
      <c r="C11" s="271"/>
      <c r="D11" s="160"/>
      <c r="E11" s="167"/>
      <c r="F11" s="274" t="s">
        <v>65</v>
      </c>
      <c r="G11" s="275" t="s">
        <v>25</v>
      </c>
      <c r="H11" s="275" t="s">
        <v>65</v>
      </c>
      <c r="I11" s="188">
        <f t="shared" ref="I11:Q11" si="0">SUM(I12:I23)</f>
        <v>0</v>
      </c>
      <c r="J11" s="198">
        <f t="shared" si="0"/>
        <v>0</v>
      </c>
      <c r="K11" s="198">
        <f t="shared" si="0"/>
        <v>0</v>
      </c>
      <c r="L11" s="198">
        <f t="shared" si="0"/>
        <v>0</v>
      </c>
      <c r="M11" s="198">
        <f t="shared" si="0"/>
        <v>0</v>
      </c>
      <c r="N11" s="198">
        <f t="shared" si="0"/>
        <v>0</v>
      </c>
      <c r="O11" s="198">
        <f t="shared" si="0"/>
        <v>0</v>
      </c>
      <c r="P11" s="198">
        <f t="shared" si="0"/>
        <v>0</v>
      </c>
      <c r="Q11" s="198">
        <f t="shared" si="0"/>
        <v>0</v>
      </c>
      <c r="R11" s="276"/>
      <c r="S11" s="304">
        <f>SUM(S12:S23)</f>
        <v>0</v>
      </c>
      <c r="T11" s="306">
        <f>SUM(T12:T23)</f>
        <v>0</v>
      </c>
      <c r="U11" s="274" t="s">
        <v>65</v>
      </c>
      <c r="V11" s="275" t="s">
        <v>25</v>
      </c>
      <c r="W11" s="275" t="s">
        <v>65</v>
      </c>
      <c r="X11" s="198">
        <f t="shared" ref="X11:AG11" si="1">SUM(X12:X23)</f>
        <v>0</v>
      </c>
      <c r="Y11" s="198">
        <f t="shared" si="1"/>
        <v>0</v>
      </c>
      <c r="Z11" s="198">
        <f t="shared" si="1"/>
        <v>0</v>
      </c>
      <c r="AA11" s="198">
        <f t="shared" si="1"/>
        <v>0</v>
      </c>
      <c r="AB11" s="198">
        <f t="shared" si="1"/>
        <v>0</v>
      </c>
      <c r="AC11" s="198">
        <f t="shared" si="1"/>
        <v>0</v>
      </c>
      <c r="AD11" s="198">
        <f t="shared" si="1"/>
        <v>0</v>
      </c>
      <c r="AE11" s="198">
        <f t="shared" si="1"/>
        <v>0</v>
      </c>
      <c r="AF11" s="198">
        <f t="shared" si="1"/>
        <v>0</v>
      </c>
      <c r="AG11" s="231">
        <f t="shared" si="1"/>
        <v>0</v>
      </c>
      <c r="AH11" s="313" t="str">
        <f t="shared" ref="AH11:AH74" si="2">IF(AG11=0,"",ROUND((T11-AG11)/AG11,3))</f>
        <v/>
      </c>
    </row>
    <row r="12" spans="1:34" ht="14.25">
      <c r="A12" s="263"/>
      <c r="B12" s="267"/>
      <c r="C12" s="272" t="s">
        <v>82</v>
      </c>
      <c r="D12" s="273"/>
      <c r="E12" s="273"/>
      <c r="F12" s="174"/>
      <c r="G12" s="299"/>
      <c r="H12" s="299"/>
      <c r="I12" s="189"/>
      <c r="J12" s="300">
        <f t="shared" ref="J12:J23" si="3">G12*H12</f>
        <v>0</v>
      </c>
      <c r="K12" s="199"/>
      <c r="L12" s="199"/>
      <c r="M12" s="199"/>
      <c r="N12" s="199"/>
      <c r="O12" s="199"/>
      <c r="P12" s="199"/>
      <c r="Q12" s="202">
        <f t="shared" ref="Q12:Q23" si="4">SUM(J12:P12)</f>
        <v>0</v>
      </c>
      <c r="R12" s="217"/>
      <c r="S12" s="280">
        <f t="shared" ref="S12:S23" si="5">IF(ROUNDUP(Q12*R12-0.5,0)&lt;=0,0,ROUNDUP(Q12*R12-0.5,0))</f>
        <v>0</v>
      </c>
      <c r="T12" s="232">
        <f t="shared" ref="T12:T23" si="6">Q12+S12</f>
        <v>0</v>
      </c>
      <c r="U12" s="174"/>
      <c r="V12" s="189"/>
      <c r="W12" s="181"/>
      <c r="X12" s="202">
        <f t="shared" ref="X12:X23" si="7">V12*H12</f>
        <v>0</v>
      </c>
      <c r="Y12" s="199"/>
      <c r="Z12" s="199"/>
      <c r="AA12" s="199"/>
      <c r="AB12" s="199"/>
      <c r="AC12" s="199"/>
      <c r="AD12" s="199"/>
      <c r="AE12" s="248">
        <f t="shared" ref="AE12:AE23" si="8">SUM(X12:AD12)</f>
        <v>0</v>
      </c>
      <c r="AF12" s="248">
        <f t="shared" ref="AF12:AF23" si="9">IF(ROUNDUP(AE12*R12-0.5,0)&lt;=0,0,ROUNDUP(AE12*R12-0.5,0))</f>
        <v>0</v>
      </c>
      <c r="AG12" s="252">
        <f t="shared" ref="AG12:AG23" si="10">AE12+AF12</f>
        <v>0</v>
      </c>
      <c r="AH12" s="258" t="str">
        <f t="shared" si="2"/>
        <v/>
      </c>
    </row>
    <row r="13" spans="1:34">
      <c r="A13" s="264"/>
      <c r="B13" s="268"/>
      <c r="C13" s="154"/>
      <c r="D13" s="162"/>
      <c r="E13" s="162"/>
      <c r="F13" s="175"/>
      <c r="G13" s="190"/>
      <c r="H13" s="190"/>
      <c r="I13" s="190"/>
      <c r="J13" s="300">
        <f t="shared" si="3"/>
        <v>0</v>
      </c>
      <c r="K13" s="200"/>
      <c r="L13" s="200"/>
      <c r="M13" s="200"/>
      <c r="N13" s="200"/>
      <c r="O13" s="200"/>
      <c r="P13" s="200"/>
      <c r="Q13" s="211">
        <f t="shared" si="4"/>
        <v>0</v>
      </c>
      <c r="R13" s="218"/>
      <c r="S13" s="211">
        <f t="shared" si="5"/>
        <v>0</v>
      </c>
      <c r="T13" s="233">
        <f t="shared" si="6"/>
        <v>0</v>
      </c>
      <c r="U13" s="175"/>
      <c r="V13" s="190"/>
      <c r="W13" s="182"/>
      <c r="X13" s="202">
        <f t="shared" si="7"/>
        <v>0</v>
      </c>
      <c r="Y13" s="200"/>
      <c r="Z13" s="200"/>
      <c r="AA13" s="200"/>
      <c r="AB13" s="200"/>
      <c r="AC13" s="200"/>
      <c r="AD13" s="200"/>
      <c r="AE13" s="249">
        <f t="shared" si="8"/>
        <v>0</v>
      </c>
      <c r="AF13" s="249">
        <f t="shared" si="9"/>
        <v>0</v>
      </c>
      <c r="AG13" s="253">
        <f t="shared" si="10"/>
        <v>0</v>
      </c>
      <c r="AH13" s="259" t="str">
        <f t="shared" si="2"/>
        <v/>
      </c>
    </row>
    <row r="14" spans="1:34">
      <c r="A14" s="264"/>
      <c r="B14" s="268"/>
      <c r="C14" s="155"/>
      <c r="D14" s="163"/>
      <c r="E14" s="163"/>
      <c r="F14" s="175"/>
      <c r="G14" s="190"/>
      <c r="H14" s="190"/>
      <c r="I14" s="190"/>
      <c r="J14" s="300">
        <f t="shared" si="3"/>
        <v>0</v>
      </c>
      <c r="K14" s="200"/>
      <c r="L14" s="200"/>
      <c r="M14" s="200"/>
      <c r="N14" s="200"/>
      <c r="O14" s="200"/>
      <c r="P14" s="200"/>
      <c r="Q14" s="211">
        <f t="shared" si="4"/>
        <v>0</v>
      </c>
      <c r="R14" s="218"/>
      <c r="S14" s="211">
        <f t="shared" si="5"/>
        <v>0</v>
      </c>
      <c r="T14" s="233">
        <f t="shared" si="6"/>
        <v>0</v>
      </c>
      <c r="U14" s="175"/>
      <c r="V14" s="190"/>
      <c r="W14" s="182"/>
      <c r="X14" s="202">
        <f t="shared" si="7"/>
        <v>0</v>
      </c>
      <c r="Y14" s="200"/>
      <c r="Z14" s="200"/>
      <c r="AA14" s="200"/>
      <c r="AB14" s="200"/>
      <c r="AC14" s="200"/>
      <c r="AD14" s="200"/>
      <c r="AE14" s="249">
        <f t="shared" si="8"/>
        <v>0</v>
      </c>
      <c r="AF14" s="249">
        <f t="shared" si="9"/>
        <v>0</v>
      </c>
      <c r="AG14" s="253">
        <f t="shared" si="10"/>
        <v>0</v>
      </c>
      <c r="AH14" s="259" t="str">
        <f t="shared" si="2"/>
        <v/>
      </c>
    </row>
    <row r="15" spans="1:34">
      <c r="A15" s="264"/>
      <c r="B15" s="268"/>
      <c r="C15" s="154" t="s">
        <v>83</v>
      </c>
      <c r="D15" s="162"/>
      <c r="E15" s="162"/>
      <c r="F15" s="175"/>
      <c r="G15" s="190"/>
      <c r="H15" s="190"/>
      <c r="I15" s="190"/>
      <c r="J15" s="300">
        <f t="shared" si="3"/>
        <v>0</v>
      </c>
      <c r="K15" s="200"/>
      <c r="L15" s="200"/>
      <c r="M15" s="200"/>
      <c r="N15" s="200"/>
      <c r="O15" s="200"/>
      <c r="P15" s="200"/>
      <c r="Q15" s="211">
        <f t="shared" si="4"/>
        <v>0</v>
      </c>
      <c r="R15" s="218"/>
      <c r="S15" s="211">
        <f t="shared" si="5"/>
        <v>0</v>
      </c>
      <c r="T15" s="233">
        <f t="shared" si="6"/>
        <v>0</v>
      </c>
      <c r="U15" s="175"/>
      <c r="V15" s="190"/>
      <c r="W15" s="182"/>
      <c r="X15" s="202">
        <f t="shared" si="7"/>
        <v>0</v>
      </c>
      <c r="Y15" s="200"/>
      <c r="Z15" s="200"/>
      <c r="AA15" s="200"/>
      <c r="AB15" s="200"/>
      <c r="AC15" s="200"/>
      <c r="AD15" s="200"/>
      <c r="AE15" s="249">
        <f t="shared" si="8"/>
        <v>0</v>
      </c>
      <c r="AF15" s="249">
        <f t="shared" si="9"/>
        <v>0</v>
      </c>
      <c r="AG15" s="253">
        <f t="shared" si="10"/>
        <v>0</v>
      </c>
      <c r="AH15" s="259" t="str">
        <f t="shared" si="2"/>
        <v/>
      </c>
    </row>
    <row r="16" spans="1:34">
      <c r="A16" s="264"/>
      <c r="B16" s="268"/>
      <c r="C16" s="154"/>
      <c r="D16" s="162"/>
      <c r="E16" s="162"/>
      <c r="F16" s="175"/>
      <c r="G16" s="190"/>
      <c r="H16" s="190"/>
      <c r="I16" s="190"/>
      <c r="J16" s="300">
        <f t="shared" si="3"/>
        <v>0</v>
      </c>
      <c r="K16" s="200"/>
      <c r="L16" s="200"/>
      <c r="M16" s="200"/>
      <c r="N16" s="200"/>
      <c r="O16" s="200"/>
      <c r="P16" s="200"/>
      <c r="Q16" s="211">
        <f t="shared" si="4"/>
        <v>0</v>
      </c>
      <c r="R16" s="218"/>
      <c r="S16" s="211">
        <f t="shared" si="5"/>
        <v>0</v>
      </c>
      <c r="T16" s="233">
        <f t="shared" si="6"/>
        <v>0</v>
      </c>
      <c r="U16" s="175"/>
      <c r="V16" s="190"/>
      <c r="W16" s="182"/>
      <c r="X16" s="202">
        <f t="shared" si="7"/>
        <v>0</v>
      </c>
      <c r="Y16" s="200"/>
      <c r="Z16" s="200"/>
      <c r="AA16" s="200"/>
      <c r="AB16" s="200"/>
      <c r="AC16" s="200"/>
      <c r="AD16" s="200"/>
      <c r="AE16" s="249">
        <f t="shared" si="8"/>
        <v>0</v>
      </c>
      <c r="AF16" s="249">
        <f t="shared" si="9"/>
        <v>0</v>
      </c>
      <c r="AG16" s="253">
        <f t="shared" si="10"/>
        <v>0</v>
      </c>
      <c r="AH16" s="259" t="str">
        <f t="shared" si="2"/>
        <v/>
      </c>
    </row>
    <row r="17" spans="1:34">
      <c r="A17" s="264"/>
      <c r="B17" s="268"/>
      <c r="C17" s="154"/>
      <c r="D17" s="162"/>
      <c r="E17" s="162"/>
      <c r="F17" s="175"/>
      <c r="G17" s="190"/>
      <c r="H17" s="190"/>
      <c r="I17" s="190"/>
      <c r="J17" s="300">
        <f t="shared" si="3"/>
        <v>0</v>
      </c>
      <c r="K17" s="200"/>
      <c r="L17" s="200"/>
      <c r="M17" s="200"/>
      <c r="N17" s="200"/>
      <c r="O17" s="200"/>
      <c r="P17" s="200"/>
      <c r="Q17" s="211">
        <f t="shared" si="4"/>
        <v>0</v>
      </c>
      <c r="R17" s="218"/>
      <c r="S17" s="211">
        <f t="shared" si="5"/>
        <v>0</v>
      </c>
      <c r="T17" s="233">
        <f t="shared" si="6"/>
        <v>0</v>
      </c>
      <c r="U17" s="175"/>
      <c r="V17" s="190"/>
      <c r="W17" s="182"/>
      <c r="X17" s="202">
        <f t="shared" si="7"/>
        <v>0</v>
      </c>
      <c r="Y17" s="200"/>
      <c r="Z17" s="200"/>
      <c r="AA17" s="200"/>
      <c r="AB17" s="200"/>
      <c r="AC17" s="200"/>
      <c r="AD17" s="200"/>
      <c r="AE17" s="249">
        <f t="shared" si="8"/>
        <v>0</v>
      </c>
      <c r="AF17" s="249">
        <f t="shared" si="9"/>
        <v>0</v>
      </c>
      <c r="AG17" s="253">
        <f t="shared" si="10"/>
        <v>0</v>
      </c>
      <c r="AH17" s="259" t="str">
        <f t="shared" si="2"/>
        <v/>
      </c>
    </row>
    <row r="18" spans="1:34">
      <c r="A18" s="264"/>
      <c r="B18" s="268"/>
      <c r="C18" s="156"/>
      <c r="D18" s="164"/>
      <c r="E18" s="164"/>
      <c r="F18" s="175"/>
      <c r="G18" s="190"/>
      <c r="H18" s="190"/>
      <c r="I18" s="190"/>
      <c r="J18" s="300">
        <f t="shared" si="3"/>
        <v>0</v>
      </c>
      <c r="K18" s="200"/>
      <c r="L18" s="200"/>
      <c r="M18" s="200"/>
      <c r="N18" s="200"/>
      <c r="O18" s="200"/>
      <c r="P18" s="200"/>
      <c r="Q18" s="211">
        <f t="shared" si="4"/>
        <v>0</v>
      </c>
      <c r="R18" s="218"/>
      <c r="S18" s="211">
        <f t="shared" si="5"/>
        <v>0</v>
      </c>
      <c r="T18" s="233">
        <f t="shared" si="6"/>
        <v>0</v>
      </c>
      <c r="U18" s="175"/>
      <c r="V18" s="190"/>
      <c r="W18" s="182"/>
      <c r="X18" s="202">
        <f t="shared" si="7"/>
        <v>0</v>
      </c>
      <c r="Y18" s="200"/>
      <c r="Z18" s="200"/>
      <c r="AA18" s="200"/>
      <c r="AB18" s="200"/>
      <c r="AC18" s="200"/>
      <c r="AD18" s="200"/>
      <c r="AE18" s="249">
        <f t="shared" si="8"/>
        <v>0</v>
      </c>
      <c r="AF18" s="249">
        <f t="shared" si="9"/>
        <v>0</v>
      </c>
      <c r="AG18" s="253">
        <f t="shared" si="10"/>
        <v>0</v>
      </c>
      <c r="AH18" s="259" t="str">
        <f t="shared" si="2"/>
        <v/>
      </c>
    </row>
    <row r="19" spans="1:34">
      <c r="A19" s="264"/>
      <c r="B19" s="268"/>
      <c r="C19" s="156"/>
      <c r="D19" s="164"/>
      <c r="E19" s="164"/>
      <c r="F19" s="175"/>
      <c r="G19" s="190"/>
      <c r="H19" s="190"/>
      <c r="I19" s="190"/>
      <c r="J19" s="300">
        <f t="shared" si="3"/>
        <v>0</v>
      </c>
      <c r="K19" s="200"/>
      <c r="L19" s="200"/>
      <c r="M19" s="200"/>
      <c r="N19" s="200"/>
      <c r="O19" s="200"/>
      <c r="P19" s="200"/>
      <c r="Q19" s="211">
        <f t="shared" si="4"/>
        <v>0</v>
      </c>
      <c r="R19" s="218"/>
      <c r="S19" s="211">
        <f t="shared" si="5"/>
        <v>0</v>
      </c>
      <c r="T19" s="233">
        <f t="shared" si="6"/>
        <v>0</v>
      </c>
      <c r="U19" s="175"/>
      <c r="V19" s="190"/>
      <c r="W19" s="182"/>
      <c r="X19" s="202">
        <f t="shared" si="7"/>
        <v>0</v>
      </c>
      <c r="Y19" s="200"/>
      <c r="Z19" s="200"/>
      <c r="AA19" s="200"/>
      <c r="AB19" s="200"/>
      <c r="AC19" s="200"/>
      <c r="AD19" s="200"/>
      <c r="AE19" s="249">
        <f t="shared" si="8"/>
        <v>0</v>
      </c>
      <c r="AF19" s="249">
        <f t="shared" si="9"/>
        <v>0</v>
      </c>
      <c r="AG19" s="253">
        <f t="shared" si="10"/>
        <v>0</v>
      </c>
      <c r="AH19" s="259" t="str">
        <f t="shared" si="2"/>
        <v/>
      </c>
    </row>
    <row r="20" spans="1:34">
      <c r="A20" s="264"/>
      <c r="B20" s="268"/>
      <c r="C20" s="154"/>
      <c r="D20" s="162"/>
      <c r="E20" s="162"/>
      <c r="F20" s="175"/>
      <c r="G20" s="190"/>
      <c r="H20" s="190"/>
      <c r="I20" s="190"/>
      <c r="J20" s="300">
        <f t="shared" si="3"/>
        <v>0</v>
      </c>
      <c r="K20" s="200"/>
      <c r="L20" s="200"/>
      <c r="M20" s="200"/>
      <c r="N20" s="200"/>
      <c r="O20" s="200"/>
      <c r="P20" s="200"/>
      <c r="Q20" s="211">
        <f t="shared" si="4"/>
        <v>0</v>
      </c>
      <c r="R20" s="218"/>
      <c r="S20" s="211">
        <f t="shared" si="5"/>
        <v>0</v>
      </c>
      <c r="T20" s="233">
        <f t="shared" si="6"/>
        <v>0</v>
      </c>
      <c r="U20" s="175"/>
      <c r="V20" s="190"/>
      <c r="W20" s="182"/>
      <c r="X20" s="202">
        <f t="shared" si="7"/>
        <v>0</v>
      </c>
      <c r="Y20" s="200"/>
      <c r="Z20" s="200"/>
      <c r="AA20" s="200"/>
      <c r="AB20" s="200"/>
      <c r="AC20" s="200"/>
      <c r="AD20" s="200"/>
      <c r="AE20" s="249">
        <f t="shared" si="8"/>
        <v>0</v>
      </c>
      <c r="AF20" s="249">
        <f t="shared" si="9"/>
        <v>0</v>
      </c>
      <c r="AG20" s="253">
        <f t="shared" si="10"/>
        <v>0</v>
      </c>
      <c r="AH20" s="259" t="str">
        <f t="shared" si="2"/>
        <v/>
      </c>
    </row>
    <row r="21" spans="1:34">
      <c r="A21" s="264"/>
      <c r="B21" s="268"/>
      <c r="C21" s="154"/>
      <c r="D21" s="162"/>
      <c r="E21" s="162"/>
      <c r="F21" s="175"/>
      <c r="G21" s="190"/>
      <c r="H21" s="190"/>
      <c r="I21" s="190"/>
      <c r="J21" s="300">
        <f t="shared" si="3"/>
        <v>0</v>
      </c>
      <c r="K21" s="200"/>
      <c r="L21" s="200"/>
      <c r="M21" s="200"/>
      <c r="N21" s="200"/>
      <c r="O21" s="200"/>
      <c r="P21" s="200"/>
      <c r="Q21" s="211">
        <f t="shared" si="4"/>
        <v>0</v>
      </c>
      <c r="R21" s="218"/>
      <c r="S21" s="211">
        <f t="shared" si="5"/>
        <v>0</v>
      </c>
      <c r="T21" s="233">
        <f t="shared" si="6"/>
        <v>0</v>
      </c>
      <c r="U21" s="175"/>
      <c r="V21" s="190"/>
      <c r="W21" s="182"/>
      <c r="X21" s="202">
        <f t="shared" si="7"/>
        <v>0</v>
      </c>
      <c r="Y21" s="200"/>
      <c r="Z21" s="200"/>
      <c r="AA21" s="200"/>
      <c r="AB21" s="200"/>
      <c r="AC21" s="200"/>
      <c r="AD21" s="200"/>
      <c r="AE21" s="249">
        <f t="shared" si="8"/>
        <v>0</v>
      </c>
      <c r="AF21" s="249">
        <f t="shared" si="9"/>
        <v>0</v>
      </c>
      <c r="AG21" s="253">
        <f t="shared" si="10"/>
        <v>0</v>
      </c>
      <c r="AH21" s="259" t="str">
        <f t="shared" si="2"/>
        <v/>
      </c>
    </row>
    <row r="22" spans="1:34">
      <c r="A22" s="264"/>
      <c r="B22" s="268"/>
      <c r="C22" s="154"/>
      <c r="D22" s="162"/>
      <c r="E22" s="162"/>
      <c r="F22" s="175"/>
      <c r="G22" s="190"/>
      <c r="H22" s="190"/>
      <c r="I22" s="190"/>
      <c r="J22" s="300">
        <f t="shared" si="3"/>
        <v>0</v>
      </c>
      <c r="K22" s="200"/>
      <c r="L22" s="200"/>
      <c r="M22" s="200"/>
      <c r="N22" s="200"/>
      <c r="O22" s="200"/>
      <c r="P22" s="200"/>
      <c r="Q22" s="211">
        <f t="shared" si="4"/>
        <v>0</v>
      </c>
      <c r="R22" s="218"/>
      <c r="S22" s="211">
        <f t="shared" si="5"/>
        <v>0</v>
      </c>
      <c r="T22" s="233">
        <f t="shared" si="6"/>
        <v>0</v>
      </c>
      <c r="U22" s="175"/>
      <c r="V22" s="190"/>
      <c r="W22" s="182"/>
      <c r="X22" s="202">
        <f t="shared" si="7"/>
        <v>0</v>
      </c>
      <c r="Y22" s="200"/>
      <c r="Z22" s="200"/>
      <c r="AA22" s="200"/>
      <c r="AB22" s="200"/>
      <c r="AC22" s="200"/>
      <c r="AD22" s="200"/>
      <c r="AE22" s="249">
        <f t="shared" si="8"/>
        <v>0</v>
      </c>
      <c r="AF22" s="249">
        <f t="shared" si="9"/>
        <v>0</v>
      </c>
      <c r="AG22" s="253">
        <f t="shared" si="10"/>
        <v>0</v>
      </c>
      <c r="AH22" s="259" t="str">
        <f t="shared" si="2"/>
        <v/>
      </c>
    </row>
    <row r="23" spans="1:34" ht="14.25">
      <c r="A23" s="265"/>
      <c r="B23" s="269"/>
      <c r="C23" s="157"/>
      <c r="D23" s="165"/>
      <c r="E23" s="165"/>
      <c r="F23" s="176"/>
      <c r="G23" s="191"/>
      <c r="H23" s="191"/>
      <c r="I23" s="191"/>
      <c r="J23" s="301">
        <f t="shared" si="3"/>
        <v>0</v>
      </c>
      <c r="K23" s="201"/>
      <c r="L23" s="201"/>
      <c r="M23" s="201"/>
      <c r="N23" s="201"/>
      <c r="O23" s="201"/>
      <c r="P23" s="201"/>
      <c r="Q23" s="212">
        <f t="shared" si="4"/>
        <v>0</v>
      </c>
      <c r="R23" s="219"/>
      <c r="S23" s="212">
        <f t="shared" si="5"/>
        <v>0</v>
      </c>
      <c r="T23" s="234">
        <f t="shared" si="6"/>
        <v>0</v>
      </c>
      <c r="U23" s="176"/>
      <c r="V23" s="191"/>
      <c r="W23" s="183"/>
      <c r="X23" s="309">
        <f t="shared" si="7"/>
        <v>0</v>
      </c>
      <c r="Y23" s="201"/>
      <c r="Z23" s="201"/>
      <c r="AA23" s="201"/>
      <c r="AB23" s="201"/>
      <c r="AC23" s="201"/>
      <c r="AD23" s="201"/>
      <c r="AE23" s="250">
        <f t="shared" si="8"/>
        <v>0</v>
      </c>
      <c r="AF23" s="250">
        <f t="shared" si="9"/>
        <v>0</v>
      </c>
      <c r="AG23" s="254">
        <f t="shared" si="10"/>
        <v>0</v>
      </c>
      <c r="AH23" s="260" t="str">
        <f t="shared" si="2"/>
        <v/>
      </c>
    </row>
    <row r="24" spans="1:34" ht="22.5" customHeight="1">
      <c r="A24" s="262">
        <v>7</v>
      </c>
      <c r="B24" s="266"/>
      <c r="C24" s="271"/>
      <c r="D24" s="166"/>
      <c r="E24" s="168"/>
      <c r="F24" s="274" t="s">
        <v>65</v>
      </c>
      <c r="G24" s="275" t="s">
        <v>25</v>
      </c>
      <c r="H24" s="275" t="s">
        <v>65</v>
      </c>
      <c r="I24" s="188">
        <f t="shared" ref="I24:Q24" si="11">SUM(I25:I36)</f>
        <v>0</v>
      </c>
      <c r="J24" s="302">
        <f t="shared" si="11"/>
        <v>0</v>
      </c>
      <c r="K24" s="198">
        <f t="shared" si="11"/>
        <v>0</v>
      </c>
      <c r="L24" s="198">
        <f t="shared" si="11"/>
        <v>0</v>
      </c>
      <c r="M24" s="198">
        <f t="shared" si="11"/>
        <v>0</v>
      </c>
      <c r="N24" s="198">
        <f t="shared" si="11"/>
        <v>0</v>
      </c>
      <c r="O24" s="198">
        <f t="shared" si="11"/>
        <v>0</v>
      </c>
      <c r="P24" s="198">
        <f t="shared" si="11"/>
        <v>0</v>
      </c>
      <c r="Q24" s="198">
        <f t="shared" si="11"/>
        <v>0</v>
      </c>
      <c r="R24" s="277"/>
      <c r="S24" s="304">
        <f>SUM(S25:S36)</f>
        <v>0</v>
      </c>
      <c r="T24" s="306">
        <f>SUM(T25:T36)</f>
        <v>0</v>
      </c>
      <c r="U24" s="274" t="s">
        <v>65</v>
      </c>
      <c r="V24" s="275" t="s">
        <v>25</v>
      </c>
      <c r="W24" s="275" t="s">
        <v>65</v>
      </c>
      <c r="X24" s="302">
        <f t="shared" ref="X24:AG24" si="12">SUM(X25:X36)</f>
        <v>0</v>
      </c>
      <c r="Y24" s="198">
        <f t="shared" si="12"/>
        <v>0</v>
      </c>
      <c r="Z24" s="198">
        <f t="shared" si="12"/>
        <v>0</v>
      </c>
      <c r="AA24" s="198">
        <f t="shared" si="12"/>
        <v>0</v>
      </c>
      <c r="AB24" s="198">
        <f t="shared" si="12"/>
        <v>0</v>
      </c>
      <c r="AC24" s="198">
        <f t="shared" si="12"/>
        <v>0</v>
      </c>
      <c r="AD24" s="198">
        <f t="shared" si="12"/>
        <v>0</v>
      </c>
      <c r="AE24" s="243">
        <f t="shared" si="12"/>
        <v>0</v>
      </c>
      <c r="AF24" s="243">
        <f t="shared" si="12"/>
        <v>0</v>
      </c>
      <c r="AG24" s="251">
        <f t="shared" si="12"/>
        <v>0</v>
      </c>
      <c r="AH24" s="288" t="str">
        <f t="shared" si="2"/>
        <v/>
      </c>
    </row>
    <row r="25" spans="1:34" ht="14.25">
      <c r="A25" s="263"/>
      <c r="B25" s="267"/>
      <c r="C25" s="272" t="s">
        <v>82</v>
      </c>
      <c r="D25" s="273"/>
      <c r="E25" s="273"/>
      <c r="F25" s="174"/>
      <c r="G25" s="299"/>
      <c r="H25" s="299"/>
      <c r="I25" s="189"/>
      <c r="J25" s="300">
        <f t="shared" ref="J25:J36" si="13">G25*H25</f>
        <v>0</v>
      </c>
      <c r="K25" s="199"/>
      <c r="L25" s="199"/>
      <c r="M25" s="199"/>
      <c r="N25" s="199"/>
      <c r="O25" s="199"/>
      <c r="P25" s="199"/>
      <c r="Q25" s="202">
        <f t="shared" ref="Q25:Q36" si="14">SUM(J25:P25)</f>
        <v>0</v>
      </c>
      <c r="R25" s="217"/>
      <c r="S25" s="280">
        <f t="shared" ref="S25:S36" si="15">IF(ROUNDUP(Q25*R25-0.5,0)&lt;=0,0,ROUNDUP(Q25*R25-0.5,0))</f>
        <v>0</v>
      </c>
      <c r="T25" s="232">
        <f t="shared" ref="T25:T36" si="16">Q25+S25</f>
        <v>0</v>
      </c>
      <c r="U25" s="174"/>
      <c r="V25" s="189"/>
      <c r="W25" s="181"/>
      <c r="X25" s="202">
        <f t="shared" ref="X25:X36" si="17">V25*H25</f>
        <v>0</v>
      </c>
      <c r="Y25" s="199"/>
      <c r="Z25" s="199"/>
      <c r="AA25" s="199"/>
      <c r="AB25" s="199"/>
      <c r="AC25" s="199"/>
      <c r="AD25" s="199"/>
      <c r="AE25" s="248">
        <f t="shared" ref="AE25:AE36" si="18">SUM(X25:AD25)</f>
        <v>0</v>
      </c>
      <c r="AF25" s="248">
        <f t="shared" ref="AF25:AF36" si="19">IF(ROUNDUP(AE25*R25-0.5,0)&lt;=0,0,ROUNDUP(AE25*R25-0.5,0))</f>
        <v>0</v>
      </c>
      <c r="AG25" s="252">
        <f t="shared" ref="AG25:AG36" si="20">AE25+AF25</f>
        <v>0</v>
      </c>
      <c r="AH25" s="258" t="str">
        <f t="shared" si="2"/>
        <v/>
      </c>
    </row>
    <row r="26" spans="1:34">
      <c r="A26" s="264"/>
      <c r="B26" s="268"/>
      <c r="C26" s="154"/>
      <c r="D26" s="162"/>
      <c r="E26" s="162"/>
      <c r="F26" s="175"/>
      <c r="G26" s="190"/>
      <c r="H26" s="190"/>
      <c r="I26" s="190"/>
      <c r="J26" s="300">
        <f t="shared" si="13"/>
        <v>0</v>
      </c>
      <c r="K26" s="200"/>
      <c r="L26" s="200"/>
      <c r="M26" s="200"/>
      <c r="N26" s="200"/>
      <c r="O26" s="200"/>
      <c r="P26" s="200"/>
      <c r="Q26" s="211">
        <f t="shared" si="14"/>
        <v>0</v>
      </c>
      <c r="R26" s="218"/>
      <c r="S26" s="211">
        <f t="shared" si="15"/>
        <v>0</v>
      </c>
      <c r="T26" s="233">
        <f t="shared" si="16"/>
        <v>0</v>
      </c>
      <c r="U26" s="175"/>
      <c r="V26" s="190"/>
      <c r="W26" s="182"/>
      <c r="X26" s="202">
        <f t="shared" si="17"/>
        <v>0</v>
      </c>
      <c r="Y26" s="200"/>
      <c r="Z26" s="200"/>
      <c r="AA26" s="200"/>
      <c r="AB26" s="200"/>
      <c r="AC26" s="200"/>
      <c r="AD26" s="200"/>
      <c r="AE26" s="249">
        <f t="shared" si="18"/>
        <v>0</v>
      </c>
      <c r="AF26" s="249">
        <f t="shared" si="19"/>
        <v>0</v>
      </c>
      <c r="AG26" s="253">
        <f t="shared" si="20"/>
        <v>0</v>
      </c>
      <c r="AH26" s="259" t="str">
        <f t="shared" si="2"/>
        <v/>
      </c>
    </row>
    <row r="27" spans="1:34">
      <c r="A27" s="264"/>
      <c r="B27" s="268"/>
      <c r="C27" s="155"/>
      <c r="D27" s="163"/>
      <c r="E27" s="163"/>
      <c r="F27" s="175"/>
      <c r="G27" s="190"/>
      <c r="H27" s="190"/>
      <c r="I27" s="190"/>
      <c r="J27" s="300">
        <f t="shared" si="13"/>
        <v>0</v>
      </c>
      <c r="K27" s="200"/>
      <c r="L27" s="200"/>
      <c r="M27" s="200"/>
      <c r="N27" s="200"/>
      <c r="O27" s="200"/>
      <c r="P27" s="200"/>
      <c r="Q27" s="211">
        <f t="shared" si="14"/>
        <v>0</v>
      </c>
      <c r="R27" s="218"/>
      <c r="S27" s="211">
        <f t="shared" si="15"/>
        <v>0</v>
      </c>
      <c r="T27" s="233">
        <f t="shared" si="16"/>
        <v>0</v>
      </c>
      <c r="U27" s="175"/>
      <c r="V27" s="190"/>
      <c r="W27" s="182"/>
      <c r="X27" s="202">
        <f t="shared" si="17"/>
        <v>0</v>
      </c>
      <c r="Y27" s="200"/>
      <c r="Z27" s="200"/>
      <c r="AA27" s="200"/>
      <c r="AB27" s="200"/>
      <c r="AC27" s="200"/>
      <c r="AD27" s="200"/>
      <c r="AE27" s="249">
        <f t="shared" si="18"/>
        <v>0</v>
      </c>
      <c r="AF27" s="249">
        <f t="shared" si="19"/>
        <v>0</v>
      </c>
      <c r="AG27" s="253">
        <f t="shared" si="20"/>
        <v>0</v>
      </c>
      <c r="AH27" s="259" t="str">
        <f t="shared" si="2"/>
        <v/>
      </c>
    </row>
    <row r="28" spans="1:34">
      <c r="A28" s="264"/>
      <c r="B28" s="268"/>
      <c r="C28" s="154" t="s">
        <v>83</v>
      </c>
      <c r="D28" s="162"/>
      <c r="E28" s="162"/>
      <c r="F28" s="175"/>
      <c r="G28" s="190"/>
      <c r="H28" s="190"/>
      <c r="I28" s="190"/>
      <c r="J28" s="300">
        <f t="shared" si="13"/>
        <v>0</v>
      </c>
      <c r="K28" s="200"/>
      <c r="L28" s="200"/>
      <c r="M28" s="200"/>
      <c r="N28" s="200"/>
      <c r="O28" s="200"/>
      <c r="P28" s="200"/>
      <c r="Q28" s="211">
        <f t="shared" si="14"/>
        <v>0</v>
      </c>
      <c r="R28" s="218"/>
      <c r="S28" s="211">
        <f t="shared" si="15"/>
        <v>0</v>
      </c>
      <c r="T28" s="233">
        <f t="shared" si="16"/>
        <v>0</v>
      </c>
      <c r="U28" s="175"/>
      <c r="V28" s="190"/>
      <c r="W28" s="182"/>
      <c r="X28" s="202">
        <f t="shared" si="17"/>
        <v>0</v>
      </c>
      <c r="Y28" s="200"/>
      <c r="Z28" s="200"/>
      <c r="AA28" s="200"/>
      <c r="AB28" s="200"/>
      <c r="AC28" s="200"/>
      <c r="AD28" s="200"/>
      <c r="AE28" s="249">
        <f t="shared" si="18"/>
        <v>0</v>
      </c>
      <c r="AF28" s="249">
        <f t="shared" si="19"/>
        <v>0</v>
      </c>
      <c r="AG28" s="253">
        <f t="shared" si="20"/>
        <v>0</v>
      </c>
      <c r="AH28" s="259" t="str">
        <f t="shared" si="2"/>
        <v/>
      </c>
    </row>
    <row r="29" spans="1:34">
      <c r="A29" s="264"/>
      <c r="B29" s="268"/>
      <c r="C29" s="154"/>
      <c r="D29" s="162"/>
      <c r="E29" s="162"/>
      <c r="F29" s="175"/>
      <c r="G29" s="190"/>
      <c r="H29" s="190"/>
      <c r="I29" s="190"/>
      <c r="J29" s="300">
        <f t="shared" si="13"/>
        <v>0</v>
      </c>
      <c r="K29" s="200"/>
      <c r="L29" s="200"/>
      <c r="M29" s="200"/>
      <c r="N29" s="200"/>
      <c r="O29" s="200"/>
      <c r="P29" s="200"/>
      <c r="Q29" s="211">
        <f t="shared" si="14"/>
        <v>0</v>
      </c>
      <c r="R29" s="218"/>
      <c r="S29" s="211">
        <f t="shared" si="15"/>
        <v>0</v>
      </c>
      <c r="T29" s="233">
        <f t="shared" si="16"/>
        <v>0</v>
      </c>
      <c r="U29" s="175"/>
      <c r="V29" s="190"/>
      <c r="W29" s="182"/>
      <c r="X29" s="202">
        <f t="shared" si="17"/>
        <v>0</v>
      </c>
      <c r="Y29" s="200"/>
      <c r="Z29" s="200"/>
      <c r="AA29" s="200"/>
      <c r="AB29" s="200"/>
      <c r="AC29" s="200"/>
      <c r="AD29" s="200"/>
      <c r="AE29" s="249">
        <f t="shared" si="18"/>
        <v>0</v>
      </c>
      <c r="AF29" s="249">
        <f t="shared" si="19"/>
        <v>0</v>
      </c>
      <c r="AG29" s="253">
        <f t="shared" si="20"/>
        <v>0</v>
      </c>
      <c r="AH29" s="259" t="str">
        <f t="shared" si="2"/>
        <v/>
      </c>
    </row>
    <row r="30" spans="1:34">
      <c r="A30" s="264"/>
      <c r="B30" s="268"/>
      <c r="C30" s="154"/>
      <c r="D30" s="162"/>
      <c r="E30" s="162"/>
      <c r="F30" s="175"/>
      <c r="G30" s="190"/>
      <c r="H30" s="190"/>
      <c r="I30" s="190"/>
      <c r="J30" s="300">
        <f t="shared" si="13"/>
        <v>0</v>
      </c>
      <c r="K30" s="200"/>
      <c r="L30" s="200"/>
      <c r="M30" s="200"/>
      <c r="N30" s="200"/>
      <c r="O30" s="200"/>
      <c r="P30" s="200"/>
      <c r="Q30" s="211">
        <f t="shared" si="14"/>
        <v>0</v>
      </c>
      <c r="R30" s="218"/>
      <c r="S30" s="211">
        <f t="shared" si="15"/>
        <v>0</v>
      </c>
      <c r="T30" s="233">
        <f t="shared" si="16"/>
        <v>0</v>
      </c>
      <c r="U30" s="175"/>
      <c r="V30" s="190"/>
      <c r="W30" s="182"/>
      <c r="X30" s="202">
        <f t="shared" si="17"/>
        <v>0</v>
      </c>
      <c r="Y30" s="200"/>
      <c r="Z30" s="200"/>
      <c r="AA30" s="200"/>
      <c r="AB30" s="200"/>
      <c r="AC30" s="200"/>
      <c r="AD30" s="200"/>
      <c r="AE30" s="249">
        <f t="shared" si="18"/>
        <v>0</v>
      </c>
      <c r="AF30" s="249">
        <f t="shared" si="19"/>
        <v>0</v>
      </c>
      <c r="AG30" s="253">
        <f t="shared" si="20"/>
        <v>0</v>
      </c>
      <c r="AH30" s="259" t="str">
        <f t="shared" si="2"/>
        <v/>
      </c>
    </row>
    <row r="31" spans="1:34">
      <c r="A31" s="264"/>
      <c r="B31" s="268"/>
      <c r="C31" s="156"/>
      <c r="D31" s="164"/>
      <c r="E31" s="164"/>
      <c r="F31" s="175"/>
      <c r="G31" s="190"/>
      <c r="H31" s="190"/>
      <c r="I31" s="190"/>
      <c r="J31" s="300">
        <f t="shared" si="13"/>
        <v>0</v>
      </c>
      <c r="K31" s="200"/>
      <c r="L31" s="200"/>
      <c r="M31" s="200"/>
      <c r="N31" s="200"/>
      <c r="O31" s="200"/>
      <c r="P31" s="200"/>
      <c r="Q31" s="211">
        <f t="shared" si="14"/>
        <v>0</v>
      </c>
      <c r="R31" s="218"/>
      <c r="S31" s="211">
        <f t="shared" si="15"/>
        <v>0</v>
      </c>
      <c r="T31" s="233">
        <f t="shared" si="16"/>
        <v>0</v>
      </c>
      <c r="U31" s="175"/>
      <c r="V31" s="190"/>
      <c r="W31" s="182"/>
      <c r="X31" s="202">
        <f t="shared" si="17"/>
        <v>0</v>
      </c>
      <c r="Y31" s="200"/>
      <c r="Z31" s="200"/>
      <c r="AA31" s="200"/>
      <c r="AB31" s="200"/>
      <c r="AC31" s="200"/>
      <c r="AD31" s="200"/>
      <c r="AE31" s="249">
        <f t="shared" si="18"/>
        <v>0</v>
      </c>
      <c r="AF31" s="249">
        <f t="shared" si="19"/>
        <v>0</v>
      </c>
      <c r="AG31" s="253">
        <f t="shared" si="20"/>
        <v>0</v>
      </c>
      <c r="AH31" s="259" t="str">
        <f t="shared" si="2"/>
        <v/>
      </c>
    </row>
    <row r="32" spans="1:34">
      <c r="A32" s="264"/>
      <c r="B32" s="268"/>
      <c r="C32" s="156"/>
      <c r="D32" s="164"/>
      <c r="E32" s="164"/>
      <c r="F32" s="175"/>
      <c r="G32" s="190"/>
      <c r="H32" s="190"/>
      <c r="I32" s="190"/>
      <c r="J32" s="300">
        <f t="shared" si="13"/>
        <v>0</v>
      </c>
      <c r="K32" s="200"/>
      <c r="L32" s="200"/>
      <c r="M32" s="200"/>
      <c r="N32" s="200"/>
      <c r="O32" s="200"/>
      <c r="P32" s="200"/>
      <c r="Q32" s="211">
        <f t="shared" si="14"/>
        <v>0</v>
      </c>
      <c r="R32" s="218"/>
      <c r="S32" s="211">
        <f t="shared" si="15"/>
        <v>0</v>
      </c>
      <c r="T32" s="233">
        <f t="shared" si="16"/>
        <v>0</v>
      </c>
      <c r="U32" s="175"/>
      <c r="V32" s="190"/>
      <c r="W32" s="182"/>
      <c r="X32" s="202">
        <f t="shared" si="17"/>
        <v>0</v>
      </c>
      <c r="Y32" s="200"/>
      <c r="Z32" s="200"/>
      <c r="AA32" s="200"/>
      <c r="AB32" s="200"/>
      <c r="AC32" s="200"/>
      <c r="AD32" s="200"/>
      <c r="AE32" s="249">
        <f t="shared" si="18"/>
        <v>0</v>
      </c>
      <c r="AF32" s="249">
        <f t="shared" si="19"/>
        <v>0</v>
      </c>
      <c r="AG32" s="253">
        <f t="shared" si="20"/>
        <v>0</v>
      </c>
      <c r="AH32" s="259" t="str">
        <f t="shared" si="2"/>
        <v/>
      </c>
    </row>
    <row r="33" spans="1:34">
      <c r="A33" s="264"/>
      <c r="B33" s="268"/>
      <c r="C33" s="154"/>
      <c r="D33" s="162"/>
      <c r="E33" s="162"/>
      <c r="F33" s="175"/>
      <c r="G33" s="190"/>
      <c r="H33" s="190"/>
      <c r="I33" s="190"/>
      <c r="J33" s="300">
        <f t="shared" si="13"/>
        <v>0</v>
      </c>
      <c r="K33" s="200"/>
      <c r="L33" s="200"/>
      <c r="M33" s="200"/>
      <c r="N33" s="200"/>
      <c r="O33" s="200"/>
      <c r="P33" s="200"/>
      <c r="Q33" s="211">
        <f t="shared" si="14"/>
        <v>0</v>
      </c>
      <c r="R33" s="218"/>
      <c r="S33" s="211">
        <f t="shared" si="15"/>
        <v>0</v>
      </c>
      <c r="T33" s="233">
        <f t="shared" si="16"/>
        <v>0</v>
      </c>
      <c r="U33" s="175"/>
      <c r="V33" s="190"/>
      <c r="W33" s="182"/>
      <c r="X33" s="202">
        <f t="shared" si="17"/>
        <v>0</v>
      </c>
      <c r="Y33" s="200"/>
      <c r="Z33" s="200"/>
      <c r="AA33" s="200"/>
      <c r="AB33" s="200"/>
      <c r="AC33" s="200"/>
      <c r="AD33" s="200"/>
      <c r="AE33" s="249">
        <f t="shared" si="18"/>
        <v>0</v>
      </c>
      <c r="AF33" s="249">
        <f t="shared" si="19"/>
        <v>0</v>
      </c>
      <c r="AG33" s="253">
        <f t="shared" si="20"/>
        <v>0</v>
      </c>
      <c r="AH33" s="259" t="str">
        <f t="shared" si="2"/>
        <v/>
      </c>
    </row>
    <row r="34" spans="1:34">
      <c r="A34" s="264"/>
      <c r="B34" s="268"/>
      <c r="C34" s="154"/>
      <c r="D34" s="162"/>
      <c r="E34" s="162"/>
      <c r="F34" s="175"/>
      <c r="G34" s="190"/>
      <c r="H34" s="190"/>
      <c r="I34" s="190"/>
      <c r="J34" s="300">
        <f t="shared" si="13"/>
        <v>0</v>
      </c>
      <c r="K34" s="200"/>
      <c r="L34" s="200"/>
      <c r="M34" s="200"/>
      <c r="N34" s="200"/>
      <c r="O34" s="200"/>
      <c r="P34" s="200"/>
      <c r="Q34" s="211">
        <f t="shared" si="14"/>
        <v>0</v>
      </c>
      <c r="R34" s="218"/>
      <c r="S34" s="211">
        <f t="shared" si="15"/>
        <v>0</v>
      </c>
      <c r="T34" s="233">
        <f t="shared" si="16"/>
        <v>0</v>
      </c>
      <c r="U34" s="175"/>
      <c r="V34" s="190"/>
      <c r="W34" s="182"/>
      <c r="X34" s="202">
        <f t="shared" si="17"/>
        <v>0</v>
      </c>
      <c r="Y34" s="200"/>
      <c r="Z34" s="200"/>
      <c r="AA34" s="200"/>
      <c r="AB34" s="200"/>
      <c r="AC34" s="200"/>
      <c r="AD34" s="200"/>
      <c r="AE34" s="249">
        <f t="shared" si="18"/>
        <v>0</v>
      </c>
      <c r="AF34" s="249">
        <f t="shared" si="19"/>
        <v>0</v>
      </c>
      <c r="AG34" s="253">
        <f t="shared" si="20"/>
        <v>0</v>
      </c>
      <c r="AH34" s="259" t="str">
        <f t="shared" si="2"/>
        <v/>
      </c>
    </row>
    <row r="35" spans="1:34" ht="15" customHeight="1">
      <c r="A35" s="264"/>
      <c r="B35" s="268"/>
      <c r="C35" s="154"/>
      <c r="D35" s="162"/>
      <c r="E35" s="162"/>
      <c r="F35" s="175"/>
      <c r="G35" s="190"/>
      <c r="H35" s="190"/>
      <c r="I35" s="190"/>
      <c r="J35" s="300">
        <f t="shared" si="13"/>
        <v>0</v>
      </c>
      <c r="K35" s="200"/>
      <c r="L35" s="200"/>
      <c r="M35" s="200"/>
      <c r="N35" s="200"/>
      <c r="O35" s="200"/>
      <c r="P35" s="200"/>
      <c r="Q35" s="211">
        <f t="shared" si="14"/>
        <v>0</v>
      </c>
      <c r="R35" s="218"/>
      <c r="S35" s="211">
        <f t="shared" si="15"/>
        <v>0</v>
      </c>
      <c r="T35" s="233">
        <f t="shared" si="16"/>
        <v>0</v>
      </c>
      <c r="U35" s="175"/>
      <c r="V35" s="190"/>
      <c r="W35" s="182"/>
      <c r="X35" s="202">
        <f t="shared" si="17"/>
        <v>0</v>
      </c>
      <c r="Y35" s="200"/>
      <c r="Z35" s="200"/>
      <c r="AA35" s="200"/>
      <c r="AB35" s="200"/>
      <c r="AC35" s="200"/>
      <c r="AD35" s="200"/>
      <c r="AE35" s="249">
        <f t="shared" si="18"/>
        <v>0</v>
      </c>
      <c r="AF35" s="249">
        <f t="shared" si="19"/>
        <v>0</v>
      </c>
      <c r="AG35" s="253">
        <f t="shared" si="20"/>
        <v>0</v>
      </c>
      <c r="AH35" s="259" t="str">
        <f t="shared" si="2"/>
        <v/>
      </c>
    </row>
    <row r="36" spans="1:34" ht="13.5" customHeight="1">
      <c r="A36" s="265"/>
      <c r="B36" s="269"/>
      <c r="C36" s="157"/>
      <c r="D36" s="165"/>
      <c r="E36" s="165"/>
      <c r="F36" s="176"/>
      <c r="G36" s="191"/>
      <c r="H36" s="191"/>
      <c r="I36" s="191"/>
      <c r="J36" s="300">
        <f t="shared" si="13"/>
        <v>0</v>
      </c>
      <c r="K36" s="201"/>
      <c r="L36" s="201"/>
      <c r="M36" s="201"/>
      <c r="N36" s="201"/>
      <c r="O36" s="201"/>
      <c r="P36" s="201"/>
      <c r="Q36" s="212">
        <f t="shared" si="14"/>
        <v>0</v>
      </c>
      <c r="R36" s="219"/>
      <c r="S36" s="212">
        <f t="shared" si="15"/>
        <v>0</v>
      </c>
      <c r="T36" s="234">
        <f t="shared" si="16"/>
        <v>0</v>
      </c>
      <c r="U36" s="176"/>
      <c r="V36" s="191"/>
      <c r="W36" s="183"/>
      <c r="X36" s="309">
        <f t="shared" si="17"/>
        <v>0</v>
      </c>
      <c r="Y36" s="201"/>
      <c r="Z36" s="201"/>
      <c r="AA36" s="201"/>
      <c r="AB36" s="201"/>
      <c r="AC36" s="201"/>
      <c r="AD36" s="201"/>
      <c r="AE36" s="250">
        <f t="shared" si="18"/>
        <v>0</v>
      </c>
      <c r="AF36" s="250">
        <f t="shared" si="19"/>
        <v>0</v>
      </c>
      <c r="AG36" s="254">
        <f t="shared" si="20"/>
        <v>0</v>
      </c>
      <c r="AH36" s="260" t="str">
        <f t="shared" si="2"/>
        <v/>
      </c>
    </row>
    <row r="37" spans="1:34" ht="22.5" customHeight="1">
      <c r="A37" s="262">
        <v>8</v>
      </c>
      <c r="B37" s="266"/>
      <c r="C37" s="271"/>
      <c r="D37" s="166"/>
      <c r="E37" s="168"/>
      <c r="F37" s="274" t="s">
        <v>65</v>
      </c>
      <c r="G37" s="275" t="s">
        <v>25</v>
      </c>
      <c r="H37" s="275" t="s">
        <v>65</v>
      </c>
      <c r="I37" s="188">
        <f t="shared" ref="I37:Q37" si="21">SUM(I38:I49)</f>
        <v>0</v>
      </c>
      <c r="J37" s="198">
        <f t="shared" si="21"/>
        <v>0</v>
      </c>
      <c r="K37" s="198">
        <f t="shared" si="21"/>
        <v>0</v>
      </c>
      <c r="L37" s="198">
        <f t="shared" si="21"/>
        <v>0</v>
      </c>
      <c r="M37" s="198">
        <f t="shared" si="21"/>
        <v>0</v>
      </c>
      <c r="N37" s="198">
        <f t="shared" si="21"/>
        <v>0</v>
      </c>
      <c r="O37" s="198">
        <f t="shared" si="21"/>
        <v>0</v>
      </c>
      <c r="P37" s="198">
        <f t="shared" si="21"/>
        <v>0</v>
      </c>
      <c r="Q37" s="198">
        <f t="shared" si="21"/>
        <v>0</v>
      </c>
      <c r="R37" s="277"/>
      <c r="S37" s="304">
        <f>SUM(S38:S49)</f>
        <v>0</v>
      </c>
      <c r="T37" s="306">
        <f>SUM(T38:T49)</f>
        <v>0</v>
      </c>
      <c r="U37" s="274" t="s">
        <v>65</v>
      </c>
      <c r="V37" s="275" t="s">
        <v>25</v>
      </c>
      <c r="W37" s="275" t="s">
        <v>65</v>
      </c>
      <c r="X37" s="302">
        <f t="shared" ref="X37:AG37" si="22">SUM(X38:X49)</f>
        <v>0</v>
      </c>
      <c r="Y37" s="198">
        <f t="shared" si="22"/>
        <v>0</v>
      </c>
      <c r="Z37" s="198">
        <f t="shared" si="22"/>
        <v>0</v>
      </c>
      <c r="AA37" s="198">
        <f t="shared" si="22"/>
        <v>0</v>
      </c>
      <c r="AB37" s="198">
        <f t="shared" si="22"/>
        <v>0</v>
      </c>
      <c r="AC37" s="198">
        <f t="shared" si="22"/>
        <v>0</v>
      </c>
      <c r="AD37" s="198">
        <f t="shared" si="22"/>
        <v>0</v>
      </c>
      <c r="AE37" s="243">
        <f t="shared" si="22"/>
        <v>0</v>
      </c>
      <c r="AF37" s="243">
        <f t="shared" si="22"/>
        <v>0</v>
      </c>
      <c r="AG37" s="251">
        <f t="shared" si="22"/>
        <v>0</v>
      </c>
      <c r="AH37" s="288" t="str">
        <f t="shared" si="2"/>
        <v/>
      </c>
    </row>
    <row r="38" spans="1:34" ht="14.25">
      <c r="A38" s="263"/>
      <c r="B38" s="267"/>
      <c r="C38" s="272" t="s">
        <v>82</v>
      </c>
      <c r="D38" s="273"/>
      <c r="E38" s="273"/>
      <c r="F38" s="174"/>
      <c r="G38" s="299"/>
      <c r="H38" s="299"/>
      <c r="I38" s="189"/>
      <c r="J38" s="300">
        <f t="shared" ref="J38:J49" si="23">G38*H38</f>
        <v>0</v>
      </c>
      <c r="K38" s="199"/>
      <c r="L38" s="199"/>
      <c r="M38" s="199"/>
      <c r="N38" s="199"/>
      <c r="O38" s="199"/>
      <c r="P38" s="199"/>
      <c r="Q38" s="202">
        <f t="shared" ref="Q38:Q49" si="24">SUM(J38:P38)</f>
        <v>0</v>
      </c>
      <c r="R38" s="217"/>
      <c r="S38" s="280">
        <f t="shared" ref="S38:S49" si="25">IF(ROUNDUP(Q38*R38-0.5,0)&lt;=0,0,ROUNDUP(Q38*R38-0.5,0))</f>
        <v>0</v>
      </c>
      <c r="T38" s="232">
        <f t="shared" ref="T38:T49" si="26">Q38+S38</f>
        <v>0</v>
      </c>
      <c r="U38" s="174"/>
      <c r="V38" s="189"/>
      <c r="W38" s="181"/>
      <c r="X38" s="202">
        <f t="shared" ref="X38:X49" si="27">V38*H38</f>
        <v>0</v>
      </c>
      <c r="Y38" s="199"/>
      <c r="Z38" s="199"/>
      <c r="AA38" s="199"/>
      <c r="AB38" s="199"/>
      <c r="AC38" s="199"/>
      <c r="AD38" s="199"/>
      <c r="AE38" s="248">
        <f t="shared" ref="AE38:AE49" si="28">SUM(X38:AD38)</f>
        <v>0</v>
      </c>
      <c r="AF38" s="248">
        <f t="shared" ref="AF38:AF49" si="29">IF(ROUNDUP(AE38*R38-0.5,0)&lt;=0,0,ROUNDUP(AE38*R38-0.5,0))</f>
        <v>0</v>
      </c>
      <c r="AG38" s="252">
        <f t="shared" ref="AG38:AG49" si="30">AE38+AF38</f>
        <v>0</v>
      </c>
      <c r="AH38" s="258" t="str">
        <f t="shared" si="2"/>
        <v/>
      </c>
    </row>
    <row r="39" spans="1:34">
      <c r="A39" s="264"/>
      <c r="B39" s="268"/>
      <c r="C39" s="154"/>
      <c r="D39" s="162"/>
      <c r="E39" s="162"/>
      <c r="F39" s="175"/>
      <c r="G39" s="190"/>
      <c r="H39" s="190"/>
      <c r="I39" s="190"/>
      <c r="J39" s="300">
        <f t="shared" si="23"/>
        <v>0</v>
      </c>
      <c r="K39" s="200"/>
      <c r="L39" s="200"/>
      <c r="M39" s="200"/>
      <c r="N39" s="200"/>
      <c r="O39" s="200"/>
      <c r="P39" s="200"/>
      <c r="Q39" s="211">
        <f t="shared" si="24"/>
        <v>0</v>
      </c>
      <c r="R39" s="218"/>
      <c r="S39" s="211">
        <f t="shared" si="25"/>
        <v>0</v>
      </c>
      <c r="T39" s="233">
        <f t="shared" si="26"/>
        <v>0</v>
      </c>
      <c r="U39" s="175"/>
      <c r="V39" s="190"/>
      <c r="W39" s="182"/>
      <c r="X39" s="202">
        <f t="shared" si="27"/>
        <v>0</v>
      </c>
      <c r="Y39" s="200"/>
      <c r="Z39" s="200"/>
      <c r="AA39" s="200"/>
      <c r="AB39" s="200"/>
      <c r="AC39" s="200"/>
      <c r="AD39" s="200"/>
      <c r="AE39" s="249">
        <f t="shared" si="28"/>
        <v>0</v>
      </c>
      <c r="AF39" s="249">
        <f t="shared" si="29"/>
        <v>0</v>
      </c>
      <c r="AG39" s="253">
        <f t="shared" si="30"/>
        <v>0</v>
      </c>
      <c r="AH39" s="259" t="str">
        <f t="shared" si="2"/>
        <v/>
      </c>
    </row>
    <row r="40" spans="1:34">
      <c r="A40" s="264"/>
      <c r="B40" s="268"/>
      <c r="C40" s="155"/>
      <c r="D40" s="163"/>
      <c r="E40" s="163"/>
      <c r="F40" s="175"/>
      <c r="G40" s="190"/>
      <c r="H40" s="190"/>
      <c r="I40" s="190"/>
      <c r="J40" s="300">
        <f t="shared" si="23"/>
        <v>0</v>
      </c>
      <c r="K40" s="200"/>
      <c r="L40" s="200"/>
      <c r="M40" s="200"/>
      <c r="N40" s="200"/>
      <c r="O40" s="200"/>
      <c r="P40" s="200"/>
      <c r="Q40" s="211">
        <f t="shared" si="24"/>
        <v>0</v>
      </c>
      <c r="R40" s="218"/>
      <c r="S40" s="211">
        <f t="shared" si="25"/>
        <v>0</v>
      </c>
      <c r="T40" s="233">
        <f t="shared" si="26"/>
        <v>0</v>
      </c>
      <c r="U40" s="175"/>
      <c r="V40" s="190"/>
      <c r="W40" s="182"/>
      <c r="X40" s="202">
        <f t="shared" si="27"/>
        <v>0</v>
      </c>
      <c r="Y40" s="200"/>
      <c r="Z40" s="200"/>
      <c r="AA40" s="200"/>
      <c r="AB40" s="200"/>
      <c r="AC40" s="200"/>
      <c r="AD40" s="200"/>
      <c r="AE40" s="249">
        <f t="shared" si="28"/>
        <v>0</v>
      </c>
      <c r="AF40" s="249">
        <f t="shared" si="29"/>
        <v>0</v>
      </c>
      <c r="AG40" s="253">
        <f t="shared" si="30"/>
        <v>0</v>
      </c>
      <c r="AH40" s="259" t="str">
        <f t="shared" si="2"/>
        <v/>
      </c>
    </row>
    <row r="41" spans="1:34">
      <c r="A41" s="264"/>
      <c r="B41" s="268"/>
      <c r="C41" s="154" t="s">
        <v>83</v>
      </c>
      <c r="D41" s="162"/>
      <c r="E41" s="162"/>
      <c r="F41" s="175"/>
      <c r="G41" s="190"/>
      <c r="H41" s="190"/>
      <c r="I41" s="190"/>
      <c r="J41" s="300">
        <f t="shared" si="23"/>
        <v>0</v>
      </c>
      <c r="K41" s="200"/>
      <c r="L41" s="200"/>
      <c r="M41" s="200"/>
      <c r="N41" s="200"/>
      <c r="O41" s="200"/>
      <c r="P41" s="200"/>
      <c r="Q41" s="211">
        <f t="shared" si="24"/>
        <v>0</v>
      </c>
      <c r="R41" s="218"/>
      <c r="S41" s="211">
        <f t="shared" si="25"/>
        <v>0</v>
      </c>
      <c r="T41" s="233">
        <f t="shared" si="26"/>
        <v>0</v>
      </c>
      <c r="U41" s="175"/>
      <c r="V41" s="190"/>
      <c r="W41" s="182"/>
      <c r="X41" s="202">
        <f t="shared" si="27"/>
        <v>0</v>
      </c>
      <c r="Y41" s="200"/>
      <c r="Z41" s="200"/>
      <c r="AA41" s="200"/>
      <c r="AB41" s="200"/>
      <c r="AC41" s="200"/>
      <c r="AD41" s="200"/>
      <c r="AE41" s="249">
        <f t="shared" si="28"/>
        <v>0</v>
      </c>
      <c r="AF41" s="249">
        <f t="shared" si="29"/>
        <v>0</v>
      </c>
      <c r="AG41" s="253">
        <f t="shared" si="30"/>
        <v>0</v>
      </c>
      <c r="AH41" s="259" t="str">
        <f t="shared" si="2"/>
        <v/>
      </c>
    </row>
    <row r="42" spans="1:34">
      <c r="A42" s="264"/>
      <c r="B42" s="268"/>
      <c r="C42" s="154"/>
      <c r="D42" s="162"/>
      <c r="E42" s="162"/>
      <c r="F42" s="175"/>
      <c r="G42" s="190"/>
      <c r="H42" s="190"/>
      <c r="I42" s="190"/>
      <c r="J42" s="300">
        <f t="shared" si="23"/>
        <v>0</v>
      </c>
      <c r="K42" s="200"/>
      <c r="L42" s="200"/>
      <c r="M42" s="200"/>
      <c r="N42" s="200"/>
      <c r="O42" s="200"/>
      <c r="P42" s="200"/>
      <c r="Q42" s="211">
        <f t="shared" si="24"/>
        <v>0</v>
      </c>
      <c r="R42" s="218"/>
      <c r="S42" s="211">
        <f t="shared" si="25"/>
        <v>0</v>
      </c>
      <c r="T42" s="233">
        <f t="shared" si="26"/>
        <v>0</v>
      </c>
      <c r="U42" s="175"/>
      <c r="V42" s="190"/>
      <c r="W42" s="182"/>
      <c r="X42" s="202">
        <f t="shared" si="27"/>
        <v>0</v>
      </c>
      <c r="Y42" s="200"/>
      <c r="Z42" s="200"/>
      <c r="AA42" s="200"/>
      <c r="AB42" s="200"/>
      <c r="AC42" s="200"/>
      <c r="AD42" s="200"/>
      <c r="AE42" s="249">
        <f t="shared" si="28"/>
        <v>0</v>
      </c>
      <c r="AF42" s="249">
        <f t="shared" si="29"/>
        <v>0</v>
      </c>
      <c r="AG42" s="253">
        <f t="shared" si="30"/>
        <v>0</v>
      </c>
      <c r="AH42" s="259" t="str">
        <f t="shared" si="2"/>
        <v/>
      </c>
    </row>
    <row r="43" spans="1:34">
      <c r="A43" s="264"/>
      <c r="B43" s="268"/>
      <c r="C43" s="154"/>
      <c r="D43" s="162"/>
      <c r="E43" s="162"/>
      <c r="F43" s="175"/>
      <c r="G43" s="190"/>
      <c r="H43" s="190"/>
      <c r="I43" s="190"/>
      <c r="J43" s="300">
        <f t="shared" si="23"/>
        <v>0</v>
      </c>
      <c r="K43" s="200"/>
      <c r="L43" s="200"/>
      <c r="M43" s="200"/>
      <c r="N43" s="200"/>
      <c r="O43" s="200"/>
      <c r="P43" s="200"/>
      <c r="Q43" s="211">
        <f t="shared" si="24"/>
        <v>0</v>
      </c>
      <c r="R43" s="218"/>
      <c r="S43" s="211">
        <f t="shared" si="25"/>
        <v>0</v>
      </c>
      <c r="T43" s="233">
        <f t="shared" si="26"/>
        <v>0</v>
      </c>
      <c r="U43" s="175"/>
      <c r="V43" s="190"/>
      <c r="W43" s="182"/>
      <c r="X43" s="202">
        <f t="shared" si="27"/>
        <v>0</v>
      </c>
      <c r="Y43" s="200"/>
      <c r="Z43" s="200"/>
      <c r="AA43" s="200"/>
      <c r="AB43" s="200"/>
      <c r="AC43" s="200"/>
      <c r="AD43" s="200"/>
      <c r="AE43" s="249">
        <f t="shared" si="28"/>
        <v>0</v>
      </c>
      <c r="AF43" s="249">
        <f t="shared" si="29"/>
        <v>0</v>
      </c>
      <c r="AG43" s="253">
        <f t="shared" si="30"/>
        <v>0</v>
      </c>
      <c r="AH43" s="259" t="str">
        <f t="shared" si="2"/>
        <v/>
      </c>
    </row>
    <row r="44" spans="1:34">
      <c r="A44" s="264"/>
      <c r="B44" s="268"/>
      <c r="C44" s="156"/>
      <c r="D44" s="164"/>
      <c r="E44" s="164"/>
      <c r="F44" s="175"/>
      <c r="G44" s="190"/>
      <c r="H44" s="190"/>
      <c r="I44" s="190"/>
      <c r="J44" s="300">
        <f t="shared" si="23"/>
        <v>0</v>
      </c>
      <c r="K44" s="200"/>
      <c r="L44" s="200"/>
      <c r="M44" s="200"/>
      <c r="N44" s="200"/>
      <c r="O44" s="200"/>
      <c r="P44" s="200"/>
      <c r="Q44" s="211">
        <f t="shared" si="24"/>
        <v>0</v>
      </c>
      <c r="R44" s="218"/>
      <c r="S44" s="211">
        <f t="shared" si="25"/>
        <v>0</v>
      </c>
      <c r="T44" s="233">
        <f t="shared" si="26"/>
        <v>0</v>
      </c>
      <c r="U44" s="175"/>
      <c r="V44" s="190"/>
      <c r="W44" s="182"/>
      <c r="X44" s="202">
        <f t="shared" si="27"/>
        <v>0</v>
      </c>
      <c r="Y44" s="200"/>
      <c r="Z44" s="200"/>
      <c r="AA44" s="200"/>
      <c r="AB44" s="200"/>
      <c r="AC44" s="200"/>
      <c r="AD44" s="200"/>
      <c r="AE44" s="249">
        <f t="shared" si="28"/>
        <v>0</v>
      </c>
      <c r="AF44" s="249">
        <f t="shared" si="29"/>
        <v>0</v>
      </c>
      <c r="AG44" s="253">
        <f t="shared" si="30"/>
        <v>0</v>
      </c>
      <c r="AH44" s="259" t="str">
        <f t="shared" si="2"/>
        <v/>
      </c>
    </row>
    <row r="45" spans="1:34">
      <c r="A45" s="264"/>
      <c r="B45" s="268"/>
      <c r="C45" s="156"/>
      <c r="D45" s="164"/>
      <c r="E45" s="164"/>
      <c r="F45" s="175"/>
      <c r="G45" s="190"/>
      <c r="H45" s="190"/>
      <c r="I45" s="190"/>
      <c r="J45" s="300">
        <f t="shared" si="23"/>
        <v>0</v>
      </c>
      <c r="K45" s="200"/>
      <c r="L45" s="200"/>
      <c r="M45" s="200"/>
      <c r="N45" s="200"/>
      <c r="O45" s="200"/>
      <c r="P45" s="200"/>
      <c r="Q45" s="211">
        <f t="shared" si="24"/>
        <v>0</v>
      </c>
      <c r="R45" s="218"/>
      <c r="S45" s="211">
        <f t="shared" si="25"/>
        <v>0</v>
      </c>
      <c r="T45" s="233">
        <f t="shared" si="26"/>
        <v>0</v>
      </c>
      <c r="U45" s="175"/>
      <c r="V45" s="190"/>
      <c r="W45" s="182"/>
      <c r="X45" s="202">
        <f t="shared" si="27"/>
        <v>0</v>
      </c>
      <c r="Y45" s="200"/>
      <c r="Z45" s="200"/>
      <c r="AA45" s="200"/>
      <c r="AB45" s="200"/>
      <c r="AC45" s="200"/>
      <c r="AD45" s="200"/>
      <c r="AE45" s="249">
        <f t="shared" si="28"/>
        <v>0</v>
      </c>
      <c r="AF45" s="249">
        <f t="shared" si="29"/>
        <v>0</v>
      </c>
      <c r="AG45" s="253">
        <f t="shared" si="30"/>
        <v>0</v>
      </c>
      <c r="AH45" s="259" t="str">
        <f t="shared" si="2"/>
        <v/>
      </c>
    </row>
    <row r="46" spans="1:34">
      <c r="A46" s="264"/>
      <c r="B46" s="268"/>
      <c r="C46" s="154"/>
      <c r="D46" s="162"/>
      <c r="E46" s="162"/>
      <c r="F46" s="175"/>
      <c r="G46" s="190"/>
      <c r="H46" s="190"/>
      <c r="I46" s="190"/>
      <c r="J46" s="300">
        <f t="shared" si="23"/>
        <v>0</v>
      </c>
      <c r="K46" s="200"/>
      <c r="L46" s="200"/>
      <c r="M46" s="200"/>
      <c r="N46" s="200"/>
      <c r="O46" s="200"/>
      <c r="P46" s="200"/>
      <c r="Q46" s="211">
        <f t="shared" si="24"/>
        <v>0</v>
      </c>
      <c r="R46" s="218"/>
      <c r="S46" s="211">
        <f t="shared" si="25"/>
        <v>0</v>
      </c>
      <c r="T46" s="233">
        <f t="shared" si="26"/>
        <v>0</v>
      </c>
      <c r="U46" s="175"/>
      <c r="V46" s="190"/>
      <c r="W46" s="182"/>
      <c r="X46" s="202">
        <f t="shared" si="27"/>
        <v>0</v>
      </c>
      <c r="Y46" s="200"/>
      <c r="Z46" s="200"/>
      <c r="AA46" s="200"/>
      <c r="AB46" s="200"/>
      <c r="AC46" s="200"/>
      <c r="AD46" s="200"/>
      <c r="AE46" s="249">
        <f t="shared" si="28"/>
        <v>0</v>
      </c>
      <c r="AF46" s="249">
        <f t="shared" si="29"/>
        <v>0</v>
      </c>
      <c r="AG46" s="253">
        <f t="shared" si="30"/>
        <v>0</v>
      </c>
      <c r="AH46" s="259" t="str">
        <f t="shared" si="2"/>
        <v/>
      </c>
    </row>
    <row r="47" spans="1:34">
      <c r="A47" s="264"/>
      <c r="B47" s="268"/>
      <c r="C47" s="154"/>
      <c r="D47" s="162"/>
      <c r="E47" s="162"/>
      <c r="F47" s="175"/>
      <c r="G47" s="190"/>
      <c r="H47" s="190"/>
      <c r="I47" s="190"/>
      <c r="J47" s="300">
        <f t="shared" si="23"/>
        <v>0</v>
      </c>
      <c r="K47" s="200"/>
      <c r="L47" s="200"/>
      <c r="M47" s="200"/>
      <c r="N47" s="200"/>
      <c r="O47" s="200"/>
      <c r="P47" s="200"/>
      <c r="Q47" s="211">
        <f t="shared" si="24"/>
        <v>0</v>
      </c>
      <c r="R47" s="218"/>
      <c r="S47" s="211">
        <f t="shared" si="25"/>
        <v>0</v>
      </c>
      <c r="T47" s="233">
        <f t="shared" si="26"/>
        <v>0</v>
      </c>
      <c r="U47" s="175"/>
      <c r="V47" s="190"/>
      <c r="W47" s="182"/>
      <c r="X47" s="202">
        <f t="shared" si="27"/>
        <v>0</v>
      </c>
      <c r="Y47" s="200"/>
      <c r="Z47" s="200"/>
      <c r="AA47" s="200"/>
      <c r="AB47" s="200"/>
      <c r="AC47" s="200"/>
      <c r="AD47" s="200"/>
      <c r="AE47" s="249">
        <f t="shared" si="28"/>
        <v>0</v>
      </c>
      <c r="AF47" s="249">
        <f t="shared" si="29"/>
        <v>0</v>
      </c>
      <c r="AG47" s="253">
        <f t="shared" si="30"/>
        <v>0</v>
      </c>
      <c r="AH47" s="259" t="str">
        <f t="shared" si="2"/>
        <v/>
      </c>
    </row>
    <row r="48" spans="1:34">
      <c r="A48" s="264"/>
      <c r="B48" s="268"/>
      <c r="C48" s="154"/>
      <c r="D48" s="162"/>
      <c r="E48" s="162"/>
      <c r="F48" s="175"/>
      <c r="G48" s="190"/>
      <c r="H48" s="190"/>
      <c r="I48" s="190"/>
      <c r="J48" s="300">
        <f t="shared" si="23"/>
        <v>0</v>
      </c>
      <c r="K48" s="200"/>
      <c r="L48" s="200"/>
      <c r="M48" s="200"/>
      <c r="N48" s="200"/>
      <c r="O48" s="200"/>
      <c r="P48" s="200"/>
      <c r="Q48" s="211">
        <f t="shared" si="24"/>
        <v>0</v>
      </c>
      <c r="R48" s="218"/>
      <c r="S48" s="211">
        <f t="shared" si="25"/>
        <v>0</v>
      </c>
      <c r="T48" s="233">
        <f t="shared" si="26"/>
        <v>0</v>
      </c>
      <c r="U48" s="175"/>
      <c r="V48" s="190"/>
      <c r="W48" s="182"/>
      <c r="X48" s="202">
        <f t="shared" si="27"/>
        <v>0</v>
      </c>
      <c r="Y48" s="200"/>
      <c r="Z48" s="200"/>
      <c r="AA48" s="200"/>
      <c r="AB48" s="200"/>
      <c r="AC48" s="200"/>
      <c r="AD48" s="200"/>
      <c r="AE48" s="249">
        <f t="shared" si="28"/>
        <v>0</v>
      </c>
      <c r="AF48" s="249">
        <f t="shared" si="29"/>
        <v>0</v>
      </c>
      <c r="AG48" s="253">
        <f t="shared" si="30"/>
        <v>0</v>
      </c>
      <c r="AH48" s="259" t="str">
        <f t="shared" si="2"/>
        <v/>
      </c>
    </row>
    <row r="49" spans="1:34" ht="14.25">
      <c r="A49" s="265"/>
      <c r="B49" s="269"/>
      <c r="C49" s="157"/>
      <c r="D49" s="165"/>
      <c r="E49" s="165"/>
      <c r="F49" s="176"/>
      <c r="G49" s="191"/>
      <c r="H49" s="191"/>
      <c r="I49" s="191"/>
      <c r="J49" s="301">
        <f t="shared" si="23"/>
        <v>0</v>
      </c>
      <c r="K49" s="201"/>
      <c r="L49" s="201"/>
      <c r="M49" s="201"/>
      <c r="N49" s="201"/>
      <c r="O49" s="201"/>
      <c r="P49" s="201"/>
      <c r="Q49" s="212">
        <f t="shared" si="24"/>
        <v>0</v>
      </c>
      <c r="R49" s="219"/>
      <c r="S49" s="212">
        <f t="shared" si="25"/>
        <v>0</v>
      </c>
      <c r="T49" s="234">
        <f t="shared" si="26"/>
        <v>0</v>
      </c>
      <c r="U49" s="176"/>
      <c r="V49" s="191"/>
      <c r="W49" s="183"/>
      <c r="X49" s="309">
        <f t="shared" si="27"/>
        <v>0</v>
      </c>
      <c r="Y49" s="201"/>
      <c r="Z49" s="201"/>
      <c r="AA49" s="201"/>
      <c r="AB49" s="201"/>
      <c r="AC49" s="201"/>
      <c r="AD49" s="201"/>
      <c r="AE49" s="250">
        <f t="shared" si="28"/>
        <v>0</v>
      </c>
      <c r="AF49" s="250">
        <f t="shared" si="29"/>
        <v>0</v>
      </c>
      <c r="AG49" s="254">
        <f t="shared" si="30"/>
        <v>0</v>
      </c>
      <c r="AH49" s="260" t="str">
        <f t="shared" si="2"/>
        <v/>
      </c>
    </row>
    <row r="50" spans="1:34" ht="22.5" customHeight="1">
      <c r="A50" s="262">
        <v>9</v>
      </c>
      <c r="B50" s="266"/>
      <c r="C50" s="271"/>
      <c r="D50" s="166"/>
      <c r="E50" s="168"/>
      <c r="F50" s="274" t="s">
        <v>65</v>
      </c>
      <c r="G50" s="275" t="s">
        <v>25</v>
      </c>
      <c r="H50" s="275" t="s">
        <v>65</v>
      </c>
      <c r="I50" s="188">
        <f t="shared" ref="I50:Q50" si="31">SUM(I51:I62)</f>
        <v>0</v>
      </c>
      <c r="J50" s="302">
        <f t="shared" si="31"/>
        <v>0</v>
      </c>
      <c r="K50" s="198">
        <f t="shared" si="31"/>
        <v>0</v>
      </c>
      <c r="L50" s="198">
        <f t="shared" si="31"/>
        <v>0</v>
      </c>
      <c r="M50" s="198">
        <f t="shared" si="31"/>
        <v>0</v>
      </c>
      <c r="N50" s="198">
        <f t="shared" si="31"/>
        <v>0</v>
      </c>
      <c r="O50" s="198">
        <f t="shared" si="31"/>
        <v>0</v>
      </c>
      <c r="P50" s="198">
        <f t="shared" si="31"/>
        <v>0</v>
      </c>
      <c r="Q50" s="198">
        <f t="shared" si="31"/>
        <v>0</v>
      </c>
      <c r="R50" s="277"/>
      <c r="S50" s="304">
        <f>SUM(S51:S62)</f>
        <v>0</v>
      </c>
      <c r="T50" s="306">
        <f>SUM(T51:T62)</f>
        <v>0</v>
      </c>
      <c r="U50" s="274" t="s">
        <v>65</v>
      </c>
      <c r="V50" s="275" t="s">
        <v>25</v>
      </c>
      <c r="W50" s="275" t="s">
        <v>65</v>
      </c>
      <c r="X50" s="302">
        <f t="shared" ref="X50:AG50" si="32">SUM(X51:X62)</f>
        <v>0</v>
      </c>
      <c r="Y50" s="198">
        <f t="shared" si="32"/>
        <v>0</v>
      </c>
      <c r="Z50" s="198">
        <f t="shared" si="32"/>
        <v>0</v>
      </c>
      <c r="AA50" s="198">
        <f t="shared" si="32"/>
        <v>0</v>
      </c>
      <c r="AB50" s="198">
        <f t="shared" si="32"/>
        <v>0</v>
      </c>
      <c r="AC50" s="198">
        <f t="shared" si="32"/>
        <v>0</v>
      </c>
      <c r="AD50" s="198">
        <f t="shared" si="32"/>
        <v>0</v>
      </c>
      <c r="AE50" s="243">
        <f t="shared" si="32"/>
        <v>0</v>
      </c>
      <c r="AF50" s="243">
        <f t="shared" si="32"/>
        <v>0</v>
      </c>
      <c r="AG50" s="251">
        <f t="shared" si="32"/>
        <v>0</v>
      </c>
      <c r="AH50" s="288" t="str">
        <f t="shared" si="2"/>
        <v/>
      </c>
    </row>
    <row r="51" spans="1:34" ht="14.25">
      <c r="A51" s="263"/>
      <c r="B51" s="267"/>
      <c r="C51" s="272" t="s">
        <v>82</v>
      </c>
      <c r="D51" s="273"/>
      <c r="E51" s="273"/>
      <c r="F51" s="174"/>
      <c r="G51" s="299"/>
      <c r="H51" s="299"/>
      <c r="I51" s="189"/>
      <c r="J51" s="300">
        <f t="shared" ref="J51:J62" si="33">G51*H51</f>
        <v>0</v>
      </c>
      <c r="K51" s="199"/>
      <c r="L51" s="199"/>
      <c r="M51" s="199"/>
      <c r="N51" s="199"/>
      <c r="O51" s="199"/>
      <c r="P51" s="199"/>
      <c r="Q51" s="202">
        <f t="shared" ref="Q51:Q62" si="34">SUM(J51:P51)</f>
        <v>0</v>
      </c>
      <c r="R51" s="217"/>
      <c r="S51" s="280">
        <f t="shared" ref="S51:S62" si="35">IF(ROUNDUP(Q51*R51-0.5,0)&lt;=0,0,ROUNDUP(Q51*R51-0.5,0))</f>
        <v>0</v>
      </c>
      <c r="T51" s="232">
        <f t="shared" ref="T51:T62" si="36">Q51+S51</f>
        <v>0</v>
      </c>
      <c r="U51" s="174"/>
      <c r="V51" s="189"/>
      <c r="W51" s="181"/>
      <c r="X51" s="202">
        <f t="shared" ref="X51:X62" si="37">V51*H51</f>
        <v>0</v>
      </c>
      <c r="Y51" s="199"/>
      <c r="Z51" s="199"/>
      <c r="AA51" s="199"/>
      <c r="AB51" s="199"/>
      <c r="AC51" s="199"/>
      <c r="AD51" s="199"/>
      <c r="AE51" s="248">
        <f t="shared" ref="AE51:AE62" si="38">SUM(X51:AD51)</f>
        <v>0</v>
      </c>
      <c r="AF51" s="248">
        <f t="shared" ref="AF51:AF62" si="39">IF(ROUNDUP(AE51*R51-0.5,0)&lt;=0,0,ROUNDUP(AE51*R51-0.5,0))</f>
        <v>0</v>
      </c>
      <c r="AG51" s="252">
        <f t="shared" ref="AG51:AG62" si="40">AE51+AF51</f>
        <v>0</v>
      </c>
      <c r="AH51" s="258" t="str">
        <f t="shared" si="2"/>
        <v/>
      </c>
    </row>
    <row r="52" spans="1:34">
      <c r="A52" s="264"/>
      <c r="B52" s="268"/>
      <c r="C52" s="154"/>
      <c r="D52" s="162"/>
      <c r="E52" s="162"/>
      <c r="F52" s="175"/>
      <c r="G52" s="190"/>
      <c r="H52" s="190"/>
      <c r="I52" s="190"/>
      <c r="J52" s="300">
        <f t="shared" si="33"/>
        <v>0</v>
      </c>
      <c r="K52" s="200"/>
      <c r="L52" s="200"/>
      <c r="M52" s="200"/>
      <c r="N52" s="200"/>
      <c r="O52" s="200"/>
      <c r="P52" s="200"/>
      <c r="Q52" s="211">
        <f t="shared" si="34"/>
        <v>0</v>
      </c>
      <c r="R52" s="218"/>
      <c r="S52" s="211">
        <f t="shared" si="35"/>
        <v>0</v>
      </c>
      <c r="T52" s="233">
        <f t="shared" si="36"/>
        <v>0</v>
      </c>
      <c r="U52" s="175"/>
      <c r="V52" s="190"/>
      <c r="W52" s="182"/>
      <c r="X52" s="202">
        <f t="shared" si="37"/>
        <v>0</v>
      </c>
      <c r="Y52" s="200"/>
      <c r="Z52" s="200"/>
      <c r="AA52" s="200"/>
      <c r="AB52" s="200"/>
      <c r="AC52" s="200"/>
      <c r="AD52" s="200"/>
      <c r="AE52" s="249">
        <f t="shared" si="38"/>
        <v>0</v>
      </c>
      <c r="AF52" s="249">
        <f t="shared" si="39"/>
        <v>0</v>
      </c>
      <c r="AG52" s="253">
        <f t="shared" si="40"/>
        <v>0</v>
      </c>
      <c r="AH52" s="259" t="str">
        <f t="shared" si="2"/>
        <v/>
      </c>
    </row>
    <row r="53" spans="1:34">
      <c r="A53" s="264"/>
      <c r="B53" s="268"/>
      <c r="C53" s="155"/>
      <c r="D53" s="163"/>
      <c r="E53" s="163"/>
      <c r="F53" s="175"/>
      <c r="G53" s="190"/>
      <c r="H53" s="190"/>
      <c r="I53" s="190"/>
      <c r="J53" s="300">
        <f t="shared" si="33"/>
        <v>0</v>
      </c>
      <c r="K53" s="200"/>
      <c r="L53" s="200"/>
      <c r="M53" s="200"/>
      <c r="N53" s="200"/>
      <c r="O53" s="200"/>
      <c r="P53" s="200"/>
      <c r="Q53" s="211">
        <f t="shared" si="34"/>
        <v>0</v>
      </c>
      <c r="R53" s="218"/>
      <c r="S53" s="211">
        <f t="shared" si="35"/>
        <v>0</v>
      </c>
      <c r="T53" s="233">
        <f t="shared" si="36"/>
        <v>0</v>
      </c>
      <c r="U53" s="175"/>
      <c r="V53" s="190"/>
      <c r="W53" s="182"/>
      <c r="X53" s="202">
        <f t="shared" si="37"/>
        <v>0</v>
      </c>
      <c r="Y53" s="200"/>
      <c r="Z53" s="200"/>
      <c r="AA53" s="200"/>
      <c r="AB53" s="200"/>
      <c r="AC53" s="200"/>
      <c r="AD53" s="200"/>
      <c r="AE53" s="249">
        <f t="shared" si="38"/>
        <v>0</v>
      </c>
      <c r="AF53" s="249">
        <f t="shared" si="39"/>
        <v>0</v>
      </c>
      <c r="AG53" s="253">
        <f t="shared" si="40"/>
        <v>0</v>
      </c>
      <c r="AH53" s="259" t="str">
        <f t="shared" si="2"/>
        <v/>
      </c>
    </row>
    <row r="54" spans="1:34">
      <c r="A54" s="264"/>
      <c r="B54" s="268"/>
      <c r="C54" s="154" t="s">
        <v>83</v>
      </c>
      <c r="D54" s="162"/>
      <c r="E54" s="162"/>
      <c r="F54" s="175"/>
      <c r="G54" s="190"/>
      <c r="H54" s="190"/>
      <c r="I54" s="190"/>
      <c r="J54" s="300">
        <f t="shared" si="33"/>
        <v>0</v>
      </c>
      <c r="K54" s="200"/>
      <c r="L54" s="200"/>
      <c r="M54" s="200"/>
      <c r="N54" s="200"/>
      <c r="O54" s="200"/>
      <c r="P54" s="200"/>
      <c r="Q54" s="211">
        <f t="shared" si="34"/>
        <v>0</v>
      </c>
      <c r="R54" s="218"/>
      <c r="S54" s="211">
        <f t="shared" si="35"/>
        <v>0</v>
      </c>
      <c r="T54" s="233">
        <f t="shared" si="36"/>
        <v>0</v>
      </c>
      <c r="U54" s="175"/>
      <c r="V54" s="190"/>
      <c r="W54" s="182"/>
      <c r="X54" s="202">
        <f t="shared" si="37"/>
        <v>0</v>
      </c>
      <c r="Y54" s="200"/>
      <c r="Z54" s="200"/>
      <c r="AA54" s="200"/>
      <c r="AB54" s="200"/>
      <c r="AC54" s="200"/>
      <c r="AD54" s="200"/>
      <c r="AE54" s="249">
        <f t="shared" si="38"/>
        <v>0</v>
      </c>
      <c r="AF54" s="249">
        <f t="shared" si="39"/>
        <v>0</v>
      </c>
      <c r="AG54" s="253">
        <f t="shared" si="40"/>
        <v>0</v>
      </c>
      <c r="AH54" s="259" t="str">
        <f t="shared" si="2"/>
        <v/>
      </c>
    </row>
    <row r="55" spans="1:34">
      <c r="A55" s="264"/>
      <c r="B55" s="268"/>
      <c r="C55" s="154"/>
      <c r="D55" s="162"/>
      <c r="E55" s="162"/>
      <c r="F55" s="175"/>
      <c r="G55" s="190"/>
      <c r="H55" s="190"/>
      <c r="I55" s="190"/>
      <c r="J55" s="300">
        <f t="shared" si="33"/>
        <v>0</v>
      </c>
      <c r="K55" s="200"/>
      <c r="L55" s="200"/>
      <c r="M55" s="200"/>
      <c r="N55" s="200"/>
      <c r="O55" s="200"/>
      <c r="P55" s="200"/>
      <c r="Q55" s="211">
        <f t="shared" si="34"/>
        <v>0</v>
      </c>
      <c r="R55" s="218"/>
      <c r="S55" s="211">
        <f t="shared" si="35"/>
        <v>0</v>
      </c>
      <c r="T55" s="233">
        <f t="shared" si="36"/>
        <v>0</v>
      </c>
      <c r="U55" s="175"/>
      <c r="V55" s="190"/>
      <c r="W55" s="182"/>
      <c r="X55" s="202">
        <f t="shared" si="37"/>
        <v>0</v>
      </c>
      <c r="Y55" s="200"/>
      <c r="Z55" s="200"/>
      <c r="AA55" s="200"/>
      <c r="AB55" s="200"/>
      <c r="AC55" s="200"/>
      <c r="AD55" s="200"/>
      <c r="AE55" s="249">
        <f t="shared" si="38"/>
        <v>0</v>
      </c>
      <c r="AF55" s="249">
        <f t="shared" si="39"/>
        <v>0</v>
      </c>
      <c r="AG55" s="253">
        <f t="shared" si="40"/>
        <v>0</v>
      </c>
      <c r="AH55" s="259" t="str">
        <f t="shared" si="2"/>
        <v/>
      </c>
    </row>
    <row r="56" spans="1:34">
      <c r="A56" s="264"/>
      <c r="B56" s="268"/>
      <c r="C56" s="154"/>
      <c r="D56" s="162"/>
      <c r="E56" s="162"/>
      <c r="F56" s="175"/>
      <c r="G56" s="190"/>
      <c r="H56" s="190"/>
      <c r="I56" s="190"/>
      <c r="J56" s="300">
        <f t="shared" si="33"/>
        <v>0</v>
      </c>
      <c r="K56" s="200"/>
      <c r="L56" s="200"/>
      <c r="M56" s="200"/>
      <c r="N56" s="200"/>
      <c r="O56" s="200"/>
      <c r="P56" s="200"/>
      <c r="Q56" s="211">
        <f t="shared" si="34"/>
        <v>0</v>
      </c>
      <c r="R56" s="218"/>
      <c r="S56" s="211">
        <f t="shared" si="35"/>
        <v>0</v>
      </c>
      <c r="T56" s="233">
        <f t="shared" si="36"/>
        <v>0</v>
      </c>
      <c r="U56" s="175"/>
      <c r="V56" s="190"/>
      <c r="W56" s="182"/>
      <c r="X56" s="202">
        <f t="shared" si="37"/>
        <v>0</v>
      </c>
      <c r="Y56" s="200"/>
      <c r="Z56" s="200"/>
      <c r="AA56" s="200"/>
      <c r="AB56" s="200"/>
      <c r="AC56" s="200"/>
      <c r="AD56" s="200"/>
      <c r="AE56" s="249">
        <f t="shared" si="38"/>
        <v>0</v>
      </c>
      <c r="AF56" s="249">
        <f t="shared" si="39"/>
        <v>0</v>
      </c>
      <c r="AG56" s="253">
        <f t="shared" si="40"/>
        <v>0</v>
      </c>
      <c r="AH56" s="259" t="str">
        <f t="shared" si="2"/>
        <v/>
      </c>
    </row>
    <row r="57" spans="1:34">
      <c r="A57" s="264"/>
      <c r="B57" s="268"/>
      <c r="C57" s="156"/>
      <c r="D57" s="164"/>
      <c r="E57" s="164"/>
      <c r="F57" s="175"/>
      <c r="G57" s="190"/>
      <c r="H57" s="190"/>
      <c r="I57" s="190"/>
      <c r="J57" s="300">
        <f t="shared" si="33"/>
        <v>0</v>
      </c>
      <c r="K57" s="200"/>
      <c r="L57" s="200"/>
      <c r="M57" s="200"/>
      <c r="N57" s="200"/>
      <c r="O57" s="200"/>
      <c r="P57" s="200"/>
      <c r="Q57" s="211">
        <f t="shared" si="34"/>
        <v>0</v>
      </c>
      <c r="R57" s="218"/>
      <c r="S57" s="211">
        <f t="shared" si="35"/>
        <v>0</v>
      </c>
      <c r="T57" s="233">
        <f t="shared" si="36"/>
        <v>0</v>
      </c>
      <c r="U57" s="175"/>
      <c r="V57" s="190"/>
      <c r="W57" s="182"/>
      <c r="X57" s="202">
        <f t="shared" si="37"/>
        <v>0</v>
      </c>
      <c r="Y57" s="200"/>
      <c r="Z57" s="200"/>
      <c r="AA57" s="200"/>
      <c r="AB57" s="200"/>
      <c r="AC57" s="200"/>
      <c r="AD57" s="200"/>
      <c r="AE57" s="249">
        <f t="shared" si="38"/>
        <v>0</v>
      </c>
      <c r="AF57" s="249">
        <f t="shared" si="39"/>
        <v>0</v>
      </c>
      <c r="AG57" s="253">
        <f t="shared" si="40"/>
        <v>0</v>
      </c>
      <c r="AH57" s="259" t="str">
        <f t="shared" si="2"/>
        <v/>
      </c>
    </row>
    <row r="58" spans="1:34">
      <c r="A58" s="264"/>
      <c r="B58" s="268"/>
      <c r="C58" s="156"/>
      <c r="D58" s="164"/>
      <c r="E58" s="164"/>
      <c r="F58" s="175"/>
      <c r="G58" s="190"/>
      <c r="H58" s="190"/>
      <c r="I58" s="190"/>
      <c r="J58" s="300">
        <f t="shared" si="33"/>
        <v>0</v>
      </c>
      <c r="K58" s="200"/>
      <c r="L58" s="200"/>
      <c r="M58" s="200"/>
      <c r="N58" s="200"/>
      <c r="O58" s="200"/>
      <c r="P58" s="200"/>
      <c r="Q58" s="211">
        <f t="shared" si="34"/>
        <v>0</v>
      </c>
      <c r="R58" s="218"/>
      <c r="S58" s="211">
        <f t="shared" si="35"/>
        <v>0</v>
      </c>
      <c r="T58" s="233">
        <f t="shared" si="36"/>
        <v>0</v>
      </c>
      <c r="U58" s="175"/>
      <c r="V58" s="190"/>
      <c r="W58" s="182"/>
      <c r="X58" s="202">
        <f t="shared" si="37"/>
        <v>0</v>
      </c>
      <c r="Y58" s="200"/>
      <c r="Z58" s="200"/>
      <c r="AA58" s="200"/>
      <c r="AB58" s="200"/>
      <c r="AC58" s="200"/>
      <c r="AD58" s="200"/>
      <c r="AE58" s="249">
        <f t="shared" si="38"/>
        <v>0</v>
      </c>
      <c r="AF58" s="249">
        <f t="shared" si="39"/>
        <v>0</v>
      </c>
      <c r="AG58" s="253">
        <f t="shared" si="40"/>
        <v>0</v>
      </c>
      <c r="AH58" s="259" t="str">
        <f t="shared" si="2"/>
        <v/>
      </c>
    </row>
    <row r="59" spans="1:34">
      <c r="A59" s="264"/>
      <c r="B59" s="268"/>
      <c r="C59" s="154"/>
      <c r="D59" s="162"/>
      <c r="E59" s="162"/>
      <c r="F59" s="175"/>
      <c r="G59" s="190"/>
      <c r="H59" s="190"/>
      <c r="I59" s="190"/>
      <c r="J59" s="300">
        <f t="shared" si="33"/>
        <v>0</v>
      </c>
      <c r="K59" s="200"/>
      <c r="L59" s="200"/>
      <c r="M59" s="200"/>
      <c r="N59" s="200"/>
      <c r="O59" s="200"/>
      <c r="P59" s="200"/>
      <c r="Q59" s="211">
        <f t="shared" si="34"/>
        <v>0</v>
      </c>
      <c r="R59" s="218"/>
      <c r="S59" s="211">
        <f t="shared" si="35"/>
        <v>0</v>
      </c>
      <c r="T59" s="233">
        <f t="shared" si="36"/>
        <v>0</v>
      </c>
      <c r="U59" s="175"/>
      <c r="V59" s="190"/>
      <c r="W59" s="182"/>
      <c r="X59" s="202">
        <f t="shared" si="37"/>
        <v>0</v>
      </c>
      <c r="Y59" s="200"/>
      <c r="Z59" s="200"/>
      <c r="AA59" s="200"/>
      <c r="AB59" s="200"/>
      <c r="AC59" s="200"/>
      <c r="AD59" s="200"/>
      <c r="AE59" s="249">
        <f t="shared" si="38"/>
        <v>0</v>
      </c>
      <c r="AF59" s="249">
        <f t="shared" si="39"/>
        <v>0</v>
      </c>
      <c r="AG59" s="253">
        <f t="shared" si="40"/>
        <v>0</v>
      </c>
      <c r="AH59" s="259" t="str">
        <f t="shared" si="2"/>
        <v/>
      </c>
    </row>
    <row r="60" spans="1:34">
      <c r="A60" s="264"/>
      <c r="B60" s="268"/>
      <c r="C60" s="154"/>
      <c r="D60" s="162"/>
      <c r="E60" s="162"/>
      <c r="F60" s="175"/>
      <c r="G60" s="190"/>
      <c r="H60" s="190"/>
      <c r="I60" s="190"/>
      <c r="J60" s="300">
        <f t="shared" si="33"/>
        <v>0</v>
      </c>
      <c r="K60" s="200"/>
      <c r="L60" s="200"/>
      <c r="M60" s="200"/>
      <c r="N60" s="200"/>
      <c r="O60" s="200"/>
      <c r="P60" s="200"/>
      <c r="Q60" s="211">
        <f t="shared" si="34"/>
        <v>0</v>
      </c>
      <c r="R60" s="218"/>
      <c r="S60" s="211">
        <f t="shared" si="35"/>
        <v>0</v>
      </c>
      <c r="T60" s="233">
        <f t="shared" si="36"/>
        <v>0</v>
      </c>
      <c r="U60" s="175"/>
      <c r="V60" s="190"/>
      <c r="W60" s="182"/>
      <c r="X60" s="202">
        <f t="shared" si="37"/>
        <v>0</v>
      </c>
      <c r="Y60" s="200"/>
      <c r="Z60" s="200"/>
      <c r="AA60" s="200"/>
      <c r="AB60" s="200"/>
      <c r="AC60" s="200"/>
      <c r="AD60" s="200"/>
      <c r="AE60" s="249">
        <f t="shared" si="38"/>
        <v>0</v>
      </c>
      <c r="AF60" s="249">
        <f t="shared" si="39"/>
        <v>0</v>
      </c>
      <c r="AG60" s="253">
        <f t="shared" si="40"/>
        <v>0</v>
      </c>
      <c r="AH60" s="259" t="str">
        <f t="shared" si="2"/>
        <v/>
      </c>
    </row>
    <row r="61" spans="1:34">
      <c r="A61" s="264"/>
      <c r="B61" s="268"/>
      <c r="C61" s="154"/>
      <c r="D61" s="162"/>
      <c r="E61" s="162"/>
      <c r="F61" s="175"/>
      <c r="G61" s="190"/>
      <c r="H61" s="190"/>
      <c r="I61" s="190"/>
      <c r="J61" s="300">
        <f t="shared" si="33"/>
        <v>0</v>
      </c>
      <c r="K61" s="200"/>
      <c r="L61" s="200"/>
      <c r="M61" s="200"/>
      <c r="N61" s="200"/>
      <c r="O61" s="200"/>
      <c r="P61" s="200"/>
      <c r="Q61" s="211">
        <f t="shared" si="34"/>
        <v>0</v>
      </c>
      <c r="R61" s="218"/>
      <c r="S61" s="211">
        <f t="shared" si="35"/>
        <v>0</v>
      </c>
      <c r="T61" s="233">
        <f t="shared" si="36"/>
        <v>0</v>
      </c>
      <c r="U61" s="175"/>
      <c r="V61" s="190"/>
      <c r="W61" s="182"/>
      <c r="X61" s="202">
        <f t="shared" si="37"/>
        <v>0</v>
      </c>
      <c r="Y61" s="200"/>
      <c r="Z61" s="200"/>
      <c r="AA61" s="200"/>
      <c r="AB61" s="200"/>
      <c r="AC61" s="200"/>
      <c r="AD61" s="200"/>
      <c r="AE61" s="249">
        <f t="shared" si="38"/>
        <v>0</v>
      </c>
      <c r="AF61" s="249">
        <f t="shared" si="39"/>
        <v>0</v>
      </c>
      <c r="AG61" s="253">
        <f t="shared" si="40"/>
        <v>0</v>
      </c>
      <c r="AH61" s="259" t="str">
        <f t="shared" si="2"/>
        <v/>
      </c>
    </row>
    <row r="62" spans="1:34" ht="14.25">
      <c r="A62" s="265"/>
      <c r="B62" s="269"/>
      <c r="C62" s="157"/>
      <c r="D62" s="165"/>
      <c r="E62" s="165"/>
      <c r="F62" s="176"/>
      <c r="G62" s="191"/>
      <c r="H62" s="191"/>
      <c r="I62" s="191"/>
      <c r="J62" s="301">
        <f t="shared" si="33"/>
        <v>0</v>
      </c>
      <c r="K62" s="201"/>
      <c r="L62" s="201"/>
      <c r="M62" s="201"/>
      <c r="N62" s="201"/>
      <c r="O62" s="201"/>
      <c r="P62" s="201"/>
      <c r="Q62" s="212">
        <f t="shared" si="34"/>
        <v>0</v>
      </c>
      <c r="R62" s="219"/>
      <c r="S62" s="212">
        <f t="shared" si="35"/>
        <v>0</v>
      </c>
      <c r="T62" s="234">
        <f t="shared" si="36"/>
        <v>0</v>
      </c>
      <c r="U62" s="176"/>
      <c r="V62" s="191"/>
      <c r="W62" s="183"/>
      <c r="X62" s="309">
        <f t="shared" si="37"/>
        <v>0</v>
      </c>
      <c r="Y62" s="201"/>
      <c r="Z62" s="201"/>
      <c r="AA62" s="201"/>
      <c r="AB62" s="201"/>
      <c r="AC62" s="201"/>
      <c r="AD62" s="201"/>
      <c r="AE62" s="250">
        <f t="shared" si="38"/>
        <v>0</v>
      </c>
      <c r="AF62" s="250">
        <f t="shared" si="39"/>
        <v>0</v>
      </c>
      <c r="AG62" s="254">
        <f t="shared" si="40"/>
        <v>0</v>
      </c>
      <c r="AH62" s="260" t="str">
        <f t="shared" si="2"/>
        <v/>
      </c>
    </row>
    <row r="63" spans="1:34" ht="22.5" customHeight="1">
      <c r="A63" s="262">
        <v>10</v>
      </c>
      <c r="B63" s="266"/>
      <c r="C63" s="271"/>
      <c r="D63" s="166"/>
      <c r="E63" s="168"/>
      <c r="F63" s="274" t="s">
        <v>65</v>
      </c>
      <c r="G63" s="275" t="s">
        <v>25</v>
      </c>
      <c r="H63" s="275" t="s">
        <v>65</v>
      </c>
      <c r="I63" s="188">
        <f t="shared" ref="I63:Q63" si="41">SUM(I64:I75)</f>
        <v>0</v>
      </c>
      <c r="J63" s="302">
        <f t="shared" si="41"/>
        <v>0</v>
      </c>
      <c r="K63" s="198">
        <f t="shared" si="41"/>
        <v>0</v>
      </c>
      <c r="L63" s="198">
        <f t="shared" si="41"/>
        <v>0</v>
      </c>
      <c r="M63" s="198">
        <f t="shared" si="41"/>
        <v>0</v>
      </c>
      <c r="N63" s="198">
        <f t="shared" si="41"/>
        <v>0</v>
      </c>
      <c r="O63" s="198">
        <f t="shared" si="41"/>
        <v>0</v>
      </c>
      <c r="P63" s="198">
        <f t="shared" si="41"/>
        <v>0</v>
      </c>
      <c r="Q63" s="198">
        <f t="shared" si="41"/>
        <v>0</v>
      </c>
      <c r="R63" s="277"/>
      <c r="S63" s="304">
        <f>SUM(S64:S75)</f>
        <v>0</v>
      </c>
      <c r="T63" s="306">
        <f>SUM(T64:T75)</f>
        <v>0</v>
      </c>
      <c r="U63" s="274" t="s">
        <v>65</v>
      </c>
      <c r="V63" s="275" t="s">
        <v>25</v>
      </c>
      <c r="W63" s="275" t="s">
        <v>65</v>
      </c>
      <c r="X63" s="302">
        <f t="shared" ref="X63:AG63" si="42">SUM(X64:X75)</f>
        <v>0</v>
      </c>
      <c r="Y63" s="198">
        <f t="shared" si="42"/>
        <v>0</v>
      </c>
      <c r="Z63" s="198">
        <f t="shared" si="42"/>
        <v>0</v>
      </c>
      <c r="AA63" s="198">
        <f t="shared" si="42"/>
        <v>0</v>
      </c>
      <c r="AB63" s="198">
        <f t="shared" si="42"/>
        <v>0</v>
      </c>
      <c r="AC63" s="198">
        <f t="shared" si="42"/>
        <v>0</v>
      </c>
      <c r="AD63" s="198">
        <f t="shared" si="42"/>
        <v>0</v>
      </c>
      <c r="AE63" s="243">
        <f t="shared" si="42"/>
        <v>0</v>
      </c>
      <c r="AF63" s="243">
        <f t="shared" si="42"/>
        <v>0</v>
      </c>
      <c r="AG63" s="251">
        <f t="shared" si="42"/>
        <v>0</v>
      </c>
      <c r="AH63" s="288" t="str">
        <f t="shared" si="2"/>
        <v/>
      </c>
    </row>
    <row r="64" spans="1:34" ht="14.25">
      <c r="A64" s="263"/>
      <c r="B64" s="267"/>
      <c r="C64" s="272" t="s">
        <v>82</v>
      </c>
      <c r="D64" s="273"/>
      <c r="E64" s="273"/>
      <c r="F64" s="174"/>
      <c r="G64" s="299"/>
      <c r="H64" s="299"/>
      <c r="I64" s="189"/>
      <c r="J64" s="300">
        <f t="shared" ref="J64:J75" si="43">G64*H64</f>
        <v>0</v>
      </c>
      <c r="K64" s="199"/>
      <c r="L64" s="199"/>
      <c r="M64" s="199"/>
      <c r="N64" s="199"/>
      <c r="O64" s="199"/>
      <c r="P64" s="199"/>
      <c r="Q64" s="202">
        <f t="shared" ref="Q64:Q75" si="44">SUM(J64:P64)</f>
        <v>0</v>
      </c>
      <c r="R64" s="217"/>
      <c r="S64" s="280">
        <f t="shared" ref="S64:S75" si="45">IF(ROUNDUP(Q64*R64-0.5,0)&lt;=0,0,ROUNDUP(Q64*R64-0.5,0))</f>
        <v>0</v>
      </c>
      <c r="T64" s="232">
        <f t="shared" ref="T64:T75" si="46">Q64+S64</f>
        <v>0</v>
      </c>
      <c r="U64" s="174"/>
      <c r="V64" s="189"/>
      <c r="W64" s="181"/>
      <c r="X64" s="202">
        <f t="shared" ref="X64:X75" si="47">V64*H64</f>
        <v>0</v>
      </c>
      <c r="Y64" s="199"/>
      <c r="Z64" s="199"/>
      <c r="AA64" s="199"/>
      <c r="AB64" s="199"/>
      <c r="AC64" s="199"/>
      <c r="AD64" s="199"/>
      <c r="AE64" s="248">
        <f t="shared" ref="AE64:AE75" si="48">SUM(X64:AD64)</f>
        <v>0</v>
      </c>
      <c r="AF64" s="248">
        <f t="shared" ref="AF64:AF75" si="49">IF(ROUNDUP(AE64*R64-0.5,0)&lt;=0,0,ROUNDUP(AE64*R64-0.5,0))</f>
        <v>0</v>
      </c>
      <c r="AG64" s="252">
        <f t="shared" ref="AG64:AG75" si="50">AE64+AF64</f>
        <v>0</v>
      </c>
      <c r="AH64" s="258" t="str">
        <f t="shared" si="2"/>
        <v/>
      </c>
    </row>
    <row r="65" spans="1:34">
      <c r="A65" s="264"/>
      <c r="B65" s="268"/>
      <c r="C65" s="154"/>
      <c r="D65" s="162"/>
      <c r="E65" s="162"/>
      <c r="F65" s="175"/>
      <c r="G65" s="190"/>
      <c r="H65" s="190"/>
      <c r="I65" s="190"/>
      <c r="J65" s="300">
        <f t="shared" si="43"/>
        <v>0</v>
      </c>
      <c r="K65" s="200"/>
      <c r="L65" s="200"/>
      <c r="M65" s="200"/>
      <c r="N65" s="200"/>
      <c r="O65" s="200"/>
      <c r="P65" s="200"/>
      <c r="Q65" s="211">
        <f t="shared" si="44"/>
        <v>0</v>
      </c>
      <c r="R65" s="218"/>
      <c r="S65" s="211">
        <f t="shared" si="45"/>
        <v>0</v>
      </c>
      <c r="T65" s="233">
        <f t="shared" si="46"/>
        <v>0</v>
      </c>
      <c r="U65" s="175"/>
      <c r="V65" s="190"/>
      <c r="W65" s="182"/>
      <c r="X65" s="202">
        <f t="shared" si="47"/>
        <v>0</v>
      </c>
      <c r="Y65" s="200"/>
      <c r="Z65" s="200"/>
      <c r="AA65" s="200"/>
      <c r="AB65" s="200"/>
      <c r="AC65" s="200"/>
      <c r="AD65" s="200"/>
      <c r="AE65" s="249">
        <f t="shared" si="48"/>
        <v>0</v>
      </c>
      <c r="AF65" s="249">
        <f t="shared" si="49"/>
        <v>0</v>
      </c>
      <c r="AG65" s="253">
        <f t="shared" si="50"/>
        <v>0</v>
      </c>
      <c r="AH65" s="259" t="str">
        <f t="shared" si="2"/>
        <v/>
      </c>
    </row>
    <row r="66" spans="1:34">
      <c r="A66" s="264"/>
      <c r="B66" s="268"/>
      <c r="C66" s="155"/>
      <c r="D66" s="163"/>
      <c r="E66" s="163"/>
      <c r="F66" s="175"/>
      <c r="G66" s="190"/>
      <c r="H66" s="190"/>
      <c r="I66" s="190"/>
      <c r="J66" s="300">
        <f t="shared" si="43"/>
        <v>0</v>
      </c>
      <c r="K66" s="200"/>
      <c r="L66" s="200"/>
      <c r="M66" s="200"/>
      <c r="N66" s="200"/>
      <c r="O66" s="200"/>
      <c r="P66" s="200"/>
      <c r="Q66" s="211">
        <f t="shared" si="44"/>
        <v>0</v>
      </c>
      <c r="R66" s="218"/>
      <c r="S66" s="211">
        <f t="shared" si="45"/>
        <v>0</v>
      </c>
      <c r="T66" s="233">
        <f t="shared" si="46"/>
        <v>0</v>
      </c>
      <c r="U66" s="175"/>
      <c r="V66" s="190"/>
      <c r="W66" s="182"/>
      <c r="X66" s="202">
        <f t="shared" si="47"/>
        <v>0</v>
      </c>
      <c r="Y66" s="200"/>
      <c r="Z66" s="200"/>
      <c r="AA66" s="200"/>
      <c r="AB66" s="200"/>
      <c r="AC66" s="200"/>
      <c r="AD66" s="200"/>
      <c r="AE66" s="249">
        <f t="shared" si="48"/>
        <v>0</v>
      </c>
      <c r="AF66" s="249">
        <f t="shared" si="49"/>
        <v>0</v>
      </c>
      <c r="AG66" s="253">
        <f t="shared" si="50"/>
        <v>0</v>
      </c>
      <c r="AH66" s="259" t="str">
        <f t="shared" si="2"/>
        <v/>
      </c>
    </row>
    <row r="67" spans="1:34">
      <c r="A67" s="264"/>
      <c r="B67" s="268"/>
      <c r="C67" s="154" t="s">
        <v>83</v>
      </c>
      <c r="D67" s="162"/>
      <c r="E67" s="162"/>
      <c r="F67" s="175"/>
      <c r="G67" s="190"/>
      <c r="H67" s="190"/>
      <c r="I67" s="190"/>
      <c r="J67" s="300">
        <f t="shared" si="43"/>
        <v>0</v>
      </c>
      <c r="K67" s="200"/>
      <c r="L67" s="200"/>
      <c r="M67" s="200"/>
      <c r="N67" s="200"/>
      <c r="O67" s="200"/>
      <c r="P67" s="200"/>
      <c r="Q67" s="211">
        <f t="shared" si="44"/>
        <v>0</v>
      </c>
      <c r="R67" s="218"/>
      <c r="S67" s="211">
        <f t="shared" si="45"/>
        <v>0</v>
      </c>
      <c r="T67" s="233">
        <f t="shared" si="46"/>
        <v>0</v>
      </c>
      <c r="U67" s="175"/>
      <c r="V67" s="190"/>
      <c r="W67" s="182"/>
      <c r="X67" s="202">
        <f t="shared" si="47"/>
        <v>0</v>
      </c>
      <c r="Y67" s="200"/>
      <c r="Z67" s="200"/>
      <c r="AA67" s="200"/>
      <c r="AB67" s="200"/>
      <c r="AC67" s="200"/>
      <c r="AD67" s="200"/>
      <c r="AE67" s="249">
        <f t="shared" si="48"/>
        <v>0</v>
      </c>
      <c r="AF67" s="249">
        <f t="shared" si="49"/>
        <v>0</v>
      </c>
      <c r="AG67" s="253">
        <f t="shared" si="50"/>
        <v>0</v>
      </c>
      <c r="AH67" s="259" t="str">
        <f t="shared" si="2"/>
        <v/>
      </c>
    </row>
    <row r="68" spans="1:34">
      <c r="A68" s="264"/>
      <c r="B68" s="268"/>
      <c r="C68" s="154"/>
      <c r="D68" s="162"/>
      <c r="E68" s="162"/>
      <c r="F68" s="175"/>
      <c r="G68" s="190"/>
      <c r="H68" s="190"/>
      <c r="I68" s="190"/>
      <c r="J68" s="300">
        <f t="shared" si="43"/>
        <v>0</v>
      </c>
      <c r="K68" s="200"/>
      <c r="L68" s="200"/>
      <c r="M68" s="200"/>
      <c r="N68" s="200"/>
      <c r="O68" s="200"/>
      <c r="P68" s="200"/>
      <c r="Q68" s="211">
        <f t="shared" si="44"/>
        <v>0</v>
      </c>
      <c r="R68" s="218"/>
      <c r="S68" s="211">
        <f t="shared" si="45"/>
        <v>0</v>
      </c>
      <c r="T68" s="233">
        <f t="shared" si="46"/>
        <v>0</v>
      </c>
      <c r="U68" s="175"/>
      <c r="V68" s="190"/>
      <c r="W68" s="182"/>
      <c r="X68" s="202">
        <f t="shared" si="47"/>
        <v>0</v>
      </c>
      <c r="Y68" s="200"/>
      <c r="Z68" s="200"/>
      <c r="AA68" s="200"/>
      <c r="AB68" s="200"/>
      <c r="AC68" s="200"/>
      <c r="AD68" s="200"/>
      <c r="AE68" s="249">
        <f t="shared" si="48"/>
        <v>0</v>
      </c>
      <c r="AF68" s="249">
        <f t="shared" si="49"/>
        <v>0</v>
      </c>
      <c r="AG68" s="253">
        <f t="shared" si="50"/>
        <v>0</v>
      </c>
      <c r="AH68" s="259" t="str">
        <f t="shared" si="2"/>
        <v/>
      </c>
    </row>
    <row r="69" spans="1:34">
      <c r="A69" s="264"/>
      <c r="B69" s="268"/>
      <c r="C69" s="154"/>
      <c r="D69" s="162"/>
      <c r="E69" s="162"/>
      <c r="F69" s="175"/>
      <c r="G69" s="190"/>
      <c r="H69" s="190"/>
      <c r="I69" s="190"/>
      <c r="J69" s="300">
        <f t="shared" si="43"/>
        <v>0</v>
      </c>
      <c r="K69" s="200"/>
      <c r="L69" s="200"/>
      <c r="M69" s="200"/>
      <c r="N69" s="200"/>
      <c r="O69" s="200"/>
      <c r="P69" s="200"/>
      <c r="Q69" s="211">
        <f t="shared" si="44"/>
        <v>0</v>
      </c>
      <c r="R69" s="218"/>
      <c r="S69" s="211">
        <f t="shared" si="45"/>
        <v>0</v>
      </c>
      <c r="T69" s="233">
        <f t="shared" si="46"/>
        <v>0</v>
      </c>
      <c r="U69" s="175"/>
      <c r="V69" s="190"/>
      <c r="W69" s="182"/>
      <c r="X69" s="202">
        <f t="shared" si="47"/>
        <v>0</v>
      </c>
      <c r="Y69" s="200"/>
      <c r="Z69" s="200"/>
      <c r="AA69" s="200"/>
      <c r="AB69" s="200"/>
      <c r="AC69" s="200"/>
      <c r="AD69" s="200"/>
      <c r="AE69" s="249">
        <f t="shared" si="48"/>
        <v>0</v>
      </c>
      <c r="AF69" s="249">
        <f t="shared" si="49"/>
        <v>0</v>
      </c>
      <c r="AG69" s="253">
        <f t="shared" si="50"/>
        <v>0</v>
      </c>
      <c r="AH69" s="259" t="str">
        <f t="shared" si="2"/>
        <v/>
      </c>
    </row>
    <row r="70" spans="1:34">
      <c r="A70" s="264"/>
      <c r="B70" s="268"/>
      <c r="C70" s="156"/>
      <c r="D70" s="164"/>
      <c r="E70" s="164"/>
      <c r="F70" s="175"/>
      <c r="G70" s="190"/>
      <c r="H70" s="190"/>
      <c r="I70" s="190"/>
      <c r="J70" s="300">
        <f t="shared" si="43"/>
        <v>0</v>
      </c>
      <c r="K70" s="200"/>
      <c r="L70" s="200"/>
      <c r="M70" s="200"/>
      <c r="N70" s="200"/>
      <c r="O70" s="200"/>
      <c r="P70" s="200"/>
      <c r="Q70" s="211">
        <f t="shared" si="44"/>
        <v>0</v>
      </c>
      <c r="R70" s="218"/>
      <c r="S70" s="211">
        <f t="shared" si="45"/>
        <v>0</v>
      </c>
      <c r="T70" s="233">
        <f t="shared" si="46"/>
        <v>0</v>
      </c>
      <c r="U70" s="175"/>
      <c r="V70" s="190"/>
      <c r="W70" s="182"/>
      <c r="X70" s="202">
        <f t="shared" si="47"/>
        <v>0</v>
      </c>
      <c r="Y70" s="200"/>
      <c r="Z70" s="200"/>
      <c r="AA70" s="200"/>
      <c r="AB70" s="200"/>
      <c r="AC70" s="200"/>
      <c r="AD70" s="200"/>
      <c r="AE70" s="249">
        <f t="shared" si="48"/>
        <v>0</v>
      </c>
      <c r="AF70" s="249">
        <f t="shared" si="49"/>
        <v>0</v>
      </c>
      <c r="AG70" s="253">
        <f t="shared" si="50"/>
        <v>0</v>
      </c>
      <c r="AH70" s="259" t="str">
        <f t="shared" si="2"/>
        <v/>
      </c>
    </row>
    <row r="71" spans="1:34">
      <c r="A71" s="264"/>
      <c r="B71" s="268"/>
      <c r="C71" s="156"/>
      <c r="D71" s="164"/>
      <c r="E71" s="164"/>
      <c r="F71" s="175"/>
      <c r="G71" s="190"/>
      <c r="H71" s="190"/>
      <c r="I71" s="190"/>
      <c r="J71" s="300">
        <f t="shared" si="43"/>
        <v>0</v>
      </c>
      <c r="K71" s="200"/>
      <c r="L71" s="200"/>
      <c r="M71" s="200"/>
      <c r="N71" s="200"/>
      <c r="O71" s="200"/>
      <c r="P71" s="200"/>
      <c r="Q71" s="211">
        <f t="shared" si="44"/>
        <v>0</v>
      </c>
      <c r="R71" s="218"/>
      <c r="S71" s="211">
        <f t="shared" si="45"/>
        <v>0</v>
      </c>
      <c r="T71" s="233">
        <f t="shared" si="46"/>
        <v>0</v>
      </c>
      <c r="U71" s="175"/>
      <c r="V71" s="190"/>
      <c r="W71" s="182"/>
      <c r="X71" s="202">
        <f t="shared" si="47"/>
        <v>0</v>
      </c>
      <c r="Y71" s="200"/>
      <c r="Z71" s="200"/>
      <c r="AA71" s="200"/>
      <c r="AB71" s="200"/>
      <c r="AC71" s="200"/>
      <c r="AD71" s="200"/>
      <c r="AE71" s="249">
        <f t="shared" si="48"/>
        <v>0</v>
      </c>
      <c r="AF71" s="249">
        <f t="shared" si="49"/>
        <v>0</v>
      </c>
      <c r="AG71" s="253">
        <f t="shared" si="50"/>
        <v>0</v>
      </c>
      <c r="AH71" s="259" t="str">
        <f t="shared" si="2"/>
        <v/>
      </c>
    </row>
    <row r="72" spans="1:34">
      <c r="A72" s="264"/>
      <c r="B72" s="268"/>
      <c r="C72" s="154"/>
      <c r="D72" s="162"/>
      <c r="E72" s="162"/>
      <c r="F72" s="175"/>
      <c r="G72" s="190"/>
      <c r="H72" s="190"/>
      <c r="I72" s="190"/>
      <c r="J72" s="300">
        <f t="shared" si="43"/>
        <v>0</v>
      </c>
      <c r="K72" s="200"/>
      <c r="L72" s="200"/>
      <c r="M72" s="200"/>
      <c r="N72" s="200"/>
      <c r="O72" s="200"/>
      <c r="P72" s="200"/>
      <c r="Q72" s="211">
        <f t="shared" si="44"/>
        <v>0</v>
      </c>
      <c r="R72" s="218"/>
      <c r="S72" s="211">
        <f t="shared" si="45"/>
        <v>0</v>
      </c>
      <c r="T72" s="233">
        <f t="shared" si="46"/>
        <v>0</v>
      </c>
      <c r="U72" s="175"/>
      <c r="V72" s="190"/>
      <c r="W72" s="182"/>
      <c r="X72" s="202">
        <f t="shared" si="47"/>
        <v>0</v>
      </c>
      <c r="Y72" s="200"/>
      <c r="Z72" s="200"/>
      <c r="AA72" s="200"/>
      <c r="AB72" s="200"/>
      <c r="AC72" s="200"/>
      <c r="AD72" s="200"/>
      <c r="AE72" s="249">
        <f t="shared" si="48"/>
        <v>0</v>
      </c>
      <c r="AF72" s="249">
        <f t="shared" si="49"/>
        <v>0</v>
      </c>
      <c r="AG72" s="253">
        <f t="shared" si="50"/>
        <v>0</v>
      </c>
      <c r="AH72" s="259" t="str">
        <f t="shared" si="2"/>
        <v/>
      </c>
    </row>
    <row r="73" spans="1:34">
      <c r="A73" s="264"/>
      <c r="B73" s="268"/>
      <c r="C73" s="154"/>
      <c r="D73" s="162"/>
      <c r="E73" s="162"/>
      <c r="F73" s="175"/>
      <c r="G73" s="190"/>
      <c r="H73" s="190"/>
      <c r="I73" s="190"/>
      <c r="J73" s="300">
        <f t="shared" si="43"/>
        <v>0</v>
      </c>
      <c r="K73" s="200"/>
      <c r="L73" s="200"/>
      <c r="M73" s="200"/>
      <c r="N73" s="200"/>
      <c r="O73" s="200"/>
      <c r="P73" s="200"/>
      <c r="Q73" s="211">
        <f t="shared" si="44"/>
        <v>0</v>
      </c>
      <c r="R73" s="218"/>
      <c r="S73" s="211">
        <f t="shared" si="45"/>
        <v>0</v>
      </c>
      <c r="T73" s="233">
        <f t="shared" si="46"/>
        <v>0</v>
      </c>
      <c r="U73" s="175"/>
      <c r="V73" s="190"/>
      <c r="W73" s="182"/>
      <c r="X73" s="202">
        <f t="shared" si="47"/>
        <v>0</v>
      </c>
      <c r="Y73" s="200"/>
      <c r="Z73" s="200"/>
      <c r="AA73" s="200"/>
      <c r="AB73" s="200"/>
      <c r="AC73" s="200"/>
      <c r="AD73" s="200"/>
      <c r="AE73" s="249">
        <f t="shared" si="48"/>
        <v>0</v>
      </c>
      <c r="AF73" s="249">
        <f t="shared" si="49"/>
        <v>0</v>
      </c>
      <c r="AG73" s="253">
        <f t="shared" si="50"/>
        <v>0</v>
      </c>
      <c r="AH73" s="259" t="str">
        <f t="shared" si="2"/>
        <v/>
      </c>
    </row>
    <row r="74" spans="1:34">
      <c r="A74" s="264"/>
      <c r="B74" s="268"/>
      <c r="C74" s="154"/>
      <c r="D74" s="314"/>
      <c r="E74" s="316"/>
      <c r="F74" s="175"/>
      <c r="G74" s="190"/>
      <c r="H74" s="190"/>
      <c r="I74" s="190"/>
      <c r="J74" s="300">
        <f t="shared" si="43"/>
        <v>0</v>
      </c>
      <c r="K74" s="200"/>
      <c r="L74" s="200"/>
      <c r="M74" s="200"/>
      <c r="N74" s="200"/>
      <c r="O74" s="200"/>
      <c r="P74" s="200"/>
      <c r="Q74" s="211">
        <f t="shared" si="44"/>
        <v>0</v>
      </c>
      <c r="R74" s="218"/>
      <c r="S74" s="211">
        <f t="shared" si="45"/>
        <v>0</v>
      </c>
      <c r="T74" s="233">
        <f t="shared" si="46"/>
        <v>0</v>
      </c>
      <c r="U74" s="175"/>
      <c r="V74" s="190"/>
      <c r="W74" s="182"/>
      <c r="X74" s="309">
        <f t="shared" si="47"/>
        <v>0</v>
      </c>
      <c r="Y74" s="200"/>
      <c r="Z74" s="200"/>
      <c r="AA74" s="200"/>
      <c r="AB74" s="200"/>
      <c r="AC74" s="200"/>
      <c r="AD74" s="200"/>
      <c r="AE74" s="249">
        <f t="shared" si="48"/>
        <v>0</v>
      </c>
      <c r="AF74" s="249">
        <f t="shared" si="49"/>
        <v>0</v>
      </c>
      <c r="AG74" s="253">
        <f t="shared" si="50"/>
        <v>0</v>
      </c>
      <c r="AH74" s="259" t="str">
        <f t="shared" si="2"/>
        <v/>
      </c>
    </row>
    <row r="75" spans="1:34" ht="14.25">
      <c r="A75" s="265"/>
      <c r="B75" s="269"/>
      <c r="C75" s="157"/>
      <c r="D75" s="315"/>
      <c r="E75" s="317"/>
      <c r="F75" s="176"/>
      <c r="G75" s="191"/>
      <c r="H75" s="191"/>
      <c r="I75" s="191"/>
      <c r="J75" s="301">
        <f t="shared" si="43"/>
        <v>0</v>
      </c>
      <c r="K75" s="201"/>
      <c r="L75" s="201"/>
      <c r="M75" s="201"/>
      <c r="N75" s="201"/>
      <c r="O75" s="201"/>
      <c r="P75" s="201"/>
      <c r="Q75" s="212">
        <f t="shared" si="44"/>
        <v>0</v>
      </c>
      <c r="R75" s="219"/>
      <c r="S75" s="212">
        <f t="shared" si="45"/>
        <v>0</v>
      </c>
      <c r="T75" s="234">
        <f t="shared" si="46"/>
        <v>0</v>
      </c>
      <c r="U75" s="176"/>
      <c r="V75" s="191"/>
      <c r="W75" s="183"/>
      <c r="X75" s="212">
        <f t="shared" si="47"/>
        <v>0</v>
      </c>
      <c r="Y75" s="201"/>
      <c r="Z75" s="201"/>
      <c r="AA75" s="201"/>
      <c r="AB75" s="201"/>
      <c r="AC75" s="201"/>
      <c r="AD75" s="201"/>
      <c r="AE75" s="250">
        <f t="shared" si="48"/>
        <v>0</v>
      </c>
      <c r="AF75" s="250">
        <f t="shared" si="49"/>
        <v>0</v>
      </c>
      <c r="AG75" s="254">
        <f t="shared" si="50"/>
        <v>0</v>
      </c>
      <c r="AH75" s="260" t="str">
        <f>IF(AG75=0,"",ROUND((T75-AG75)/AG75,3))</f>
        <v/>
      </c>
    </row>
    <row r="76" spans="1:34">
      <c r="B76" s="147"/>
      <c r="C76" s="147"/>
      <c r="D76" s="147"/>
      <c r="E76" s="147"/>
      <c r="F76" s="297"/>
      <c r="G76" s="297"/>
      <c r="H76" s="239" t="s">
        <v>98</v>
      </c>
      <c r="I76" s="192">
        <f t="shared" ref="I76:Q76" si="51">I11+I24+I37+I50+I63</f>
        <v>0</v>
      </c>
      <c r="J76" s="303">
        <f t="shared" si="51"/>
        <v>0</v>
      </c>
      <c r="K76" s="202">
        <f t="shared" si="51"/>
        <v>0</v>
      </c>
      <c r="L76" s="202">
        <f t="shared" si="51"/>
        <v>0</v>
      </c>
      <c r="M76" s="202">
        <f t="shared" si="51"/>
        <v>0</v>
      </c>
      <c r="N76" s="202">
        <f t="shared" si="51"/>
        <v>0</v>
      </c>
      <c r="O76" s="202">
        <f t="shared" si="51"/>
        <v>0</v>
      </c>
      <c r="P76" s="202">
        <f t="shared" si="51"/>
        <v>0</v>
      </c>
      <c r="Q76" s="202">
        <f t="shared" si="51"/>
        <v>0</v>
      </c>
      <c r="R76" s="221"/>
      <c r="S76" s="202">
        <f>S11+S24+S37+S50+S63</f>
        <v>0</v>
      </c>
      <c r="T76" s="202">
        <f>T11+T24+T37+T50+T63</f>
        <v>0</v>
      </c>
      <c r="U76" s="308"/>
      <c r="V76" s="297"/>
      <c r="W76" s="239" t="s">
        <v>102</v>
      </c>
      <c r="X76" s="303">
        <f t="shared" ref="X76:AG76" si="52">X11+X24+X37+X50+X63</f>
        <v>0</v>
      </c>
      <c r="Y76" s="202">
        <f t="shared" si="52"/>
        <v>0</v>
      </c>
      <c r="Z76" s="202">
        <f t="shared" si="52"/>
        <v>0</v>
      </c>
      <c r="AA76" s="202">
        <f t="shared" si="52"/>
        <v>0</v>
      </c>
      <c r="AB76" s="202">
        <f t="shared" si="52"/>
        <v>0</v>
      </c>
      <c r="AC76" s="202">
        <f t="shared" si="52"/>
        <v>0</v>
      </c>
      <c r="AD76" s="202">
        <f t="shared" si="52"/>
        <v>0</v>
      </c>
      <c r="AE76" s="202">
        <f t="shared" si="52"/>
        <v>0</v>
      </c>
      <c r="AF76" s="202">
        <f t="shared" si="52"/>
        <v>0</v>
      </c>
      <c r="AG76" s="202">
        <f t="shared" si="52"/>
        <v>0</v>
      </c>
      <c r="AH76" s="261"/>
    </row>
    <row r="77" spans="1:34">
      <c r="B77" s="148"/>
      <c r="C77" s="148"/>
      <c r="D77" s="148"/>
      <c r="E77" s="148"/>
      <c r="F77" s="298"/>
      <c r="G77" s="298"/>
      <c r="H77" s="240" t="s">
        <v>99</v>
      </c>
      <c r="I77" s="193">
        <f>I76+'A(日時①)'!I77</f>
        <v>0</v>
      </c>
      <c r="J77" s="203">
        <f>J76+'A(日時①)'!J77</f>
        <v>0</v>
      </c>
      <c r="K77" s="203">
        <f>K76+'A(日時①)'!K77</f>
        <v>0</v>
      </c>
      <c r="L77" s="203">
        <f>L76+'A(日時①)'!L77</f>
        <v>0</v>
      </c>
      <c r="M77" s="203">
        <f>M76+'A(日時①)'!M77</f>
        <v>0</v>
      </c>
      <c r="N77" s="203">
        <f>N76+'A(日時①)'!N77</f>
        <v>0</v>
      </c>
      <c r="O77" s="203">
        <f>O76+'A(日時①)'!O77</f>
        <v>0</v>
      </c>
      <c r="P77" s="203">
        <f>P76+'A(日時①)'!P77</f>
        <v>0</v>
      </c>
      <c r="Q77" s="203">
        <f>Q76+'A(日時①)'!Q77</f>
        <v>0</v>
      </c>
      <c r="R77" s="222"/>
      <c r="S77" s="203">
        <f>S76+'A(日時①)'!S77</f>
        <v>0</v>
      </c>
      <c r="T77" s="203">
        <f>T76+'A(日時①)'!T77</f>
        <v>0</v>
      </c>
      <c r="U77" s="308"/>
      <c r="V77" s="298"/>
      <c r="W77" s="240" t="s">
        <v>85</v>
      </c>
      <c r="X77" s="203">
        <f>X76+'A(日時①)'!X77</f>
        <v>0</v>
      </c>
      <c r="Y77" s="203">
        <f>Y76+'A(日時①)'!Y77</f>
        <v>0</v>
      </c>
      <c r="Z77" s="203">
        <f>Z76+'A(日時①)'!Z77</f>
        <v>0</v>
      </c>
      <c r="AA77" s="203">
        <f>AA76+'A(日時①)'!AA77</f>
        <v>0</v>
      </c>
      <c r="AB77" s="203">
        <f>AB76+'A(日時①)'!AB77</f>
        <v>0</v>
      </c>
      <c r="AC77" s="203">
        <f>AC76+'A(日時①)'!AC77</f>
        <v>0</v>
      </c>
      <c r="AD77" s="203">
        <f>AD76+'A(日時①)'!AD77</f>
        <v>0</v>
      </c>
      <c r="AE77" s="203">
        <f>AE76+'A(日時①)'!AE77</f>
        <v>0</v>
      </c>
      <c r="AF77" s="312">
        <f>AF76+'A(日時①)'!AF77</f>
        <v>0</v>
      </c>
      <c r="AG77" s="312">
        <f>AG76+'A(日時①)'!AG77</f>
        <v>0</v>
      </c>
    </row>
  </sheetData>
  <sheetProtection password="C475" sheet="1" objects="1" scenarios="1"/>
  <mergeCells count="31">
    <mergeCell ref="A3:C3"/>
    <mergeCell ref="F3:K3"/>
    <mergeCell ref="A4:C4"/>
    <mergeCell ref="F4:K4"/>
    <mergeCell ref="A5:C5"/>
    <mergeCell ref="F5:K5"/>
    <mergeCell ref="A6:C6"/>
    <mergeCell ref="F6:K6"/>
    <mergeCell ref="F8:T8"/>
    <mergeCell ref="U8:AG8"/>
    <mergeCell ref="K9:P9"/>
    <mergeCell ref="R9:S9"/>
    <mergeCell ref="Y9:AD9"/>
    <mergeCell ref="M3:O4"/>
    <mergeCell ref="A8:C9"/>
    <mergeCell ref="AH8:AH10"/>
    <mergeCell ref="I9:I10"/>
    <mergeCell ref="J9:J10"/>
    <mergeCell ref="Q9:Q10"/>
    <mergeCell ref="T9:T10"/>
    <mergeCell ref="X9:X10"/>
    <mergeCell ref="AE9:AE10"/>
    <mergeCell ref="AF9:AF10"/>
    <mergeCell ref="AG9:AG10"/>
    <mergeCell ref="D74:D75"/>
    <mergeCell ref="E74:E75"/>
    <mergeCell ref="A12:A23"/>
    <mergeCell ref="A25:A36"/>
    <mergeCell ref="A38:A49"/>
    <mergeCell ref="A51:A62"/>
    <mergeCell ref="A64:A75"/>
  </mergeCells>
  <phoneticPr fontId="25"/>
  <printOptions horizontalCentered="1"/>
  <pageMargins left="0.31496062992125984" right="0.31496062992125984" top="0.55118110236220474" bottom="0.35433070866141736" header="0.31496062992125984" footer="0.31496062992125984"/>
  <pageSetup paperSize="9" scale="53" fitToWidth="1" fitToHeight="1" orientation="landscape" usePrinterDefaults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0"/>
    <pageSetUpPr fitToPage="1"/>
  </sheetPr>
  <dimension ref="A1:AH77"/>
  <sheetViews>
    <sheetView workbookViewId="0">
      <selection activeCell="M80" sqref="M80"/>
    </sheetView>
  </sheetViews>
  <sheetFormatPr defaultColWidth="9" defaultRowHeight="13.5"/>
  <cols>
    <col min="1" max="1" width="4.625" style="130" customWidth="1"/>
    <col min="2" max="2" width="10.875" style="130" customWidth="1"/>
    <col min="3" max="3" width="12.625" style="130" customWidth="1"/>
    <col min="4" max="5" width="12.625" style="130" hidden="1" customWidth="1"/>
    <col min="6" max="6" width="9.5" style="130" customWidth="1"/>
    <col min="7" max="7" width="6.25" style="130" customWidth="1"/>
    <col min="8" max="9" width="9.5" style="130" customWidth="1"/>
    <col min="10" max="10" width="9.125" style="130" customWidth="1"/>
    <col min="11" max="11" width="9.125" style="131" bestFit="1" customWidth="1"/>
    <col min="12" max="14" width="9.125" style="130" bestFit="1" customWidth="1"/>
    <col min="15" max="15" width="9.125" style="130" customWidth="1"/>
    <col min="16" max="16" width="9" style="130" bestFit="1" customWidth="0"/>
    <col min="17" max="17" width="9.125" style="130" bestFit="1" customWidth="1"/>
    <col min="18" max="18" width="9.125" style="130" customWidth="1"/>
    <col min="19" max="19" width="9.25" style="130" customWidth="1"/>
    <col min="20" max="20" width="12.625" style="130" customWidth="1"/>
    <col min="21" max="21" width="9.5" style="130" customWidth="1"/>
    <col min="22" max="22" width="6.5" style="130" customWidth="1"/>
    <col min="23" max="23" width="9.5" style="130" customWidth="1"/>
    <col min="24" max="24" width="9.375" style="130" bestFit="1" customWidth="1"/>
    <col min="25" max="30" width="9.125" style="130" bestFit="1" customWidth="1"/>
    <col min="31" max="31" width="9.25" style="130" bestFit="1" customWidth="1"/>
    <col min="32" max="32" width="9.125" style="130" customWidth="1"/>
    <col min="33" max="33" width="12.625" style="130" customWidth="1"/>
    <col min="34" max="16384" width="9" style="130" bestFit="1" customWidth="0"/>
  </cols>
  <sheetData>
    <row r="1" spans="1:34">
      <c r="A1" s="130" t="s">
        <v>45</v>
      </c>
      <c r="F1" s="24" t="s">
        <v>30</v>
      </c>
      <c r="G1" s="8"/>
      <c r="H1" s="130" t="s">
        <v>66</v>
      </c>
      <c r="S1" s="130" t="s">
        <v>67</v>
      </c>
    </row>
    <row r="2" spans="1:34" ht="18.75">
      <c r="S2" s="330"/>
      <c r="T2" s="332" t="s">
        <v>69</v>
      </c>
      <c r="U2" s="235" t="s">
        <v>70</v>
      </c>
      <c r="V2" s="235" t="s">
        <v>36</v>
      </c>
      <c r="W2" s="235" t="s">
        <v>71</v>
      </c>
      <c r="X2" s="235" t="s">
        <v>72</v>
      </c>
      <c r="Y2" s="334" t="s">
        <v>21</v>
      </c>
      <c r="Z2" s="336" t="s">
        <v>73</v>
      </c>
      <c r="AA2" s="336" t="s">
        <v>74</v>
      </c>
    </row>
    <row r="3" spans="1:34" ht="15" customHeight="1">
      <c r="A3" s="7" t="s">
        <v>9</v>
      </c>
      <c r="B3" s="17"/>
      <c r="C3" s="46"/>
      <c r="D3" s="17"/>
      <c r="E3" s="17"/>
      <c r="F3" s="7"/>
      <c r="G3" s="17"/>
      <c r="H3" s="17"/>
      <c r="I3" s="17"/>
      <c r="J3" s="17"/>
      <c r="K3" s="113"/>
      <c r="M3" s="321" t="s">
        <v>105</v>
      </c>
      <c r="N3" s="324"/>
      <c r="O3" s="326"/>
      <c r="S3" s="331" t="s">
        <v>1</v>
      </c>
      <c r="T3" s="333">
        <v>10.31</v>
      </c>
      <c r="U3" s="282">
        <v>1.73</v>
      </c>
      <c r="V3" s="283">
        <v>18.3</v>
      </c>
      <c r="W3" s="282">
        <v>0.6</v>
      </c>
      <c r="X3" s="282">
        <v>0.3</v>
      </c>
      <c r="Y3" s="335">
        <v>0.34</v>
      </c>
      <c r="Z3" s="330">
        <f>IF(S3="","",(T3+V3)/2+W3+X3+Y3)</f>
        <v>15.545</v>
      </c>
      <c r="AA3" s="330">
        <f>IF(S3="","",(T3+U3+V3)/2+W3+X3+Y3)</f>
        <v>16.41</v>
      </c>
    </row>
    <row r="4" spans="1:34" ht="15" customHeight="1">
      <c r="A4" s="7" t="s">
        <v>46</v>
      </c>
      <c r="B4" s="17"/>
      <c r="C4" s="46"/>
      <c r="D4" s="17"/>
      <c r="E4" s="17"/>
      <c r="F4" s="7"/>
      <c r="G4" s="17"/>
      <c r="H4" s="17"/>
      <c r="I4" s="17"/>
      <c r="J4" s="17"/>
      <c r="K4" s="113"/>
      <c r="M4" s="322"/>
      <c r="N4" s="325"/>
      <c r="O4" s="327"/>
      <c r="S4" s="331" t="s">
        <v>75</v>
      </c>
      <c r="T4" s="333">
        <v>10.41</v>
      </c>
      <c r="U4" s="282">
        <v>1.79</v>
      </c>
      <c r="V4" s="283">
        <v>18.3</v>
      </c>
      <c r="W4" s="282">
        <v>0.6</v>
      </c>
      <c r="X4" s="282">
        <v>0.3</v>
      </c>
      <c r="Y4" s="335">
        <v>0.34</v>
      </c>
      <c r="Z4" s="330">
        <f>IF(S4="","",(T4+V4)/2+W4+X4+Y4)</f>
        <v>15.595000000000001</v>
      </c>
      <c r="AA4" s="330">
        <f>IF(S4="","",(T4+U4+V4)/2+W4+X4+Y4)</f>
        <v>16.489999999999998</v>
      </c>
    </row>
    <row r="5" spans="1:34" ht="15" customHeight="1">
      <c r="A5" s="7" t="s">
        <v>4</v>
      </c>
      <c r="B5" s="17"/>
      <c r="C5" s="46"/>
      <c r="D5" s="17"/>
      <c r="E5" s="17"/>
      <c r="F5" s="7"/>
      <c r="G5" s="17"/>
      <c r="H5" s="17"/>
      <c r="I5" s="17"/>
      <c r="J5" s="17"/>
      <c r="K5" s="113"/>
      <c r="M5" s="323"/>
      <c r="N5" s="323"/>
      <c r="O5" s="323"/>
      <c r="S5" s="331" t="s">
        <v>76</v>
      </c>
      <c r="T5" s="333">
        <v>10.41</v>
      </c>
      <c r="U5" s="282">
        <v>1.79</v>
      </c>
      <c r="V5" s="283">
        <v>18.3</v>
      </c>
      <c r="W5" s="282">
        <v>0.6</v>
      </c>
      <c r="X5" s="282">
        <v>0.3</v>
      </c>
      <c r="Y5" s="335">
        <v>0.36</v>
      </c>
      <c r="Z5" s="330">
        <f>IF(S5="","",(T5+V5)/2+W5+X5+Y5)</f>
        <v>15.615</v>
      </c>
      <c r="AA5" s="330">
        <f>IF(S5="","",(T5+U5+V5)/2+W5+X5+Y5)</f>
        <v>16.509999999999998</v>
      </c>
    </row>
    <row r="6" spans="1:34" ht="15" customHeight="1">
      <c r="A6" s="7" t="s">
        <v>77</v>
      </c>
      <c r="B6" s="17"/>
      <c r="C6" s="46"/>
      <c r="D6" s="17"/>
      <c r="E6" s="17"/>
      <c r="F6" s="7"/>
      <c r="G6" s="17"/>
      <c r="H6" s="17"/>
      <c r="I6" s="17"/>
      <c r="J6" s="17"/>
      <c r="K6" s="113"/>
    </row>
    <row r="7" spans="1:34" ht="13.5" customHeight="1">
      <c r="F7" s="169"/>
      <c r="G7" s="169"/>
      <c r="H7" s="169"/>
      <c r="I7" s="169"/>
      <c r="J7" s="169"/>
      <c r="K7" s="195"/>
      <c r="L7" s="169"/>
    </row>
    <row r="8" spans="1:34" ht="13.5" customHeight="1">
      <c r="A8" s="170" t="s">
        <v>55</v>
      </c>
      <c r="B8" s="177"/>
      <c r="C8" s="270"/>
      <c r="D8" s="158"/>
      <c r="E8" s="158"/>
      <c r="F8" s="170" t="s">
        <v>38</v>
      </c>
      <c r="G8" s="177"/>
      <c r="H8" s="177"/>
      <c r="I8" s="177"/>
      <c r="J8" s="196"/>
      <c r="K8" s="196"/>
      <c r="L8" s="196"/>
      <c r="M8" s="196"/>
      <c r="N8" s="196"/>
      <c r="O8" s="196"/>
      <c r="P8" s="196"/>
      <c r="Q8" s="196"/>
      <c r="R8" s="213"/>
      <c r="S8" s="196"/>
      <c r="T8" s="229"/>
      <c r="U8" s="170" t="s">
        <v>7</v>
      </c>
      <c r="V8" s="177"/>
      <c r="W8" s="177"/>
      <c r="X8" s="196"/>
      <c r="Y8" s="196"/>
      <c r="Z8" s="196"/>
      <c r="AA8" s="196"/>
      <c r="AB8" s="196"/>
      <c r="AC8" s="196"/>
      <c r="AD8" s="196"/>
      <c r="AE8" s="196"/>
      <c r="AF8" s="196"/>
      <c r="AG8" s="229"/>
      <c r="AH8" s="286" t="s">
        <v>56</v>
      </c>
    </row>
    <row r="9" spans="1:34" ht="21" customHeight="1">
      <c r="A9" s="136"/>
      <c r="B9" s="142"/>
      <c r="C9" s="151"/>
      <c r="D9" s="159"/>
      <c r="E9" s="159"/>
      <c r="F9" s="171" t="s">
        <v>24</v>
      </c>
      <c r="G9" s="178" t="s">
        <v>25</v>
      </c>
      <c r="H9" s="179" t="s">
        <v>58</v>
      </c>
      <c r="I9" s="186" t="s">
        <v>61</v>
      </c>
      <c r="J9" s="197" t="s">
        <v>8</v>
      </c>
      <c r="K9" s="197" t="s">
        <v>78</v>
      </c>
      <c r="L9" s="197"/>
      <c r="M9" s="197"/>
      <c r="N9" s="197"/>
      <c r="O9" s="197"/>
      <c r="P9" s="197"/>
      <c r="Q9" s="197" t="s">
        <v>14</v>
      </c>
      <c r="R9" s="214" t="s">
        <v>49</v>
      </c>
      <c r="S9" s="225"/>
      <c r="T9" s="230" t="s">
        <v>60</v>
      </c>
      <c r="U9" s="171" t="s">
        <v>10</v>
      </c>
      <c r="V9" s="178" t="s">
        <v>25</v>
      </c>
      <c r="W9" s="179" t="s">
        <v>58</v>
      </c>
      <c r="X9" s="197" t="s">
        <v>8</v>
      </c>
      <c r="Y9" s="197" t="s">
        <v>43</v>
      </c>
      <c r="Z9" s="197"/>
      <c r="AA9" s="197"/>
      <c r="AB9" s="197"/>
      <c r="AC9" s="197"/>
      <c r="AD9" s="197"/>
      <c r="AE9" s="197" t="s">
        <v>14</v>
      </c>
      <c r="AF9" s="225" t="s">
        <v>63</v>
      </c>
      <c r="AG9" s="230" t="s">
        <v>60</v>
      </c>
      <c r="AH9" s="287"/>
    </row>
    <row r="10" spans="1:34" ht="21" customHeight="1">
      <c r="A10" s="136" t="s">
        <v>79</v>
      </c>
      <c r="B10" s="142" t="s">
        <v>29</v>
      </c>
      <c r="C10" s="151" t="s">
        <v>80</v>
      </c>
      <c r="D10" s="159"/>
      <c r="E10" s="159"/>
      <c r="F10" s="172" t="s">
        <v>31</v>
      </c>
      <c r="G10" s="179" t="s">
        <v>3</v>
      </c>
      <c r="H10" s="179" t="s">
        <v>34</v>
      </c>
      <c r="I10" s="187"/>
      <c r="J10" s="197"/>
      <c r="K10" s="61" t="s">
        <v>57</v>
      </c>
      <c r="L10" s="61" t="s">
        <v>11</v>
      </c>
      <c r="M10" s="61" t="s">
        <v>5</v>
      </c>
      <c r="N10" s="61" t="s">
        <v>5</v>
      </c>
      <c r="O10" s="61" t="s">
        <v>15</v>
      </c>
      <c r="P10" s="61" t="s">
        <v>0</v>
      </c>
      <c r="Q10" s="197"/>
      <c r="R10" s="215" t="s">
        <v>18</v>
      </c>
      <c r="S10" s="225" t="s">
        <v>27</v>
      </c>
      <c r="T10" s="230"/>
      <c r="U10" s="172" t="s">
        <v>31</v>
      </c>
      <c r="V10" s="179" t="s">
        <v>3</v>
      </c>
      <c r="W10" s="179" t="s">
        <v>34</v>
      </c>
      <c r="X10" s="197"/>
      <c r="Y10" s="61" t="s">
        <v>57</v>
      </c>
      <c r="Z10" s="61" t="s">
        <v>5</v>
      </c>
      <c r="AA10" s="61" t="s">
        <v>5</v>
      </c>
      <c r="AB10" s="61" t="s">
        <v>5</v>
      </c>
      <c r="AC10" s="61" t="s">
        <v>5</v>
      </c>
      <c r="AD10" s="61" t="s">
        <v>0</v>
      </c>
      <c r="AE10" s="197"/>
      <c r="AF10" s="225"/>
      <c r="AG10" s="230"/>
      <c r="AH10" s="287"/>
    </row>
    <row r="11" spans="1:34" ht="22.5" customHeight="1">
      <c r="A11" s="262">
        <v>11</v>
      </c>
      <c r="B11" s="266"/>
      <c r="C11" s="271"/>
      <c r="D11" s="160"/>
      <c r="E11" s="167"/>
      <c r="F11" s="274" t="s">
        <v>65</v>
      </c>
      <c r="G11" s="275" t="s">
        <v>25</v>
      </c>
      <c r="H11" s="275" t="s">
        <v>65</v>
      </c>
      <c r="I11" s="188">
        <f t="shared" ref="I11:Q11" si="0">SUM(I12:I23)</f>
        <v>0</v>
      </c>
      <c r="J11" s="198">
        <f t="shared" si="0"/>
        <v>0</v>
      </c>
      <c r="K11" s="198">
        <f t="shared" si="0"/>
        <v>0</v>
      </c>
      <c r="L11" s="198">
        <f t="shared" si="0"/>
        <v>0</v>
      </c>
      <c r="M11" s="198">
        <f t="shared" si="0"/>
        <v>0</v>
      </c>
      <c r="N11" s="198">
        <f t="shared" si="0"/>
        <v>0</v>
      </c>
      <c r="O11" s="198">
        <f t="shared" si="0"/>
        <v>0</v>
      </c>
      <c r="P11" s="198">
        <f t="shared" si="0"/>
        <v>0</v>
      </c>
      <c r="Q11" s="198">
        <f t="shared" si="0"/>
        <v>0</v>
      </c>
      <c r="R11" s="276"/>
      <c r="S11" s="304">
        <f>SUM(S12:S23)</f>
        <v>0</v>
      </c>
      <c r="T11" s="306">
        <f>SUM(T12:T23)</f>
        <v>0</v>
      </c>
      <c r="U11" s="274" t="s">
        <v>65</v>
      </c>
      <c r="V11" s="275" t="s">
        <v>25</v>
      </c>
      <c r="W11" s="275" t="s">
        <v>65</v>
      </c>
      <c r="X11" s="198">
        <f t="shared" ref="X11:AG11" si="1">SUM(X12:X23)</f>
        <v>0</v>
      </c>
      <c r="Y11" s="198">
        <f t="shared" si="1"/>
        <v>0</v>
      </c>
      <c r="Z11" s="198">
        <f t="shared" si="1"/>
        <v>0</v>
      </c>
      <c r="AA11" s="198">
        <f t="shared" si="1"/>
        <v>0</v>
      </c>
      <c r="AB11" s="198">
        <f t="shared" si="1"/>
        <v>0</v>
      </c>
      <c r="AC11" s="198">
        <f t="shared" si="1"/>
        <v>0</v>
      </c>
      <c r="AD11" s="198">
        <f t="shared" si="1"/>
        <v>0</v>
      </c>
      <c r="AE11" s="198">
        <f t="shared" si="1"/>
        <v>0</v>
      </c>
      <c r="AF11" s="198">
        <f t="shared" si="1"/>
        <v>0</v>
      </c>
      <c r="AG11" s="231">
        <f t="shared" si="1"/>
        <v>0</v>
      </c>
      <c r="AH11" s="313" t="str">
        <f t="shared" ref="AH11:AH74" si="2">IF(AG11=0,"",ROUND((T11-AG11)/AG11,3))</f>
        <v/>
      </c>
    </row>
    <row r="12" spans="1:34" ht="14.25">
      <c r="A12" s="263"/>
      <c r="B12" s="267"/>
      <c r="C12" s="272" t="s">
        <v>82</v>
      </c>
      <c r="D12" s="273"/>
      <c r="E12" s="273"/>
      <c r="F12" s="174"/>
      <c r="G12" s="299"/>
      <c r="H12" s="299"/>
      <c r="I12" s="189"/>
      <c r="J12" s="300">
        <f t="shared" ref="J12:J23" si="3">G12*H12</f>
        <v>0</v>
      </c>
      <c r="K12" s="199"/>
      <c r="L12" s="199"/>
      <c r="M12" s="199"/>
      <c r="N12" s="199"/>
      <c r="O12" s="199"/>
      <c r="P12" s="199"/>
      <c r="Q12" s="202">
        <f t="shared" ref="Q12:Q23" si="4">SUM(J12:P12)</f>
        <v>0</v>
      </c>
      <c r="R12" s="217"/>
      <c r="S12" s="280">
        <f t="shared" ref="S12:S23" si="5">IF(ROUNDUP(Q12*R12-0.5,0)&lt;=0,0,ROUNDUP(Q12*R12-0.5,0))</f>
        <v>0</v>
      </c>
      <c r="T12" s="232">
        <f t="shared" ref="T12:T23" si="6">Q12+S12</f>
        <v>0</v>
      </c>
      <c r="U12" s="174"/>
      <c r="V12" s="189"/>
      <c r="W12" s="181"/>
      <c r="X12" s="202">
        <f t="shared" ref="X12:X23" si="7">V12*H12</f>
        <v>0</v>
      </c>
      <c r="Y12" s="199"/>
      <c r="Z12" s="199"/>
      <c r="AA12" s="199"/>
      <c r="AB12" s="199"/>
      <c r="AC12" s="199"/>
      <c r="AD12" s="199"/>
      <c r="AE12" s="248">
        <f t="shared" ref="AE12:AE23" si="8">SUM(X12:AD12)</f>
        <v>0</v>
      </c>
      <c r="AF12" s="248">
        <f t="shared" ref="AF12:AF23" si="9">IF(ROUNDUP(AE12*R12-0.5,0)&lt;=0,0,ROUNDUP(AE12*R12-0.5,0))</f>
        <v>0</v>
      </c>
      <c r="AG12" s="252">
        <f t="shared" ref="AG12:AG23" si="10">AE12+AF12</f>
        <v>0</v>
      </c>
      <c r="AH12" s="258" t="str">
        <f t="shared" si="2"/>
        <v/>
      </c>
    </row>
    <row r="13" spans="1:34">
      <c r="A13" s="264"/>
      <c r="B13" s="268"/>
      <c r="C13" s="154"/>
      <c r="D13" s="162"/>
      <c r="E13" s="162"/>
      <c r="F13" s="175"/>
      <c r="G13" s="190"/>
      <c r="H13" s="190"/>
      <c r="I13" s="190"/>
      <c r="J13" s="300">
        <f t="shared" si="3"/>
        <v>0</v>
      </c>
      <c r="K13" s="200"/>
      <c r="L13" s="200"/>
      <c r="M13" s="200"/>
      <c r="N13" s="200"/>
      <c r="O13" s="200"/>
      <c r="P13" s="200"/>
      <c r="Q13" s="211">
        <f t="shared" si="4"/>
        <v>0</v>
      </c>
      <c r="R13" s="218"/>
      <c r="S13" s="211">
        <f t="shared" si="5"/>
        <v>0</v>
      </c>
      <c r="T13" s="233">
        <f t="shared" si="6"/>
        <v>0</v>
      </c>
      <c r="U13" s="175"/>
      <c r="V13" s="190"/>
      <c r="W13" s="182"/>
      <c r="X13" s="202">
        <f t="shared" si="7"/>
        <v>0</v>
      </c>
      <c r="Y13" s="200"/>
      <c r="Z13" s="200"/>
      <c r="AA13" s="200"/>
      <c r="AB13" s="200"/>
      <c r="AC13" s="200"/>
      <c r="AD13" s="200"/>
      <c r="AE13" s="249">
        <f t="shared" si="8"/>
        <v>0</v>
      </c>
      <c r="AF13" s="249">
        <f t="shared" si="9"/>
        <v>0</v>
      </c>
      <c r="AG13" s="253">
        <f t="shared" si="10"/>
        <v>0</v>
      </c>
      <c r="AH13" s="259" t="str">
        <f t="shared" si="2"/>
        <v/>
      </c>
    </row>
    <row r="14" spans="1:34">
      <c r="A14" s="264"/>
      <c r="B14" s="268"/>
      <c r="C14" s="155"/>
      <c r="D14" s="163"/>
      <c r="E14" s="163"/>
      <c r="F14" s="175"/>
      <c r="G14" s="190"/>
      <c r="H14" s="190"/>
      <c r="I14" s="190"/>
      <c r="J14" s="300">
        <f t="shared" si="3"/>
        <v>0</v>
      </c>
      <c r="K14" s="200"/>
      <c r="L14" s="200"/>
      <c r="M14" s="200"/>
      <c r="N14" s="200"/>
      <c r="O14" s="200"/>
      <c r="P14" s="200"/>
      <c r="Q14" s="211">
        <f t="shared" si="4"/>
        <v>0</v>
      </c>
      <c r="R14" s="218"/>
      <c r="S14" s="211">
        <f t="shared" si="5"/>
        <v>0</v>
      </c>
      <c r="T14" s="233">
        <f t="shared" si="6"/>
        <v>0</v>
      </c>
      <c r="U14" s="175"/>
      <c r="V14" s="190"/>
      <c r="W14" s="182"/>
      <c r="X14" s="202">
        <f t="shared" si="7"/>
        <v>0</v>
      </c>
      <c r="Y14" s="200"/>
      <c r="Z14" s="200"/>
      <c r="AA14" s="200"/>
      <c r="AB14" s="200"/>
      <c r="AC14" s="200"/>
      <c r="AD14" s="200"/>
      <c r="AE14" s="249">
        <f t="shared" si="8"/>
        <v>0</v>
      </c>
      <c r="AF14" s="249">
        <f t="shared" si="9"/>
        <v>0</v>
      </c>
      <c r="AG14" s="253">
        <f t="shared" si="10"/>
        <v>0</v>
      </c>
      <c r="AH14" s="259" t="str">
        <f t="shared" si="2"/>
        <v/>
      </c>
    </row>
    <row r="15" spans="1:34">
      <c r="A15" s="264"/>
      <c r="B15" s="268"/>
      <c r="C15" s="154" t="s">
        <v>83</v>
      </c>
      <c r="D15" s="162"/>
      <c r="E15" s="162"/>
      <c r="F15" s="175"/>
      <c r="G15" s="190"/>
      <c r="H15" s="190"/>
      <c r="I15" s="190"/>
      <c r="J15" s="300">
        <f t="shared" si="3"/>
        <v>0</v>
      </c>
      <c r="K15" s="200"/>
      <c r="L15" s="200"/>
      <c r="M15" s="200"/>
      <c r="N15" s="200"/>
      <c r="O15" s="200"/>
      <c r="P15" s="200"/>
      <c r="Q15" s="211">
        <f t="shared" si="4"/>
        <v>0</v>
      </c>
      <c r="R15" s="218"/>
      <c r="S15" s="211">
        <f t="shared" si="5"/>
        <v>0</v>
      </c>
      <c r="T15" s="233">
        <f t="shared" si="6"/>
        <v>0</v>
      </c>
      <c r="U15" s="175"/>
      <c r="V15" s="190"/>
      <c r="W15" s="182"/>
      <c r="X15" s="202">
        <f t="shared" si="7"/>
        <v>0</v>
      </c>
      <c r="Y15" s="200"/>
      <c r="Z15" s="200"/>
      <c r="AA15" s="200"/>
      <c r="AB15" s="200"/>
      <c r="AC15" s="200"/>
      <c r="AD15" s="200"/>
      <c r="AE15" s="249">
        <f t="shared" si="8"/>
        <v>0</v>
      </c>
      <c r="AF15" s="249">
        <f t="shared" si="9"/>
        <v>0</v>
      </c>
      <c r="AG15" s="253">
        <f t="shared" si="10"/>
        <v>0</v>
      </c>
      <c r="AH15" s="259" t="str">
        <f t="shared" si="2"/>
        <v/>
      </c>
    </row>
    <row r="16" spans="1:34">
      <c r="A16" s="264"/>
      <c r="B16" s="268"/>
      <c r="C16" s="154"/>
      <c r="D16" s="162"/>
      <c r="E16" s="162"/>
      <c r="F16" s="175"/>
      <c r="G16" s="190"/>
      <c r="H16" s="190"/>
      <c r="I16" s="190"/>
      <c r="J16" s="300">
        <f t="shared" si="3"/>
        <v>0</v>
      </c>
      <c r="K16" s="200"/>
      <c r="L16" s="200"/>
      <c r="M16" s="200"/>
      <c r="N16" s="200"/>
      <c r="O16" s="200"/>
      <c r="P16" s="200"/>
      <c r="Q16" s="211">
        <f t="shared" si="4"/>
        <v>0</v>
      </c>
      <c r="R16" s="218"/>
      <c r="S16" s="211">
        <f t="shared" si="5"/>
        <v>0</v>
      </c>
      <c r="T16" s="233">
        <f t="shared" si="6"/>
        <v>0</v>
      </c>
      <c r="U16" s="175"/>
      <c r="V16" s="190"/>
      <c r="W16" s="182"/>
      <c r="X16" s="202">
        <f t="shared" si="7"/>
        <v>0</v>
      </c>
      <c r="Y16" s="200"/>
      <c r="Z16" s="200"/>
      <c r="AA16" s="200"/>
      <c r="AB16" s="200"/>
      <c r="AC16" s="200"/>
      <c r="AD16" s="200"/>
      <c r="AE16" s="249">
        <f t="shared" si="8"/>
        <v>0</v>
      </c>
      <c r="AF16" s="249">
        <f t="shared" si="9"/>
        <v>0</v>
      </c>
      <c r="AG16" s="253">
        <f t="shared" si="10"/>
        <v>0</v>
      </c>
      <c r="AH16" s="259" t="str">
        <f t="shared" si="2"/>
        <v/>
      </c>
    </row>
    <row r="17" spans="1:34">
      <c r="A17" s="264"/>
      <c r="B17" s="268"/>
      <c r="C17" s="154"/>
      <c r="D17" s="162"/>
      <c r="E17" s="162"/>
      <c r="F17" s="175"/>
      <c r="G17" s="190"/>
      <c r="H17" s="190"/>
      <c r="I17" s="190"/>
      <c r="J17" s="300">
        <f t="shared" si="3"/>
        <v>0</v>
      </c>
      <c r="K17" s="200"/>
      <c r="L17" s="200"/>
      <c r="M17" s="200"/>
      <c r="N17" s="200"/>
      <c r="O17" s="200"/>
      <c r="P17" s="200"/>
      <c r="Q17" s="211">
        <f t="shared" si="4"/>
        <v>0</v>
      </c>
      <c r="R17" s="218"/>
      <c r="S17" s="211">
        <f t="shared" si="5"/>
        <v>0</v>
      </c>
      <c r="T17" s="233">
        <f t="shared" si="6"/>
        <v>0</v>
      </c>
      <c r="U17" s="175"/>
      <c r="V17" s="190"/>
      <c r="W17" s="182"/>
      <c r="X17" s="202">
        <f t="shared" si="7"/>
        <v>0</v>
      </c>
      <c r="Y17" s="200"/>
      <c r="Z17" s="200"/>
      <c r="AA17" s="200"/>
      <c r="AB17" s="200"/>
      <c r="AC17" s="200"/>
      <c r="AD17" s="200"/>
      <c r="AE17" s="249">
        <f t="shared" si="8"/>
        <v>0</v>
      </c>
      <c r="AF17" s="249">
        <f t="shared" si="9"/>
        <v>0</v>
      </c>
      <c r="AG17" s="253">
        <f t="shared" si="10"/>
        <v>0</v>
      </c>
      <c r="AH17" s="259" t="str">
        <f t="shared" si="2"/>
        <v/>
      </c>
    </row>
    <row r="18" spans="1:34">
      <c r="A18" s="264"/>
      <c r="B18" s="268"/>
      <c r="C18" s="156"/>
      <c r="D18" s="164"/>
      <c r="E18" s="164"/>
      <c r="F18" s="175"/>
      <c r="G18" s="190"/>
      <c r="H18" s="190"/>
      <c r="I18" s="190"/>
      <c r="J18" s="300">
        <f t="shared" si="3"/>
        <v>0</v>
      </c>
      <c r="K18" s="200"/>
      <c r="L18" s="200"/>
      <c r="M18" s="200"/>
      <c r="N18" s="200"/>
      <c r="O18" s="200"/>
      <c r="P18" s="200"/>
      <c r="Q18" s="211">
        <f t="shared" si="4"/>
        <v>0</v>
      </c>
      <c r="R18" s="218"/>
      <c r="S18" s="211">
        <f t="shared" si="5"/>
        <v>0</v>
      </c>
      <c r="T18" s="233">
        <f t="shared" si="6"/>
        <v>0</v>
      </c>
      <c r="U18" s="175"/>
      <c r="V18" s="190"/>
      <c r="W18" s="182"/>
      <c r="X18" s="202">
        <f t="shared" si="7"/>
        <v>0</v>
      </c>
      <c r="Y18" s="200"/>
      <c r="Z18" s="200"/>
      <c r="AA18" s="200"/>
      <c r="AB18" s="200"/>
      <c r="AC18" s="200"/>
      <c r="AD18" s="200"/>
      <c r="AE18" s="249">
        <f t="shared" si="8"/>
        <v>0</v>
      </c>
      <c r="AF18" s="249">
        <f t="shared" si="9"/>
        <v>0</v>
      </c>
      <c r="AG18" s="253">
        <f t="shared" si="10"/>
        <v>0</v>
      </c>
      <c r="AH18" s="259" t="str">
        <f t="shared" si="2"/>
        <v/>
      </c>
    </row>
    <row r="19" spans="1:34">
      <c r="A19" s="264"/>
      <c r="B19" s="268"/>
      <c r="C19" s="156"/>
      <c r="D19" s="164"/>
      <c r="E19" s="164"/>
      <c r="F19" s="175"/>
      <c r="G19" s="190"/>
      <c r="H19" s="190"/>
      <c r="I19" s="190"/>
      <c r="J19" s="300">
        <f t="shared" si="3"/>
        <v>0</v>
      </c>
      <c r="K19" s="200"/>
      <c r="L19" s="200"/>
      <c r="M19" s="200"/>
      <c r="N19" s="200"/>
      <c r="O19" s="200"/>
      <c r="P19" s="200"/>
      <c r="Q19" s="211">
        <f t="shared" si="4"/>
        <v>0</v>
      </c>
      <c r="R19" s="218"/>
      <c r="S19" s="211">
        <f t="shared" si="5"/>
        <v>0</v>
      </c>
      <c r="T19" s="233">
        <f t="shared" si="6"/>
        <v>0</v>
      </c>
      <c r="U19" s="175"/>
      <c r="V19" s="190"/>
      <c r="W19" s="182"/>
      <c r="X19" s="202">
        <f t="shared" si="7"/>
        <v>0</v>
      </c>
      <c r="Y19" s="200"/>
      <c r="Z19" s="200"/>
      <c r="AA19" s="200"/>
      <c r="AB19" s="200"/>
      <c r="AC19" s="200"/>
      <c r="AD19" s="200"/>
      <c r="AE19" s="249">
        <f t="shared" si="8"/>
        <v>0</v>
      </c>
      <c r="AF19" s="249">
        <f t="shared" si="9"/>
        <v>0</v>
      </c>
      <c r="AG19" s="253">
        <f t="shared" si="10"/>
        <v>0</v>
      </c>
      <c r="AH19" s="259" t="str">
        <f t="shared" si="2"/>
        <v/>
      </c>
    </row>
    <row r="20" spans="1:34">
      <c r="A20" s="264"/>
      <c r="B20" s="268"/>
      <c r="C20" s="154"/>
      <c r="D20" s="162"/>
      <c r="E20" s="162"/>
      <c r="F20" s="175"/>
      <c r="G20" s="190"/>
      <c r="H20" s="190"/>
      <c r="I20" s="190"/>
      <c r="J20" s="300">
        <f t="shared" si="3"/>
        <v>0</v>
      </c>
      <c r="K20" s="200"/>
      <c r="L20" s="200"/>
      <c r="M20" s="200"/>
      <c r="N20" s="200"/>
      <c r="O20" s="200"/>
      <c r="P20" s="200"/>
      <c r="Q20" s="211">
        <f t="shared" si="4"/>
        <v>0</v>
      </c>
      <c r="R20" s="218"/>
      <c r="S20" s="211">
        <f t="shared" si="5"/>
        <v>0</v>
      </c>
      <c r="T20" s="233">
        <f t="shared" si="6"/>
        <v>0</v>
      </c>
      <c r="U20" s="175"/>
      <c r="V20" s="190"/>
      <c r="W20" s="182"/>
      <c r="X20" s="202">
        <f t="shared" si="7"/>
        <v>0</v>
      </c>
      <c r="Y20" s="200"/>
      <c r="Z20" s="200"/>
      <c r="AA20" s="200"/>
      <c r="AB20" s="200"/>
      <c r="AC20" s="200"/>
      <c r="AD20" s="200"/>
      <c r="AE20" s="249">
        <f t="shared" si="8"/>
        <v>0</v>
      </c>
      <c r="AF20" s="249">
        <f t="shared" si="9"/>
        <v>0</v>
      </c>
      <c r="AG20" s="253">
        <f t="shared" si="10"/>
        <v>0</v>
      </c>
      <c r="AH20" s="259" t="str">
        <f t="shared" si="2"/>
        <v/>
      </c>
    </row>
    <row r="21" spans="1:34">
      <c r="A21" s="264"/>
      <c r="B21" s="268"/>
      <c r="C21" s="154"/>
      <c r="D21" s="162"/>
      <c r="E21" s="162"/>
      <c r="F21" s="175"/>
      <c r="G21" s="190"/>
      <c r="H21" s="190"/>
      <c r="I21" s="190"/>
      <c r="J21" s="300">
        <f t="shared" si="3"/>
        <v>0</v>
      </c>
      <c r="K21" s="200"/>
      <c r="L21" s="200"/>
      <c r="M21" s="200"/>
      <c r="N21" s="200"/>
      <c r="O21" s="200"/>
      <c r="P21" s="200"/>
      <c r="Q21" s="211">
        <f t="shared" si="4"/>
        <v>0</v>
      </c>
      <c r="R21" s="218"/>
      <c r="S21" s="211">
        <f t="shared" si="5"/>
        <v>0</v>
      </c>
      <c r="T21" s="233">
        <f t="shared" si="6"/>
        <v>0</v>
      </c>
      <c r="U21" s="175"/>
      <c r="V21" s="190"/>
      <c r="W21" s="182"/>
      <c r="X21" s="202">
        <f t="shared" si="7"/>
        <v>0</v>
      </c>
      <c r="Y21" s="200"/>
      <c r="Z21" s="200"/>
      <c r="AA21" s="200"/>
      <c r="AB21" s="200"/>
      <c r="AC21" s="200"/>
      <c r="AD21" s="200"/>
      <c r="AE21" s="249">
        <f t="shared" si="8"/>
        <v>0</v>
      </c>
      <c r="AF21" s="249">
        <f t="shared" si="9"/>
        <v>0</v>
      </c>
      <c r="AG21" s="253">
        <f t="shared" si="10"/>
        <v>0</v>
      </c>
      <c r="AH21" s="259" t="str">
        <f t="shared" si="2"/>
        <v/>
      </c>
    </row>
    <row r="22" spans="1:34">
      <c r="A22" s="264"/>
      <c r="B22" s="268"/>
      <c r="C22" s="154"/>
      <c r="D22" s="162"/>
      <c r="E22" s="162"/>
      <c r="F22" s="175"/>
      <c r="G22" s="190"/>
      <c r="H22" s="190"/>
      <c r="I22" s="190"/>
      <c r="J22" s="300">
        <f t="shared" si="3"/>
        <v>0</v>
      </c>
      <c r="K22" s="200"/>
      <c r="L22" s="200"/>
      <c r="M22" s="200"/>
      <c r="N22" s="200"/>
      <c r="O22" s="200"/>
      <c r="P22" s="200"/>
      <c r="Q22" s="211">
        <f t="shared" si="4"/>
        <v>0</v>
      </c>
      <c r="R22" s="218"/>
      <c r="S22" s="211">
        <f t="shared" si="5"/>
        <v>0</v>
      </c>
      <c r="T22" s="233">
        <f t="shared" si="6"/>
        <v>0</v>
      </c>
      <c r="U22" s="175"/>
      <c r="V22" s="190"/>
      <c r="W22" s="182"/>
      <c r="X22" s="202">
        <f t="shared" si="7"/>
        <v>0</v>
      </c>
      <c r="Y22" s="200"/>
      <c r="Z22" s="200"/>
      <c r="AA22" s="200"/>
      <c r="AB22" s="200"/>
      <c r="AC22" s="200"/>
      <c r="AD22" s="200"/>
      <c r="AE22" s="249">
        <f t="shared" si="8"/>
        <v>0</v>
      </c>
      <c r="AF22" s="249">
        <f t="shared" si="9"/>
        <v>0</v>
      </c>
      <c r="AG22" s="253">
        <f t="shared" si="10"/>
        <v>0</v>
      </c>
      <c r="AH22" s="259" t="str">
        <f t="shared" si="2"/>
        <v/>
      </c>
    </row>
    <row r="23" spans="1:34" ht="14.25">
      <c r="A23" s="265"/>
      <c r="B23" s="269"/>
      <c r="C23" s="157"/>
      <c r="D23" s="165"/>
      <c r="E23" s="165"/>
      <c r="F23" s="176"/>
      <c r="G23" s="191"/>
      <c r="H23" s="191"/>
      <c r="I23" s="191"/>
      <c r="J23" s="301">
        <f t="shared" si="3"/>
        <v>0</v>
      </c>
      <c r="K23" s="201"/>
      <c r="L23" s="201"/>
      <c r="M23" s="201"/>
      <c r="N23" s="201"/>
      <c r="O23" s="201"/>
      <c r="P23" s="201"/>
      <c r="Q23" s="212">
        <f t="shared" si="4"/>
        <v>0</v>
      </c>
      <c r="R23" s="219"/>
      <c r="S23" s="212">
        <f t="shared" si="5"/>
        <v>0</v>
      </c>
      <c r="T23" s="234">
        <f t="shared" si="6"/>
        <v>0</v>
      </c>
      <c r="U23" s="176"/>
      <c r="V23" s="191"/>
      <c r="W23" s="183"/>
      <c r="X23" s="309">
        <f t="shared" si="7"/>
        <v>0</v>
      </c>
      <c r="Y23" s="201"/>
      <c r="Z23" s="201"/>
      <c r="AA23" s="201"/>
      <c r="AB23" s="201"/>
      <c r="AC23" s="201"/>
      <c r="AD23" s="201"/>
      <c r="AE23" s="250">
        <f t="shared" si="8"/>
        <v>0</v>
      </c>
      <c r="AF23" s="250">
        <f t="shared" si="9"/>
        <v>0</v>
      </c>
      <c r="AG23" s="254">
        <f t="shared" si="10"/>
        <v>0</v>
      </c>
      <c r="AH23" s="260" t="str">
        <f t="shared" si="2"/>
        <v/>
      </c>
    </row>
    <row r="24" spans="1:34" ht="22.5" customHeight="1">
      <c r="A24" s="262">
        <v>12</v>
      </c>
      <c r="B24" s="266"/>
      <c r="C24" s="271"/>
      <c r="D24" s="166"/>
      <c r="E24" s="168"/>
      <c r="F24" s="274" t="s">
        <v>65</v>
      </c>
      <c r="G24" s="275" t="s">
        <v>25</v>
      </c>
      <c r="H24" s="275" t="s">
        <v>65</v>
      </c>
      <c r="I24" s="188">
        <f t="shared" ref="I24:Q24" si="11">SUM(I25:I36)</f>
        <v>0</v>
      </c>
      <c r="J24" s="302">
        <f t="shared" si="11"/>
        <v>0</v>
      </c>
      <c r="K24" s="198">
        <f t="shared" si="11"/>
        <v>0</v>
      </c>
      <c r="L24" s="198">
        <f t="shared" si="11"/>
        <v>0</v>
      </c>
      <c r="M24" s="198">
        <f t="shared" si="11"/>
        <v>0</v>
      </c>
      <c r="N24" s="198">
        <f t="shared" si="11"/>
        <v>0</v>
      </c>
      <c r="O24" s="198">
        <f t="shared" si="11"/>
        <v>0</v>
      </c>
      <c r="P24" s="198">
        <f t="shared" si="11"/>
        <v>0</v>
      </c>
      <c r="Q24" s="198">
        <f t="shared" si="11"/>
        <v>0</v>
      </c>
      <c r="R24" s="277"/>
      <c r="S24" s="304">
        <f>SUM(S25:S36)</f>
        <v>0</v>
      </c>
      <c r="T24" s="306">
        <f>SUM(T25:T36)</f>
        <v>0</v>
      </c>
      <c r="U24" s="274" t="s">
        <v>65</v>
      </c>
      <c r="V24" s="275" t="s">
        <v>25</v>
      </c>
      <c r="W24" s="275" t="s">
        <v>65</v>
      </c>
      <c r="X24" s="302">
        <f t="shared" ref="X24:AG24" si="12">SUM(X25:X36)</f>
        <v>0</v>
      </c>
      <c r="Y24" s="198">
        <f t="shared" si="12"/>
        <v>0</v>
      </c>
      <c r="Z24" s="198">
        <f t="shared" si="12"/>
        <v>0</v>
      </c>
      <c r="AA24" s="198">
        <f t="shared" si="12"/>
        <v>0</v>
      </c>
      <c r="AB24" s="198">
        <f t="shared" si="12"/>
        <v>0</v>
      </c>
      <c r="AC24" s="198">
        <f t="shared" si="12"/>
        <v>0</v>
      </c>
      <c r="AD24" s="198">
        <f t="shared" si="12"/>
        <v>0</v>
      </c>
      <c r="AE24" s="243">
        <f t="shared" si="12"/>
        <v>0</v>
      </c>
      <c r="AF24" s="243">
        <f t="shared" si="12"/>
        <v>0</v>
      </c>
      <c r="AG24" s="251">
        <f t="shared" si="12"/>
        <v>0</v>
      </c>
      <c r="AH24" s="288" t="str">
        <f t="shared" si="2"/>
        <v/>
      </c>
    </row>
    <row r="25" spans="1:34" ht="14.25">
      <c r="A25" s="263"/>
      <c r="B25" s="267"/>
      <c r="C25" s="272" t="s">
        <v>82</v>
      </c>
      <c r="D25" s="273"/>
      <c r="E25" s="273"/>
      <c r="F25" s="174"/>
      <c r="G25" s="299"/>
      <c r="H25" s="299"/>
      <c r="I25" s="189"/>
      <c r="J25" s="300">
        <f t="shared" ref="J25:J36" si="13">G25*H25</f>
        <v>0</v>
      </c>
      <c r="K25" s="199"/>
      <c r="L25" s="199"/>
      <c r="M25" s="199"/>
      <c r="N25" s="199"/>
      <c r="O25" s="199"/>
      <c r="P25" s="199"/>
      <c r="Q25" s="202">
        <f t="shared" ref="Q25:Q36" si="14">SUM(J25:P25)</f>
        <v>0</v>
      </c>
      <c r="R25" s="217"/>
      <c r="S25" s="280">
        <f t="shared" ref="S25:S36" si="15">IF(ROUNDUP(Q25*R25-0.5,0)&lt;=0,0,ROUNDUP(Q25*R25-0.5,0))</f>
        <v>0</v>
      </c>
      <c r="T25" s="232">
        <f t="shared" ref="T25:T36" si="16">Q25+S25</f>
        <v>0</v>
      </c>
      <c r="U25" s="174"/>
      <c r="V25" s="189"/>
      <c r="W25" s="181"/>
      <c r="X25" s="202">
        <f t="shared" ref="X25:X36" si="17">V25*H25</f>
        <v>0</v>
      </c>
      <c r="Y25" s="199"/>
      <c r="Z25" s="199"/>
      <c r="AA25" s="199"/>
      <c r="AB25" s="199"/>
      <c r="AC25" s="199"/>
      <c r="AD25" s="199"/>
      <c r="AE25" s="248">
        <f t="shared" ref="AE25:AE36" si="18">SUM(X25:AD25)</f>
        <v>0</v>
      </c>
      <c r="AF25" s="248">
        <f t="shared" ref="AF25:AF36" si="19">IF(ROUNDUP(AE25*R25-0.5,0)&lt;=0,0,ROUNDUP(AE25*R25-0.5,0))</f>
        <v>0</v>
      </c>
      <c r="AG25" s="252">
        <f t="shared" ref="AG25:AG36" si="20">AE25+AF25</f>
        <v>0</v>
      </c>
      <c r="AH25" s="258" t="str">
        <f t="shared" si="2"/>
        <v/>
      </c>
    </row>
    <row r="26" spans="1:34">
      <c r="A26" s="264"/>
      <c r="B26" s="268"/>
      <c r="C26" s="154"/>
      <c r="D26" s="162"/>
      <c r="E26" s="162"/>
      <c r="F26" s="175"/>
      <c r="G26" s="190"/>
      <c r="H26" s="190"/>
      <c r="I26" s="190"/>
      <c r="J26" s="300">
        <f t="shared" si="13"/>
        <v>0</v>
      </c>
      <c r="K26" s="200"/>
      <c r="L26" s="200"/>
      <c r="M26" s="200"/>
      <c r="N26" s="200"/>
      <c r="O26" s="200"/>
      <c r="P26" s="200"/>
      <c r="Q26" s="211">
        <f t="shared" si="14"/>
        <v>0</v>
      </c>
      <c r="R26" s="218"/>
      <c r="S26" s="211">
        <f t="shared" si="15"/>
        <v>0</v>
      </c>
      <c r="T26" s="233">
        <f t="shared" si="16"/>
        <v>0</v>
      </c>
      <c r="U26" s="175"/>
      <c r="V26" s="190"/>
      <c r="W26" s="182"/>
      <c r="X26" s="202">
        <f t="shared" si="17"/>
        <v>0</v>
      </c>
      <c r="Y26" s="200"/>
      <c r="Z26" s="200"/>
      <c r="AA26" s="200"/>
      <c r="AB26" s="200"/>
      <c r="AC26" s="200"/>
      <c r="AD26" s="200"/>
      <c r="AE26" s="249">
        <f t="shared" si="18"/>
        <v>0</v>
      </c>
      <c r="AF26" s="249">
        <f t="shared" si="19"/>
        <v>0</v>
      </c>
      <c r="AG26" s="253">
        <f t="shared" si="20"/>
        <v>0</v>
      </c>
      <c r="AH26" s="259" t="str">
        <f t="shared" si="2"/>
        <v/>
      </c>
    </row>
    <row r="27" spans="1:34">
      <c r="A27" s="264"/>
      <c r="B27" s="268"/>
      <c r="C27" s="155"/>
      <c r="D27" s="163"/>
      <c r="E27" s="163"/>
      <c r="F27" s="175"/>
      <c r="G27" s="190"/>
      <c r="H27" s="190"/>
      <c r="I27" s="190"/>
      <c r="J27" s="300">
        <f t="shared" si="13"/>
        <v>0</v>
      </c>
      <c r="K27" s="200"/>
      <c r="L27" s="200"/>
      <c r="M27" s="200"/>
      <c r="N27" s="200"/>
      <c r="O27" s="200"/>
      <c r="P27" s="200"/>
      <c r="Q27" s="211">
        <f t="shared" si="14"/>
        <v>0</v>
      </c>
      <c r="R27" s="218"/>
      <c r="S27" s="211">
        <f t="shared" si="15"/>
        <v>0</v>
      </c>
      <c r="T27" s="233">
        <f t="shared" si="16"/>
        <v>0</v>
      </c>
      <c r="U27" s="175"/>
      <c r="V27" s="190"/>
      <c r="W27" s="182"/>
      <c r="X27" s="202">
        <f t="shared" si="17"/>
        <v>0</v>
      </c>
      <c r="Y27" s="200"/>
      <c r="Z27" s="200"/>
      <c r="AA27" s="200"/>
      <c r="AB27" s="200"/>
      <c r="AC27" s="200"/>
      <c r="AD27" s="200"/>
      <c r="AE27" s="249">
        <f t="shared" si="18"/>
        <v>0</v>
      </c>
      <c r="AF27" s="249">
        <f t="shared" si="19"/>
        <v>0</v>
      </c>
      <c r="AG27" s="253">
        <f t="shared" si="20"/>
        <v>0</v>
      </c>
      <c r="AH27" s="259" t="str">
        <f t="shared" si="2"/>
        <v/>
      </c>
    </row>
    <row r="28" spans="1:34">
      <c r="A28" s="264"/>
      <c r="B28" s="268"/>
      <c r="C28" s="154" t="s">
        <v>83</v>
      </c>
      <c r="D28" s="162"/>
      <c r="E28" s="162"/>
      <c r="F28" s="175"/>
      <c r="G28" s="190"/>
      <c r="H28" s="190"/>
      <c r="I28" s="190"/>
      <c r="J28" s="300">
        <f t="shared" si="13"/>
        <v>0</v>
      </c>
      <c r="K28" s="200"/>
      <c r="L28" s="200"/>
      <c r="M28" s="200"/>
      <c r="N28" s="200"/>
      <c r="O28" s="200"/>
      <c r="P28" s="200"/>
      <c r="Q28" s="211">
        <f t="shared" si="14"/>
        <v>0</v>
      </c>
      <c r="R28" s="218"/>
      <c r="S28" s="211">
        <f t="shared" si="15"/>
        <v>0</v>
      </c>
      <c r="T28" s="233">
        <f t="shared" si="16"/>
        <v>0</v>
      </c>
      <c r="U28" s="175"/>
      <c r="V28" s="190"/>
      <c r="W28" s="182"/>
      <c r="X28" s="202">
        <f t="shared" si="17"/>
        <v>0</v>
      </c>
      <c r="Y28" s="200"/>
      <c r="Z28" s="200"/>
      <c r="AA28" s="200"/>
      <c r="AB28" s="200"/>
      <c r="AC28" s="200"/>
      <c r="AD28" s="200"/>
      <c r="AE28" s="249">
        <f t="shared" si="18"/>
        <v>0</v>
      </c>
      <c r="AF28" s="249">
        <f t="shared" si="19"/>
        <v>0</v>
      </c>
      <c r="AG28" s="253">
        <f t="shared" si="20"/>
        <v>0</v>
      </c>
      <c r="AH28" s="259" t="str">
        <f t="shared" si="2"/>
        <v/>
      </c>
    </row>
    <row r="29" spans="1:34">
      <c r="A29" s="264"/>
      <c r="B29" s="268"/>
      <c r="C29" s="154"/>
      <c r="D29" s="162"/>
      <c r="E29" s="162"/>
      <c r="F29" s="175"/>
      <c r="G29" s="190"/>
      <c r="H29" s="190"/>
      <c r="I29" s="190"/>
      <c r="J29" s="300">
        <f t="shared" si="13"/>
        <v>0</v>
      </c>
      <c r="K29" s="200"/>
      <c r="L29" s="200"/>
      <c r="M29" s="200"/>
      <c r="N29" s="200"/>
      <c r="O29" s="200"/>
      <c r="P29" s="200"/>
      <c r="Q29" s="211">
        <f t="shared" si="14"/>
        <v>0</v>
      </c>
      <c r="R29" s="218"/>
      <c r="S29" s="211">
        <f t="shared" si="15"/>
        <v>0</v>
      </c>
      <c r="T29" s="233">
        <f t="shared" si="16"/>
        <v>0</v>
      </c>
      <c r="U29" s="175"/>
      <c r="V29" s="190"/>
      <c r="W29" s="182"/>
      <c r="X29" s="202">
        <f t="shared" si="17"/>
        <v>0</v>
      </c>
      <c r="Y29" s="200"/>
      <c r="Z29" s="200"/>
      <c r="AA29" s="200"/>
      <c r="AB29" s="200"/>
      <c r="AC29" s="200"/>
      <c r="AD29" s="200"/>
      <c r="AE29" s="249">
        <f t="shared" si="18"/>
        <v>0</v>
      </c>
      <c r="AF29" s="249">
        <f t="shared" si="19"/>
        <v>0</v>
      </c>
      <c r="AG29" s="253">
        <f t="shared" si="20"/>
        <v>0</v>
      </c>
      <c r="AH29" s="259" t="str">
        <f t="shared" si="2"/>
        <v/>
      </c>
    </row>
    <row r="30" spans="1:34">
      <c r="A30" s="264"/>
      <c r="B30" s="268"/>
      <c r="C30" s="154"/>
      <c r="D30" s="162"/>
      <c r="E30" s="162"/>
      <c r="F30" s="175"/>
      <c r="G30" s="190"/>
      <c r="H30" s="190"/>
      <c r="I30" s="190"/>
      <c r="J30" s="300">
        <f t="shared" si="13"/>
        <v>0</v>
      </c>
      <c r="K30" s="200"/>
      <c r="L30" s="200"/>
      <c r="M30" s="200"/>
      <c r="N30" s="200"/>
      <c r="O30" s="200"/>
      <c r="P30" s="200"/>
      <c r="Q30" s="211">
        <f t="shared" si="14"/>
        <v>0</v>
      </c>
      <c r="R30" s="218"/>
      <c r="S30" s="211">
        <f t="shared" si="15"/>
        <v>0</v>
      </c>
      <c r="T30" s="233">
        <f t="shared" si="16"/>
        <v>0</v>
      </c>
      <c r="U30" s="175"/>
      <c r="V30" s="190"/>
      <c r="W30" s="182"/>
      <c r="X30" s="202">
        <f t="shared" si="17"/>
        <v>0</v>
      </c>
      <c r="Y30" s="200"/>
      <c r="Z30" s="200"/>
      <c r="AA30" s="200"/>
      <c r="AB30" s="200"/>
      <c r="AC30" s="200"/>
      <c r="AD30" s="200"/>
      <c r="AE30" s="249">
        <f t="shared" si="18"/>
        <v>0</v>
      </c>
      <c r="AF30" s="249">
        <f t="shared" si="19"/>
        <v>0</v>
      </c>
      <c r="AG30" s="253">
        <f t="shared" si="20"/>
        <v>0</v>
      </c>
      <c r="AH30" s="259" t="str">
        <f t="shared" si="2"/>
        <v/>
      </c>
    </row>
    <row r="31" spans="1:34">
      <c r="A31" s="264"/>
      <c r="B31" s="268"/>
      <c r="C31" s="156"/>
      <c r="D31" s="164"/>
      <c r="E31" s="164"/>
      <c r="F31" s="175"/>
      <c r="G31" s="190"/>
      <c r="H31" s="190"/>
      <c r="I31" s="190"/>
      <c r="J31" s="300">
        <f t="shared" si="13"/>
        <v>0</v>
      </c>
      <c r="K31" s="200"/>
      <c r="L31" s="200"/>
      <c r="M31" s="200"/>
      <c r="N31" s="200"/>
      <c r="O31" s="200"/>
      <c r="P31" s="200"/>
      <c r="Q31" s="211">
        <f t="shared" si="14"/>
        <v>0</v>
      </c>
      <c r="R31" s="218"/>
      <c r="S31" s="211">
        <f t="shared" si="15"/>
        <v>0</v>
      </c>
      <c r="T31" s="233">
        <f t="shared" si="16"/>
        <v>0</v>
      </c>
      <c r="U31" s="175"/>
      <c r="V31" s="190"/>
      <c r="W31" s="182"/>
      <c r="X31" s="202">
        <f t="shared" si="17"/>
        <v>0</v>
      </c>
      <c r="Y31" s="200"/>
      <c r="Z31" s="200"/>
      <c r="AA31" s="200"/>
      <c r="AB31" s="200"/>
      <c r="AC31" s="200"/>
      <c r="AD31" s="200"/>
      <c r="AE31" s="249">
        <f t="shared" si="18"/>
        <v>0</v>
      </c>
      <c r="AF31" s="249">
        <f t="shared" si="19"/>
        <v>0</v>
      </c>
      <c r="AG31" s="253">
        <f t="shared" si="20"/>
        <v>0</v>
      </c>
      <c r="AH31" s="259" t="str">
        <f t="shared" si="2"/>
        <v/>
      </c>
    </row>
    <row r="32" spans="1:34">
      <c r="A32" s="264"/>
      <c r="B32" s="268"/>
      <c r="C32" s="156"/>
      <c r="D32" s="164"/>
      <c r="E32" s="164"/>
      <c r="F32" s="175"/>
      <c r="G32" s="190"/>
      <c r="H32" s="190"/>
      <c r="I32" s="190"/>
      <c r="J32" s="300">
        <f t="shared" si="13"/>
        <v>0</v>
      </c>
      <c r="K32" s="200"/>
      <c r="L32" s="200"/>
      <c r="M32" s="200"/>
      <c r="N32" s="200"/>
      <c r="O32" s="200"/>
      <c r="P32" s="200"/>
      <c r="Q32" s="211">
        <f t="shared" si="14"/>
        <v>0</v>
      </c>
      <c r="R32" s="218"/>
      <c r="S32" s="211">
        <f t="shared" si="15"/>
        <v>0</v>
      </c>
      <c r="T32" s="233">
        <f t="shared" si="16"/>
        <v>0</v>
      </c>
      <c r="U32" s="175"/>
      <c r="V32" s="190"/>
      <c r="W32" s="182"/>
      <c r="X32" s="202">
        <f t="shared" si="17"/>
        <v>0</v>
      </c>
      <c r="Y32" s="200"/>
      <c r="Z32" s="200"/>
      <c r="AA32" s="200"/>
      <c r="AB32" s="200"/>
      <c r="AC32" s="200"/>
      <c r="AD32" s="200"/>
      <c r="AE32" s="249">
        <f t="shared" si="18"/>
        <v>0</v>
      </c>
      <c r="AF32" s="249">
        <f t="shared" si="19"/>
        <v>0</v>
      </c>
      <c r="AG32" s="253">
        <f t="shared" si="20"/>
        <v>0</v>
      </c>
      <c r="AH32" s="259" t="str">
        <f t="shared" si="2"/>
        <v/>
      </c>
    </row>
    <row r="33" spans="1:34">
      <c r="A33" s="264"/>
      <c r="B33" s="268"/>
      <c r="C33" s="154"/>
      <c r="D33" s="162"/>
      <c r="E33" s="162"/>
      <c r="F33" s="175"/>
      <c r="G33" s="190"/>
      <c r="H33" s="190"/>
      <c r="I33" s="190"/>
      <c r="J33" s="300">
        <f t="shared" si="13"/>
        <v>0</v>
      </c>
      <c r="K33" s="200"/>
      <c r="L33" s="200"/>
      <c r="M33" s="200"/>
      <c r="N33" s="200"/>
      <c r="O33" s="200"/>
      <c r="P33" s="200"/>
      <c r="Q33" s="211">
        <f t="shared" si="14"/>
        <v>0</v>
      </c>
      <c r="R33" s="218"/>
      <c r="S33" s="211">
        <f t="shared" si="15"/>
        <v>0</v>
      </c>
      <c r="T33" s="233">
        <f t="shared" si="16"/>
        <v>0</v>
      </c>
      <c r="U33" s="175"/>
      <c r="V33" s="190"/>
      <c r="W33" s="182"/>
      <c r="X33" s="202">
        <f t="shared" si="17"/>
        <v>0</v>
      </c>
      <c r="Y33" s="200"/>
      <c r="Z33" s="200"/>
      <c r="AA33" s="200"/>
      <c r="AB33" s="200"/>
      <c r="AC33" s="200"/>
      <c r="AD33" s="200"/>
      <c r="AE33" s="249">
        <f t="shared" si="18"/>
        <v>0</v>
      </c>
      <c r="AF33" s="249">
        <f t="shared" si="19"/>
        <v>0</v>
      </c>
      <c r="AG33" s="253">
        <f t="shared" si="20"/>
        <v>0</v>
      </c>
      <c r="AH33" s="259" t="str">
        <f t="shared" si="2"/>
        <v/>
      </c>
    </row>
    <row r="34" spans="1:34">
      <c r="A34" s="264"/>
      <c r="B34" s="268"/>
      <c r="C34" s="154"/>
      <c r="D34" s="162"/>
      <c r="E34" s="162"/>
      <c r="F34" s="175"/>
      <c r="G34" s="190"/>
      <c r="H34" s="190"/>
      <c r="I34" s="190"/>
      <c r="J34" s="300">
        <f t="shared" si="13"/>
        <v>0</v>
      </c>
      <c r="K34" s="200"/>
      <c r="L34" s="200"/>
      <c r="M34" s="200"/>
      <c r="N34" s="200"/>
      <c r="O34" s="200"/>
      <c r="P34" s="200"/>
      <c r="Q34" s="211">
        <f t="shared" si="14"/>
        <v>0</v>
      </c>
      <c r="R34" s="218"/>
      <c r="S34" s="211">
        <f t="shared" si="15"/>
        <v>0</v>
      </c>
      <c r="T34" s="233">
        <f t="shared" si="16"/>
        <v>0</v>
      </c>
      <c r="U34" s="175"/>
      <c r="V34" s="190"/>
      <c r="W34" s="182"/>
      <c r="X34" s="202">
        <f t="shared" si="17"/>
        <v>0</v>
      </c>
      <c r="Y34" s="200"/>
      <c r="Z34" s="200"/>
      <c r="AA34" s="200"/>
      <c r="AB34" s="200"/>
      <c r="AC34" s="200"/>
      <c r="AD34" s="200"/>
      <c r="AE34" s="249">
        <f t="shared" si="18"/>
        <v>0</v>
      </c>
      <c r="AF34" s="249">
        <f t="shared" si="19"/>
        <v>0</v>
      </c>
      <c r="AG34" s="253">
        <f t="shared" si="20"/>
        <v>0</v>
      </c>
      <c r="AH34" s="259" t="str">
        <f t="shared" si="2"/>
        <v/>
      </c>
    </row>
    <row r="35" spans="1:34" ht="15" customHeight="1">
      <c r="A35" s="264"/>
      <c r="B35" s="268"/>
      <c r="C35" s="154"/>
      <c r="D35" s="162"/>
      <c r="E35" s="162"/>
      <c r="F35" s="175"/>
      <c r="G35" s="190"/>
      <c r="H35" s="190"/>
      <c r="I35" s="190"/>
      <c r="J35" s="300">
        <f t="shared" si="13"/>
        <v>0</v>
      </c>
      <c r="K35" s="200"/>
      <c r="L35" s="200"/>
      <c r="M35" s="200"/>
      <c r="N35" s="200"/>
      <c r="O35" s="200"/>
      <c r="P35" s="200"/>
      <c r="Q35" s="211">
        <f t="shared" si="14"/>
        <v>0</v>
      </c>
      <c r="R35" s="218"/>
      <c r="S35" s="211">
        <f t="shared" si="15"/>
        <v>0</v>
      </c>
      <c r="T35" s="233">
        <f t="shared" si="16"/>
        <v>0</v>
      </c>
      <c r="U35" s="175"/>
      <c r="V35" s="190"/>
      <c r="W35" s="182"/>
      <c r="X35" s="202">
        <f t="shared" si="17"/>
        <v>0</v>
      </c>
      <c r="Y35" s="200"/>
      <c r="Z35" s="200"/>
      <c r="AA35" s="200"/>
      <c r="AB35" s="200"/>
      <c r="AC35" s="200"/>
      <c r="AD35" s="200"/>
      <c r="AE35" s="249">
        <f t="shared" si="18"/>
        <v>0</v>
      </c>
      <c r="AF35" s="249">
        <f t="shared" si="19"/>
        <v>0</v>
      </c>
      <c r="AG35" s="253">
        <f t="shared" si="20"/>
        <v>0</v>
      </c>
      <c r="AH35" s="259" t="str">
        <f t="shared" si="2"/>
        <v/>
      </c>
    </row>
    <row r="36" spans="1:34" ht="13.5" customHeight="1">
      <c r="A36" s="265"/>
      <c r="B36" s="269"/>
      <c r="C36" s="157"/>
      <c r="D36" s="165"/>
      <c r="E36" s="165"/>
      <c r="F36" s="176"/>
      <c r="G36" s="191"/>
      <c r="H36" s="191"/>
      <c r="I36" s="191"/>
      <c r="J36" s="301">
        <f t="shared" si="13"/>
        <v>0</v>
      </c>
      <c r="K36" s="201"/>
      <c r="L36" s="201"/>
      <c r="M36" s="201"/>
      <c r="N36" s="201"/>
      <c r="O36" s="201"/>
      <c r="P36" s="201"/>
      <c r="Q36" s="212">
        <f t="shared" si="14"/>
        <v>0</v>
      </c>
      <c r="R36" s="219"/>
      <c r="S36" s="212">
        <f t="shared" si="15"/>
        <v>0</v>
      </c>
      <c r="T36" s="234">
        <f t="shared" si="16"/>
        <v>0</v>
      </c>
      <c r="U36" s="176"/>
      <c r="V36" s="191"/>
      <c r="W36" s="183"/>
      <c r="X36" s="309">
        <f t="shared" si="17"/>
        <v>0</v>
      </c>
      <c r="Y36" s="201"/>
      <c r="Z36" s="201"/>
      <c r="AA36" s="201"/>
      <c r="AB36" s="201"/>
      <c r="AC36" s="201"/>
      <c r="AD36" s="201"/>
      <c r="AE36" s="250">
        <f t="shared" si="18"/>
        <v>0</v>
      </c>
      <c r="AF36" s="250">
        <f t="shared" si="19"/>
        <v>0</v>
      </c>
      <c r="AG36" s="254">
        <f t="shared" si="20"/>
        <v>0</v>
      </c>
      <c r="AH36" s="260" t="str">
        <f t="shared" si="2"/>
        <v/>
      </c>
    </row>
    <row r="37" spans="1:34" ht="22.5" customHeight="1">
      <c r="A37" s="262">
        <v>13</v>
      </c>
      <c r="B37" s="266"/>
      <c r="C37" s="271"/>
      <c r="D37" s="166"/>
      <c r="E37" s="168"/>
      <c r="F37" s="274" t="s">
        <v>65</v>
      </c>
      <c r="G37" s="275" t="s">
        <v>25</v>
      </c>
      <c r="H37" s="275" t="s">
        <v>65</v>
      </c>
      <c r="I37" s="188">
        <f t="shared" ref="I37:Q37" si="21">SUM(I38:I49)</f>
        <v>0</v>
      </c>
      <c r="J37" s="302">
        <f t="shared" si="21"/>
        <v>0</v>
      </c>
      <c r="K37" s="198">
        <f t="shared" si="21"/>
        <v>0</v>
      </c>
      <c r="L37" s="198">
        <f t="shared" si="21"/>
        <v>0</v>
      </c>
      <c r="M37" s="198">
        <f t="shared" si="21"/>
        <v>0</v>
      </c>
      <c r="N37" s="198">
        <f t="shared" si="21"/>
        <v>0</v>
      </c>
      <c r="O37" s="198">
        <f t="shared" si="21"/>
        <v>0</v>
      </c>
      <c r="P37" s="198">
        <f t="shared" si="21"/>
        <v>0</v>
      </c>
      <c r="Q37" s="198">
        <f t="shared" si="21"/>
        <v>0</v>
      </c>
      <c r="R37" s="277"/>
      <c r="S37" s="304">
        <f>SUM(S38:S49)</f>
        <v>0</v>
      </c>
      <c r="T37" s="306">
        <f>SUM(T38:T49)</f>
        <v>0</v>
      </c>
      <c r="U37" s="274" t="s">
        <v>65</v>
      </c>
      <c r="V37" s="275" t="s">
        <v>25</v>
      </c>
      <c r="W37" s="275" t="s">
        <v>65</v>
      </c>
      <c r="X37" s="302">
        <f t="shared" ref="X37:AG37" si="22">SUM(X38:X49)</f>
        <v>0</v>
      </c>
      <c r="Y37" s="198">
        <f t="shared" si="22"/>
        <v>0</v>
      </c>
      <c r="Z37" s="198">
        <f t="shared" si="22"/>
        <v>0</v>
      </c>
      <c r="AA37" s="198">
        <f t="shared" si="22"/>
        <v>0</v>
      </c>
      <c r="AB37" s="198">
        <f t="shared" si="22"/>
        <v>0</v>
      </c>
      <c r="AC37" s="198">
        <f t="shared" si="22"/>
        <v>0</v>
      </c>
      <c r="AD37" s="198">
        <f t="shared" si="22"/>
        <v>0</v>
      </c>
      <c r="AE37" s="243">
        <f t="shared" si="22"/>
        <v>0</v>
      </c>
      <c r="AF37" s="243">
        <f t="shared" si="22"/>
        <v>0</v>
      </c>
      <c r="AG37" s="251">
        <f t="shared" si="22"/>
        <v>0</v>
      </c>
      <c r="AH37" s="288" t="str">
        <f t="shared" si="2"/>
        <v/>
      </c>
    </row>
    <row r="38" spans="1:34" ht="14.25">
      <c r="A38" s="263"/>
      <c r="B38" s="267"/>
      <c r="C38" s="272" t="s">
        <v>82</v>
      </c>
      <c r="D38" s="273"/>
      <c r="E38" s="273"/>
      <c r="F38" s="174"/>
      <c r="G38" s="299"/>
      <c r="H38" s="299"/>
      <c r="I38" s="189"/>
      <c r="J38" s="300">
        <f t="shared" ref="J38:J49" si="23">G38*H38</f>
        <v>0</v>
      </c>
      <c r="K38" s="199"/>
      <c r="L38" s="199"/>
      <c r="M38" s="199"/>
      <c r="N38" s="199"/>
      <c r="O38" s="199"/>
      <c r="P38" s="199"/>
      <c r="Q38" s="202">
        <f t="shared" ref="Q38:Q49" si="24">SUM(J38:P38)</f>
        <v>0</v>
      </c>
      <c r="R38" s="217"/>
      <c r="S38" s="280">
        <f t="shared" ref="S38:S49" si="25">IF(ROUNDUP(Q38*R38-0.5,0)&lt;=0,0,ROUNDUP(Q38*R38-0.5,0))</f>
        <v>0</v>
      </c>
      <c r="T38" s="232">
        <f t="shared" ref="T38:T49" si="26">Q38+S38</f>
        <v>0</v>
      </c>
      <c r="U38" s="174"/>
      <c r="V38" s="189"/>
      <c r="W38" s="181"/>
      <c r="X38" s="202">
        <f t="shared" ref="X38:X49" si="27">V38*H38</f>
        <v>0</v>
      </c>
      <c r="Y38" s="199"/>
      <c r="Z38" s="199"/>
      <c r="AA38" s="199"/>
      <c r="AB38" s="199"/>
      <c r="AC38" s="199"/>
      <c r="AD38" s="199"/>
      <c r="AE38" s="248">
        <f t="shared" ref="AE38:AE49" si="28">SUM(X38:AD38)</f>
        <v>0</v>
      </c>
      <c r="AF38" s="248">
        <f t="shared" ref="AF38:AF49" si="29">IF(ROUNDUP(AE38*R38-0.5,0)&lt;=0,0,ROUNDUP(AE38*R38-0.5,0))</f>
        <v>0</v>
      </c>
      <c r="AG38" s="252">
        <f t="shared" ref="AG38:AG49" si="30">AE38+AF38</f>
        <v>0</v>
      </c>
      <c r="AH38" s="258" t="str">
        <f t="shared" si="2"/>
        <v/>
      </c>
    </row>
    <row r="39" spans="1:34">
      <c r="A39" s="264"/>
      <c r="B39" s="268"/>
      <c r="C39" s="154"/>
      <c r="D39" s="162"/>
      <c r="E39" s="162"/>
      <c r="F39" s="175"/>
      <c r="G39" s="190"/>
      <c r="H39" s="190"/>
      <c r="I39" s="190"/>
      <c r="J39" s="300">
        <f t="shared" si="23"/>
        <v>0</v>
      </c>
      <c r="K39" s="200"/>
      <c r="L39" s="200"/>
      <c r="M39" s="200"/>
      <c r="N39" s="200"/>
      <c r="O39" s="200"/>
      <c r="P39" s="200"/>
      <c r="Q39" s="211">
        <f t="shared" si="24"/>
        <v>0</v>
      </c>
      <c r="R39" s="218"/>
      <c r="S39" s="211">
        <f t="shared" si="25"/>
        <v>0</v>
      </c>
      <c r="T39" s="233">
        <f t="shared" si="26"/>
        <v>0</v>
      </c>
      <c r="U39" s="175"/>
      <c r="V39" s="190"/>
      <c r="W39" s="182"/>
      <c r="X39" s="202">
        <f t="shared" si="27"/>
        <v>0</v>
      </c>
      <c r="Y39" s="200"/>
      <c r="Z39" s="200"/>
      <c r="AA39" s="200"/>
      <c r="AB39" s="200"/>
      <c r="AC39" s="200"/>
      <c r="AD39" s="200"/>
      <c r="AE39" s="249">
        <f t="shared" si="28"/>
        <v>0</v>
      </c>
      <c r="AF39" s="249">
        <f t="shared" si="29"/>
        <v>0</v>
      </c>
      <c r="AG39" s="253">
        <f t="shared" si="30"/>
        <v>0</v>
      </c>
      <c r="AH39" s="259" t="str">
        <f t="shared" si="2"/>
        <v/>
      </c>
    </row>
    <row r="40" spans="1:34">
      <c r="A40" s="264"/>
      <c r="B40" s="268"/>
      <c r="C40" s="155"/>
      <c r="D40" s="163"/>
      <c r="E40" s="163"/>
      <c r="F40" s="175"/>
      <c r="G40" s="190"/>
      <c r="H40" s="190"/>
      <c r="I40" s="190"/>
      <c r="J40" s="300">
        <f t="shared" si="23"/>
        <v>0</v>
      </c>
      <c r="K40" s="200"/>
      <c r="L40" s="200"/>
      <c r="M40" s="200"/>
      <c r="N40" s="200"/>
      <c r="O40" s="200"/>
      <c r="P40" s="200"/>
      <c r="Q40" s="211">
        <f t="shared" si="24"/>
        <v>0</v>
      </c>
      <c r="R40" s="218"/>
      <c r="S40" s="211">
        <f t="shared" si="25"/>
        <v>0</v>
      </c>
      <c r="T40" s="233">
        <f t="shared" si="26"/>
        <v>0</v>
      </c>
      <c r="U40" s="175"/>
      <c r="V40" s="190"/>
      <c r="W40" s="182"/>
      <c r="X40" s="202">
        <f t="shared" si="27"/>
        <v>0</v>
      </c>
      <c r="Y40" s="200"/>
      <c r="Z40" s="200"/>
      <c r="AA40" s="200"/>
      <c r="AB40" s="200"/>
      <c r="AC40" s="200"/>
      <c r="AD40" s="200"/>
      <c r="AE40" s="249">
        <f t="shared" si="28"/>
        <v>0</v>
      </c>
      <c r="AF40" s="249">
        <f t="shared" si="29"/>
        <v>0</v>
      </c>
      <c r="AG40" s="253">
        <f t="shared" si="30"/>
        <v>0</v>
      </c>
      <c r="AH40" s="259" t="str">
        <f t="shared" si="2"/>
        <v/>
      </c>
    </row>
    <row r="41" spans="1:34">
      <c r="A41" s="264"/>
      <c r="B41" s="268"/>
      <c r="C41" s="154" t="s">
        <v>83</v>
      </c>
      <c r="D41" s="162"/>
      <c r="E41" s="162"/>
      <c r="F41" s="175"/>
      <c r="G41" s="190"/>
      <c r="H41" s="190"/>
      <c r="I41" s="190"/>
      <c r="J41" s="300">
        <f t="shared" si="23"/>
        <v>0</v>
      </c>
      <c r="K41" s="200"/>
      <c r="L41" s="200"/>
      <c r="M41" s="200"/>
      <c r="N41" s="200"/>
      <c r="O41" s="200"/>
      <c r="P41" s="200"/>
      <c r="Q41" s="211">
        <f t="shared" si="24"/>
        <v>0</v>
      </c>
      <c r="R41" s="218"/>
      <c r="S41" s="211">
        <f t="shared" si="25"/>
        <v>0</v>
      </c>
      <c r="T41" s="233">
        <f t="shared" si="26"/>
        <v>0</v>
      </c>
      <c r="U41" s="175"/>
      <c r="V41" s="190"/>
      <c r="W41" s="182"/>
      <c r="X41" s="202">
        <f t="shared" si="27"/>
        <v>0</v>
      </c>
      <c r="Y41" s="200"/>
      <c r="Z41" s="200"/>
      <c r="AA41" s="200"/>
      <c r="AB41" s="200"/>
      <c r="AC41" s="200"/>
      <c r="AD41" s="200"/>
      <c r="AE41" s="249">
        <f t="shared" si="28"/>
        <v>0</v>
      </c>
      <c r="AF41" s="249">
        <f t="shared" si="29"/>
        <v>0</v>
      </c>
      <c r="AG41" s="253">
        <f t="shared" si="30"/>
        <v>0</v>
      </c>
      <c r="AH41" s="259" t="str">
        <f t="shared" si="2"/>
        <v/>
      </c>
    </row>
    <row r="42" spans="1:34">
      <c r="A42" s="264"/>
      <c r="B42" s="268"/>
      <c r="C42" s="154"/>
      <c r="D42" s="162"/>
      <c r="E42" s="162"/>
      <c r="F42" s="175"/>
      <c r="G42" s="190"/>
      <c r="H42" s="190"/>
      <c r="I42" s="190"/>
      <c r="J42" s="300">
        <f t="shared" si="23"/>
        <v>0</v>
      </c>
      <c r="K42" s="200"/>
      <c r="L42" s="200"/>
      <c r="M42" s="200"/>
      <c r="N42" s="200"/>
      <c r="O42" s="200"/>
      <c r="P42" s="200"/>
      <c r="Q42" s="211">
        <f t="shared" si="24"/>
        <v>0</v>
      </c>
      <c r="R42" s="218"/>
      <c r="S42" s="211">
        <f t="shared" si="25"/>
        <v>0</v>
      </c>
      <c r="T42" s="233">
        <f t="shared" si="26"/>
        <v>0</v>
      </c>
      <c r="U42" s="175"/>
      <c r="V42" s="190"/>
      <c r="W42" s="182"/>
      <c r="X42" s="202">
        <f t="shared" si="27"/>
        <v>0</v>
      </c>
      <c r="Y42" s="200"/>
      <c r="Z42" s="200"/>
      <c r="AA42" s="200"/>
      <c r="AB42" s="200"/>
      <c r="AC42" s="200"/>
      <c r="AD42" s="200"/>
      <c r="AE42" s="249">
        <f t="shared" si="28"/>
        <v>0</v>
      </c>
      <c r="AF42" s="249">
        <f t="shared" si="29"/>
        <v>0</v>
      </c>
      <c r="AG42" s="253">
        <f t="shared" si="30"/>
        <v>0</v>
      </c>
      <c r="AH42" s="259" t="str">
        <f t="shared" si="2"/>
        <v/>
      </c>
    </row>
    <row r="43" spans="1:34">
      <c r="A43" s="264"/>
      <c r="B43" s="268"/>
      <c r="C43" s="154"/>
      <c r="D43" s="162"/>
      <c r="E43" s="162"/>
      <c r="F43" s="175"/>
      <c r="G43" s="190"/>
      <c r="H43" s="190"/>
      <c r="I43" s="190"/>
      <c r="J43" s="300">
        <f t="shared" si="23"/>
        <v>0</v>
      </c>
      <c r="K43" s="200"/>
      <c r="L43" s="200"/>
      <c r="M43" s="200"/>
      <c r="N43" s="200"/>
      <c r="O43" s="200"/>
      <c r="P43" s="200"/>
      <c r="Q43" s="211">
        <f t="shared" si="24"/>
        <v>0</v>
      </c>
      <c r="R43" s="218"/>
      <c r="S43" s="211">
        <f t="shared" si="25"/>
        <v>0</v>
      </c>
      <c r="T43" s="233">
        <f t="shared" si="26"/>
        <v>0</v>
      </c>
      <c r="U43" s="175"/>
      <c r="V43" s="190"/>
      <c r="W43" s="182"/>
      <c r="X43" s="202">
        <f t="shared" si="27"/>
        <v>0</v>
      </c>
      <c r="Y43" s="200"/>
      <c r="Z43" s="200"/>
      <c r="AA43" s="200"/>
      <c r="AB43" s="200"/>
      <c r="AC43" s="200"/>
      <c r="AD43" s="200"/>
      <c r="AE43" s="249">
        <f t="shared" si="28"/>
        <v>0</v>
      </c>
      <c r="AF43" s="249">
        <f t="shared" si="29"/>
        <v>0</v>
      </c>
      <c r="AG43" s="253">
        <f t="shared" si="30"/>
        <v>0</v>
      </c>
      <c r="AH43" s="259" t="str">
        <f t="shared" si="2"/>
        <v/>
      </c>
    </row>
    <row r="44" spans="1:34">
      <c r="A44" s="264"/>
      <c r="B44" s="268"/>
      <c r="C44" s="156"/>
      <c r="D44" s="164"/>
      <c r="E44" s="164"/>
      <c r="F44" s="175"/>
      <c r="G44" s="190"/>
      <c r="H44" s="190"/>
      <c r="I44" s="190"/>
      <c r="J44" s="300">
        <f t="shared" si="23"/>
        <v>0</v>
      </c>
      <c r="K44" s="200"/>
      <c r="L44" s="200"/>
      <c r="M44" s="200"/>
      <c r="N44" s="200"/>
      <c r="O44" s="200"/>
      <c r="P44" s="200"/>
      <c r="Q44" s="211">
        <f t="shared" si="24"/>
        <v>0</v>
      </c>
      <c r="R44" s="218"/>
      <c r="S44" s="211">
        <f t="shared" si="25"/>
        <v>0</v>
      </c>
      <c r="T44" s="233">
        <f t="shared" si="26"/>
        <v>0</v>
      </c>
      <c r="U44" s="175"/>
      <c r="V44" s="190"/>
      <c r="W44" s="182"/>
      <c r="X44" s="202">
        <f t="shared" si="27"/>
        <v>0</v>
      </c>
      <c r="Y44" s="200"/>
      <c r="Z44" s="200"/>
      <c r="AA44" s="200"/>
      <c r="AB44" s="200"/>
      <c r="AC44" s="200"/>
      <c r="AD44" s="200"/>
      <c r="AE44" s="249">
        <f t="shared" si="28"/>
        <v>0</v>
      </c>
      <c r="AF44" s="249">
        <f t="shared" si="29"/>
        <v>0</v>
      </c>
      <c r="AG44" s="253">
        <f t="shared" si="30"/>
        <v>0</v>
      </c>
      <c r="AH44" s="259" t="str">
        <f t="shared" si="2"/>
        <v/>
      </c>
    </row>
    <row r="45" spans="1:34">
      <c r="A45" s="264"/>
      <c r="B45" s="268"/>
      <c r="C45" s="156"/>
      <c r="D45" s="164"/>
      <c r="E45" s="164"/>
      <c r="F45" s="175"/>
      <c r="G45" s="190"/>
      <c r="H45" s="190"/>
      <c r="I45" s="190"/>
      <c r="J45" s="300">
        <f t="shared" si="23"/>
        <v>0</v>
      </c>
      <c r="K45" s="200"/>
      <c r="L45" s="200"/>
      <c r="M45" s="200"/>
      <c r="N45" s="200"/>
      <c r="O45" s="200"/>
      <c r="P45" s="200"/>
      <c r="Q45" s="211">
        <f t="shared" si="24"/>
        <v>0</v>
      </c>
      <c r="R45" s="218"/>
      <c r="S45" s="211">
        <f t="shared" si="25"/>
        <v>0</v>
      </c>
      <c r="T45" s="233">
        <f t="shared" si="26"/>
        <v>0</v>
      </c>
      <c r="U45" s="175"/>
      <c r="V45" s="190"/>
      <c r="W45" s="182"/>
      <c r="X45" s="202">
        <f t="shared" si="27"/>
        <v>0</v>
      </c>
      <c r="Y45" s="200"/>
      <c r="Z45" s="200"/>
      <c r="AA45" s="200"/>
      <c r="AB45" s="200"/>
      <c r="AC45" s="200"/>
      <c r="AD45" s="200"/>
      <c r="AE45" s="249">
        <f t="shared" si="28"/>
        <v>0</v>
      </c>
      <c r="AF45" s="249">
        <f t="shared" si="29"/>
        <v>0</v>
      </c>
      <c r="AG45" s="253">
        <f t="shared" si="30"/>
        <v>0</v>
      </c>
      <c r="AH45" s="259" t="str">
        <f t="shared" si="2"/>
        <v/>
      </c>
    </row>
    <row r="46" spans="1:34">
      <c r="A46" s="264"/>
      <c r="B46" s="268"/>
      <c r="C46" s="154"/>
      <c r="D46" s="162"/>
      <c r="E46" s="162"/>
      <c r="F46" s="175"/>
      <c r="G46" s="190"/>
      <c r="H46" s="190"/>
      <c r="I46" s="190"/>
      <c r="J46" s="300">
        <f t="shared" si="23"/>
        <v>0</v>
      </c>
      <c r="K46" s="200"/>
      <c r="L46" s="200"/>
      <c r="M46" s="200"/>
      <c r="N46" s="200"/>
      <c r="O46" s="200"/>
      <c r="P46" s="200"/>
      <c r="Q46" s="211">
        <f t="shared" si="24"/>
        <v>0</v>
      </c>
      <c r="R46" s="218"/>
      <c r="S46" s="211">
        <f t="shared" si="25"/>
        <v>0</v>
      </c>
      <c r="T46" s="233">
        <f t="shared" si="26"/>
        <v>0</v>
      </c>
      <c r="U46" s="175"/>
      <c r="V46" s="190"/>
      <c r="W46" s="182"/>
      <c r="X46" s="202">
        <f t="shared" si="27"/>
        <v>0</v>
      </c>
      <c r="Y46" s="200"/>
      <c r="Z46" s="200"/>
      <c r="AA46" s="200"/>
      <c r="AB46" s="200"/>
      <c r="AC46" s="200"/>
      <c r="AD46" s="200"/>
      <c r="AE46" s="249">
        <f t="shared" si="28"/>
        <v>0</v>
      </c>
      <c r="AF46" s="249">
        <f t="shared" si="29"/>
        <v>0</v>
      </c>
      <c r="AG46" s="253">
        <f t="shared" si="30"/>
        <v>0</v>
      </c>
      <c r="AH46" s="259" t="str">
        <f t="shared" si="2"/>
        <v/>
      </c>
    </row>
    <row r="47" spans="1:34">
      <c r="A47" s="264"/>
      <c r="B47" s="268"/>
      <c r="C47" s="154"/>
      <c r="D47" s="162"/>
      <c r="E47" s="162"/>
      <c r="F47" s="175"/>
      <c r="G47" s="190"/>
      <c r="H47" s="190"/>
      <c r="I47" s="190"/>
      <c r="J47" s="300">
        <f t="shared" si="23"/>
        <v>0</v>
      </c>
      <c r="K47" s="200"/>
      <c r="L47" s="200"/>
      <c r="M47" s="200"/>
      <c r="N47" s="200"/>
      <c r="O47" s="200"/>
      <c r="P47" s="200"/>
      <c r="Q47" s="211">
        <f t="shared" si="24"/>
        <v>0</v>
      </c>
      <c r="R47" s="218"/>
      <c r="S47" s="211">
        <f t="shared" si="25"/>
        <v>0</v>
      </c>
      <c r="T47" s="233">
        <f t="shared" si="26"/>
        <v>0</v>
      </c>
      <c r="U47" s="175"/>
      <c r="V47" s="190"/>
      <c r="W47" s="182"/>
      <c r="X47" s="202">
        <f t="shared" si="27"/>
        <v>0</v>
      </c>
      <c r="Y47" s="200"/>
      <c r="Z47" s="200"/>
      <c r="AA47" s="200"/>
      <c r="AB47" s="200"/>
      <c r="AC47" s="200"/>
      <c r="AD47" s="200"/>
      <c r="AE47" s="249">
        <f t="shared" si="28"/>
        <v>0</v>
      </c>
      <c r="AF47" s="249">
        <f t="shared" si="29"/>
        <v>0</v>
      </c>
      <c r="AG47" s="253">
        <f t="shared" si="30"/>
        <v>0</v>
      </c>
      <c r="AH47" s="259" t="str">
        <f t="shared" si="2"/>
        <v/>
      </c>
    </row>
    <row r="48" spans="1:34">
      <c r="A48" s="264"/>
      <c r="B48" s="268"/>
      <c r="C48" s="154"/>
      <c r="D48" s="162"/>
      <c r="E48" s="162"/>
      <c r="F48" s="175"/>
      <c r="G48" s="190"/>
      <c r="H48" s="190"/>
      <c r="I48" s="190"/>
      <c r="J48" s="300">
        <f t="shared" si="23"/>
        <v>0</v>
      </c>
      <c r="K48" s="200"/>
      <c r="L48" s="200"/>
      <c r="M48" s="200"/>
      <c r="N48" s="200"/>
      <c r="O48" s="200"/>
      <c r="P48" s="200"/>
      <c r="Q48" s="211">
        <f t="shared" si="24"/>
        <v>0</v>
      </c>
      <c r="R48" s="218"/>
      <c r="S48" s="211">
        <f t="shared" si="25"/>
        <v>0</v>
      </c>
      <c r="T48" s="233">
        <f t="shared" si="26"/>
        <v>0</v>
      </c>
      <c r="U48" s="175"/>
      <c r="V48" s="190"/>
      <c r="W48" s="182"/>
      <c r="X48" s="202">
        <f t="shared" si="27"/>
        <v>0</v>
      </c>
      <c r="Y48" s="200"/>
      <c r="Z48" s="200"/>
      <c r="AA48" s="200"/>
      <c r="AB48" s="200"/>
      <c r="AC48" s="200"/>
      <c r="AD48" s="200"/>
      <c r="AE48" s="249">
        <f t="shared" si="28"/>
        <v>0</v>
      </c>
      <c r="AF48" s="249">
        <f t="shared" si="29"/>
        <v>0</v>
      </c>
      <c r="AG48" s="253">
        <f t="shared" si="30"/>
        <v>0</v>
      </c>
      <c r="AH48" s="259" t="str">
        <f t="shared" si="2"/>
        <v/>
      </c>
    </row>
    <row r="49" spans="1:34" ht="14.25">
      <c r="A49" s="265"/>
      <c r="B49" s="269"/>
      <c r="C49" s="157"/>
      <c r="D49" s="165"/>
      <c r="E49" s="165"/>
      <c r="F49" s="176"/>
      <c r="G49" s="191"/>
      <c r="H49" s="191"/>
      <c r="I49" s="191"/>
      <c r="J49" s="301">
        <f t="shared" si="23"/>
        <v>0</v>
      </c>
      <c r="K49" s="201"/>
      <c r="L49" s="201"/>
      <c r="M49" s="201"/>
      <c r="N49" s="201"/>
      <c r="O49" s="201"/>
      <c r="P49" s="201"/>
      <c r="Q49" s="212">
        <f t="shared" si="24"/>
        <v>0</v>
      </c>
      <c r="R49" s="219"/>
      <c r="S49" s="212">
        <f t="shared" si="25"/>
        <v>0</v>
      </c>
      <c r="T49" s="234">
        <f t="shared" si="26"/>
        <v>0</v>
      </c>
      <c r="U49" s="176"/>
      <c r="V49" s="191"/>
      <c r="W49" s="183"/>
      <c r="X49" s="309">
        <f t="shared" si="27"/>
        <v>0</v>
      </c>
      <c r="Y49" s="201"/>
      <c r="Z49" s="201"/>
      <c r="AA49" s="201"/>
      <c r="AB49" s="201"/>
      <c r="AC49" s="201"/>
      <c r="AD49" s="201"/>
      <c r="AE49" s="250">
        <f t="shared" si="28"/>
        <v>0</v>
      </c>
      <c r="AF49" s="250">
        <f t="shared" si="29"/>
        <v>0</v>
      </c>
      <c r="AG49" s="254">
        <f t="shared" si="30"/>
        <v>0</v>
      </c>
      <c r="AH49" s="260" t="str">
        <f t="shared" si="2"/>
        <v/>
      </c>
    </row>
    <row r="50" spans="1:34" ht="22.5" customHeight="1">
      <c r="A50" s="262">
        <v>14</v>
      </c>
      <c r="B50" s="266"/>
      <c r="C50" s="271"/>
      <c r="D50" s="166"/>
      <c r="E50" s="168"/>
      <c r="F50" s="274" t="s">
        <v>65</v>
      </c>
      <c r="G50" s="275" t="s">
        <v>25</v>
      </c>
      <c r="H50" s="275" t="s">
        <v>65</v>
      </c>
      <c r="I50" s="188">
        <f t="shared" ref="I50:Q50" si="31">SUM(I51:I62)</f>
        <v>0</v>
      </c>
      <c r="J50" s="302">
        <f t="shared" si="31"/>
        <v>0</v>
      </c>
      <c r="K50" s="198">
        <f t="shared" si="31"/>
        <v>0</v>
      </c>
      <c r="L50" s="198">
        <f t="shared" si="31"/>
        <v>0</v>
      </c>
      <c r="M50" s="198">
        <f t="shared" si="31"/>
        <v>0</v>
      </c>
      <c r="N50" s="198">
        <f t="shared" si="31"/>
        <v>0</v>
      </c>
      <c r="O50" s="198">
        <f t="shared" si="31"/>
        <v>0</v>
      </c>
      <c r="P50" s="198">
        <f t="shared" si="31"/>
        <v>0</v>
      </c>
      <c r="Q50" s="198">
        <f t="shared" si="31"/>
        <v>0</v>
      </c>
      <c r="R50" s="277"/>
      <c r="S50" s="304">
        <f>SUM(S51:S62)</f>
        <v>0</v>
      </c>
      <c r="T50" s="306">
        <f>SUM(T51:T62)</f>
        <v>0</v>
      </c>
      <c r="U50" s="274" t="s">
        <v>65</v>
      </c>
      <c r="V50" s="275" t="s">
        <v>25</v>
      </c>
      <c r="W50" s="275" t="s">
        <v>65</v>
      </c>
      <c r="X50" s="302">
        <f t="shared" ref="X50:AG50" si="32">SUM(X51:X62)</f>
        <v>0</v>
      </c>
      <c r="Y50" s="198">
        <f t="shared" si="32"/>
        <v>0</v>
      </c>
      <c r="Z50" s="198">
        <f t="shared" si="32"/>
        <v>0</v>
      </c>
      <c r="AA50" s="198">
        <f t="shared" si="32"/>
        <v>0</v>
      </c>
      <c r="AB50" s="198">
        <f t="shared" si="32"/>
        <v>0</v>
      </c>
      <c r="AC50" s="198">
        <f t="shared" si="32"/>
        <v>0</v>
      </c>
      <c r="AD50" s="198">
        <f t="shared" si="32"/>
        <v>0</v>
      </c>
      <c r="AE50" s="243">
        <f t="shared" si="32"/>
        <v>0</v>
      </c>
      <c r="AF50" s="243">
        <f t="shared" si="32"/>
        <v>0</v>
      </c>
      <c r="AG50" s="251">
        <f t="shared" si="32"/>
        <v>0</v>
      </c>
      <c r="AH50" s="288" t="str">
        <f t="shared" si="2"/>
        <v/>
      </c>
    </row>
    <row r="51" spans="1:34" ht="14.25">
      <c r="A51" s="263"/>
      <c r="B51" s="267"/>
      <c r="C51" s="272" t="s">
        <v>82</v>
      </c>
      <c r="D51" s="273"/>
      <c r="E51" s="273"/>
      <c r="F51" s="174"/>
      <c r="G51" s="299"/>
      <c r="H51" s="299"/>
      <c r="I51" s="189"/>
      <c r="J51" s="300">
        <f t="shared" ref="J51:J62" si="33">G51*H51</f>
        <v>0</v>
      </c>
      <c r="K51" s="199"/>
      <c r="L51" s="199"/>
      <c r="M51" s="199"/>
      <c r="N51" s="199"/>
      <c r="O51" s="199"/>
      <c r="P51" s="199"/>
      <c r="Q51" s="202">
        <f t="shared" ref="Q51:Q62" si="34">SUM(J51:P51)</f>
        <v>0</v>
      </c>
      <c r="R51" s="217"/>
      <c r="S51" s="280">
        <f t="shared" ref="S51:S62" si="35">IF(ROUNDUP(Q51*R51-0.5,0)&lt;=0,0,ROUNDUP(Q51*R51-0.5,0))</f>
        <v>0</v>
      </c>
      <c r="T51" s="232">
        <f t="shared" ref="T51:T62" si="36">Q51+S51</f>
        <v>0</v>
      </c>
      <c r="U51" s="174"/>
      <c r="V51" s="189"/>
      <c r="W51" s="181"/>
      <c r="X51" s="202">
        <f t="shared" ref="X51:X62" si="37">V51*H51</f>
        <v>0</v>
      </c>
      <c r="Y51" s="199"/>
      <c r="Z51" s="199"/>
      <c r="AA51" s="199"/>
      <c r="AB51" s="199"/>
      <c r="AC51" s="199"/>
      <c r="AD51" s="199"/>
      <c r="AE51" s="248">
        <f t="shared" ref="AE51:AE62" si="38">SUM(X51:AD51)</f>
        <v>0</v>
      </c>
      <c r="AF51" s="248">
        <f t="shared" ref="AF51:AF62" si="39">IF(ROUNDUP(AE51*R51-0.5,0)&lt;=0,0,ROUNDUP(AE51*R51-0.5,0))</f>
        <v>0</v>
      </c>
      <c r="AG51" s="252">
        <f t="shared" ref="AG51:AG62" si="40">AE51+AF51</f>
        <v>0</v>
      </c>
      <c r="AH51" s="258" t="str">
        <f t="shared" si="2"/>
        <v/>
      </c>
    </row>
    <row r="52" spans="1:34">
      <c r="A52" s="264"/>
      <c r="B52" s="268"/>
      <c r="C52" s="154"/>
      <c r="D52" s="162"/>
      <c r="E52" s="162"/>
      <c r="F52" s="175"/>
      <c r="G52" s="190"/>
      <c r="H52" s="190"/>
      <c r="I52" s="190"/>
      <c r="J52" s="300">
        <f t="shared" si="33"/>
        <v>0</v>
      </c>
      <c r="K52" s="200"/>
      <c r="L52" s="200"/>
      <c r="M52" s="200"/>
      <c r="N52" s="200"/>
      <c r="O52" s="200"/>
      <c r="P52" s="200"/>
      <c r="Q52" s="211">
        <f t="shared" si="34"/>
        <v>0</v>
      </c>
      <c r="R52" s="218"/>
      <c r="S52" s="211">
        <f t="shared" si="35"/>
        <v>0</v>
      </c>
      <c r="T52" s="233">
        <f t="shared" si="36"/>
        <v>0</v>
      </c>
      <c r="U52" s="175"/>
      <c r="V52" s="190"/>
      <c r="W52" s="182"/>
      <c r="X52" s="202">
        <f t="shared" si="37"/>
        <v>0</v>
      </c>
      <c r="Y52" s="200"/>
      <c r="Z52" s="200"/>
      <c r="AA52" s="200"/>
      <c r="AB52" s="200"/>
      <c r="AC52" s="200"/>
      <c r="AD52" s="200"/>
      <c r="AE52" s="249">
        <f t="shared" si="38"/>
        <v>0</v>
      </c>
      <c r="AF52" s="249">
        <f t="shared" si="39"/>
        <v>0</v>
      </c>
      <c r="AG52" s="253">
        <f t="shared" si="40"/>
        <v>0</v>
      </c>
      <c r="AH52" s="259" t="str">
        <f t="shared" si="2"/>
        <v/>
      </c>
    </row>
    <row r="53" spans="1:34">
      <c r="A53" s="264"/>
      <c r="B53" s="268"/>
      <c r="C53" s="155"/>
      <c r="D53" s="163"/>
      <c r="E53" s="163"/>
      <c r="F53" s="175"/>
      <c r="G53" s="190"/>
      <c r="H53" s="190"/>
      <c r="I53" s="190"/>
      <c r="J53" s="300">
        <f t="shared" si="33"/>
        <v>0</v>
      </c>
      <c r="K53" s="200"/>
      <c r="L53" s="200"/>
      <c r="M53" s="200"/>
      <c r="N53" s="200"/>
      <c r="O53" s="200"/>
      <c r="P53" s="200"/>
      <c r="Q53" s="211">
        <f t="shared" si="34"/>
        <v>0</v>
      </c>
      <c r="R53" s="218"/>
      <c r="S53" s="211">
        <f t="shared" si="35"/>
        <v>0</v>
      </c>
      <c r="T53" s="233">
        <f t="shared" si="36"/>
        <v>0</v>
      </c>
      <c r="U53" s="175"/>
      <c r="V53" s="190"/>
      <c r="W53" s="182"/>
      <c r="X53" s="202">
        <f t="shared" si="37"/>
        <v>0</v>
      </c>
      <c r="Y53" s="200"/>
      <c r="Z53" s="200"/>
      <c r="AA53" s="200"/>
      <c r="AB53" s="200"/>
      <c r="AC53" s="200"/>
      <c r="AD53" s="200"/>
      <c r="AE53" s="249">
        <f t="shared" si="38"/>
        <v>0</v>
      </c>
      <c r="AF53" s="249">
        <f t="shared" si="39"/>
        <v>0</v>
      </c>
      <c r="AG53" s="253">
        <f t="shared" si="40"/>
        <v>0</v>
      </c>
      <c r="AH53" s="259" t="str">
        <f t="shared" si="2"/>
        <v/>
      </c>
    </row>
    <row r="54" spans="1:34">
      <c r="A54" s="264"/>
      <c r="B54" s="268"/>
      <c r="C54" s="154" t="s">
        <v>83</v>
      </c>
      <c r="D54" s="162"/>
      <c r="E54" s="162"/>
      <c r="F54" s="175"/>
      <c r="G54" s="190"/>
      <c r="H54" s="190"/>
      <c r="I54" s="190"/>
      <c r="J54" s="300">
        <f t="shared" si="33"/>
        <v>0</v>
      </c>
      <c r="K54" s="200"/>
      <c r="L54" s="200"/>
      <c r="M54" s="200"/>
      <c r="N54" s="200"/>
      <c r="O54" s="200"/>
      <c r="P54" s="200"/>
      <c r="Q54" s="211">
        <f t="shared" si="34"/>
        <v>0</v>
      </c>
      <c r="R54" s="218"/>
      <c r="S54" s="211">
        <f t="shared" si="35"/>
        <v>0</v>
      </c>
      <c r="T54" s="233">
        <f t="shared" si="36"/>
        <v>0</v>
      </c>
      <c r="U54" s="175"/>
      <c r="V54" s="190"/>
      <c r="W54" s="182"/>
      <c r="X54" s="202">
        <f t="shared" si="37"/>
        <v>0</v>
      </c>
      <c r="Y54" s="200"/>
      <c r="Z54" s="200"/>
      <c r="AA54" s="200"/>
      <c r="AB54" s="200"/>
      <c r="AC54" s="200"/>
      <c r="AD54" s="200"/>
      <c r="AE54" s="249">
        <f t="shared" si="38"/>
        <v>0</v>
      </c>
      <c r="AF54" s="249">
        <f t="shared" si="39"/>
        <v>0</v>
      </c>
      <c r="AG54" s="253">
        <f t="shared" si="40"/>
        <v>0</v>
      </c>
      <c r="AH54" s="259" t="str">
        <f t="shared" si="2"/>
        <v/>
      </c>
    </row>
    <row r="55" spans="1:34">
      <c r="A55" s="264"/>
      <c r="B55" s="268"/>
      <c r="C55" s="154"/>
      <c r="D55" s="162"/>
      <c r="E55" s="162"/>
      <c r="F55" s="175"/>
      <c r="G55" s="190"/>
      <c r="H55" s="190"/>
      <c r="I55" s="190"/>
      <c r="J55" s="300">
        <f t="shared" si="33"/>
        <v>0</v>
      </c>
      <c r="K55" s="200"/>
      <c r="L55" s="200"/>
      <c r="M55" s="200"/>
      <c r="N55" s="200"/>
      <c r="O55" s="200"/>
      <c r="P55" s="200"/>
      <c r="Q55" s="211">
        <f t="shared" si="34"/>
        <v>0</v>
      </c>
      <c r="R55" s="218"/>
      <c r="S55" s="211">
        <f t="shared" si="35"/>
        <v>0</v>
      </c>
      <c r="T55" s="233">
        <f t="shared" si="36"/>
        <v>0</v>
      </c>
      <c r="U55" s="175"/>
      <c r="V55" s="190"/>
      <c r="W55" s="182"/>
      <c r="X55" s="202">
        <f t="shared" si="37"/>
        <v>0</v>
      </c>
      <c r="Y55" s="200"/>
      <c r="Z55" s="200"/>
      <c r="AA55" s="200"/>
      <c r="AB55" s="200"/>
      <c r="AC55" s="200"/>
      <c r="AD55" s="200"/>
      <c r="AE55" s="249">
        <f t="shared" si="38"/>
        <v>0</v>
      </c>
      <c r="AF55" s="249">
        <f t="shared" si="39"/>
        <v>0</v>
      </c>
      <c r="AG55" s="253">
        <f t="shared" si="40"/>
        <v>0</v>
      </c>
      <c r="AH55" s="259" t="str">
        <f t="shared" si="2"/>
        <v/>
      </c>
    </row>
    <row r="56" spans="1:34">
      <c r="A56" s="264"/>
      <c r="B56" s="268"/>
      <c r="C56" s="154"/>
      <c r="D56" s="162"/>
      <c r="E56" s="162"/>
      <c r="F56" s="175"/>
      <c r="G56" s="190"/>
      <c r="H56" s="190"/>
      <c r="I56" s="190"/>
      <c r="J56" s="300">
        <f t="shared" si="33"/>
        <v>0</v>
      </c>
      <c r="K56" s="200"/>
      <c r="L56" s="200"/>
      <c r="M56" s="200"/>
      <c r="N56" s="200"/>
      <c r="O56" s="200"/>
      <c r="P56" s="200"/>
      <c r="Q56" s="211">
        <f t="shared" si="34"/>
        <v>0</v>
      </c>
      <c r="R56" s="218"/>
      <c r="S56" s="211">
        <f t="shared" si="35"/>
        <v>0</v>
      </c>
      <c r="T56" s="233">
        <f t="shared" si="36"/>
        <v>0</v>
      </c>
      <c r="U56" s="175"/>
      <c r="V56" s="190"/>
      <c r="W56" s="182"/>
      <c r="X56" s="202">
        <f t="shared" si="37"/>
        <v>0</v>
      </c>
      <c r="Y56" s="200"/>
      <c r="Z56" s="200"/>
      <c r="AA56" s="200"/>
      <c r="AB56" s="200"/>
      <c r="AC56" s="200"/>
      <c r="AD56" s="200"/>
      <c r="AE56" s="249">
        <f t="shared" si="38"/>
        <v>0</v>
      </c>
      <c r="AF56" s="249">
        <f t="shared" si="39"/>
        <v>0</v>
      </c>
      <c r="AG56" s="253">
        <f t="shared" si="40"/>
        <v>0</v>
      </c>
      <c r="AH56" s="259" t="str">
        <f t="shared" si="2"/>
        <v/>
      </c>
    </row>
    <row r="57" spans="1:34">
      <c r="A57" s="264"/>
      <c r="B57" s="268"/>
      <c r="C57" s="156"/>
      <c r="D57" s="164"/>
      <c r="E57" s="164"/>
      <c r="F57" s="175"/>
      <c r="G57" s="190"/>
      <c r="H57" s="190"/>
      <c r="I57" s="190"/>
      <c r="J57" s="300">
        <f t="shared" si="33"/>
        <v>0</v>
      </c>
      <c r="K57" s="200"/>
      <c r="L57" s="200"/>
      <c r="M57" s="200"/>
      <c r="N57" s="200"/>
      <c r="O57" s="200"/>
      <c r="P57" s="200"/>
      <c r="Q57" s="211">
        <f t="shared" si="34"/>
        <v>0</v>
      </c>
      <c r="R57" s="218"/>
      <c r="S57" s="211">
        <f t="shared" si="35"/>
        <v>0</v>
      </c>
      <c r="T57" s="233">
        <f t="shared" si="36"/>
        <v>0</v>
      </c>
      <c r="U57" s="175"/>
      <c r="V57" s="190"/>
      <c r="W57" s="182"/>
      <c r="X57" s="202">
        <f t="shared" si="37"/>
        <v>0</v>
      </c>
      <c r="Y57" s="200"/>
      <c r="Z57" s="200"/>
      <c r="AA57" s="200"/>
      <c r="AB57" s="200"/>
      <c r="AC57" s="200"/>
      <c r="AD57" s="200"/>
      <c r="AE57" s="249">
        <f t="shared" si="38"/>
        <v>0</v>
      </c>
      <c r="AF57" s="249">
        <f t="shared" si="39"/>
        <v>0</v>
      </c>
      <c r="AG57" s="253">
        <f t="shared" si="40"/>
        <v>0</v>
      </c>
      <c r="AH57" s="259" t="str">
        <f t="shared" si="2"/>
        <v/>
      </c>
    </row>
    <row r="58" spans="1:34">
      <c r="A58" s="264"/>
      <c r="B58" s="268"/>
      <c r="C58" s="156"/>
      <c r="D58" s="164"/>
      <c r="E58" s="164"/>
      <c r="F58" s="175"/>
      <c r="G58" s="190"/>
      <c r="H58" s="190"/>
      <c r="I58" s="190"/>
      <c r="J58" s="300">
        <f t="shared" si="33"/>
        <v>0</v>
      </c>
      <c r="K58" s="200"/>
      <c r="L58" s="200"/>
      <c r="M58" s="200"/>
      <c r="N58" s="200"/>
      <c r="O58" s="200"/>
      <c r="P58" s="200"/>
      <c r="Q58" s="211">
        <f t="shared" si="34"/>
        <v>0</v>
      </c>
      <c r="R58" s="218"/>
      <c r="S58" s="211">
        <f t="shared" si="35"/>
        <v>0</v>
      </c>
      <c r="T58" s="233">
        <f t="shared" si="36"/>
        <v>0</v>
      </c>
      <c r="U58" s="175"/>
      <c r="V58" s="190"/>
      <c r="W58" s="182"/>
      <c r="X58" s="202">
        <f t="shared" si="37"/>
        <v>0</v>
      </c>
      <c r="Y58" s="200"/>
      <c r="Z58" s="200"/>
      <c r="AA58" s="200"/>
      <c r="AB58" s="200"/>
      <c r="AC58" s="200"/>
      <c r="AD58" s="200"/>
      <c r="AE58" s="249">
        <f t="shared" si="38"/>
        <v>0</v>
      </c>
      <c r="AF58" s="249">
        <f t="shared" si="39"/>
        <v>0</v>
      </c>
      <c r="AG58" s="253">
        <f t="shared" si="40"/>
        <v>0</v>
      </c>
      <c r="AH58" s="259" t="str">
        <f t="shared" si="2"/>
        <v/>
      </c>
    </row>
    <row r="59" spans="1:34">
      <c r="A59" s="264"/>
      <c r="B59" s="268"/>
      <c r="C59" s="154"/>
      <c r="D59" s="162"/>
      <c r="E59" s="162"/>
      <c r="F59" s="175"/>
      <c r="G59" s="190"/>
      <c r="H59" s="190"/>
      <c r="I59" s="190"/>
      <c r="J59" s="300">
        <f t="shared" si="33"/>
        <v>0</v>
      </c>
      <c r="K59" s="200"/>
      <c r="L59" s="200"/>
      <c r="M59" s="200"/>
      <c r="N59" s="200"/>
      <c r="O59" s="200"/>
      <c r="P59" s="200"/>
      <c r="Q59" s="211">
        <f t="shared" si="34"/>
        <v>0</v>
      </c>
      <c r="R59" s="218"/>
      <c r="S59" s="211">
        <f t="shared" si="35"/>
        <v>0</v>
      </c>
      <c r="T59" s="233">
        <f t="shared" si="36"/>
        <v>0</v>
      </c>
      <c r="U59" s="175"/>
      <c r="V59" s="190"/>
      <c r="W59" s="182"/>
      <c r="X59" s="202">
        <f t="shared" si="37"/>
        <v>0</v>
      </c>
      <c r="Y59" s="200"/>
      <c r="Z59" s="200"/>
      <c r="AA59" s="200"/>
      <c r="AB59" s="200"/>
      <c r="AC59" s="200"/>
      <c r="AD59" s="200"/>
      <c r="AE59" s="249">
        <f t="shared" si="38"/>
        <v>0</v>
      </c>
      <c r="AF59" s="249">
        <f t="shared" si="39"/>
        <v>0</v>
      </c>
      <c r="AG59" s="253">
        <f t="shared" si="40"/>
        <v>0</v>
      </c>
      <c r="AH59" s="259" t="str">
        <f t="shared" si="2"/>
        <v/>
      </c>
    </row>
    <row r="60" spans="1:34">
      <c r="A60" s="264"/>
      <c r="B60" s="268"/>
      <c r="C60" s="154"/>
      <c r="D60" s="162"/>
      <c r="E60" s="162"/>
      <c r="F60" s="175"/>
      <c r="G60" s="190"/>
      <c r="H60" s="190"/>
      <c r="I60" s="190"/>
      <c r="J60" s="300">
        <f t="shared" si="33"/>
        <v>0</v>
      </c>
      <c r="K60" s="200"/>
      <c r="L60" s="200"/>
      <c r="M60" s="200"/>
      <c r="N60" s="200"/>
      <c r="O60" s="200"/>
      <c r="P60" s="200"/>
      <c r="Q60" s="211">
        <f t="shared" si="34"/>
        <v>0</v>
      </c>
      <c r="R60" s="218"/>
      <c r="S60" s="211">
        <f t="shared" si="35"/>
        <v>0</v>
      </c>
      <c r="T60" s="233">
        <f t="shared" si="36"/>
        <v>0</v>
      </c>
      <c r="U60" s="175"/>
      <c r="V60" s="190"/>
      <c r="W60" s="182"/>
      <c r="X60" s="202">
        <f t="shared" si="37"/>
        <v>0</v>
      </c>
      <c r="Y60" s="200"/>
      <c r="Z60" s="200"/>
      <c r="AA60" s="200"/>
      <c r="AB60" s="200"/>
      <c r="AC60" s="200"/>
      <c r="AD60" s="200"/>
      <c r="AE60" s="249">
        <f t="shared" si="38"/>
        <v>0</v>
      </c>
      <c r="AF60" s="249">
        <f t="shared" si="39"/>
        <v>0</v>
      </c>
      <c r="AG60" s="253">
        <f t="shared" si="40"/>
        <v>0</v>
      </c>
      <c r="AH60" s="259" t="str">
        <f t="shared" si="2"/>
        <v/>
      </c>
    </row>
    <row r="61" spans="1:34">
      <c r="A61" s="264"/>
      <c r="B61" s="268"/>
      <c r="C61" s="154"/>
      <c r="D61" s="162"/>
      <c r="E61" s="162"/>
      <c r="F61" s="175"/>
      <c r="G61" s="190"/>
      <c r="H61" s="190"/>
      <c r="I61" s="190"/>
      <c r="J61" s="300">
        <f t="shared" si="33"/>
        <v>0</v>
      </c>
      <c r="K61" s="200"/>
      <c r="L61" s="200"/>
      <c r="M61" s="200"/>
      <c r="N61" s="200"/>
      <c r="O61" s="200"/>
      <c r="P61" s="200"/>
      <c r="Q61" s="211">
        <f t="shared" si="34"/>
        <v>0</v>
      </c>
      <c r="R61" s="218"/>
      <c r="S61" s="211">
        <f t="shared" si="35"/>
        <v>0</v>
      </c>
      <c r="T61" s="233">
        <f t="shared" si="36"/>
        <v>0</v>
      </c>
      <c r="U61" s="175"/>
      <c r="V61" s="190"/>
      <c r="W61" s="182"/>
      <c r="X61" s="202">
        <f t="shared" si="37"/>
        <v>0</v>
      </c>
      <c r="Y61" s="200"/>
      <c r="Z61" s="200"/>
      <c r="AA61" s="200"/>
      <c r="AB61" s="200"/>
      <c r="AC61" s="200"/>
      <c r="AD61" s="200"/>
      <c r="AE61" s="249">
        <f t="shared" si="38"/>
        <v>0</v>
      </c>
      <c r="AF61" s="249">
        <f t="shared" si="39"/>
        <v>0</v>
      </c>
      <c r="AG61" s="253">
        <f t="shared" si="40"/>
        <v>0</v>
      </c>
      <c r="AH61" s="259" t="str">
        <f t="shared" si="2"/>
        <v/>
      </c>
    </row>
    <row r="62" spans="1:34" ht="14.25">
      <c r="A62" s="265"/>
      <c r="B62" s="269"/>
      <c r="C62" s="157"/>
      <c r="D62" s="165"/>
      <c r="E62" s="165"/>
      <c r="F62" s="176"/>
      <c r="G62" s="191"/>
      <c r="H62" s="191"/>
      <c r="I62" s="191"/>
      <c r="J62" s="301">
        <f t="shared" si="33"/>
        <v>0</v>
      </c>
      <c r="K62" s="201"/>
      <c r="L62" s="201"/>
      <c r="M62" s="201"/>
      <c r="N62" s="201"/>
      <c r="O62" s="201"/>
      <c r="P62" s="201"/>
      <c r="Q62" s="212">
        <f t="shared" si="34"/>
        <v>0</v>
      </c>
      <c r="R62" s="219"/>
      <c r="S62" s="212">
        <f t="shared" si="35"/>
        <v>0</v>
      </c>
      <c r="T62" s="234">
        <f t="shared" si="36"/>
        <v>0</v>
      </c>
      <c r="U62" s="176"/>
      <c r="V62" s="191"/>
      <c r="W62" s="183"/>
      <c r="X62" s="309">
        <f t="shared" si="37"/>
        <v>0</v>
      </c>
      <c r="Y62" s="201"/>
      <c r="Z62" s="201"/>
      <c r="AA62" s="201"/>
      <c r="AB62" s="201"/>
      <c r="AC62" s="201"/>
      <c r="AD62" s="201"/>
      <c r="AE62" s="250">
        <f t="shared" si="38"/>
        <v>0</v>
      </c>
      <c r="AF62" s="250">
        <f t="shared" si="39"/>
        <v>0</v>
      </c>
      <c r="AG62" s="254">
        <f t="shared" si="40"/>
        <v>0</v>
      </c>
      <c r="AH62" s="260" t="str">
        <f t="shared" si="2"/>
        <v/>
      </c>
    </row>
    <row r="63" spans="1:34" ht="22.5" customHeight="1">
      <c r="A63" s="262">
        <v>15</v>
      </c>
      <c r="B63" s="266"/>
      <c r="C63" s="271"/>
      <c r="D63" s="166"/>
      <c r="E63" s="168"/>
      <c r="F63" s="274" t="s">
        <v>65</v>
      </c>
      <c r="G63" s="275" t="s">
        <v>25</v>
      </c>
      <c r="H63" s="275" t="s">
        <v>65</v>
      </c>
      <c r="I63" s="188">
        <f t="shared" ref="I63:Q63" si="41">SUM(I64:I75)</f>
        <v>0</v>
      </c>
      <c r="J63" s="302">
        <f t="shared" si="41"/>
        <v>0</v>
      </c>
      <c r="K63" s="198">
        <f t="shared" si="41"/>
        <v>0</v>
      </c>
      <c r="L63" s="198">
        <f t="shared" si="41"/>
        <v>0</v>
      </c>
      <c r="M63" s="198">
        <f t="shared" si="41"/>
        <v>0</v>
      </c>
      <c r="N63" s="198">
        <f t="shared" si="41"/>
        <v>0</v>
      </c>
      <c r="O63" s="198">
        <f t="shared" si="41"/>
        <v>0</v>
      </c>
      <c r="P63" s="198">
        <f t="shared" si="41"/>
        <v>0</v>
      </c>
      <c r="Q63" s="198">
        <f t="shared" si="41"/>
        <v>0</v>
      </c>
      <c r="R63" s="277"/>
      <c r="S63" s="304">
        <f>SUM(S64:S75)</f>
        <v>0</v>
      </c>
      <c r="T63" s="306">
        <f>SUM(T64:T75)</f>
        <v>0</v>
      </c>
      <c r="U63" s="274" t="s">
        <v>65</v>
      </c>
      <c r="V63" s="275" t="s">
        <v>25</v>
      </c>
      <c r="W63" s="275" t="s">
        <v>65</v>
      </c>
      <c r="X63" s="302">
        <f t="shared" ref="X63:AG63" si="42">SUM(X64:X75)</f>
        <v>0</v>
      </c>
      <c r="Y63" s="198">
        <f t="shared" si="42"/>
        <v>0</v>
      </c>
      <c r="Z63" s="198">
        <f t="shared" si="42"/>
        <v>0</v>
      </c>
      <c r="AA63" s="198">
        <f t="shared" si="42"/>
        <v>0</v>
      </c>
      <c r="AB63" s="198">
        <f t="shared" si="42"/>
        <v>0</v>
      </c>
      <c r="AC63" s="198">
        <f t="shared" si="42"/>
        <v>0</v>
      </c>
      <c r="AD63" s="198">
        <f t="shared" si="42"/>
        <v>0</v>
      </c>
      <c r="AE63" s="243">
        <f t="shared" si="42"/>
        <v>0</v>
      </c>
      <c r="AF63" s="243">
        <f t="shared" si="42"/>
        <v>0</v>
      </c>
      <c r="AG63" s="251">
        <f t="shared" si="42"/>
        <v>0</v>
      </c>
      <c r="AH63" s="288" t="str">
        <f t="shared" si="2"/>
        <v/>
      </c>
    </row>
    <row r="64" spans="1:34" ht="14.25">
      <c r="A64" s="263"/>
      <c r="B64" s="267"/>
      <c r="C64" s="272" t="s">
        <v>82</v>
      </c>
      <c r="D64" s="273"/>
      <c r="E64" s="273"/>
      <c r="F64" s="174"/>
      <c r="G64" s="299"/>
      <c r="H64" s="299"/>
      <c r="I64" s="189"/>
      <c r="J64" s="300">
        <f t="shared" ref="J64:J75" si="43">G64*H64</f>
        <v>0</v>
      </c>
      <c r="K64" s="199"/>
      <c r="L64" s="199"/>
      <c r="M64" s="199"/>
      <c r="N64" s="199"/>
      <c r="O64" s="199"/>
      <c r="P64" s="199"/>
      <c r="Q64" s="202">
        <f t="shared" ref="Q64:Q75" si="44">SUM(J64:P64)</f>
        <v>0</v>
      </c>
      <c r="R64" s="217"/>
      <c r="S64" s="280">
        <f t="shared" ref="S64:S75" si="45">IF(ROUNDUP(Q64*R64-0.5,0)&lt;=0,0,ROUNDUP(Q64*R64-0.5,0))</f>
        <v>0</v>
      </c>
      <c r="T64" s="232">
        <f t="shared" ref="T64:T75" si="46">Q64+S64</f>
        <v>0</v>
      </c>
      <c r="U64" s="174"/>
      <c r="V64" s="189"/>
      <c r="W64" s="181"/>
      <c r="X64" s="202">
        <f t="shared" ref="X64:X75" si="47">V64*H64</f>
        <v>0</v>
      </c>
      <c r="Y64" s="199"/>
      <c r="Z64" s="199"/>
      <c r="AA64" s="199"/>
      <c r="AB64" s="199"/>
      <c r="AC64" s="199"/>
      <c r="AD64" s="199"/>
      <c r="AE64" s="248">
        <f t="shared" ref="AE64:AE75" si="48">SUM(X64:AD64)</f>
        <v>0</v>
      </c>
      <c r="AF64" s="248">
        <f t="shared" ref="AF64:AF75" si="49">IF(ROUNDUP(AE64*R64-0.5,0)&lt;=0,0,ROUNDUP(AE64*R64-0.5,0))</f>
        <v>0</v>
      </c>
      <c r="AG64" s="252">
        <f t="shared" ref="AG64:AG75" si="50">AE64+AF64</f>
        <v>0</v>
      </c>
      <c r="AH64" s="258" t="str">
        <f t="shared" si="2"/>
        <v/>
      </c>
    </row>
    <row r="65" spans="1:34">
      <c r="A65" s="264"/>
      <c r="B65" s="268"/>
      <c r="C65" s="154"/>
      <c r="D65" s="162"/>
      <c r="E65" s="162"/>
      <c r="F65" s="175"/>
      <c r="G65" s="190"/>
      <c r="H65" s="190"/>
      <c r="I65" s="190"/>
      <c r="J65" s="300">
        <f t="shared" si="43"/>
        <v>0</v>
      </c>
      <c r="K65" s="200"/>
      <c r="L65" s="200"/>
      <c r="M65" s="200"/>
      <c r="N65" s="200"/>
      <c r="O65" s="200"/>
      <c r="P65" s="200"/>
      <c r="Q65" s="211">
        <f t="shared" si="44"/>
        <v>0</v>
      </c>
      <c r="R65" s="218"/>
      <c r="S65" s="211">
        <f t="shared" si="45"/>
        <v>0</v>
      </c>
      <c r="T65" s="233">
        <f t="shared" si="46"/>
        <v>0</v>
      </c>
      <c r="U65" s="175"/>
      <c r="V65" s="190"/>
      <c r="W65" s="182"/>
      <c r="X65" s="202">
        <f t="shared" si="47"/>
        <v>0</v>
      </c>
      <c r="Y65" s="200"/>
      <c r="Z65" s="200"/>
      <c r="AA65" s="200"/>
      <c r="AB65" s="200"/>
      <c r="AC65" s="200"/>
      <c r="AD65" s="200"/>
      <c r="AE65" s="249">
        <f t="shared" si="48"/>
        <v>0</v>
      </c>
      <c r="AF65" s="249">
        <f t="shared" si="49"/>
        <v>0</v>
      </c>
      <c r="AG65" s="253">
        <f t="shared" si="50"/>
        <v>0</v>
      </c>
      <c r="AH65" s="259" t="str">
        <f t="shared" si="2"/>
        <v/>
      </c>
    </row>
    <row r="66" spans="1:34">
      <c r="A66" s="264"/>
      <c r="B66" s="268"/>
      <c r="C66" s="155"/>
      <c r="D66" s="163"/>
      <c r="E66" s="163"/>
      <c r="F66" s="175"/>
      <c r="G66" s="190"/>
      <c r="H66" s="190"/>
      <c r="I66" s="190"/>
      <c r="J66" s="300">
        <f t="shared" si="43"/>
        <v>0</v>
      </c>
      <c r="K66" s="200"/>
      <c r="L66" s="200"/>
      <c r="M66" s="200"/>
      <c r="N66" s="200"/>
      <c r="O66" s="200"/>
      <c r="P66" s="200"/>
      <c r="Q66" s="211">
        <f t="shared" si="44"/>
        <v>0</v>
      </c>
      <c r="R66" s="218"/>
      <c r="S66" s="211">
        <f t="shared" si="45"/>
        <v>0</v>
      </c>
      <c r="T66" s="233">
        <f t="shared" si="46"/>
        <v>0</v>
      </c>
      <c r="U66" s="175"/>
      <c r="V66" s="190"/>
      <c r="W66" s="182"/>
      <c r="X66" s="202">
        <f t="shared" si="47"/>
        <v>0</v>
      </c>
      <c r="Y66" s="200"/>
      <c r="Z66" s="200"/>
      <c r="AA66" s="200"/>
      <c r="AB66" s="200"/>
      <c r="AC66" s="200"/>
      <c r="AD66" s="200"/>
      <c r="AE66" s="249">
        <f t="shared" si="48"/>
        <v>0</v>
      </c>
      <c r="AF66" s="249">
        <f t="shared" si="49"/>
        <v>0</v>
      </c>
      <c r="AG66" s="253">
        <f t="shared" si="50"/>
        <v>0</v>
      </c>
      <c r="AH66" s="259" t="str">
        <f t="shared" si="2"/>
        <v/>
      </c>
    </row>
    <row r="67" spans="1:34">
      <c r="A67" s="264"/>
      <c r="B67" s="268"/>
      <c r="C67" s="154" t="s">
        <v>83</v>
      </c>
      <c r="D67" s="162"/>
      <c r="E67" s="162"/>
      <c r="F67" s="175"/>
      <c r="G67" s="190"/>
      <c r="H67" s="190"/>
      <c r="I67" s="190"/>
      <c r="J67" s="300">
        <f t="shared" si="43"/>
        <v>0</v>
      </c>
      <c r="K67" s="200"/>
      <c r="L67" s="200"/>
      <c r="M67" s="200"/>
      <c r="N67" s="200"/>
      <c r="O67" s="200"/>
      <c r="P67" s="200"/>
      <c r="Q67" s="211">
        <f t="shared" si="44"/>
        <v>0</v>
      </c>
      <c r="R67" s="218"/>
      <c r="S67" s="211">
        <f t="shared" si="45"/>
        <v>0</v>
      </c>
      <c r="T67" s="233">
        <f t="shared" si="46"/>
        <v>0</v>
      </c>
      <c r="U67" s="175"/>
      <c r="V67" s="190"/>
      <c r="W67" s="182"/>
      <c r="X67" s="202">
        <f t="shared" si="47"/>
        <v>0</v>
      </c>
      <c r="Y67" s="200"/>
      <c r="Z67" s="200"/>
      <c r="AA67" s="200"/>
      <c r="AB67" s="200"/>
      <c r="AC67" s="200"/>
      <c r="AD67" s="200"/>
      <c r="AE67" s="249">
        <f t="shared" si="48"/>
        <v>0</v>
      </c>
      <c r="AF67" s="249">
        <f t="shared" si="49"/>
        <v>0</v>
      </c>
      <c r="AG67" s="253">
        <f t="shared" si="50"/>
        <v>0</v>
      </c>
      <c r="AH67" s="259" t="str">
        <f t="shared" si="2"/>
        <v/>
      </c>
    </row>
    <row r="68" spans="1:34">
      <c r="A68" s="264"/>
      <c r="B68" s="268"/>
      <c r="C68" s="154"/>
      <c r="D68" s="162"/>
      <c r="E68" s="162"/>
      <c r="F68" s="175"/>
      <c r="G68" s="190"/>
      <c r="H68" s="190"/>
      <c r="I68" s="190"/>
      <c r="J68" s="300">
        <f t="shared" si="43"/>
        <v>0</v>
      </c>
      <c r="K68" s="200"/>
      <c r="L68" s="200"/>
      <c r="M68" s="200"/>
      <c r="N68" s="200"/>
      <c r="O68" s="200"/>
      <c r="P68" s="200"/>
      <c r="Q68" s="211">
        <f t="shared" si="44"/>
        <v>0</v>
      </c>
      <c r="R68" s="218"/>
      <c r="S68" s="211">
        <f t="shared" si="45"/>
        <v>0</v>
      </c>
      <c r="T68" s="233">
        <f t="shared" si="46"/>
        <v>0</v>
      </c>
      <c r="U68" s="175"/>
      <c r="V68" s="190"/>
      <c r="W68" s="182"/>
      <c r="X68" s="202">
        <f t="shared" si="47"/>
        <v>0</v>
      </c>
      <c r="Y68" s="200"/>
      <c r="Z68" s="200"/>
      <c r="AA68" s="200"/>
      <c r="AB68" s="200"/>
      <c r="AC68" s="200"/>
      <c r="AD68" s="200"/>
      <c r="AE68" s="249">
        <f t="shared" si="48"/>
        <v>0</v>
      </c>
      <c r="AF68" s="249">
        <f t="shared" si="49"/>
        <v>0</v>
      </c>
      <c r="AG68" s="253">
        <f t="shared" si="50"/>
        <v>0</v>
      </c>
      <c r="AH68" s="259" t="str">
        <f t="shared" si="2"/>
        <v/>
      </c>
    </row>
    <row r="69" spans="1:34">
      <c r="A69" s="264"/>
      <c r="B69" s="268"/>
      <c r="C69" s="154"/>
      <c r="D69" s="162"/>
      <c r="E69" s="162"/>
      <c r="F69" s="175"/>
      <c r="G69" s="190"/>
      <c r="H69" s="190"/>
      <c r="I69" s="190"/>
      <c r="J69" s="300">
        <f t="shared" si="43"/>
        <v>0</v>
      </c>
      <c r="K69" s="200"/>
      <c r="L69" s="200"/>
      <c r="M69" s="200"/>
      <c r="N69" s="200"/>
      <c r="O69" s="200"/>
      <c r="P69" s="200"/>
      <c r="Q69" s="211">
        <f t="shared" si="44"/>
        <v>0</v>
      </c>
      <c r="R69" s="218"/>
      <c r="S69" s="211">
        <f t="shared" si="45"/>
        <v>0</v>
      </c>
      <c r="T69" s="233">
        <f t="shared" si="46"/>
        <v>0</v>
      </c>
      <c r="U69" s="175"/>
      <c r="V69" s="190"/>
      <c r="W69" s="182"/>
      <c r="X69" s="202">
        <f t="shared" si="47"/>
        <v>0</v>
      </c>
      <c r="Y69" s="200"/>
      <c r="Z69" s="200"/>
      <c r="AA69" s="200"/>
      <c r="AB69" s="200"/>
      <c r="AC69" s="200"/>
      <c r="AD69" s="200"/>
      <c r="AE69" s="249">
        <f t="shared" si="48"/>
        <v>0</v>
      </c>
      <c r="AF69" s="249">
        <f t="shared" si="49"/>
        <v>0</v>
      </c>
      <c r="AG69" s="253">
        <f t="shared" si="50"/>
        <v>0</v>
      </c>
      <c r="AH69" s="259" t="str">
        <f t="shared" si="2"/>
        <v/>
      </c>
    </row>
    <row r="70" spans="1:34">
      <c r="A70" s="264"/>
      <c r="B70" s="268"/>
      <c r="C70" s="156"/>
      <c r="D70" s="164"/>
      <c r="E70" s="164"/>
      <c r="F70" s="175"/>
      <c r="G70" s="190"/>
      <c r="H70" s="190"/>
      <c r="I70" s="190"/>
      <c r="J70" s="300">
        <f t="shared" si="43"/>
        <v>0</v>
      </c>
      <c r="K70" s="200"/>
      <c r="L70" s="200"/>
      <c r="M70" s="200"/>
      <c r="N70" s="200"/>
      <c r="O70" s="200"/>
      <c r="P70" s="200"/>
      <c r="Q70" s="211">
        <f t="shared" si="44"/>
        <v>0</v>
      </c>
      <c r="R70" s="218"/>
      <c r="S70" s="211">
        <f t="shared" si="45"/>
        <v>0</v>
      </c>
      <c r="T70" s="233">
        <f t="shared" si="46"/>
        <v>0</v>
      </c>
      <c r="U70" s="175"/>
      <c r="V70" s="190"/>
      <c r="W70" s="182"/>
      <c r="X70" s="202">
        <f t="shared" si="47"/>
        <v>0</v>
      </c>
      <c r="Y70" s="200"/>
      <c r="Z70" s="200"/>
      <c r="AA70" s="200"/>
      <c r="AB70" s="200"/>
      <c r="AC70" s="200"/>
      <c r="AD70" s="200"/>
      <c r="AE70" s="249">
        <f t="shared" si="48"/>
        <v>0</v>
      </c>
      <c r="AF70" s="249">
        <f t="shared" si="49"/>
        <v>0</v>
      </c>
      <c r="AG70" s="253">
        <f t="shared" si="50"/>
        <v>0</v>
      </c>
      <c r="AH70" s="259" t="str">
        <f t="shared" si="2"/>
        <v/>
      </c>
    </row>
    <row r="71" spans="1:34">
      <c r="A71" s="264"/>
      <c r="B71" s="268"/>
      <c r="C71" s="156"/>
      <c r="D71" s="164"/>
      <c r="E71" s="164"/>
      <c r="F71" s="175"/>
      <c r="G71" s="190"/>
      <c r="H71" s="190"/>
      <c r="I71" s="190"/>
      <c r="J71" s="300">
        <f t="shared" si="43"/>
        <v>0</v>
      </c>
      <c r="K71" s="200"/>
      <c r="L71" s="200"/>
      <c r="M71" s="200"/>
      <c r="N71" s="200"/>
      <c r="O71" s="200"/>
      <c r="P71" s="200"/>
      <c r="Q71" s="211">
        <f t="shared" si="44"/>
        <v>0</v>
      </c>
      <c r="R71" s="218"/>
      <c r="S71" s="211">
        <f t="shared" si="45"/>
        <v>0</v>
      </c>
      <c r="T71" s="233">
        <f t="shared" si="46"/>
        <v>0</v>
      </c>
      <c r="U71" s="175"/>
      <c r="V71" s="190"/>
      <c r="W71" s="182"/>
      <c r="X71" s="202">
        <f t="shared" si="47"/>
        <v>0</v>
      </c>
      <c r="Y71" s="200"/>
      <c r="Z71" s="200"/>
      <c r="AA71" s="200"/>
      <c r="AB71" s="200"/>
      <c r="AC71" s="200"/>
      <c r="AD71" s="200"/>
      <c r="AE71" s="249">
        <f t="shared" si="48"/>
        <v>0</v>
      </c>
      <c r="AF71" s="249">
        <f t="shared" si="49"/>
        <v>0</v>
      </c>
      <c r="AG71" s="253">
        <f t="shared" si="50"/>
        <v>0</v>
      </c>
      <c r="AH71" s="259" t="str">
        <f t="shared" si="2"/>
        <v/>
      </c>
    </row>
    <row r="72" spans="1:34">
      <c r="A72" s="264"/>
      <c r="B72" s="268"/>
      <c r="C72" s="154"/>
      <c r="D72" s="162"/>
      <c r="E72" s="162"/>
      <c r="F72" s="175"/>
      <c r="G72" s="190"/>
      <c r="H72" s="190"/>
      <c r="I72" s="190"/>
      <c r="J72" s="300">
        <f t="shared" si="43"/>
        <v>0</v>
      </c>
      <c r="K72" s="200"/>
      <c r="L72" s="200"/>
      <c r="M72" s="200"/>
      <c r="N72" s="200"/>
      <c r="O72" s="200"/>
      <c r="P72" s="200"/>
      <c r="Q72" s="211">
        <f t="shared" si="44"/>
        <v>0</v>
      </c>
      <c r="R72" s="218"/>
      <c r="S72" s="211">
        <f t="shared" si="45"/>
        <v>0</v>
      </c>
      <c r="T72" s="233">
        <f t="shared" si="46"/>
        <v>0</v>
      </c>
      <c r="U72" s="175"/>
      <c r="V72" s="190"/>
      <c r="W72" s="182"/>
      <c r="X72" s="202">
        <f t="shared" si="47"/>
        <v>0</v>
      </c>
      <c r="Y72" s="200"/>
      <c r="Z72" s="200"/>
      <c r="AA72" s="200"/>
      <c r="AB72" s="200"/>
      <c r="AC72" s="200"/>
      <c r="AD72" s="200"/>
      <c r="AE72" s="249">
        <f t="shared" si="48"/>
        <v>0</v>
      </c>
      <c r="AF72" s="249">
        <f t="shared" si="49"/>
        <v>0</v>
      </c>
      <c r="AG72" s="253">
        <f t="shared" si="50"/>
        <v>0</v>
      </c>
      <c r="AH72" s="259" t="str">
        <f t="shared" si="2"/>
        <v/>
      </c>
    </row>
    <row r="73" spans="1:34">
      <c r="A73" s="264"/>
      <c r="B73" s="268"/>
      <c r="C73" s="154"/>
      <c r="D73" s="162"/>
      <c r="E73" s="162"/>
      <c r="F73" s="175"/>
      <c r="G73" s="190"/>
      <c r="H73" s="190"/>
      <c r="I73" s="190"/>
      <c r="J73" s="300">
        <f t="shared" si="43"/>
        <v>0</v>
      </c>
      <c r="K73" s="200"/>
      <c r="L73" s="200"/>
      <c r="M73" s="200"/>
      <c r="N73" s="200"/>
      <c r="O73" s="200"/>
      <c r="P73" s="200"/>
      <c r="Q73" s="211">
        <f t="shared" si="44"/>
        <v>0</v>
      </c>
      <c r="R73" s="218"/>
      <c r="S73" s="211">
        <f t="shared" si="45"/>
        <v>0</v>
      </c>
      <c r="T73" s="233">
        <f t="shared" si="46"/>
        <v>0</v>
      </c>
      <c r="U73" s="175"/>
      <c r="V73" s="190"/>
      <c r="W73" s="182"/>
      <c r="X73" s="202">
        <f t="shared" si="47"/>
        <v>0</v>
      </c>
      <c r="Y73" s="200"/>
      <c r="Z73" s="200"/>
      <c r="AA73" s="200"/>
      <c r="AB73" s="200"/>
      <c r="AC73" s="200"/>
      <c r="AD73" s="200"/>
      <c r="AE73" s="249">
        <f t="shared" si="48"/>
        <v>0</v>
      </c>
      <c r="AF73" s="249">
        <f t="shared" si="49"/>
        <v>0</v>
      </c>
      <c r="AG73" s="253">
        <f t="shared" si="50"/>
        <v>0</v>
      </c>
      <c r="AH73" s="259" t="str">
        <f t="shared" si="2"/>
        <v/>
      </c>
    </row>
    <row r="74" spans="1:34">
      <c r="A74" s="264"/>
      <c r="B74" s="268"/>
      <c r="C74" s="154"/>
      <c r="D74" s="162"/>
      <c r="E74" s="162"/>
      <c r="F74" s="175"/>
      <c r="G74" s="190"/>
      <c r="H74" s="190"/>
      <c r="I74" s="190"/>
      <c r="J74" s="300">
        <f t="shared" si="43"/>
        <v>0</v>
      </c>
      <c r="K74" s="200"/>
      <c r="L74" s="200"/>
      <c r="M74" s="200"/>
      <c r="N74" s="200"/>
      <c r="O74" s="200"/>
      <c r="P74" s="200"/>
      <c r="Q74" s="211">
        <f t="shared" si="44"/>
        <v>0</v>
      </c>
      <c r="R74" s="218"/>
      <c r="S74" s="211">
        <f t="shared" si="45"/>
        <v>0</v>
      </c>
      <c r="T74" s="233">
        <f t="shared" si="46"/>
        <v>0</v>
      </c>
      <c r="U74" s="175"/>
      <c r="V74" s="190"/>
      <c r="W74" s="182"/>
      <c r="X74" s="309">
        <f t="shared" si="47"/>
        <v>0</v>
      </c>
      <c r="Y74" s="200"/>
      <c r="Z74" s="200"/>
      <c r="AA74" s="200"/>
      <c r="AB74" s="200"/>
      <c r="AC74" s="200"/>
      <c r="AD74" s="200"/>
      <c r="AE74" s="249">
        <f t="shared" si="48"/>
        <v>0</v>
      </c>
      <c r="AF74" s="249">
        <f t="shared" si="49"/>
        <v>0</v>
      </c>
      <c r="AG74" s="253">
        <f t="shared" si="50"/>
        <v>0</v>
      </c>
      <c r="AH74" s="259" t="str">
        <f t="shared" si="2"/>
        <v/>
      </c>
    </row>
    <row r="75" spans="1:34" ht="14.25">
      <c r="A75" s="265"/>
      <c r="B75" s="269"/>
      <c r="C75" s="157"/>
      <c r="D75" s="165"/>
      <c r="E75" s="165"/>
      <c r="F75" s="176"/>
      <c r="G75" s="191"/>
      <c r="H75" s="191"/>
      <c r="I75" s="191"/>
      <c r="J75" s="301">
        <f t="shared" si="43"/>
        <v>0</v>
      </c>
      <c r="K75" s="201"/>
      <c r="L75" s="201"/>
      <c r="M75" s="201"/>
      <c r="N75" s="201"/>
      <c r="O75" s="201"/>
      <c r="P75" s="201"/>
      <c r="Q75" s="212">
        <f t="shared" si="44"/>
        <v>0</v>
      </c>
      <c r="R75" s="219"/>
      <c r="S75" s="212">
        <f t="shared" si="45"/>
        <v>0</v>
      </c>
      <c r="T75" s="234">
        <f t="shared" si="46"/>
        <v>0</v>
      </c>
      <c r="U75" s="176"/>
      <c r="V75" s="191"/>
      <c r="W75" s="183"/>
      <c r="X75" s="212">
        <f t="shared" si="47"/>
        <v>0</v>
      </c>
      <c r="Y75" s="201"/>
      <c r="Z75" s="201"/>
      <c r="AA75" s="201"/>
      <c r="AB75" s="201"/>
      <c r="AC75" s="201"/>
      <c r="AD75" s="201"/>
      <c r="AE75" s="250">
        <f t="shared" si="48"/>
        <v>0</v>
      </c>
      <c r="AF75" s="250">
        <f t="shared" si="49"/>
        <v>0</v>
      </c>
      <c r="AG75" s="254">
        <f t="shared" si="50"/>
        <v>0</v>
      </c>
      <c r="AH75" s="260" t="str">
        <f>IF(AG75=0,"",ROUND((T75-AG75)/AG75,3))</f>
        <v/>
      </c>
    </row>
    <row r="76" spans="1:34">
      <c r="B76" s="147"/>
      <c r="C76" s="147"/>
      <c r="D76" s="147"/>
      <c r="E76" s="147"/>
      <c r="F76" s="297"/>
      <c r="G76" s="297"/>
      <c r="H76" s="239" t="s">
        <v>103</v>
      </c>
      <c r="I76" s="192">
        <f t="shared" ref="I76:Q76" si="51">I11+I24+I37+I50+I63</f>
        <v>0</v>
      </c>
      <c r="J76" s="318">
        <f t="shared" si="51"/>
        <v>0</v>
      </c>
      <c r="K76" s="202">
        <f t="shared" si="51"/>
        <v>0</v>
      </c>
      <c r="L76" s="320">
        <f t="shared" si="51"/>
        <v>0</v>
      </c>
      <c r="M76" s="320">
        <f t="shared" si="51"/>
        <v>0</v>
      </c>
      <c r="N76" s="320">
        <f t="shared" si="51"/>
        <v>0</v>
      </c>
      <c r="O76" s="320">
        <f t="shared" si="51"/>
        <v>0</v>
      </c>
      <c r="P76" s="320">
        <f t="shared" si="51"/>
        <v>0</v>
      </c>
      <c r="Q76" s="320">
        <f t="shared" si="51"/>
        <v>0</v>
      </c>
      <c r="R76" s="328"/>
      <c r="S76" s="320">
        <f>S11+S24+S37+S50+S63</f>
        <v>0</v>
      </c>
      <c r="T76" s="320">
        <f>T11+T24+T37+T50+T63</f>
        <v>0</v>
      </c>
      <c r="U76" s="308"/>
      <c r="V76" s="297"/>
      <c r="W76" s="239" t="s">
        <v>42</v>
      </c>
      <c r="X76" s="318">
        <f t="shared" ref="X76:AG76" si="52">X11+X24+X37+X50+X63</f>
        <v>0</v>
      </c>
      <c r="Y76" s="320">
        <f t="shared" si="52"/>
        <v>0</v>
      </c>
      <c r="Z76" s="320">
        <f t="shared" si="52"/>
        <v>0</v>
      </c>
      <c r="AA76" s="320">
        <f t="shared" si="52"/>
        <v>0</v>
      </c>
      <c r="AB76" s="320">
        <f t="shared" si="52"/>
        <v>0</v>
      </c>
      <c r="AC76" s="320">
        <f t="shared" si="52"/>
        <v>0</v>
      </c>
      <c r="AD76" s="320">
        <f t="shared" si="52"/>
        <v>0</v>
      </c>
      <c r="AE76" s="320">
        <f t="shared" si="52"/>
        <v>0</v>
      </c>
      <c r="AF76" s="320">
        <f t="shared" si="52"/>
        <v>0</v>
      </c>
      <c r="AG76" s="320">
        <f t="shared" si="52"/>
        <v>0</v>
      </c>
      <c r="AH76" s="37"/>
    </row>
    <row r="77" spans="1:34">
      <c r="B77" s="148"/>
      <c r="C77" s="148"/>
      <c r="D77" s="148"/>
      <c r="E77" s="148"/>
      <c r="F77" s="298"/>
      <c r="G77" s="298"/>
      <c r="H77" s="240" t="s">
        <v>87</v>
      </c>
      <c r="I77" s="193">
        <f>I76+'A(日時②)'!I77</f>
        <v>0</v>
      </c>
      <c r="J77" s="319">
        <f>J76+'A(日時②)'!J77</f>
        <v>0</v>
      </c>
      <c r="K77" s="203">
        <f>K76+'A(日時②)'!K77</f>
        <v>0</v>
      </c>
      <c r="L77" s="319">
        <f>L76+'A(日時②)'!L77</f>
        <v>0</v>
      </c>
      <c r="M77" s="319">
        <f>M76+'A(日時②)'!M77</f>
        <v>0</v>
      </c>
      <c r="N77" s="319">
        <f>N76+'A(日時②)'!N77</f>
        <v>0</v>
      </c>
      <c r="O77" s="319">
        <f>O76+'A(日時②)'!O77</f>
        <v>0</v>
      </c>
      <c r="P77" s="319">
        <f>P76+'A(日時②)'!P77</f>
        <v>0</v>
      </c>
      <c r="Q77" s="319">
        <f>Q76+'A(日時②)'!Q77</f>
        <v>0</v>
      </c>
      <c r="R77" s="329"/>
      <c r="S77" s="319">
        <f>S76+'A(日時②)'!S77</f>
        <v>0</v>
      </c>
      <c r="T77" s="319">
        <f>T76+'A(日時②)'!T77</f>
        <v>0</v>
      </c>
      <c r="U77" s="308"/>
      <c r="V77" s="298"/>
      <c r="W77" s="240" t="s">
        <v>68</v>
      </c>
      <c r="X77" s="319">
        <f>X76+'A(日時②)'!X77</f>
        <v>0</v>
      </c>
      <c r="Y77" s="319">
        <f>Y76+'A(日時②)'!Y77</f>
        <v>0</v>
      </c>
      <c r="Z77" s="319">
        <f>Z76+'A(日時②)'!Z77</f>
        <v>0</v>
      </c>
      <c r="AA77" s="319">
        <f>AA76+'A(日時②)'!AA77</f>
        <v>0</v>
      </c>
      <c r="AB77" s="319">
        <f>AB76+'A(日時②)'!AB77</f>
        <v>0</v>
      </c>
      <c r="AC77" s="319">
        <f>AC76+'A(日時②)'!AC77</f>
        <v>0</v>
      </c>
      <c r="AD77" s="319">
        <f>AD76+'A(日時②)'!AD77</f>
        <v>0</v>
      </c>
      <c r="AE77" s="319">
        <f>AE76+'A(日時②)'!AE77</f>
        <v>0</v>
      </c>
      <c r="AF77" s="337">
        <f>AF76+'A(日時②)'!AF77</f>
        <v>0</v>
      </c>
      <c r="AG77" s="337">
        <f>AG76+'A(日時②)'!AG77</f>
        <v>0</v>
      </c>
    </row>
  </sheetData>
  <sheetProtection password="C475" sheet="1" objects="1" scenarios="1"/>
  <mergeCells count="29">
    <mergeCell ref="A3:C3"/>
    <mergeCell ref="F3:K3"/>
    <mergeCell ref="A4:C4"/>
    <mergeCell ref="F4:K4"/>
    <mergeCell ref="A5:C5"/>
    <mergeCell ref="F5:K5"/>
    <mergeCell ref="A6:C6"/>
    <mergeCell ref="F6:K6"/>
    <mergeCell ref="F8:T8"/>
    <mergeCell ref="U8:AG8"/>
    <mergeCell ref="K9:P9"/>
    <mergeCell ref="R9:S9"/>
    <mergeCell ref="Y9:AD9"/>
    <mergeCell ref="M3:O4"/>
    <mergeCell ref="A8:C9"/>
    <mergeCell ref="AH8:AH10"/>
    <mergeCell ref="I9:I10"/>
    <mergeCell ref="J9:J10"/>
    <mergeCell ref="Q9:Q10"/>
    <mergeCell ref="T9:T10"/>
    <mergeCell ref="X9:X10"/>
    <mergeCell ref="AE9:AE10"/>
    <mergeCell ref="AF9:AF10"/>
    <mergeCell ref="AG9:AG10"/>
    <mergeCell ref="A12:A23"/>
    <mergeCell ref="A25:A36"/>
    <mergeCell ref="A38:A49"/>
    <mergeCell ref="A51:A62"/>
    <mergeCell ref="A64:A75"/>
  </mergeCells>
  <phoneticPr fontId="25"/>
  <printOptions horizontalCentered="1"/>
  <pageMargins left="0.31496062992125984" right="0.31496062992125984" top="0.55118110236220474" bottom="0.35433070866141736" header="0.31496062992125984" footer="0.31496062992125984"/>
  <pageSetup paperSize="9" scale="53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21</vt:i4>
      </vt:variant>
    </vt:vector>
  </HeadingPairs>
  <TitlesOfParts>
    <vt:vector size="21" baseType="lpstr">
      <vt:lpstr>総括表A</vt:lpstr>
      <vt:lpstr>総括表B</vt:lpstr>
      <vt:lpstr>総括表C</vt:lpstr>
      <vt:lpstr>A(月①)</vt:lpstr>
      <vt:lpstr>A(月②)</vt:lpstr>
      <vt:lpstr>A(月③)</vt:lpstr>
      <vt:lpstr>A(日時①)</vt:lpstr>
      <vt:lpstr>A(日時②)</vt:lpstr>
      <vt:lpstr>A(日時③)</vt:lpstr>
      <vt:lpstr>B(月①)</vt:lpstr>
      <vt:lpstr>B(月②)</vt:lpstr>
      <vt:lpstr>B(月③)</vt:lpstr>
      <vt:lpstr>B(日時①)</vt:lpstr>
      <vt:lpstr>B(日時②)</vt:lpstr>
      <vt:lpstr>B(日時③)</vt:lpstr>
      <vt:lpstr>C(月①)</vt:lpstr>
      <vt:lpstr>C(月②)</vt:lpstr>
      <vt:lpstr>C(月③)</vt:lpstr>
      <vt:lpstr>C(日時①)</vt:lpstr>
      <vt:lpstr>C(日時②)</vt:lpstr>
      <vt:lpstr>C(日時③)</vt:lpstr>
    </vt:vector>
  </TitlesOfParts>
  <LinksUpToDate>false</LinksUpToDate>
  <SharedDoc>false</SharedDoc>
  <HyperlinksChanged>false</HyperlinksChanged>
  <AppVersion>4.1.4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shidokansa182</dc:creator>
  <cp:lastModifiedBy>shidokansa072</cp:lastModifiedBy>
  <cp:lastPrinted>2018-05-30T07:36:32Z</cp:lastPrinted>
  <dcterms:created xsi:type="dcterms:W3CDTF">2016-04-11T04:37:50Z</dcterms:created>
  <dcterms:modified xsi:type="dcterms:W3CDTF">2020-06-08T03:50:33Z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2020-06-08T03:50:33Z</vt:filetime>
  </property>
</Properties>
</file>