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4b0d4b08426a7c32/Desktop/R6有料現況報告/"/>
    </mc:Choice>
  </mc:AlternateContent>
  <xr:revisionPtr revIDLastSave="278" documentId="8_{0B11B4BB-7C4D-4498-A393-008AD6DDD40D}" xr6:coauthVersionLast="47" xr6:coauthVersionMax="47" xr10:uidLastSave="{3E2607D1-91E8-497E-B8E9-64102C8207C8}"/>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98" yWindow="-98" windowWidth="21795" windowHeight="1387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<sst xmlns="http://schemas.openxmlformats.org/spreadsheetml/2006/main" count="3023" uniqueCount="2585">
  <si>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</si>
  <si>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</si>
  <si>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</si>
  <si>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</si>
  <si>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</si>
  <si>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</si>
  <si>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</si>
  <si>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</si>
  <si>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</si>
  <si>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</si>
  <si>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</si>
  <si>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</si>
  <si>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</si>
  <si>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</si>
  <si>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</si>
  <si>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</si>
  <si>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</si>
  <si>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</si>
  <si>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</si>
  <si>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</si>
  <si>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</si>
  <si>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</si>
  <si>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</si>
  <si>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</si>
  <si>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</si>
  <si>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</si>
  <si>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</si>
  <si>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</si>
  <si>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</si>
  <si>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</si>
  <si>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</si>
  <si>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</si>
  <si>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</si>
  <si>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</si>
  <si>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</si>
  <si>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</si>
  <si>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</si>
  <si>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</si>
  <si>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</si>
  <si>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</si>
  <si>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</si>
  <si>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</si>
  <si>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</si>
  <si>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</si>
  <si>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</si>
  <si>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</si>
  <si>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</si>
  <si>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</si>
  <si>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</si>
  <si>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</si>
  <si>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</si>
  <si>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</si>
  <si>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</si>
  <si>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</si>
  <si>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</si>
  <si>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</si>
  <si>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</si>
  <si>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</si>
  <si>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</si>
  <si>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</si>
  <si>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</si>
  <si>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</si>
  <si>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</si>
  <si>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</si>
  <si>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</si>
  <si>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</si>
  <si>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</si>
  <si>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</si>
  <si>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</si>
  <si>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</si>
  <si>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</si>
  <si>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</si>
  <si>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</si>
  <si>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</si>
  <si>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</si>
  <si>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</si>
  <si>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</si>
  <si>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</si>
  <si>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</si>
  <si>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</si>
  <si>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</si>
  <si>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</si>
  <si>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</si>
  <si>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</si>
  <si>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</si>
  <si>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</si>
  <si>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</si>
  <si>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</si>
  <si>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</si>
  <si>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</si>
  <si>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</si>
  <si>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</si>
  <si>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</si>
  <si>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</si>
  <si>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</si>
  <si>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</si>
  <si>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</si>
  <si>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</si>
  <si>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</si>
  <si>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</si>
  <si>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</si>
  <si>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</si>
  <si>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</si>
  <si>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</si>
  <si>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</si>
  <si>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</si>
  <si>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</si>
  <si>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</si>
  <si>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</si>
  <si>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</si>
  <si>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</si>
  <si>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</si>
  <si>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</si>
  <si>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</si>
  <si>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</si>
  <si>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</si>
  <si>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</si>
  <si>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</si>
  <si>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</si>
  <si>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</si>
  <si>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</si>
  <si>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</si>
  <si>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</si>
  <si>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</si>
  <si>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</si>
  <si>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</si>
  <si>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</si>
  <si>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</si>
  <si>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</si>
  <si>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</si>
  <si>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</si>
  <si>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</si>
  <si>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</si>
  <si>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</si>
  <si>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</si>
  <si>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</si>
  <si>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</si>
  <si>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</si>
  <si>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</si>
  <si>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</si>
  <si>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</si>
  <si>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</si>
  <si>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</si>
  <si>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</si>
  <si>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</si>
  <si>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</si>
  <si>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</si>
  <si>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</si>
  <si>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</si>
  <si>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</si>
  <si>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</si>
  <si>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</si>
  <si>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</si>
  <si>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</si>
  <si>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</si>
  <si>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</si>
  <si>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</si>
  <si>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</si>
  <si>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</si>
  <si>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</si>
  <si>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</si>
  <si>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</si>
  <si>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</si>
  <si>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</si>
  <si>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</si>
  <si>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</si>
  <si>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</si>
  <si>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</si>
  <si>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</si>
  <si>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</si>
  <si>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</si>
  <si>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</si>
  <si>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</si>
  <si>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</si>
  <si>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</si>
  <si>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</si>
  <si>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</si>
  <si>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</si>
  <si>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</si>
  <si>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</si>
  <si>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</si>
  <si>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</si>
  <si>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</si>
  <si>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</si>
  <si>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</si>
  <si>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</si>
  <si>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</si>
  <si>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</si>
  <si>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</si>
  <si>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</si>
  <si>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</si>
  <si>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</si>
  <si>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</si>
  <si>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</si>
  <si>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</si>
  <si>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</si>
  <si>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</si>
  <si>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</si>
  <si>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</si>
  <si>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</si>
  <si>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</si>
  <si>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</si>
  <si>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</si>
  <si>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</si>
  <si>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</si>
  <si>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</si>
  <si>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</si>
  <si>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</si>
  <si>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</si>
  <si>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</si>
  <si>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</si>
  <si>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</si>
  <si>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</si>
  <si>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</si>
  <si>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</si>
  <si>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</si>
  <si>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</si>
  <si>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</si>
  <si>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</si>
  <si>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</si>
  <si>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</si>
  <si>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</si>
  <si>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</si>
  <si>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</si>
  <si>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</si>
  <si>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</si>
  <si>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</si>
  <si>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</si>
  <si>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</si>
  <si>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</si>
  <si>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</si>
  <si>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</si>
  <si>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</si>
  <si>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</si>
  <si>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</si>
  <si>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</si>
  <si>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</si>
  <si>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</si>
  <si>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</si>
  <si>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</si>
  <si>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</si>
  <si>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</si>
  <si>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</si>
  <si>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</si>
  <si>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</si>
  <si>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</si>
  <si>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</si>
  <si>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</si>
  <si>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</si>
  <si>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</si>
  <si>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</si>
  <si>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</si>
  <si>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</si>
  <si>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</si>
  <si>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</si>
  <si>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</si>
  <si>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</si>
  <si>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</si>
  <si>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</si>
  <si>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</si>
  <si>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</si>
  <si>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</si>
  <si>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</si>
  <si>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</si>
  <si>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</si>
  <si>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</si>
  <si>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</si>
  <si>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</si>
  <si>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</si>
  <si>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</si>
  <si>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</si>
  <si>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</si>
  <si>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</si>
  <si>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</si>
  <si>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</si>
  <si>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</si>
  <si>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</si>
  <si>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</si>
  <si>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</si>
  <si>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</si>
  <si>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</si>
  <si>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</si>
  <si>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</si>
  <si>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</si>
  <si>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</si>
  <si>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</si>
  <si>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</si>
  <si>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</si>
  <si>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</si>
  <si>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</si>
  <si>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</si>
  <si>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</si>
  <si>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</si>
  <si>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</si>
  <si>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</si>
  <si>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</si>
  <si>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</si>
  <si>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</si>
  <si>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</si>
  <si>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</si>
  <si>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</si>
  <si>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</si>
  <si>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</si>
  <si>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</si>
  <si>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</si>
  <si>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</si>
  <si>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</si>
  <si>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</si>
  <si>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</si>
  <si>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</si>
  <si>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</si>
  <si>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</si>
  <si>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</si>
  <si>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</si>
  <si>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</si>
  <si>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</si>
  <si>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</si>
  <si>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</si>
  <si>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</si>
  <si>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</si>
  <si>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</si>
  <si>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</si>
  <si>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</si>
  <si>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</si>
  <si>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</si>
  <si>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</si>
  <si>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</si>
  <si>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</si>
  <si>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</si>
  <si>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</si>
  <si>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</si>
  <si>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</si>
  <si>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</si>
  <si>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</si>
  <si>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</si>
  <si>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</si>
  <si>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</si>
  <si>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</si>
  <si>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</si>
  <si>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</si>
  <si>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</si>
  <si>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</si>
  <si>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</si>
  <si>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</si>
  <si>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</si>
  <si>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</si>
  <si>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</si>
  <si>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</si>
  <si>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</si>
  <si>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</si>
  <si>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</si>
  <si>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</si>
  <si>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</si>
  <si>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</si>
  <si>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</si>
  <si>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</si>
  <si>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</si>
  <si>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</si>
  <si>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</si>
  <si>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</si>
  <si>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</si>
  <si>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</si>
  <si>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</si>
  <si>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</si>
  <si>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</si>
  <si>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</si>
  <si>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</si>
  <si>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</si>
  <si>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</si>
  <si>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</si>
  <si>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</si>
  <si>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</si>
  <si>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</si>
  <si>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</si>
  <si>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</si>
  <si>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</si>
  <si>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</si>
  <si>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</si>
  <si>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</si>
  <si>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</si>
  <si>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</si>
  <si>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</si>
  <si>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</si>
  <si>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</si>
  <si>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</si>
  <si>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</si>
  <si>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</si>
  <si>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</si>
  <si>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</si>
  <si>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</si>
  <si>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</si>
  <si>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</si>
  <si>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</si>
  <si>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</si>
  <si>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</si>
  <si>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</si>
  <si>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</si>
  <si>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</si>
  <si>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</si>
  <si>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</si>
  <si>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</si>
  <si>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</si>
  <si>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</si>
  <si>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</si>
  <si>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</si>
  <si>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</si>
  <si>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</si>
  <si>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</si>
  <si>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</si>
  <si>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</si>
  <si>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</si>
  <si>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</si>
  <si>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</si>
  <si>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</si>
  <si>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</si>
  <si>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</si>
  <si>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</si>
  <si>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</si>
  <si>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</si>
  <si>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</si>
  <si>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</si>
  <si>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</si>
  <si>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</si>
  <si>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</si>
  <si>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</si>
  <si>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</si>
  <si>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</si>
  <si>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</si>
  <si>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</si>
  <si>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</si>
  <si>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</si>
  <si>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</si>
  <si>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</si>
  <si>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</si>
  <si>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</si>
  <si>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</si>
  <si>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</si>
  <si>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</si>
  <si>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</si>
  <si>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</si>
  <si>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</si>
  <si>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</si>
  <si>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</si>
  <si>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</si>
  <si>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</si>
  <si>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</si>
  <si>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</si>
  <si>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</si>
  <si>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</si>
  <si>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</si>
  <si>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</si>
  <si>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</si>
  <si>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</si>
  <si>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</si>
  <si>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</si>
  <si>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</si>
  <si>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</si>
  <si>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</si>
  <si>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</si>
  <si>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</si>
  <si>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</si>
  <si>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</si>
  <si>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</si>
  <si>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</si>
  <si>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</si>
  <si>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</si>
  <si>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</si>
  <si>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</si>
  <si>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</si>
  <si>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</si>
  <si>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</si>
  <si>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</si>
  <si>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</si>
  <si>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</si>
  <si>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</si>
  <si>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</si>
  <si>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</si>
  <si>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</si>
  <si>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</si>
  <si>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</si>
  <si>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</si>
  <si>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</si>
  <si>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</si>
  <si>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</si>
  <si>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</si>
  <si>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</si>
  <si>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</si>
  <si>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</si>
  <si>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</si>
  <si>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</si>
  <si>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</si>
  <si>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</si>
  <si>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</si>
  <si>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</si>
  <si>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</si>
  <si>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</si>
  <si>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</si>
  <si>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</si>
  <si>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</si>
  <si>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</si>
  <si>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</si>
  <si>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</si>
  <si>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</si>
  <si>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</si>
  <si>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</si>
  <si>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</si>
  <si>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</si>
  <si>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</si>
  <si>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</si>
  <si>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</si>
  <si>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</si>
  <si>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</si>
  <si>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</si>
  <si>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</si>
  <si>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</si>
  <si>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</si>
  <si>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</si>
  <si>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</si>
  <si>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</si>
  <si>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</si>
  <si>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</si>
  <si>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</si>
  <si>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</si>
  <si>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</si>
  <si>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</si>
  <si>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</si>
  <si>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</si>
  <si>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</si>
  <si>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</si>
  <si>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</si>
  <si>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</si>
  <si>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</si>
  <si>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</si>
  <si>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</si>
  <si>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</si>
  <si>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</si>
  <si>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</si>
  <si>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</si>
  <si>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</si>
  <si>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</si>
  <si>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</si>
  <si>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</si>
  <si>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</si>
  <si>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</si>
  <si>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</si>
  <si>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</si>
  <si>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</si>
  <si>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</si>
  <si>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</si>
  <si>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</si>
  <si>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</si>
  <si>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</si>
  <si>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</si>
  <si>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</si>
  <si>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</si>
  <si>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</si>
  <si>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</si>
  <si>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</si>
  <si>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</si>
  <si>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</si>
  <si>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</si>
  <si>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</si>
  <si>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</si>
  <si>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</si>
  <si>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</si>
  <si>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</si>
  <si>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</si>
  <si>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</si>
  <si>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</si>
  <si>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</si>
  <si>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</si>
  <si>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</si>
  <si>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</si>
  <si>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</si>
  <si>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</si>
  <si>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</si>
  <si>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</si>
  <si>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</si>
  <si>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</si>
  <si>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</si>
  <si>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</si>
  <si>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</si>
  <si>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</si>
  <si>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</si>
  <si>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</si>
  <si>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</si>
  <si>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</si>
  <si>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</si>
  <si>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</si>
  <si>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</si>
  <si>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</si>
  <si>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</si>
  <si>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</si>
  <si>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</si>
  <si>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</si>
  <si>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</si>
  <si>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</si>
  <si>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</si>
  <si>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</si>
  <si>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</si>
  <si>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</si>
  <si>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</si>
  <si>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</si>
  <si>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</si>
  <si>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</si>
  <si>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</si>
  <si>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</si>
  <si>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</si>
  <si>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</si>
  <si>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</si>
  <si>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</si>
  <si>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</si>
  <si>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</si>
  <si>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</si>
  <si>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</si>
  <si>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</si>
  <si>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</si>
  <si>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</si>
  <si>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</si>
  <si>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</si>
  <si>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</si>
  <si>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</si>
  <si>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</si>
  <si>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</si>
  <si>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</si>
  <si>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</si>
  <si>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</si>
  <si>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</si>
  <si>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</si>
  <si>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</si>
  <si>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</si>
  <si>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</si>
  <si>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</si>
  <si>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</si>
  <si>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</si>
  <si>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</si>
  <si>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</si>
  <si>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</si>
  <si>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</si>
  <si>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</si>
  <si>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</si>
  <si>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</si>
  <si>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</si>
  <si>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</si>
  <si>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</si>
  <si>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</si>
  <si>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</si>
  <si>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</si>
  <si>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</si>
  <si>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</si>
  <si>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</si>
  <si>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</si>
  <si>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</si>
  <si>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</si>
  <si>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</si>
  <si>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</si>
  <si>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</si>
  <si>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</si>
  <si>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</si>
  <si>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</si>
  <si>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</si>
  <si>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</si>
  <si>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</si>
  <si>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</si>
  <si>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</si>
  <si>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</si>
  <si>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</si>
  <si>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</si>
  <si>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</si>
  <si>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</si>
  <si>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</si>
  <si>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</si>
  <si>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</si>
  <si>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</si>
  <si>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</si>
  <si>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</si>
  <si>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</si>
  <si>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</si>
  <si>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</si>
  <si>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</si>
  <si>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</si>
  <si>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</si>
  <si>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</si>
  <si>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</si>
  <si>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</si>
  <si>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</si>
  <si>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</si>
  <si>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</si>
  <si>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</si>
  <si>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</si>
  <si>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</si>
  <si>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</si>
  <si>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</si>
  <si>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</si>
  <si>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</si>
  <si>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</si>
  <si>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</si>
  <si>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</si>
  <si>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</si>
  <si>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</si>
  <si>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</si>
  <si>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</si>
  <si>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</si>
  <si>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</si>
  <si>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</si>
  <si>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</si>
  <si>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</si>
  <si>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</si>
  <si>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</si>
  <si>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</si>
  <si>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</si>
  <si>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</si>
  <si>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</si>
  <si>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</si>
  <si>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</si>
  <si>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</si>
  <si>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</si>
  <si>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</si>
  <si>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</si>
  <si>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</si>
  <si>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</si>
  <si>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</si>
  <si>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</si>
  <si>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</si>
  <si>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</si>
  <si>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</si>
  <si>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</si>
  <si>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</si>
  <si>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</si>
  <si>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</si>
  <si>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</si>
  <si>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</si>
  <si>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</si>
  <si>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</si>
  <si>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</si>
  <si>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</si>
  <si>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</si>
  <si>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</si>
  <si>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</si>
  <si>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</si>
  <si>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</si>
  <si>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</si>
  <si>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</si>
  <si>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</si>
  <si>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</si>
  <si>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</si>
  <si>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</si>
  <si>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</si>
  <si>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</si>
  <si>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</si>
  <si>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</si>
  <si>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</si>
  <si>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</si>
  <si>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</si>
  <si>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</si>
  <si>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</si>
  <si>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</si>
  <si>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</si>
  <si>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</si>
  <si>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</si>
  <si>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</si>
  <si>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</si>
  <si>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</si>
  <si>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</si>
  <si>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</si>
  <si>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</si>
  <si>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</si>
  <si>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</si>
  <si>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</si>
  <si>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</si>
  <si>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</si>
  <si>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</si>
  <si>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</si>
  <si>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</si>
  <si>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</si>
  <si>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</si>
  <si>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</si>
  <si>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</si>
  <si>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</si>
  <si>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</si>
  <si>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</si>
  <si>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</si>
  <si>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</si>
  <si>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</si>
  <si>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</si>
  <si>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</si>
  <si>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</si>
  <si>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</si>
  <si>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</si>
  <si>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</si>
  <si>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</si>
  <si>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</si>
  <si>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</si>
  <si>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</si>
  <si>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</si>
  <si>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</si>
  <si>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</si>
  <si>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</si>
  <si>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</si>
  <si>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</si>
  <si>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</si>
  <si>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</si>
  <si>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</si>
  <si>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</si>
  <si>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</si>
  <si>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</si>
  <si>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</si>
  <si>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</si>
  <si>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</si>
  <si>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</si>
  <si>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</si>
  <si>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</si>
  <si>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</si>
  <si>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</si>
  <si>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</si>
  <si>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</si>
  <si>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</si>
  <si>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</si>
  <si>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</si>
  <si>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</si>
  <si>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</si>
  <si>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</si>
  <si>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</si>
  <si>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</si>
  <si>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</si>
  <si>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</si>
  <si>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</si>
  <si>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</si>
  <si>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</si>
  <si>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</si>
  <si>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</si>
  <si>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</si>
  <si>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</si>
  <si>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</si>
  <si>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</si>
  <si>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</si>
  <si>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</si>
  <si>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</si>
  <si>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</si>
  <si>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</si>
  <si>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</si>
  <si>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</si>
  <si>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</si>
  <si>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</si>
  <si>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</si>
  <si>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</si>
  <si>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</si>
  <si>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</si>
  <si>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</si>
  <si>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</si>
  <si>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</si>
  <si>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</si>
  <si>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</si>
  <si>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</si>
  <si>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</si>
  <si>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</si>
  <si>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</si>
  <si>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</si>
  <si>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</si>
  <si>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</si>
  <si>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</si>
  <si>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</si>
  <si>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</si>
  <si>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</si>
  <si>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</si>
  <si>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</si>
  <si>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</si>
  <si>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</si>
  <si>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</si>
  <si>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</si>
  <si>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</si>
  <si>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</si>
  <si>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</si>
  <si>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</si>
  <si>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</si>
  <si>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</si>
  <si>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</si>
  <si>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</si>
  <si>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</si>
  <si>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</si>
  <si>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</si>
  <si>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</si>
  <si>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</si>
  <si>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</si>
  <si>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</si>
  <si>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</si>
  <si>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</si>
  <si>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</si>
  <si>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</si>
  <si>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</si>
  <si>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</si>
  <si>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</si>
  <si>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</si>
  <si>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</si>
  <si>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</si>
  <si>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</si>
  <si>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</si>
  <si>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</si>
  <si>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</si>
  <si>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</si>
  <si>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</si>
  <si>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</si>
  <si>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</si>
  <si>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</si>
  <si>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</si>
  <si>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</si>
  <si>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</si>
  <si>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</si>
  <si>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</si>
  <si>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</si>
  <si>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</si>
  <si>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</si>
  <si>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</si>
  <si>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</si>
  <si>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</si>
  <si>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</si>
  <si>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</si>
  <si>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</si>
  <si>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</si>
  <si>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</si>
  <si>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</si>
  <si>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</si>
  <si>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</si>
  <si>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</si>
  <si>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</si>
  <si>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</si>
  <si>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</si>
  <si>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</si>
  <si>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</si>
  <si>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</si>
  <si>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</si>
  <si>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</si>
  <si>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</si>
  <si>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</si>
  <si>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</si>
  <si>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</si>
  <si>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</si>
  <si>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</si>
  <si>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</si>
  <si>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</si>
  <si>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</si>
  <si>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</si>
  <si>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</si>
  <si>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</si>
  <si>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</si>
  <si>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</si>
  <si>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</si>
  <si>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</si>
  <si>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</si>
  <si>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</si>
  <si>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</si>
  <si>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</si>
  <si>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</si>
  <si>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</si>
  <si>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</si>
  <si>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</si>
  <si>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</si>
  <si>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</si>
  <si>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</si>
  <si>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</si>
  <si>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</si>
  <si>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</si>
  <si>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</si>
  <si>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</si>
  <si>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</si>
  <si>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</si>
  <si>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</si>
  <si>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</si>
  <si>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</si>
  <si>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</si>
  <si>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</si>
  <si>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</si>
  <si>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</si>
  <si>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</si>
  <si>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</si>
  <si>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</si>
  <si>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</si>
  <si>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</si>
  <si>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</si>
  <si>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</si>
  <si>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</si>
  <si>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</si>
  <si>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</si>
  <si>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</si>
  <si>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</si>
  <si>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</si>
  <si>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</si>
  <si>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</si>
  <si>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</si>
  <si>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</si>
  <si>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</si>
  <si>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</si>
  <si>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</si>
  <si>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</si>
  <si>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</si>
  <si>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</si>
  <si>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</si>
  <si>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</si>
  <si>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</si>
  <si>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</si>
  <si>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</si>
  <si>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</si>
  <si>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</si>
  <si>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</si>
  <si>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</si>
  <si>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</si>
  <si>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</si>
  <si>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</si>
  <si>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</si>
  <si>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</si>
  <si>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</si>
  <si>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</si>
  <si>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</si>
  <si>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</si>
  <si>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</si>
  <si>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</si>
  <si>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</si>
  <si>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</si>
  <si>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</si>
  <si>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</si>
  <si>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</si>
  <si>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</si>
  <si>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</si>
  <si>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</si>
  <si>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</si>
  <si>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</si>
  <si>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</si>
  <si>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</si>
  <si>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</si>
  <si>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</si>
  <si>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</si>
  <si>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</si>
  <si>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</si>
  <si>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</si>
  <si>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</si>
  <si>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</si>
  <si>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</si>
  <si>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</si>
  <si>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</si>
  <si>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</si>
  <si>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</si>
  <si>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</si>
  <si>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</si>
  <si>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</si>
  <si>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</si>
  <si>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</si>
  <si>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</si>
  <si>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</si>
  <si>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</si>
  <si>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</si>
  <si>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</si>
  <si>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</si>
  <si>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</si>
  <si>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</si>
  <si>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</si>
  <si>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</si>
  <si>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</si>
  <si>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</si>
  <si>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</si>
  <si>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</si>
  <si>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</si>
  <si>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</si>
  <si>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</si>
  <si>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</si>
  <si>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</si>
  <si>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</si>
  <si>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</si>
  <si>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</si>
  <si>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</si>
  <si>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</si>
  <si>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</si>
  <si>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</si>
  <si>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</si>
  <si>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</si>
  <si>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</si>
  <si>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</si>
  <si>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</si>
  <si>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</si>
  <si>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</si>
  <si>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</si>
  <si>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</si>
  <si>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</si>
  <si>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</si>
  <si>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</si>
  <si>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</si>
  <si>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</si>
  <si>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</si>
  <si>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</si>
  <si>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</si>
  <si>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</si>
  <si>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</si>
  <si>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</si>
  <si>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</si>
  <si>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</si>
  <si>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</si>
  <si>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</si>
  <si>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</si>
  <si>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</si>
  <si>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</si>
  <si>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</si>
  <si>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</si>
  <si>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</si>
  <si>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</si>
  <si>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</si>
  <si>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</si>
  <si>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</si>
  <si>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</si>
  <si>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</si>
  <si>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</si>
  <si>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</si>
  <si>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</si>
  <si>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</si>
  <si>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</si>
  <si>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</si>
  <si>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</si>
  <si>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</si>
  <si>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</si>
  <si>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</si>
  <si>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</si>
  <si>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</si>
  <si>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</si>
  <si>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</si>
  <si>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</si>
  <si>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</si>
  <si>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</si>
  <si>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</si>
  <si>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</si>
  <si>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</si>
  <si>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</si>
  <si>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</si>
  <si>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</si>
  <si>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</si>
  <si>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</si>
  <si>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</si>
  <si>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</si>
  <si>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</si>
  <si>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</si>
  <si>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</si>
  <si>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</si>
  <si>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</si>
  <si>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</si>
  <si>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</si>
  <si>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</si>
  <si>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</si>
  <si>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</si>
  <si>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</si>
  <si>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</si>
  <si>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</si>
  <si>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</si>
  <si>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</si>
  <si>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</si>
  <si>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</si>
  <si>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</si>
  <si>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</si>
  <si>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</si>
  <si>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</si>
  <si>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</si>
  <si>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</si>
  <si>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</si>
  <si>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</si>
  <si>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</si>
  <si>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</si>
  <si>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</si>
  <si>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</si>
  <si>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</si>
  <si>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</si>
  <si>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</si>
  <si>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</si>
  <si>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</si>
  <si>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</si>
  <si>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</si>
  <si>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</si>
  <si>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</si>
  <si>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</si>
  <si>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</si>
  <si>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</si>
  <si>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</si>
  <si>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</si>
  <si>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</si>
  <si>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</si>
  <si>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</si>
  <si>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</si>
  <si>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</si>
  <si>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</si>
  <si>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</si>
  <si>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</si>
  <si>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</si>
  <si>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</si>
  <si>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</si>
  <si>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</si>
  <si>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</si>
  <si>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</si>
  <si>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</si>
  <si>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</si>
  <si>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</si>
  <si>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</si>
  <si>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</si>
  <si>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</si>
  <si>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</si>
  <si>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</si>
  <si>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</si>
  <si>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</si>
  <si>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</si>
  <si>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</si>
  <si>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</si>
  <si>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</si>
  <si>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</si>
  <si>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</si>
  <si>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</si>
  <si>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</si>
  <si>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</si>
  <si>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</si>
  <si>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</si>
  <si>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</si>
  <si>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</si>
  <si>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</si>
  <si>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</si>
  <si>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</si>
  <si>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</si>
  <si>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</si>
  <si>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</si>
  <si>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</si>
  <si>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</si>
  <si>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</si>
  <si>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</si>
  <si>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</si>
  <si>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</si>
  <si>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</si>
  <si>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</si>
  <si>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</si>
  <si>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</si>
  <si>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</si>
  <si>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</si>
  <si>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</si>
  <si>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</si>
  <si>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</si>
  <si>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</si>
  <si>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</si>
  <si>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</si>
  <si>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</si>
  <si>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</si>
  <si>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</si>
  <si>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</si>
  <si>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</si>
  <si>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</si>
  <si>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</si>
  <si>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</si>
  <si>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</si>
  <si>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</si>
  <si>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</si>
  <si>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</si>
  <si>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</si>
  <si>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</si>
  <si>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</si>
  <si>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</si>
  <si>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</si>
  <si>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</si>
  <si>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</si>
  <si>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</si>
  <si>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</si>
  <si>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</si>
  <si>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</si>
  <si>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</si>
  <si>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</si>
  <si>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</si>
  <si>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</si>
  <si>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</si>
  <si>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</si>
  <si>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</si>
  <si>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</si>
  <si>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</si>
  <si>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</si>
  <si>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</si>
  <si>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</si>
  <si>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</si>
  <si>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</si>
  <si>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</si>
  <si>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</si>
  <si>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</si>
  <si>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</si>
  <si>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</si>
  <si>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</si>
  <si>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</si>
  <si>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</si>
  <si>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</si>
  <si>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</si>
  <si>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</si>
  <si>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</si>
  <si>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</si>
  <si>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</si>
  <si>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</si>
  <si>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</si>
  <si>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</si>
  <si>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</si>
  <si>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</si>
  <si>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</si>
  <si>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</si>
  <si>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</si>
  <si>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</si>
  <si>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</si>
  <si>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</si>
  <si>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</si>
  <si>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</si>
  <si>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</si>
  <si>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</si>
  <si>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</si>
  <si>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</si>
  <si>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</si>
  <si>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</si>
  <si>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</si>
  <si>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</si>
  <si>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</si>
  <si>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</si>
  <si>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</si>
  <si>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</si>
  <si>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</si>
  <si>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</si>
  <si>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</si>
  <si>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</si>
  <si>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</si>
  <si>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</si>
  <si>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</si>
  <si>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</si>
  <si>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</si>
  <si>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</si>
  <si>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</si>
  <si>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</si>
  <si>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</si>
  <si>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</si>
  <si>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</si>
  <si>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</si>
  <si>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</si>
  <si>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</si>
  <si>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</si>
  <si>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</si>
  <si>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</si>
  <si>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</si>
  <si>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</si>
  <si>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</si>
  <si>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</si>
  <si>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</si>
  <si>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</si>
  <si>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</si>
  <si>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</si>
  <si>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</si>
  <si>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</si>
  <si>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</si>
  <si>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</si>
  <si>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</si>
  <si>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</si>
  <si>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</si>
  <si>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</si>
  <si>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</si>
  <si>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</si>
  <si>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</si>
  <si>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</si>
  <si>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</si>
  <si>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</si>
  <si>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</si>
  <si>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</si>
  <si>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</si>
  <si>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</si>
  <si>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</si>
  <si>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</si>
  <si>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</si>
  <si>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</si>
  <si>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</si>
  <si>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</si>
  <si>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</si>
  <si>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</si>
  <si>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</si>
  <si>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</si>
  <si>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</si>
  <si>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</si>
  <si>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</si>
  <si>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</si>
  <si>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</si>
  <si>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</si>
  <si>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</si>
  <si>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</si>
  <si>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</si>
  <si>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</si>
  <si>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</si>
  <si>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</si>
  <si>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</si>
  <si>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</si>
  <si>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</si>
  <si>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</si>
  <si>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</si>
  <si>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</si>
  <si>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</si>
  <si>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</si>
  <si>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</si>
  <si>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</si>
  <si>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</si>
  <si>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</si>
  <si>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</si>
  <si>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</si>
  <si>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</si>
  <si>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</si>
  <si>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</si>
  <si>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</si>
  <si>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</si>
  <si>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</si>
  <si>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</si>
  <si>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</si>
  <si>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</si>
  <si>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</si>
  <si>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</si>
  <si>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</si>
  <si>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</si>
  <si>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</si>
  <si>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</si>
  <si>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</si>
  <si>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</si>
  <si>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</si>
  <si>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</si>
  <si>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</si>
  <si>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</si>
  <si>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</si>
  <si>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</si>
  <si>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</si>
  <si>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</si>
  <si>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</si>
  <si>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</si>
  <si>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</si>
  <si>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</si>
  <si>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</si>
  <si>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</si>
  <si>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</si>
  <si>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</si>
  <si>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</si>
  <si>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</si>
  <si>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</si>
  <si>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</si>
  <si>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</si>
  <si>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</si>
  <si>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</si>
  <si>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</si>
  <si>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</si>
  <si>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</si>
  <si>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</si>
  <si>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</si>
  <si>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</si>
  <si>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</si>
  <si>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</si>
  <si>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</si>
  <si>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</si>
  <si>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</si>
  <si>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</si>
  <si>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</si>
  <si>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</si>
  <si>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</si>
  <si>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</si>
  <si>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</si>
  <si>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</si>
  <si>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</si>
  <si>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</si>
  <si>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</si>
  <si>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</si>
  <si>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</si>
  <si>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</si>
  <si>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</si>
  <si>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</si>
  <si>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</si>
  <si>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</si>
  <si>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</si>
  <si>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</si>
  <si>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</si>
  <si>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</si>
  <si>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</si>
  <si>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</si>
  <si>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</si>
  <si>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</si>
  <si>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</si>
  <si>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</si>
  <si>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</si>
  <si>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</si>
  <si>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</si>
  <si>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</si>
  <si>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</si>
  <si>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</si>
  <si>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</si>
  <si>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</si>
  <si>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</si>
  <si>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</si>
  <si>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</si>
  <si>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</si>
  <si>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</si>
  <si>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</si>
  <si>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</si>
  <si>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</si>
  <si>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</si>
  <si>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</si>
  <si>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</si>
  <si>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</si>
  <si>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</si>
  <si>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</si>
  <si>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</si>
  <si>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</si>
  <si>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</si>
  <si>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</si>
  <si>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</si>
  <si>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</si>
  <si>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</si>
  <si>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</si>
  <si>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</si>
  <si>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</si>
  <si>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</si>
  <si>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</si>
  <si>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</si>
  <si>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</si>
  <si>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</si>
  <si>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</si>
  <si>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</si>
  <si>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</si>
  <si>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</si>
  <si>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</si>
  <si>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</si>
  <si>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</si>
  <si>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</si>
  <si>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</si>
  <si>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</si>
  <si>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</si>
  <si>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</si>
  <si>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</si>
  <si>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</si>
  <si>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</si>
  <si>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</si>
  <si>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</si>
  <si>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</si>
  <si>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</si>
  <si>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</si>
  <si>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</si>
  <si>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</si>
  <si>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</si>
  <si>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</si>
  <si>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</si>
  <si>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</si>
  <si>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</si>
  <si>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</si>
  <si>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</si>
  <si>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</si>
  <si>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</si>
  <si>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</si>
  <si>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</si>
  <si>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</si>
  <si>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</si>
  <si>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</si>
  <si>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</si>
  <si>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</si>
  <si>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</si>
  <si>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</si>
  <si>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</si>
  <si>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</si>
  <si>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</si>
  <si>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</si>
  <si>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</si>
  <si>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</si>
  <si>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</si>
  <si>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</si>
  <si>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</si>
  <si>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</si>
  <si>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</si>
  <si>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</si>
  <si>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</si>
  <si>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</si>
  <si>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</si>
  <si>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</si>
  <si>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</si>
  <si>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</si>
  <si>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</si>
  <si>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</si>
  <si>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</si>
  <si>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</si>
  <si>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</si>
  <si>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</si>
  <si>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</si>
  <si>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</si>
  <si>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</si>
  <si>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</si>
  <si>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</si>
  <si>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</si>
  <si>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</si>
  <si>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</si>
  <si>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</si>
  <si>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</si>
  <si>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</si>
  <si>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</si>
  <si>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</si>
  <si>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</si>
  <si>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</si>
  <si>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</si>
  <si>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</si>
  <si>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</si>
  <si>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</si>
  <si>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</si>
  <si>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</si>
  <si>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</si>
  <si>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</si>
  <si>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</si>
  <si>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</si>
  <si>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</si>
  <si>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</si>
  <si>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</si>
  <si>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</si>
  <si>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</si>
  <si>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</si>
  <si>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</si>
  <si>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</si>
  <si>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</si>
  <si>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</si>
  <si>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</si>
  <si>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</si>
  <si>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</si>
  <si>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</si>
  <si>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</si>
  <si>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</si>
  <si>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</si>
  <si>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</si>
  <si>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</si>
  <si>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</si>
  <si>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</si>
  <si>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</si>
  <si>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</si>
  <si>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</si>
  <si>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</si>
  <si>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</si>
  <si>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</si>
  <si>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</si>
  <si>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</si>
  <si>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</si>
  <si>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</si>
  <si>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</si>
  <si>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</si>
  <si>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</si>
  <si>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</si>
  <si>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</si>
  <si>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</si>
  <si>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</si>
  <si>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</si>
  <si>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</si>
  <si>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</si>
  <si>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</si>
  <si>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</si>
  <si>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</si>
  <si>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</si>
  <si>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</si>
  <si>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</si>
  <si>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</si>
  <si>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</si>
  <si>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</si>
  <si>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</si>
  <si>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</si>
  <si>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</si>
  <si>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</si>
  <si>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</si>
  <si>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</si>
  <si>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</si>
  <si>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</si>
  <si>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</si>
  <si>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</si>
  <si>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</si>
  <si>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</si>
  <si>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</si>
  <si>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</si>
  <si>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</si>
  <si>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</si>
  <si>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</si>
  <si>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</si>
  <si>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</si>
  <si>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</si>
  <si>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</si>
  <si>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</si>
  <si>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</si>
  <si>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</si>
  <si>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</si>
  <si>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</si>
  <si>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</si>
  <si>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</si>
  <si>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</si>
  <si>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</si>
  <si>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</si>
  <si>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</si>
  <si>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</si>
  <si>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</si>
  <si>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</si>
  <si>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</si>
  <si>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</si>
  <si>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</si>
  <si>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</si>
  <si>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</si>
  <si>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</si>
  <si>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</si>
  <si>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</si>
  <si>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</si>
  <si>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</si>
  <si>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</si>
  <si>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</si>
  <si>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</si>
  <si>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</si>
  <si>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</si>
  <si>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</si>
  <si>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</si>
  <si>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</si>
  <si>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</si>
  <si>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</si>
  <si>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</si>
  <si>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</si>
  <si>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</si>
  <si>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</si>
  <si>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</si>
  <si>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</si>
  <si>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</si>
  <si>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</si>
  <si>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</si>
  <si>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</si>
  <si>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</si>
  <si>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</si>
  <si>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</si>
  <si>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</si>
  <si>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</si>
  <si>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</si>
  <si>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</si>
  <si>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</si>
  <si>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</si>
  <si>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</si>
  <si>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</si>
  <si>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</si>
  <si>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</si>
  <si>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</si>
  <si>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</si>
  <si>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</si>
  <si>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</si>
  <si>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</si>
  <si>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</si>
  <si>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</si>
  <si>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</si>
  <si>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</si>
  <si>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</si>
  <si>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</si>
  <si>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</si>
  <si>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</si>
  <si>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</si>
  <si>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</si>
  <si>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</si>
  <si>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</si>
  <si>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</si>
  <si>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</si>
  <si>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</si>
  <si>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</si>
  <si>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</si>
  <si>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</si>
  <si>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</si>
  <si>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</si>
  <si>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</si>
  <si>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</si>
  <si>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</si>
  <si>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</si>
  <si>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</si>
  <si>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</si>
  <si>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</si>
  <si>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</si>
  <si>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</si>
  <si>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</si>
  <si>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</si>
  <si>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</si>
  <si>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</si>
  <si>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</si>
  <si>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</si>
  <si>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</si>
  <si>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</si>
  <si>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</si>
  <si>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</si>
  <si>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</si>
  <si>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</si>
  <si>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</si>
  <si>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</si>
  <si>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</si>
  <si>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</si>
  <si>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</si>
  <si>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</si>
  <si>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</si>
  <si>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</si>
  <si>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</si>
  <si>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</si>
  <si>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</si>
  <si>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</si>
  <si>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</si>
  <si>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</si>
  <si>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</si>
  <si>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</si>
  <si>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</si>
  <si>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</si>
  <si>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</si>
  <si>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</si>
  <si>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</si>
  <si>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</si>
  <si>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</si>
  <si>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</si>
  <si>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</si>
  <si>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</si>
  <si>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</si>
  <si>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</si>
  <si>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</si>
  <si>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</si>
  <si>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</si>
  <si>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</si>
  <si>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</si>
  <si>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</si>
  <si>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</si>
  <si>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</si>
  <si>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</si>
  <si>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</si>
  <si>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</si>
  <si>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</si>
  <si>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</si>
  <si>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</si>
  <si>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</si>
  <si>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</si>
  <si>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</si>
  <si>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</si>
  <si>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</si>
  <si>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</si>
  <si>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</si>
  <si>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</si>
  <si>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</si>
  <si>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</si>
  <si>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</si>
  <si>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</si>
  <si>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</si>
  <si>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</si>
  <si>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</si>
  <si>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</si>
  <si>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</si>
  <si>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</si>
  <si>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</si>
  <si>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</si>
  <si>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</si>
  <si>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</si>
  <si>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</si>
  <si>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</si>
  <si>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</si>
  <si>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</si>
  <si>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</si>
  <si>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</si>
  <si>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</si>
  <si>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</si>
  <si>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</si>
  <si>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</si>
  <si>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</si>
  <si>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</si>
  <si>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</si>
  <si>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</si>
  <si>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</si>
  <si>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</si>
  <si>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</si>
  <si>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</si>
  <si>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</si>
  <si>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</si>
  <si>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</si>
  <si>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</si>
  <si>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</si>
  <si>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</si>
  <si>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</si>
  <si>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</si>
  <si>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</si>
  <si>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</si>
  <si>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</si>
  <si>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</si>
  <si>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</si>
  <si>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</si>
  <si>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</si>
  <si>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</si>
  <si>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</si>
  <si>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</si>
  <si>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</si>
  <si>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</si>
  <si>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</si>
  <si>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</si>
  <si>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</si>
  <si>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</si>
  <si>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</si>
  <si>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</si>
  <si>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</si>
  <si>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</si>
  <si>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</si>
  <si>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</si>
  <si>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</si>
  <si>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</si>
  <si>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</si>
  <si>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</si>
  <si>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</si>
  <si>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</si>
  <si>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</si>
  <si>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</si>
  <si>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</si>
  <si>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</si>
  <si>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</si>
  <si>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</si>
  <si>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</si>
  <si>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</si>
  <si>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</si>
  <si>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</si>
  <si>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</si>
  <si>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</si>
  <si>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</si>
  <si>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</si>
  <si>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</si>
  <si>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</si>
  <si>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</si>
  <si>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</si>
  <si>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</si>
  <si>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</si>
  <si>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</si>
  <si>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</si>
  <si>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</si>
  <si>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</si>
  <si>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</si>
  <si>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</si>
  <si>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</si>
  <si>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</si>
  <si>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</si>
  <si>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</si>
  <si>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</si>
  <si>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</si>
  <si>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</si>
  <si>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</si>
  <si>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</si>
  <si>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</si>
  <si>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</si>
  <si>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</si>
  <si>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</si>
  <si>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</si>
  <si>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</si>
  <si>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</si>
  <si>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</si>
  <si>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</si>
  <si>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</si>
  <si>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</si>
  <si>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</si>
  <si>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</si>
  <si>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</si>
  <si>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</si>
  <si>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</si>
  <si>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</si>
  <si>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</si>
  <si>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</si>
  <si>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</si>
  <si>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</si>
  <si>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</si>
  <si>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</si>
  <si>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</si>
  <si>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</si>
  <si>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</si>
  <si>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</si>
  <si>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</si>
  <si>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</si>
  <si>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</si>
  <si>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</si>
  <si>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</si>
  <si>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</si>
  <si>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</si>
  <si>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</si>
  <si>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</si>
  <si>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</si>
  <si>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</si>
  <si>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</si>
  <si>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</si>
  <si>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</si>
  <si>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</si>
  <si>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</si>
  <si>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</si>
  <si>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</si>
  <si>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</si>
  <si>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</si>
  <si>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</si>
  <si>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</si>
  <si>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</si>
  <si>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</si>
  <si>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</si>
  <si>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</si>
  <si>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</si>
  <si>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</si>
  <si>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</si>
  <si>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</si>
  <si>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</si>
  <si>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</si>
  <si>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</si>
  <si>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</si>
  <si>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</si>
  <si>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</si>
  <si>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</si>
  <si>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</si>
  <si>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</si>
  <si>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</si>
  <si>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</si>
  <si>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</si>
  <si>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</si>
  <si>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</si>
  <si>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</si>
  <si>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</si>
  <si>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</si>
  <si>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</si>
  <si>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</si>
  <si>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</si>
  <si>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</si>
  <si>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</si>
  <si>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</si>
  <si>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</si>
  <si>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</si>
  <si>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</si>
  <si>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</si>
  <si>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</si>
  <si>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</si>
  <si>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</si>
  <si>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</si>
  <si>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</si>
  <si>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</si>
  <si>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</si>
  <si>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</si>
  <si>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</si>
  <si>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</si>
  <si>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</si>
  <si>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</si>
  <si>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</si>
  <si>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</si>
  <si>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</si>
  <si>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</si>
  <si>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</si>
  <si>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</si>
  <si>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</si>
  <si>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</si>
  <si>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</si>
  <si>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</si>
  <si>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</si>
  <si>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</si>
  <si>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</si>
  <si>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</si>
  <si>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</si>
  <si>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</si>
  <si>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</si>
  <si>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</si>
  <si>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</si>
  <si>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</si>
  <si>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</si>
  <si>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</si>
  <si>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</si>
  <si>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</si>
  <si>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</si>
  <si>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</si>
  <si>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</si>
  <si>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</si>
  <si>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</si>
  <si>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</si>
  <si>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</si>
  <si>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</si>
  <si>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</si>
  <si>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</si>
  <si>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</si>
  <si>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</si>
  <si>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</si>
  <si>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</si>
  <si>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</si>
  <si>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</si>
  <si>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</si>
  <si>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</si>
  <si>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</si>
  <si>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</si>
  <si>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</si>
  <si>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</si>
  <si>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</si>
  <si>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</si>
  <si>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</si>
  <si>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</si>
  <si>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</si>
  <si>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</si>
  <si>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</si>
  <si>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</si>
  <si>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</si>
  <si>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</si>
  <si>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</si>
  <si>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</si>
  <si>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</si>
  <si>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</si>
  <si>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</si>
  <si>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</si>
  <si>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</si>
  <si>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</si>
  <si>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</si>
  <si>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</si>
  <si>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</si>
  <si>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</si>
  <si>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</si>
  <si>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</si>
  <si>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</si>
  <si>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</si>
  <si>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</si>
  <si>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</si>
  <si>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</si>
  <si>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</si>
  <si>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</si>
  <si>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</si>
  <si>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</si>
  <si>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</si>
  <si>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</si>
  <si>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</si>
  <si>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</si>
  <si>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</si>
  <si>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</si>
  <si>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</si>
  <si>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</si>
  <si>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</si>
  <si>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</si>
  <si>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</si>
  <si>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</si>
  <si>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</si>
  <si>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</si>
  <si>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</si>
  <si>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</si>
  <si>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</si>
  <si>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</si>
  <si>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</si>
  <si>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</si>
  <si>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</si>
  <si>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</si>
  <si>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</si>
  <si>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</si>
  <si>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</si>
  <si>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</si>
  <si>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</si>
  <si>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</si>
  <si>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</si>
  <si>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</si>
  <si>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</si>
  <si>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</si>
  <si>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</si>
  <si>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</si>
  <si>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</si>
  <si>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</si>
  <si>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</si>
  <si>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</si>
  <si>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</si>
  <si>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</si>
  <si>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</si>
  <si>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</si>
  <si>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</si>
  <si>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</si>
  <si>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</si>
  <si>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</si>
  <si>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</si>
  <si>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</si>
  <si>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</si>
  <si>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</si>
  <si>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</si>
  <si>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</si>
  <si>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</si>
  <si>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</si>
  <si>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</si>
  <si>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</si>
  <si>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</si>
  <si>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</si>
  <si>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</si>
  <si>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</si>
  <si>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</si>
  <si>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</si>
  <si>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</si>
  <si>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</si>
  <si>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</si>
  <si>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</si>
  <si>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</si>
  <si>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</si>
  <si>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</si>
  <si>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</si>
  <si>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</si>
  <si>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</si>
  <si>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</si>
  <si>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</si>
  <si>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</si>
  <si>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</si>
  <si>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</si>
  <si>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</si>
  <si>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</si>
  <si>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</si>
  <si>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</si>
  <si>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</si>
  <si>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</si>
  <si>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</si>
  <si>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</si>
  <si>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</si>
  <si>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</si>
  <si>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</si>
  <si>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</si>
  <si>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</si>
  <si>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</si>
  <si>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</si>
  <si>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</si>
  <si>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</si>
  <si>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</si>
  <si>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</si>
  <si>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</si>
  <si>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</si>
  <si>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</si>
  <si>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</si>
  <si>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</si>
  <si>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</si>
  <si>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</si>
  <si>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</si>
  <si>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</si>
  <si>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</si>
  <si>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</si>
  <si>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</si>
  <si>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</si>
  <si>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</si>
  <si>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</si>
  <si>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</si>
  <si>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</si>
  <si>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</si>
  <si>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</si>
  <si>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</si>
  <si>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</si>
  <si>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</si>
  <si>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</si>
  <si>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</si>
  <si>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</si>
  <si>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</si>
  <si>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</si>
  <si>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</si>
  <si>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</si>
  <si>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</si>
  <si>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</si>
  <si>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</si>
  <si>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</si>
  <si>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</si>
  <si>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</si>
  <si>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</si>
  <si>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</si>
  <si>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</si>
  <si>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</si>
  <si>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</si>
  <si>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</si>
  <si>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</si>
  <si>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</si>
  <si>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</si>
  <si>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</si>
  <si>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</si>
  <si>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</si>
  <si>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</si>
  <si>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</si>
  <si>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</si>
  <si>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</si>
  <si>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</si>
  <si>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</si>
  <si>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</si>
  <si>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</si>
  <si>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</si>
  <si>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</si>
  <si>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</si>
  <si>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</si>
  <si>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</si>
  <si>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</si>
  <si>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</si>
  <si>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</si>
  <si>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</si>
  <si>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</si>
  <si>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</si>
  <si>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</si>
  <si>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</si>
  <si>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</si>
  <si>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</si>
  <si>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</si>
  <si>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</si>
  <si>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</si>
  <si>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</si>
  <si>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</si>
  <si>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</si>
  <si>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</si>
  <si>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</si>
  <si>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</si>
  <si>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</si>
  <si>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</si>
  <si>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</si>
  <si>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</si>
  <si>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</si>
  <si>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</si>
  <si>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</si>
  <si>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</si>
  <si>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</si>
  <si>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</si>
  <si>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</si>
  <si>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</si>
  <si>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</si>
  <si>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</si>
  <si>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</si>
  <si>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</si>
  <si>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</si>
  <si>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</si>
  <si>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</si>
  <si>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</si>
  <si>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</si>
  <si>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</si>
  <si>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</si>
  <si>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</si>
  <si>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</si>
  <si>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</si>
  <si>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</si>
  <si>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</si>
  <si>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</si>
  <si>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</si>
  <si>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</si>
  <si>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</si>
  <si>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</si>
  <si>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</si>
  <si>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</si>
  <si>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</si>
  <si>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</si>
  <si>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</si>
  <si>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</si>
  <si>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</si>
  <si>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</si>
  <si>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</si>
  <si>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</si>
  <si>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</si>
  <si>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</si>
  <si>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</si>
  <si>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</si>
  <si>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</si>
  <si>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</si>
  <si>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</si>
  <si>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</si>
  <si>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</si>
  <si>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</si>
  <si>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</si>
  <si>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</si>
  <si>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</si>
  <si>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</si>
  <si>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</si>
  <si>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</si>
  <si>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</si>
  <si>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</si>
  <si>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</si>
  <si>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</si>
  <si>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</si>
  <si>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</si>
  <si>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</si>
  <si>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</si>
  <si>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</si>
  <si>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</si>
  <si>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</si>
  <si>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</si>
  <si>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</si>
  <si>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</si>
  <si>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</si>
  <si>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</si>
  <si>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</si>
  <si>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</si>
  <si>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</si>
  <si>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</si>
  <si>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</si>
  <si>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</si>
  <si>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</si>
  <si>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</si>
  <si>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</si>
  <si>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</si>
  <si>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</si>
  <si>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</si>
  <si>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</si>
  <si>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</si>
  <si>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</si>
  <si>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</si>
  <si>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</si>
  <si>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</si>
  <si>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</si>
  <si>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</si>
  <si>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</si>
  <si>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</si>
  <si>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</si>
  <si>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</si>
  <si>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</si>
  <si>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</si>
  <si>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</si>
  <si>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</si>
  <si>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</si>
  <si>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</si>
  <si>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</si>
  <si>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</si>
  <si>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</si>
  <si>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</si>
  <si>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</si>
  <si>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</si>
  <si>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</si>
  <si>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</si>
  <si>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</si>
  <si>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</si>
  <si>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</si>
  <si>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</si>
  <si>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</si>
  <si>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</si>
  <si>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</si>
  <si>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</si>
  <si>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</si>
  <si>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</si>
  <si>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</si>
  <si>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</si>
  <si>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</si>
  <si>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</si>
  <si>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</si>
  <si>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</si>
  <si>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</si>
  <si>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</si>
  <si>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</si>
  <si>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</si>
  <si>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</si>
  <si>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</si>
  <si>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</si>
  <si>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</si>
  <si>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</si>
  <si>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</si>
  <si>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</si>
  <si>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</si>
  <si>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</si>
  <si>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</si>
  <si>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</si>
  <si>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</si>
  <si>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</si>
  <si>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</si>
  <si>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</si>
  <si>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</si>
  <si>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</si>
  <si>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</si>
  <si>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</si>
  <si>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</si>
  <si>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</si>
  <si>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</si>
  <si>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</si>
  <si>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</si>
  <si>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</si>
  <si>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</si>
  <si>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</si>
  <si>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</si>
  <si>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</si>
  <si>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</si>
  <si>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</si>
  <si>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</si>
  <si>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</si>
  <si>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</si>
  <si>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</si>
  <si>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</si>
  <si>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</si>
  <si>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</si>
  <si>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</si>
  <si>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</si>
  <si>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</si>
  <si>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</si>
  <si>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</si>
  <si>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</si>
  <si>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</si>
  <si>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</si>
  <si>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</si>
  <si>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</si>
  <si>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</si>
  <si>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</si>
  <si>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</si>
  <si>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</si>
  <si>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</si>
  <si>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</si>
  <si>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</si>
  <si>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</si>
  <si>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</si>
  <si>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</si>
  <si>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</si>
  <si>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</si>
  <si>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</si>
  <si>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</si>
  <si>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</si>
  <si>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</si>
  <si>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</si>
  <si>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</si>
  <si>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</si>
  <si>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</si>
  <si>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</si>
  <si>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</si>
  <si>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</si>
  <si>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</si>
  <si>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</si>
  <si>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</si>
  <si>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</si>
  <si>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</si>
  <si>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</si>
  <si>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</si>
  <si>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</si>
  <si>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</si>
  <si>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</si>
  <si>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</si>
  <si>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</si>
  <si>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</si>
  <si>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</si>
  <si>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</si>
  <si>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</si>
  <si>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</si>
  <si>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</si>
  <si>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</si>
  <si>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</si>
  <si>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</si>
  <si>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</si>
  <si>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</si>
  <si>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</si>
  <si>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</si>
  <si>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</si>
  <si>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</si>
  <si>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</si>
  <si>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</si>
  <si>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</si>
  <si>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</si>
  <si>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</si>
  <si>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</si>
  <si>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</si>
  <si>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</si>
  <si>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</si>
  <si>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</si>
  <si>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</si>
  <si>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</si>
  <si>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</si>
  <si>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</si>
  <si>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</si>
  <si>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</si>
  <si>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</si>
  <si>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坂下　由香利</t>
    <rPh sb="0" eb="2">
      <t>サカシタ</t>
    </rPh>
    <rPh sb="3" eb="6">
      <t>ユカリ</t>
    </rPh>
    <phoneticPr fontId="1"/>
  </si>
  <si>
    <t>代表取締役</t>
    <rPh sb="0" eb="5">
      <t>ダイヒョウトリシマリヤク</t>
    </rPh>
    <phoneticPr fontId="1"/>
  </si>
  <si>
    <t>２　法人</t>
  </si>
  <si>
    <t>５　営利法人</t>
  </si>
  <si>
    <t>カブシキガイシャ　メリアグラーテス</t>
    <phoneticPr fontId="1"/>
  </si>
  <si>
    <t>株式会社メリアグラーテス</t>
    <rPh sb="0" eb="4">
      <t>カブシキガイシャ</t>
    </rPh>
    <phoneticPr fontId="1"/>
  </si>
  <si>
    <t>5250001012597</t>
    <phoneticPr fontId="1"/>
  </si>
  <si>
    <t>旭川市神居３条２１丁目６０－１</t>
    <rPh sb="0" eb="5">
      <t>アサヒカワシカムイ</t>
    </rPh>
    <rPh sb="6" eb="7">
      <t>ジョウ</t>
    </rPh>
    <rPh sb="9" eb="11">
      <t>チョウメ</t>
    </rPh>
    <phoneticPr fontId="1"/>
  </si>
  <si>
    <t>0166</t>
    <phoneticPr fontId="1"/>
  </si>
  <si>
    <t>73</t>
    <phoneticPr fontId="1"/>
  </si>
  <si>
    <t>7056</t>
    <phoneticPr fontId="1"/>
  </si>
  <si>
    <t>7156</t>
    <phoneticPr fontId="1"/>
  </si>
  <si>
    <t>meria</t>
    <phoneticPr fontId="1"/>
  </si>
  <si>
    <t>じゅうたくがたゆうりょうろうじんほーむ　えんじゅ</t>
    <phoneticPr fontId="1"/>
  </si>
  <si>
    <t>住宅型有料老人ホーム　えんじゅ</t>
    <rPh sb="0" eb="7">
      <t>ジュウタクガタユウリョウロウジン</t>
    </rPh>
    <phoneticPr fontId="1"/>
  </si>
  <si>
    <t>北海道旭川市神居３条２１丁目６０－１</t>
    <rPh sb="0" eb="3">
      <t>ホッカイドウ</t>
    </rPh>
    <rPh sb="3" eb="8">
      <t>アサヒカワシカムイ</t>
    </rPh>
    <rPh sb="9" eb="10">
      <t>ジョウ</t>
    </rPh>
    <rPh sb="12" eb="14">
      <t>チョウメ</t>
    </rPh>
    <phoneticPr fontId="1"/>
  </si>
  <si>
    <t>旭川</t>
    <rPh sb="0" eb="2">
      <t>アサヒカワ</t>
    </rPh>
    <phoneticPr fontId="1"/>
  </si>
  <si>
    <t>①バス利用の場合
・道北バス４４４番１条７丁目で乗車２２分，停留所雨粉２号で下車、目の前
②自動車利用の場合
・乗車15分</t>
    <phoneticPr fontId="1"/>
  </si>
  <si>
    <t>gmail.com</t>
  </si>
  <si>
    <t>gmail.com</t>
    <phoneticPr fontId="1"/>
  </si>
  <si>
    <t>杉田　樹音</t>
    <rPh sb="0" eb="2">
      <t>スギタ</t>
    </rPh>
    <rPh sb="3" eb="5">
      <t>ジュオン</t>
    </rPh>
    <phoneticPr fontId="1"/>
  </si>
  <si>
    <t>施設長</t>
    <rPh sb="0" eb="3">
      <t>シセツチョウ</t>
    </rPh>
    <phoneticPr fontId="1"/>
  </si>
  <si>
    <t>３　住宅型</t>
  </si>
  <si>
    <t>１　事業者が自ら所有する土地</t>
  </si>
  <si>
    <t>３　その他</t>
  </si>
  <si>
    <t>耐熱使用</t>
    <rPh sb="0" eb="4">
      <t>タイネツシヨウ</t>
    </rPh>
    <phoneticPr fontId="1"/>
  </si>
  <si>
    <t>３　木造</t>
  </si>
  <si>
    <t>１　事業者が自ら所有する建物</t>
  </si>
  <si>
    <t>１　全室個室（縁故者個室含む）</t>
  </si>
  <si>
    <t>１　あり</t>
  </si>
  <si>
    <t>２　なし</t>
  </si>
  <si>
    <t>３　なし</t>
  </si>
  <si>
    <t>１．保険・福祉・医療との連携を密にし、地域に根ざした介護・看護を提供します。
２．地域の皆様との関わりを大切にし、地域の皆様がより良いサービスを受けることができるよう努力します。
３．スタッフ一人ひとりが入居者様を家族と思い、共に安心・幸せを感じられるよう努め、ご利用者様とご家族様に信頼と安心を提供し、最良のサービスの追及をし続けます。
４．入所者様、ひとりひとりの尊重と自由を考え、その人らしい心豊かな日々が過ごせるようホスピタリティを大切にします。
５．生活の援助だけではなく日々の生活に必要な看護を必要とする方まで、入居者様のニーズに応じたケアを行います。
６．明るく活き活きとした生活を送ることができ、生活の質の向上が図れるよう、文化的・芸術的行事計画、地域との関わりを大切にし、快適な生活環境の維持に努めます。
７．入居者様がどのような状態になっても本人・ご家族の意志を尊重し最後まで寄り添ったケアを
行います。
８．職員は、入居者様を中心に考えながらも、自ら生き生きと働ける職場環境を目指しマニュアルに囚われない発想を磨きます。</t>
    <phoneticPr fontId="1"/>
  </si>
  <si>
    <t>・介護、軽度の医療行為が必要な方に入所していただきます。
・入所者様が通院する病院と連携を図り施設でも継続した医療行為、管理が行えるようにします。
・ご本人、ご家族の意志を尊重し生活の質の向上が図れるような生活の場を提供します。</t>
    <phoneticPr fontId="1"/>
  </si>
  <si>
    <t>１　自ら実施</t>
  </si>
  <si>
    <t>○</t>
  </si>
  <si>
    <t>医療法人社団慶友会　吉田病院</t>
    <phoneticPr fontId="1"/>
  </si>
  <si>
    <t>旭川市4条西4丁目1番2号</t>
    <phoneticPr fontId="1"/>
  </si>
  <si>
    <t>内科、外科、整形外科、泌尿器科、内分泌内科、放射線科、リハビリテーション科、歯科・歯科口腔外科</t>
    <rPh sb="0" eb="2">
      <t>ナイカ</t>
    </rPh>
    <rPh sb="3" eb="5">
      <t>ゲカ</t>
    </rPh>
    <rPh sb="6" eb="10">
      <t>セイケイゲカ</t>
    </rPh>
    <rPh sb="11" eb="15">
      <t>ヒニョウキカ</t>
    </rPh>
    <rPh sb="16" eb="21">
      <t>ナイブンピナイカ</t>
    </rPh>
    <rPh sb="22" eb="26">
      <t>ホウシャセンカ</t>
    </rPh>
    <rPh sb="36" eb="37">
      <t>カ</t>
    </rPh>
    <rPh sb="38" eb="40">
      <t>シカ</t>
    </rPh>
    <rPh sb="41" eb="47">
      <t>シカコウクウゲカ</t>
    </rPh>
    <phoneticPr fontId="1"/>
  </si>
  <si>
    <t>医療法人社団　萌生会　サンビレッジクリニック　</t>
    <rPh sb="7" eb="8">
      <t>モ</t>
    </rPh>
    <rPh sb="8" eb="9">
      <t>ナマ</t>
    </rPh>
    <rPh sb="9" eb="10">
      <t>カイ</t>
    </rPh>
    <phoneticPr fontId="1"/>
  </si>
  <si>
    <t>旭川市神居２条１８丁目</t>
    <rPh sb="0" eb="5">
      <t>アサヒカワシカムイ</t>
    </rPh>
    <rPh sb="6" eb="7">
      <t>ジョウ</t>
    </rPh>
    <rPh sb="9" eb="11">
      <t>チョウメ</t>
    </rPh>
    <phoneticPr fontId="1"/>
  </si>
  <si>
    <t>①入居者が死亡した場合
②入居者、または事業者から解約した場合</t>
    <phoneticPr fontId="1"/>
  </si>
  <si>
    <t>入居者の行動が、他の入居者・職員の生命に危害を及ぼすかその恐れがあり、通常の介護方法・接遇方法では防止できない場合、等。</t>
    <phoneticPr fontId="1"/>
  </si>
  <si>
    <t>空室がある場合、１泊食事付
５０００円+税</t>
    <phoneticPr fontId="1"/>
  </si>
  <si>
    <t>身元引受人が設定できない場合は要相談</t>
    <phoneticPr fontId="1"/>
  </si>
  <si>
    <t>准看護師</t>
    <rPh sb="0" eb="4">
      <t>ジュンカンゴシ</t>
    </rPh>
    <phoneticPr fontId="1"/>
  </si>
  <si>
    <t>２　建物賃貸借方式</t>
  </si>
  <si>
    <t>物価変動、人件費上昇により改訂する場合がある。</t>
    <phoneticPr fontId="1"/>
  </si>
  <si>
    <t>運営懇談会の意見を聞く。</t>
    <phoneticPr fontId="1"/>
  </si>
  <si>
    <t>２　有</t>
    <rPh sb="2" eb="3">
      <t>アリ</t>
    </rPh>
    <phoneticPr fontId="1"/>
  </si>
  <si>
    <t>https://</t>
  </si>
  <si>
    <t>enjyu-asahikawa.com/</t>
    <phoneticPr fontId="1"/>
  </si>
  <si>
    <t>３　月払い方式</t>
  </si>
  <si>
    <t>なし</t>
    <phoneticPr fontId="1"/>
  </si>
  <si>
    <t>あいおいニッセイ同和損保
介護保険・社会福祉事業者総合保険</t>
    <phoneticPr fontId="1"/>
  </si>
  <si>
    <t>家族、施設長、代表取締役後、病院受診等の対応を行う</t>
    <rPh sb="0" eb="2">
      <t>カゾク</t>
    </rPh>
    <rPh sb="3" eb="6">
      <t>シセツチョウ</t>
    </rPh>
    <rPh sb="7" eb="12">
      <t>ダイヒョウトリシマリヤク</t>
    </rPh>
    <rPh sb="12" eb="13">
      <t>ゴ</t>
    </rPh>
    <rPh sb="14" eb="19">
      <t>ビョウインジュシントウ</t>
    </rPh>
    <rPh sb="20" eb="22">
      <t>タイオウ</t>
    </rPh>
    <rPh sb="23" eb="24">
      <t>オコナ</t>
    </rPh>
    <phoneticPr fontId="1"/>
  </si>
  <si>
    <t>随時</t>
    <rPh sb="0" eb="2">
      <t>ズイジ</t>
    </rPh>
    <phoneticPr fontId="1"/>
  </si>
  <si>
    <t>１　入居希望者に公開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</si>
</sst>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5" zoomScaleNormal="100" zoomScaleSheetLayoutView="100" workbookViewId="0">
      <selection activeCell="F537" sqref="F537:P537"/>
    </sheetView>
  </sheetViews>
  <sheetFormatPr defaultColWidth="9" defaultRowHeight="12.75"/>
  <cols>
    <col min="1" max="9" width="5.73046875" style="2" customWidth="1"/>
    <col min="10" max="10" width="6.73046875" style="2" customWidth="1"/>
    <col min="11" max="11" width="7.73046875" style="2" customWidth="1"/>
    <col min="12" max="12" width="6.73046875" style="2" customWidth="1"/>
    <col min="13" max="17" width="5.73046875" style="2" customWidth="1"/>
    <col min="18" max="18" width="5.59765625" style="2" customWidth="1"/>
    <col min="19" max="19" width="7.73046875" style="15" bestFit="1" customWidth="1"/>
    <col min="20" max="20" width="47.59765625" style="15" customWidth="1"/>
    <col min="21" max="22" width="5.5976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10</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8013</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2546</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2577</v>
      </c>
      <c r="K23" s="159"/>
      <c r="L23" s="160" t="s">
        <v>2578</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2019</v>
      </c>
      <c r="G26" s="166"/>
      <c r="H26" s="35" t="s">
        <v>466</v>
      </c>
      <c r="I26" s="166">
        <v>10</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2540</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8013</v>
      </c>
      <c r="J33" s="104"/>
      <c r="K33" s="104"/>
      <c r="L33" s="104"/>
      <c r="M33" s="104"/>
      <c r="N33" s="104"/>
      <c r="O33" s="104"/>
      <c r="P33" s="171"/>
      <c r="S33" s="15" t="str">
        <f>IF(OR(G33="",I33=""),"未記入","")</f>
        <v/>
      </c>
    </row>
    <row r="34" spans="2:20" ht="58.5" customHeight="1">
      <c r="B34" s="131"/>
      <c r="C34" s="118"/>
      <c r="D34" s="118"/>
      <c r="E34" s="119"/>
      <c r="F34" s="91" t="s">
        <v>2542</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2545</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2577</v>
      </c>
      <c r="K47" s="159"/>
      <c r="L47" s="160" t="s">
        <v>2578</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2547</v>
      </c>
      <c r="K48" s="81"/>
      <c r="L48" s="81"/>
      <c r="M48" s="81"/>
      <c r="N48" s="81"/>
      <c r="O48" s="82"/>
      <c r="P48" s="83"/>
    </row>
    <row r="49" spans="1:20" ht="20.100000000000001" customHeight="1">
      <c r="B49" s="152"/>
      <c r="C49" s="90"/>
      <c r="D49" s="90"/>
      <c r="E49" s="90"/>
      <c r="F49" s="90" t="s">
        <v>18</v>
      </c>
      <c r="G49" s="90"/>
      <c r="H49" s="90"/>
      <c r="I49" s="90"/>
      <c r="J49" s="81" t="s">
        <v>2548</v>
      </c>
      <c r="K49" s="81"/>
      <c r="L49" s="81"/>
      <c r="M49" s="81"/>
      <c r="N49" s="81"/>
      <c r="O49" s="82"/>
      <c r="P49" s="83"/>
    </row>
    <row r="50" spans="1:20" ht="20.100000000000001" customHeight="1">
      <c r="B50" s="194" t="s">
        <v>28</v>
      </c>
      <c r="C50" s="195"/>
      <c r="D50" s="195"/>
      <c r="E50" s="195"/>
      <c r="F50" s="195"/>
      <c r="G50" s="195"/>
      <c r="H50" s="195"/>
      <c r="I50" s="195"/>
      <c r="J50" s="165">
        <v>2019</v>
      </c>
      <c r="K50" s="166"/>
      <c r="L50" s="35" t="s">
        <v>466</v>
      </c>
      <c r="M50" s="61">
        <v>10</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2549</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808.81</v>
      </c>
      <c r="H61" s="147"/>
      <c r="I61" s="147"/>
      <c r="J61" s="147"/>
      <c r="K61" s="215"/>
      <c r="L61" s="214" t="s">
        <v>497</v>
      </c>
      <c r="M61" s="202"/>
      <c r="N61" s="202"/>
      <c r="O61" s="202"/>
      <c r="P61" s="216"/>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497.88</v>
      </c>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2551</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t="s">
        <v>2552</v>
      </c>
      <c r="I76" s="102"/>
      <c r="J76" s="102"/>
      <c r="K76" s="102"/>
      <c r="L76" s="102"/>
      <c r="M76" s="102"/>
      <c r="N76" s="102"/>
      <c r="O76" s="102"/>
      <c r="P76" s="103"/>
    </row>
    <row r="77" spans="2:16" ht="20.100000000000001" customHeight="1">
      <c r="B77" s="435"/>
      <c r="C77" s="436"/>
      <c r="D77" s="90" t="s">
        <v>44</v>
      </c>
      <c r="E77" s="90"/>
      <c r="F77" s="90"/>
      <c r="G77" s="81" t="s">
        <v>2553</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2554</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2555</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10.93</v>
      </c>
      <c r="K95" s="50" t="s">
        <v>472</v>
      </c>
      <c r="L95" s="82">
        <v>19</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1</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2556</v>
      </c>
      <c r="H113" s="81"/>
      <c r="I113" s="81"/>
      <c r="J113" s="81"/>
      <c r="K113" s="81"/>
      <c r="L113" s="81"/>
      <c r="M113" s="81"/>
      <c r="N113" s="81"/>
      <c r="O113" s="82"/>
      <c r="P113" s="83"/>
    </row>
    <row r="114" spans="2:16" ht="20.100000000000001" customHeight="1">
      <c r="B114" s="242"/>
      <c r="C114" s="243"/>
      <c r="D114" s="237" t="s">
        <v>79</v>
      </c>
      <c r="E114" s="220"/>
      <c r="F114" s="221"/>
      <c r="G114" s="240" t="s">
        <v>2557</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t="s">
        <v>2556</v>
      </c>
      <c r="H117" s="81"/>
      <c r="I117" s="81"/>
      <c r="J117" s="81"/>
      <c r="K117" s="81"/>
      <c r="L117" s="81"/>
      <c r="M117" s="81"/>
      <c r="N117" s="81"/>
      <c r="O117" s="82"/>
      <c r="P117" s="83"/>
    </row>
    <row r="118" spans="2:16" ht="20.100000000000001" customHeight="1">
      <c r="B118" s="222"/>
      <c r="C118" s="224"/>
      <c r="D118" s="78" t="s">
        <v>73</v>
      </c>
      <c r="E118" s="79"/>
      <c r="F118" s="80"/>
      <c r="G118" s="81" t="s">
        <v>2556</v>
      </c>
      <c r="H118" s="81"/>
      <c r="I118" s="81"/>
      <c r="J118" s="81"/>
      <c r="K118" s="81"/>
      <c r="L118" s="81"/>
      <c r="M118" s="81"/>
      <c r="N118" s="81"/>
      <c r="O118" s="82"/>
      <c r="P118" s="83"/>
    </row>
    <row r="119" spans="2:16" ht="20.100000000000001" customHeight="1">
      <c r="B119" s="222"/>
      <c r="C119" s="224"/>
      <c r="D119" s="245" t="s">
        <v>74</v>
      </c>
      <c r="E119" s="246"/>
      <c r="F119" s="247"/>
      <c r="G119" s="81" t="s">
        <v>2556</v>
      </c>
      <c r="H119" s="81"/>
      <c r="I119" s="81"/>
      <c r="J119" s="81"/>
      <c r="K119" s="81"/>
      <c r="L119" s="81"/>
      <c r="M119" s="81"/>
      <c r="N119" s="81"/>
      <c r="O119" s="82"/>
      <c r="P119" s="83"/>
    </row>
    <row r="120" spans="2:16" ht="20.100000000000001" customHeight="1">
      <c r="B120" s="222"/>
      <c r="C120" s="224"/>
      <c r="D120" s="232" t="s">
        <v>75</v>
      </c>
      <c r="E120" s="140"/>
      <c r="F120" s="141"/>
      <c r="G120" s="81" t="s">
        <v>2556</v>
      </c>
      <c r="H120" s="81"/>
      <c r="I120" s="81"/>
      <c r="J120" s="81"/>
      <c r="K120" s="81"/>
      <c r="L120" s="81"/>
      <c r="M120" s="81"/>
      <c r="N120" s="81"/>
      <c r="O120" s="82"/>
      <c r="P120" s="83"/>
    </row>
    <row r="121" spans="2:16" ht="20.100000000000001" customHeight="1">
      <c r="B121" s="222"/>
      <c r="C121" s="224"/>
      <c r="D121" s="232" t="s">
        <v>76</v>
      </c>
      <c r="E121" s="140"/>
      <c r="F121" s="141"/>
      <c r="G121" s="81" t="s">
        <v>2556</v>
      </c>
      <c r="H121" s="81"/>
      <c r="I121" s="81"/>
      <c r="J121" s="81"/>
      <c r="K121" s="81"/>
      <c r="L121" s="81"/>
      <c r="M121" s="81"/>
      <c r="N121" s="81"/>
      <c r="O121" s="82"/>
      <c r="P121" s="83"/>
    </row>
    <row r="122" spans="2:16" ht="20.100000000000001" customHeight="1">
      <c r="B122" s="248"/>
      <c r="C122" s="249"/>
      <c r="D122" s="232" t="s">
        <v>77</v>
      </c>
      <c r="E122" s="140"/>
      <c r="F122" s="141"/>
      <c r="G122" s="81" t="s">
        <v>2556</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2558</v>
      </c>
      <c r="H124" s="81"/>
      <c r="I124" s="81"/>
      <c r="J124" s="81"/>
      <c r="K124" s="81"/>
      <c r="L124" s="81"/>
      <c r="M124" s="81"/>
      <c r="N124" s="81"/>
      <c r="O124" s="82"/>
      <c r="P124" s="83"/>
    </row>
    <row r="125" spans="2:16" ht="20.100000000000001"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2562</v>
      </c>
      <c r="G196" s="202" t="s">
        <v>456</v>
      </c>
      <c r="H196" s="202"/>
      <c r="I196" s="202"/>
      <c r="J196" s="202"/>
      <c r="K196" s="202"/>
      <c r="L196" s="202"/>
      <c r="M196" s="202"/>
      <c r="N196" s="202"/>
      <c r="O196" s="202"/>
      <c r="P196" s="216"/>
    </row>
    <row r="197" spans="1:20" ht="20.100000000000001" customHeight="1">
      <c r="B197" s="152"/>
      <c r="C197" s="90"/>
      <c r="D197" s="90"/>
      <c r="E197" s="90"/>
      <c r="F197" s="14" t="s">
        <v>2562</v>
      </c>
      <c r="G197" s="140" t="s">
        <v>457</v>
      </c>
      <c r="H197" s="140"/>
      <c r="I197" s="140"/>
      <c r="J197" s="140"/>
      <c r="K197" s="140"/>
      <c r="L197" s="140"/>
      <c r="M197" s="140"/>
      <c r="N197" s="140"/>
      <c r="O197" s="140"/>
      <c r="P197" s="200"/>
    </row>
    <row r="198" spans="1:20" ht="20.100000000000001" customHeight="1">
      <c r="B198" s="152"/>
      <c r="C198" s="90"/>
      <c r="D198" s="90"/>
      <c r="E198" s="90"/>
      <c r="F198" s="14" t="s">
        <v>2562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2563</v>
      </c>
      <c r="J200" s="92"/>
      <c r="K200" s="92"/>
      <c r="L200" s="92"/>
      <c r="M200" s="92"/>
      <c r="N200" s="92"/>
      <c r="O200" s="93"/>
      <c r="P200" s="94"/>
    </row>
    <row r="201" spans="1:20" ht="39.950000000000003" customHeight="1">
      <c r="B201" s="293"/>
      <c r="C201" s="294"/>
      <c r="D201" s="106"/>
      <c r="E201" s="107"/>
      <c r="F201" s="90" t="s">
        <v>103</v>
      </c>
      <c r="G201" s="90"/>
      <c r="H201" s="90"/>
      <c r="I201" s="91" t="s">
        <v>2564</v>
      </c>
      <c r="J201" s="92"/>
      <c r="K201" s="92"/>
      <c r="L201" s="92"/>
      <c r="M201" s="92"/>
      <c r="N201" s="92"/>
      <c r="O201" s="93"/>
      <c r="P201" s="94"/>
    </row>
    <row r="202" spans="1:20" ht="79.5" customHeight="1">
      <c r="B202" s="293"/>
      <c r="C202" s="294"/>
      <c r="D202" s="106"/>
      <c r="E202" s="107"/>
      <c r="F202" s="90" t="s">
        <v>104</v>
      </c>
      <c r="G202" s="90"/>
      <c r="H202" s="90"/>
      <c r="I202" s="91" t="s">
        <v>2565</v>
      </c>
      <c r="J202" s="92"/>
      <c r="K202" s="92"/>
      <c r="L202" s="92"/>
      <c r="M202" s="92"/>
      <c r="N202" s="92"/>
      <c r="O202" s="93"/>
      <c r="P202" s="94"/>
    </row>
    <row r="203" spans="1:20" ht="79.5" customHeight="1">
      <c r="B203" s="293"/>
      <c r="C203" s="294"/>
      <c r="D203" s="106"/>
      <c r="E203" s="107"/>
      <c r="F203" s="90" t="s">
        <v>414</v>
      </c>
      <c r="G203" s="90"/>
      <c r="H203" s="90"/>
      <c r="I203" s="91" t="s">
        <v>2565</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2556</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t="s">
        <v>2566</v>
      </c>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t="s">
        <v>2567</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2557</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2556</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2570</v>
      </c>
      <c r="K270" s="102"/>
      <c r="L270" s="102"/>
      <c r="M270" s="102"/>
      <c r="N270" s="102"/>
      <c r="O270" s="102"/>
      <c r="P270" s="103"/>
    </row>
    <row r="271" spans="2:20" ht="20.100000000000001" customHeight="1">
      <c r="B271" s="152" t="s">
        <v>127</v>
      </c>
      <c r="C271" s="90"/>
      <c r="D271" s="90"/>
      <c r="E271" s="90"/>
      <c r="F271" s="82">
        <v>19</v>
      </c>
      <c r="G271" s="98"/>
      <c r="H271" s="98"/>
      <c r="I271" s="98"/>
      <c r="J271" s="98"/>
      <c r="K271" s="98"/>
      <c r="L271" s="98"/>
      <c r="M271" s="98"/>
      <c r="N271" s="140" t="s">
        <v>477</v>
      </c>
      <c r="O271" s="140"/>
      <c r="P271" s="200"/>
    </row>
    <row r="272" spans="2:20" ht="120" customHeight="1" thickBot="1">
      <c r="B272" s="308" t="s">
        <v>71</v>
      </c>
      <c r="C272" s="300"/>
      <c r="D272" s="300"/>
      <c r="E272" s="301"/>
      <c r="F272" s="302" t="s">
        <v>2571</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8</v>
      </c>
      <c r="F284" s="244"/>
      <c r="G284" s="244"/>
      <c r="H284" s="82">
        <v>5</v>
      </c>
      <c r="I284" s="98"/>
      <c r="J284" s="159"/>
      <c r="K284" s="81">
        <v>3</v>
      </c>
      <c r="L284" s="81"/>
      <c r="M284" s="81"/>
      <c r="N284" s="81">
        <v>8</v>
      </c>
      <c r="O284" s="82"/>
      <c r="P284" s="83"/>
    </row>
    <row r="285" spans="1:20" ht="20.100000000000001" customHeight="1">
      <c r="B285" s="45"/>
      <c r="C285" s="90" t="s">
        <v>139</v>
      </c>
      <c r="D285" s="90"/>
      <c r="E285" s="244">
        <f>IF(OR($H$285&lt;&gt;"",$K$285&lt;&gt;""),SUM($H$285,$K$285),"")</f>
        <v>5</v>
      </c>
      <c r="F285" s="244"/>
      <c r="G285" s="244"/>
      <c r="H285" s="82">
        <v>1</v>
      </c>
      <c r="I285" s="98"/>
      <c r="J285" s="159"/>
      <c r="K285" s="81">
        <v>4</v>
      </c>
      <c r="L285" s="81"/>
      <c r="M285" s="81"/>
      <c r="N285" s="81">
        <v>5</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1</v>
      </c>
      <c r="F289" s="244"/>
      <c r="G289" s="244"/>
      <c r="H289" s="82"/>
      <c r="I289" s="98"/>
      <c r="J289" s="159"/>
      <c r="K289" s="81">
        <v>1</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4</v>
      </c>
      <c r="H302" s="138"/>
      <c r="I302" s="101"/>
      <c r="J302" s="81">
        <v>4</v>
      </c>
      <c r="K302" s="81"/>
      <c r="L302" s="81"/>
      <c r="M302" s="81"/>
      <c r="N302" s="81"/>
      <c r="O302" s="82"/>
      <c r="P302" s="83"/>
    </row>
    <row r="303" spans="2:20" ht="20.100000000000001" customHeight="1">
      <c r="B303" s="152" t="s">
        <v>158</v>
      </c>
      <c r="C303" s="90"/>
      <c r="D303" s="90"/>
      <c r="E303" s="90"/>
      <c r="F303" s="90"/>
      <c r="G303" s="100">
        <f>IF(OR($J$303&lt;&gt;"",$M$303&lt;&gt;""),SUM($J$303,$M$303),"")</f>
        <v>2</v>
      </c>
      <c r="H303" s="138"/>
      <c r="I303" s="101"/>
      <c r="J303" s="81"/>
      <c r="K303" s="81"/>
      <c r="L303" s="81"/>
      <c r="M303" s="81">
        <v>2</v>
      </c>
      <c r="N303" s="81"/>
      <c r="O303" s="82"/>
      <c r="P303" s="83"/>
    </row>
    <row r="304" spans="2:20" ht="20.100000000000001" customHeight="1">
      <c r="B304" s="152" t="s">
        <v>390</v>
      </c>
      <c r="C304" s="90"/>
      <c r="D304" s="90"/>
      <c r="E304" s="90"/>
      <c r="F304" s="90"/>
      <c r="G304" s="100">
        <f>IF(OR($J$304&lt;&gt;"",$M$304&lt;&gt;""),SUM($J$304,$M$304),"")</f>
        <v>2</v>
      </c>
      <c r="H304" s="138"/>
      <c r="I304" s="101"/>
      <c r="J304" s="81"/>
      <c r="K304" s="81"/>
      <c r="L304" s="81"/>
      <c r="M304" s="81">
        <v>2</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5</v>
      </c>
      <c r="H310" s="138"/>
      <c r="I310" s="101"/>
      <c r="J310" s="81">
        <v>2</v>
      </c>
      <c r="K310" s="81"/>
      <c r="L310" s="81"/>
      <c r="M310" s="81">
        <v>3</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2556</v>
      </c>
      <c r="M338" s="147"/>
      <c r="N338" s="147"/>
      <c r="O338" s="147"/>
      <c r="P338" s="148"/>
    </row>
    <row r="339" spans="2:20" ht="20.100000000000001" customHeight="1">
      <c r="B339" s="135"/>
      <c r="C339" s="136"/>
      <c r="D339" s="136"/>
      <c r="E339" s="136"/>
      <c r="F339" s="137"/>
      <c r="G339" s="237" t="s">
        <v>441</v>
      </c>
      <c r="H339" s="221"/>
      <c r="I339" s="82" t="s">
        <v>2556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2572</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v>1</v>
      </c>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v>2</v>
      </c>
      <c r="J345" s="28"/>
      <c r="K345" s="28"/>
      <c r="L345" s="28"/>
      <c r="M345" s="28"/>
      <c r="N345" s="28"/>
      <c r="O345" s="28"/>
      <c r="P345" s="28"/>
      <c r="Q345" s="12"/>
    </row>
    <row r="346" spans="2:20" ht="20.100000000000001" customHeight="1">
      <c r="B346" s="348" t="s">
        <v>182</v>
      </c>
      <c r="C346" s="349"/>
      <c r="D346" s="232" t="s">
        <v>183</v>
      </c>
      <c r="E346" s="140"/>
      <c r="F346" s="141"/>
      <c r="G346" s="28"/>
      <c r="H346" s="28">
        <v>1</v>
      </c>
      <c r="I346" s="28"/>
      <c r="J346" s="28"/>
      <c r="K346" s="28"/>
      <c r="L346" s="28"/>
      <c r="M346" s="28"/>
      <c r="N346" s="28"/>
      <c r="O346" s="28"/>
      <c r="P346" s="28"/>
      <c r="Q346" s="12"/>
    </row>
    <row r="347" spans="2:20" ht="20.100000000000001" customHeight="1">
      <c r="B347" s="350"/>
      <c r="C347" s="351"/>
      <c r="D347" s="237" t="s">
        <v>184</v>
      </c>
      <c r="E347" s="220"/>
      <c r="F347" s="221"/>
      <c r="G347" s="346">
        <v>1</v>
      </c>
      <c r="H347" s="346">
        <v>2</v>
      </c>
      <c r="I347" s="346"/>
      <c r="J347" s="346">
        <v>5</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v>1</v>
      </c>
      <c r="I349" s="346">
        <v>2</v>
      </c>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1</v>
      </c>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2557</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2556</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2428</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5</v>
      </c>
      <c r="N375" s="98"/>
      <c r="O375" s="98"/>
      <c r="P375" s="99"/>
    </row>
    <row r="376" spans="2:20" ht="20.100000000000001" customHeight="1">
      <c r="B376" s="152"/>
      <c r="C376" s="90"/>
      <c r="D376" s="90"/>
      <c r="E376" s="232" t="s">
        <v>210</v>
      </c>
      <c r="F376" s="140"/>
      <c r="G376" s="140"/>
      <c r="H376" s="141"/>
      <c r="I376" s="82">
        <v>65</v>
      </c>
      <c r="J376" s="98"/>
      <c r="K376" s="98"/>
      <c r="L376" s="55" t="s">
        <v>480</v>
      </c>
      <c r="M376" s="82">
        <v>82</v>
      </c>
      <c r="N376" s="98"/>
      <c r="O376" s="98"/>
      <c r="P376" s="40" t="s">
        <v>480</v>
      </c>
    </row>
    <row r="377" spans="2:20" ht="20.100000000000001" customHeight="1">
      <c r="B377" s="152" t="s">
        <v>45</v>
      </c>
      <c r="C377" s="90"/>
      <c r="D377" s="90"/>
      <c r="E377" s="232" t="s">
        <v>211</v>
      </c>
      <c r="F377" s="140"/>
      <c r="G377" s="140"/>
      <c r="H377" s="141"/>
      <c r="I377" s="82">
        <v>10.93</v>
      </c>
      <c r="J377" s="98"/>
      <c r="K377" s="98"/>
      <c r="L377" s="55" t="s">
        <v>472</v>
      </c>
      <c r="M377" s="82">
        <v>10.93</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2576</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v>106000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v>36000</v>
      </c>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9</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1</v>
      </c>
      <c r="I439" s="98"/>
      <c r="J439" s="98"/>
      <c r="K439" s="98"/>
      <c r="L439" s="98"/>
      <c r="M439" s="98"/>
      <c r="N439" s="98"/>
      <c r="O439" s="98"/>
      <c r="P439" s="37" t="s">
        <v>479</v>
      </c>
    </row>
    <row r="440" spans="2:16" ht="20.100000000000001" customHeight="1">
      <c r="B440" s="398"/>
      <c r="C440" s="399"/>
      <c r="D440" s="90" t="s">
        <v>254</v>
      </c>
      <c r="E440" s="90"/>
      <c r="F440" s="90"/>
      <c r="G440" s="90"/>
      <c r="H440" s="82">
        <v>7</v>
      </c>
      <c r="I440" s="98"/>
      <c r="J440" s="98"/>
      <c r="K440" s="98"/>
      <c r="L440" s="98"/>
      <c r="M440" s="98"/>
      <c r="N440" s="98"/>
      <c r="O440" s="98"/>
      <c r="P440" s="37" t="s">
        <v>479</v>
      </c>
    </row>
    <row r="441" spans="2:16" ht="20.100000000000001" customHeight="1">
      <c r="B441" s="398"/>
      <c r="C441" s="399"/>
      <c r="D441" s="90" t="s">
        <v>255</v>
      </c>
      <c r="E441" s="90"/>
      <c r="F441" s="90"/>
      <c r="G441" s="90"/>
      <c r="H441" s="82">
        <v>8</v>
      </c>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14</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98</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1</v>
      </c>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2</v>
      </c>
      <c r="I461" s="98"/>
      <c r="J461" s="98"/>
      <c r="K461" s="98"/>
      <c r="L461" s="98"/>
      <c r="M461" s="98"/>
      <c r="N461" s="98"/>
      <c r="O461" s="98"/>
      <c r="P461" s="37" t="s">
        <v>479</v>
      </c>
    </row>
    <row r="462" spans="2:20" ht="20.100000000000001" customHeight="1">
      <c r="B462" s="414"/>
      <c r="C462" s="415"/>
      <c r="D462" s="415"/>
      <c r="E462" s="90" t="s">
        <v>415</v>
      </c>
      <c r="F462" s="90"/>
      <c r="G462" s="90"/>
      <c r="H462" s="82">
        <v>2</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2541</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00000000000001" customHeight="1">
      <c r="B478" s="408"/>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39.950000000000003" customHeight="1">
      <c r="B479" s="408"/>
      <c r="C479" s="232" t="s">
        <v>284</v>
      </c>
      <c r="D479" s="140"/>
      <c r="E479" s="140"/>
      <c r="F479" s="140"/>
      <c r="G479" s="141"/>
      <c r="H479" s="87" t="s">
        <v>2580</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2361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2581</v>
      </c>
      <c r="M512" s="92"/>
      <c r="N512" s="92"/>
      <c r="O512" s="93"/>
      <c r="P512" s="94"/>
    </row>
    <row r="513" spans="2:20" ht="20.100000000000001" customHeight="1">
      <c r="B513" s="219" t="s">
        <v>287</v>
      </c>
      <c r="C513" s="220"/>
      <c r="D513" s="220"/>
      <c r="E513" s="220"/>
      <c r="F513" s="220"/>
      <c r="G513" s="221"/>
      <c r="H513" s="82" t="s">
        <v>2556</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2582</v>
      </c>
      <c r="M515" s="92"/>
      <c r="N515" s="92"/>
      <c r="O515" s="93"/>
      <c r="P515" s="94"/>
    </row>
    <row r="516" spans="2:20" ht="20.100000000000001" customHeight="1" thickBot="1">
      <c r="B516" s="457" t="s">
        <v>288</v>
      </c>
      <c r="C516" s="458"/>
      <c r="D516" s="458"/>
      <c r="E516" s="458"/>
      <c r="F516" s="458"/>
      <c r="G516" s="458"/>
      <c r="H516" s="267" t="s">
        <v>2556</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2556</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2583</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2556</v>
      </c>
      <c r="K522" s="81"/>
      <c r="L522" s="81"/>
      <c r="M522" s="81"/>
      <c r="N522" s="81"/>
      <c r="O522" s="82"/>
      <c r="P522" s="83"/>
      <c r="S522" s="15" t="str">
        <f>IF($F$519=MST!$I$6,IF(J522="","未記入",""),"")</f>
        <v/>
      </c>
    </row>
    <row r="523" spans="2:20" ht="20.100000000000001" customHeight="1">
      <c r="B523" s="219" t="s">
        <v>2514</v>
      </c>
      <c r="C523" s="220"/>
      <c r="D523" s="220"/>
      <c r="E523" s="221"/>
      <c r="F523" s="82" t="s">
        <v>2557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2584</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2584</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2584</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2584</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2556</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2556</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2557</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6" t="s">
        <v>296</v>
      </c>
      <c r="C561" s="90"/>
      <c r="D561" s="90"/>
      <c r="E561" s="90"/>
      <c r="F561" s="82" t="s">
        <v>2557</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2557</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2557</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2.75"/>
  <cols>
    <col min="1" max="1" width="5.59765625" style="2" customWidth="1"/>
    <col min="2" max="2" width="1.59765625" style="2" customWidth="1"/>
    <col min="3" max="21" width="5.59765625" style="2" customWidth="1"/>
    <col min="22" max="22" width="7.73046875" style="15" customWidth="1"/>
    <col min="23" max="23" width="47.59765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2.75"/>
  <cols>
    <col min="1" max="40" width="3.59765625" style="2" customWidth="1"/>
    <col min="41" max="41" width="0.86328125" style="2" customWidth="1"/>
    <col min="42" max="42" width="3.59765625" style="2" customWidth="1"/>
    <col min="43" max="43" width="10.265625" style="16" customWidth="1"/>
    <col min="44" max="44" width="47.730468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2.7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2.75"/>
  <cols>
    <col min="1" max="2" width="2.59765625" customWidth="1"/>
    <col min="3" max="3" width="8.86328125" customWidth="1"/>
    <col min="5" max="5" width="9.1328125" customWidth="1"/>
    <col min="24" max="24" width="2.59765625" customWidth="1"/>
    <col min="31" max="31" width="2.59765625" customWidth="1"/>
    <col min="35" max="35" width="2.59765625" customWidth="1"/>
    <col min="72" max="72" width="2.59765625" customWidth="1"/>
    <col min="76" max="76" width="2.59765625" customWidth="1"/>
    <col min="80" max="80" width="2.59765625" customWidth="1"/>
    <col min="93" max="93" width="2.59765625" customWidth="1"/>
    <col min="97" max="97" width="2.59765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2.75"/>
  <cols>
    <col min="1" max="2" width="2.59765625" customWidth="1"/>
    <col min="16" max="16" width="10.265625" customWidth="1"/>
    <col min="32" max="32" width="10.265625" customWidth="1"/>
    <col min="48" max="48" width="10.2656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enjyu1001@gmail.com</cp:lastModifiedBy>
  <cp:lastPrinted>2021-03-04T10:23:32Z</cp:lastPrinted>
  <dcterms:created xsi:type="dcterms:W3CDTF">2020-12-23T05:28:24Z</dcterms:created>
  <dcterms:modified xsi:type="dcterms:W3CDTF">2025-01-27T02:13:29Z</dcterms:modified>
</cp:coreProperties>
</file>