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et03\Desktop\R6旭川市有料老人現況報告\"/>
    </mc:Choice>
  </mc:AlternateContent>
  <xr:revisionPtr revIDLastSave="0" documentId="13_ncr:1_{A51D7BEB-8921-4D33-B418-C28CFEC3871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6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<sst xmlns="http://schemas.openxmlformats.org/spreadsheetml/2006/main" count="3105" uniqueCount="2613">
  <si>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</si>
  <si>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</si>
  <si>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</si>
  <si>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</si>
  <si>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</si>
  <si>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</si>
  <si>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</si>
  <si>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</si>
  <si>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</si>
  <si>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</si>
  <si>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</si>
  <si>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</si>
  <si>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</si>
  <si>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</si>
  <si>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</si>
  <si>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</si>
  <si>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</si>
  <si>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</si>
  <si>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</si>
  <si>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</si>
  <si>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</si>
  <si>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</si>
  <si>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</si>
  <si>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</si>
  <si>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</si>
  <si>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</si>
  <si>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</si>
  <si>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</si>
  <si>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</si>
  <si>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</si>
  <si>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</si>
  <si>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</si>
  <si>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</si>
  <si>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</si>
  <si>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</si>
  <si>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</si>
  <si>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</si>
  <si>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</si>
  <si>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</si>
  <si>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</si>
  <si>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</si>
  <si>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</si>
  <si>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</si>
  <si>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</si>
  <si>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</si>
  <si>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</si>
  <si>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</si>
  <si>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</si>
  <si>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</si>
  <si>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</si>
  <si>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</si>
  <si>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</si>
  <si>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</si>
  <si>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</si>
  <si>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</si>
  <si>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</si>
  <si>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</si>
  <si>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</si>
  <si>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</si>
  <si>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</si>
  <si>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</si>
  <si>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</si>
  <si>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</si>
  <si>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</si>
  <si>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</si>
  <si>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</si>
  <si>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</si>
  <si>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</si>
  <si>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</si>
  <si>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</si>
  <si>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</si>
  <si>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</si>
  <si>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</si>
  <si>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</si>
  <si>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</si>
  <si>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</si>
  <si>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</si>
  <si>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</si>
  <si>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</si>
  <si>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</si>
  <si>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</si>
  <si>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</si>
  <si>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</si>
  <si>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</si>
  <si>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</si>
  <si>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</si>
  <si>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</si>
  <si>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</si>
  <si>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</si>
  <si>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</si>
  <si>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</si>
  <si>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</si>
  <si>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</si>
  <si>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</si>
  <si>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</si>
  <si>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</si>
  <si>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</si>
  <si>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</si>
  <si>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</si>
  <si>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</si>
  <si>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</si>
  <si>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</si>
  <si>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</si>
  <si>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</si>
  <si>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</si>
  <si>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</si>
  <si>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</si>
  <si>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</si>
  <si>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</si>
  <si>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</si>
  <si>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</si>
  <si>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</si>
  <si>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</si>
  <si>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</si>
  <si>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</si>
  <si>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</si>
  <si>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</si>
  <si>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</si>
  <si>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</si>
  <si>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</si>
  <si>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</si>
  <si>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</si>
  <si>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</si>
  <si>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</si>
  <si>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</si>
  <si>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</si>
  <si>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</si>
  <si>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</si>
  <si>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</si>
  <si>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</si>
  <si>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</si>
  <si>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</si>
  <si>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</si>
  <si>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</si>
  <si>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</si>
  <si>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</si>
  <si>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</si>
  <si>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</si>
  <si>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</si>
  <si>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</si>
  <si>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</si>
  <si>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</si>
  <si>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</si>
  <si>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</si>
  <si>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</si>
  <si>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</si>
  <si>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</si>
  <si>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</si>
  <si>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</si>
  <si>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</si>
  <si>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</si>
  <si>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</si>
  <si>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</si>
  <si>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</si>
  <si>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</si>
  <si>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</si>
  <si>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</si>
  <si>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</si>
  <si>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</si>
  <si>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</si>
  <si>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</si>
  <si>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</si>
  <si>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</si>
  <si>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</si>
  <si>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</si>
  <si>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</si>
  <si>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</si>
  <si>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</si>
  <si>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</si>
  <si>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</si>
  <si>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</si>
  <si>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</si>
  <si>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</si>
  <si>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</si>
  <si>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</si>
  <si>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</si>
  <si>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</si>
  <si>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</si>
  <si>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</si>
  <si>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</si>
  <si>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</si>
  <si>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</si>
  <si>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</si>
  <si>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</si>
  <si>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</si>
  <si>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</si>
  <si>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</si>
  <si>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</si>
  <si>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</si>
  <si>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</si>
  <si>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</si>
  <si>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</si>
  <si>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</si>
  <si>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</si>
  <si>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</si>
  <si>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</si>
  <si>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</si>
  <si>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</si>
  <si>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</si>
  <si>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</si>
  <si>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</si>
  <si>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</si>
  <si>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</si>
  <si>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</si>
  <si>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</si>
  <si>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</si>
  <si>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</si>
  <si>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</si>
  <si>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</si>
  <si>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</si>
  <si>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</si>
  <si>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</si>
  <si>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</si>
  <si>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</si>
  <si>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</si>
  <si>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</si>
  <si>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</si>
  <si>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</si>
  <si>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</si>
  <si>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</si>
  <si>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</si>
  <si>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</si>
  <si>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</si>
  <si>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</si>
  <si>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</si>
  <si>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</si>
  <si>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</si>
  <si>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</si>
  <si>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</si>
  <si>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</si>
  <si>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</si>
  <si>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</si>
  <si>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</si>
  <si>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</si>
  <si>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</si>
  <si>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</si>
  <si>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</si>
  <si>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</si>
  <si>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</si>
  <si>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</si>
  <si>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</si>
  <si>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</si>
  <si>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</si>
  <si>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</si>
  <si>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</si>
  <si>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</si>
  <si>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</si>
  <si>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</si>
  <si>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</si>
  <si>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</si>
  <si>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</si>
  <si>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</si>
  <si>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</si>
  <si>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</si>
  <si>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</si>
  <si>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</si>
  <si>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</si>
  <si>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</si>
  <si>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</si>
  <si>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</si>
  <si>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</si>
  <si>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</si>
  <si>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</si>
  <si>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</si>
  <si>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</si>
  <si>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</si>
  <si>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</si>
  <si>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</si>
  <si>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</si>
  <si>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</si>
  <si>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</si>
  <si>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</si>
  <si>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</si>
  <si>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</si>
  <si>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</si>
  <si>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</si>
  <si>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</si>
  <si>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</si>
  <si>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</si>
  <si>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</si>
  <si>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</si>
  <si>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</si>
  <si>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</si>
  <si>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</si>
  <si>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</si>
  <si>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</si>
  <si>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</si>
  <si>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</si>
  <si>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</si>
  <si>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</si>
  <si>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</si>
  <si>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</si>
  <si>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</si>
  <si>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</si>
  <si>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</si>
  <si>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</si>
  <si>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</si>
  <si>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</si>
  <si>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</si>
  <si>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</si>
  <si>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</si>
  <si>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</si>
  <si>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</si>
  <si>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</si>
  <si>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</si>
  <si>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</si>
  <si>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</si>
  <si>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</si>
  <si>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</si>
  <si>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</si>
  <si>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</si>
  <si>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</si>
  <si>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</si>
  <si>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</si>
  <si>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</si>
  <si>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</si>
  <si>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</si>
  <si>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</si>
  <si>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</si>
  <si>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</si>
  <si>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</si>
  <si>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</si>
  <si>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</si>
  <si>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</si>
  <si>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</si>
  <si>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</si>
  <si>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</si>
  <si>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</si>
  <si>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</si>
  <si>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</si>
  <si>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</si>
  <si>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</si>
  <si>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</si>
  <si>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</si>
  <si>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</si>
  <si>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</si>
  <si>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</si>
  <si>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</si>
  <si>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</si>
  <si>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</si>
  <si>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</si>
  <si>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</si>
  <si>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</si>
  <si>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</si>
  <si>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</si>
  <si>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</si>
  <si>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</si>
  <si>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</si>
  <si>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</si>
  <si>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</si>
  <si>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</si>
  <si>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</si>
  <si>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</si>
  <si>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</si>
  <si>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</si>
  <si>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</si>
  <si>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</si>
  <si>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</si>
  <si>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</si>
  <si>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</si>
  <si>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</si>
  <si>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</si>
  <si>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</si>
  <si>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</si>
  <si>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</si>
  <si>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</si>
  <si>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</si>
  <si>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</si>
  <si>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</si>
  <si>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</si>
  <si>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</si>
  <si>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</si>
  <si>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</si>
  <si>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</si>
  <si>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</si>
  <si>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</si>
  <si>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</si>
  <si>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</si>
  <si>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</si>
  <si>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</si>
  <si>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</si>
  <si>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</si>
  <si>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</si>
  <si>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</si>
  <si>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</si>
  <si>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</si>
  <si>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</si>
  <si>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</si>
  <si>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</si>
  <si>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</si>
  <si>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</si>
  <si>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</si>
  <si>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</si>
  <si>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</si>
  <si>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</si>
  <si>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</si>
  <si>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</si>
  <si>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</si>
  <si>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</si>
  <si>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</si>
  <si>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</si>
  <si>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</si>
  <si>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</si>
  <si>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</si>
  <si>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</si>
  <si>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</si>
  <si>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</si>
  <si>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</si>
  <si>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</si>
  <si>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</si>
  <si>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</si>
  <si>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</si>
  <si>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</si>
  <si>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</si>
  <si>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</si>
  <si>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</si>
  <si>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</si>
  <si>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</si>
  <si>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</si>
  <si>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</si>
  <si>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</si>
  <si>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</si>
  <si>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</si>
  <si>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</si>
  <si>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</si>
  <si>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</si>
  <si>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</si>
  <si>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</si>
  <si>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</si>
  <si>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</si>
  <si>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</si>
  <si>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</si>
  <si>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</si>
  <si>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</si>
  <si>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</si>
  <si>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</si>
  <si>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</si>
  <si>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</si>
  <si>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</si>
  <si>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</si>
  <si>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</si>
  <si>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</si>
  <si>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</si>
  <si>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</si>
  <si>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</si>
  <si>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</si>
  <si>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</si>
  <si>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</si>
  <si>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</si>
  <si>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</si>
  <si>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</si>
  <si>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</si>
  <si>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</si>
  <si>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</si>
  <si>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</si>
  <si>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</si>
  <si>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</si>
  <si>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</si>
  <si>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</si>
  <si>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</si>
  <si>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</si>
  <si>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</si>
  <si>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</si>
  <si>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</si>
  <si>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</si>
  <si>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</si>
  <si>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</si>
  <si>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</si>
  <si>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</si>
  <si>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</si>
  <si>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</si>
  <si>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</si>
  <si>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</si>
  <si>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</si>
  <si>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</si>
  <si>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</si>
  <si>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</si>
  <si>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</si>
  <si>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</si>
  <si>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</si>
  <si>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</si>
  <si>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</si>
  <si>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</si>
  <si>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</si>
  <si>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</si>
  <si>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</si>
  <si>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</si>
  <si>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</si>
  <si>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</si>
  <si>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</si>
  <si>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</si>
  <si>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</si>
  <si>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</si>
  <si>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</si>
  <si>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</si>
  <si>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</si>
  <si>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</si>
  <si>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</si>
  <si>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</si>
  <si>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</si>
  <si>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</si>
  <si>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</si>
  <si>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</si>
  <si>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</si>
  <si>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</si>
  <si>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</si>
  <si>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</si>
  <si>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</si>
  <si>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</si>
  <si>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</si>
  <si>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</si>
  <si>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</si>
  <si>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</si>
  <si>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</si>
  <si>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</si>
  <si>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</si>
  <si>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</si>
  <si>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</si>
  <si>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</si>
  <si>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</si>
  <si>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</si>
  <si>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</si>
  <si>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</si>
  <si>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</si>
  <si>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</si>
  <si>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</si>
  <si>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</si>
  <si>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</si>
  <si>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</si>
  <si>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</si>
  <si>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</si>
  <si>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</si>
  <si>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</si>
  <si>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</si>
  <si>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</si>
  <si>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</si>
  <si>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</si>
  <si>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</si>
  <si>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</si>
  <si>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</si>
  <si>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</si>
  <si>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</si>
  <si>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</si>
  <si>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</si>
  <si>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</si>
  <si>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</si>
  <si>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</si>
  <si>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</si>
  <si>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</si>
  <si>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</si>
  <si>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</si>
  <si>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</si>
  <si>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</si>
  <si>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</si>
  <si>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</si>
  <si>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</si>
  <si>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</si>
  <si>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</si>
  <si>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</si>
  <si>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</si>
  <si>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</si>
  <si>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</si>
  <si>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</si>
  <si>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</si>
  <si>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</si>
  <si>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</si>
  <si>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</si>
  <si>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</si>
  <si>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</si>
  <si>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</si>
  <si>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</si>
  <si>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</si>
  <si>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</si>
  <si>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</si>
  <si>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</si>
  <si>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</si>
  <si>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</si>
  <si>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</si>
  <si>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</si>
  <si>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</si>
  <si>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</si>
  <si>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</si>
  <si>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</si>
  <si>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</si>
  <si>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</si>
  <si>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</si>
  <si>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</si>
  <si>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</si>
  <si>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</si>
  <si>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</si>
  <si>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</si>
  <si>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</si>
  <si>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</si>
  <si>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</si>
  <si>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</si>
  <si>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</si>
  <si>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</si>
  <si>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</si>
  <si>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</si>
  <si>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</si>
  <si>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</si>
  <si>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</si>
  <si>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</si>
  <si>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</si>
  <si>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</si>
  <si>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</si>
  <si>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</si>
  <si>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</si>
  <si>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</si>
  <si>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</si>
  <si>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</si>
  <si>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</si>
  <si>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</si>
  <si>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</si>
  <si>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</si>
  <si>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</si>
  <si>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</si>
  <si>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</si>
  <si>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</si>
  <si>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</si>
  <si>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</si>
  <si>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</si>
  <si>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</si>
  <si>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</si>
  <si>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</si>
  <si>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</si>
  <si>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</si>
  <si>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</si>
  <si>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</si>
  <si>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</si>
  <si>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</si>
  <si>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</si>
  <si>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</si>
  <si>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</si>
  <si>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</si>
  <si>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</si>
  <si>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</si>
  <si>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</si>
  <si>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</si>
  <si>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</si>
  <si>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</si>
  <si>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</si>
  <si>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</si>
  <si>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</si>
  <si>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</si>
  <si>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</si>
  <si>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</si>
  <si>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</si>
  <si>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</si>
  <si>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</si>
  <si>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</si>
  <si>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</si>
  <si>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</si>
  <si>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</si>
  <si>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</si>
  <si>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</si>
  <si>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</si>
  <si>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</si>
  <si>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</si>
  <si>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</si>
  <si>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</si>
  <si>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</si>
  <si>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</si>
  <si>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</si>
  <si>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</si>
  <si>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</si>
  <si>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</si>
  <si>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</si>
  <si>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</si>
  <si>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</si>
  <si>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</si>
  <si>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</si>
  <si>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</si>
  <si>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</si>
  <si>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</si>
  <si>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</si>
  <si>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</si>
  <si>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</si>
  <si>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</si>
  <si>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</si>
  <si>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</si>
  <si>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</si>
  <si>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</si>
  <si>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</si>
  <si>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</si>
  <si>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</si>
  <si>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</si>
  <si>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</si>
  <si>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</si>
  <si>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</si>
  <si>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</si>
  <si>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</si>
  <si>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</si>
  <si>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</si>
  <si>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</si>
  <si>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</si>
  <si>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</si>
  <si>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</si>
  <si>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</si>
  <si>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</si>
  <si>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</si>
  <si>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</si>
  <si>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</si>
  <si>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</si>
  <si>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</si>
  <si>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</si>
  <si>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</si>
  <si>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</si>
  <si>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</si>
  <si>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</si>
  <si>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</si>
  <si>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</si>
  <si>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</si>
  <si>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</si>
  <si>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</si>
  <si>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</si>
  <si>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</si>
  <si>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</si>
  <si>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</si>
  <si>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</si>
  <si>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</si>
  <si>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</si>
  <si>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</si>
  <si>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</si>
  <si>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</si>
  <si>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</si>
  <si>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</si>
  <si>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</si>
  <si>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</si>
  <si>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</si>
  <si>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</si>
  <si>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</si>
  <si>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</si>
  <si>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</si>
  <si>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</si>
  <si>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</si>
  <si>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</si>
  <si>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</si>
  <si>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</si>
  <si>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</si>
  <si>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</si>
  <si>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</si>
  <si>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</si>
  <si>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</si>
  <si>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</si>
  <si>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</si>
  <si>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</si>
  <si>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</si>
  <si>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</si>
  <si>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</si>
  <si>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</si>
  <si>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</si>
  <si>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</si>
  <si>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</si>
  <si>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</si>
  <si>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</si>
  <si>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</si>
  <si>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</si>
  <si>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</si>
  <si>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</si>
  <si>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</si>
  <si>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</si>
  <si>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</si>
  <si>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</si>
  <si>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</si>
  <si>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</si>
  <si>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</si>
  <si>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</si>
  <si>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</si>
  <si>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</si>
  <si>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</si>
  <si>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</si>
  <si>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</si>
  <si>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</si>
  <si>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</si>
  <si>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</si>
  <si>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</si>
  <si>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</si>
  <si>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</si>
  <si>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</si>
  <si>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</si>
  <si>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</si>
  <si>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</si>
  <si>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</si>
  <si>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</si>
  <si>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</si>
  <si>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</si>
  <si>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</si>
  <si>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</si>
  <si>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</si>
  <si>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</si>
  <si>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</si>
  <si>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</si>
  <si>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</si>
  <si>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</si>
  <si>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</si>
  <si>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</si>
  <si>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</si>
  <si>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</si>
  <si>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</si>
  <si>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</si>
  <si>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</si>
  <si>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</si>
  <si>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</si>
  <si>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</si>
  <si>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</si>
  <si>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</si>
  <si>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</si>
  <si>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</si>
  <si>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</si>
  <si>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</si>
  <si>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</si>
  <si>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</si>
  <si>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</si>
  <si>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</si>
  <si>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</si>
  <si>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</si>
  <si>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</si>
  <si>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</si>
  <si>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</si>
  <si>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</si>
  <si>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</si>
  <si>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</si>
  <si>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</si>
  <si>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</si>
  <si>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</si>
  <si>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</si>
  <si>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</si>
  <si>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</si>
  <si>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</si>
  <si>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</si>
  <si>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</si>
  <si>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</si>
  <si>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</si>
  <si>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</si>
  <si>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</si>
  <si>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</si>
  <si>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</si>
  <si>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</si>
  <si>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</si>
  <si>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</si>
  <si>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</si>
  <si>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</si>
  <si>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</si>
  <si>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</si>
  <si>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</si>
  <si>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</si>
  <si>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</si>
  <si>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</si>
  <si>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</si>
  <si>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</si>
  <si>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</si>
  <si>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</si>
  <si>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</si>
  <si>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</si>
  <si>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</si>
  <si>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</si>
  <si>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</si>
  <si>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</si>
  <si>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</si>
  <si>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</si>
  <si>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</si>
  <si>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</si>
  <si>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</si>
  <si>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</si>
  <si>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</si>
  <si>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</si>
  <si>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</si>
  <si>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</si>
  <si>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</si>
  <si>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</si>
  <si>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</si>
  <si>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</si>
  <si>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</si>
  <si>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</si>
  <si>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</si>
  <si>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</si>
  <si>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</si>
  <si>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</si>
  <si>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</si>
  <si>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</si>
  <si>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</si>
  <si>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</si>
  <si>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</si>
  <si>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</si>
  <si>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</si>
  <si>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</si>
  <si>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</si>
  <si>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</si>
  <si>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</si>
  <si>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</si>
  <si>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</si>
  <si>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</si>
  <si>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</si>
  <si>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</si>
  <si>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</si>
  <si>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</si>
  <si>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</si>
  <si>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</si>
  <si>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</si>
  <si>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</si>
  <si>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</si>
  <si>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</si>
  <si>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</si>
  <si>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</si>
  <si>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</si>
  <si>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</si>
  <si>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</si>
  <si>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</si>
  <si>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</si>
  <si>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</si>
  <si>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</si>
  <si>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</si>
  <si>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</si>
  <si>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</si>
  <si>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</si>
  <si>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</si>
  <si>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</si>
  <si>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</si>
  <si>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</si>
  <si>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</si>
  <si>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</si>
  <si>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</si>
  <si>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</si>
  <si>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</si>
  <si>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</si>
  <si>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</si>
  <si>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</si>
  <si>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</si>
  <si>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</si>
  <si>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</si>
  <si>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</si>
  <si>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</si>
  <si>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</si>
  <si>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</si>
  <si>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</si>
  <si>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</si>
  <si>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</si>
  <si>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</si>
  <si>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</si>
  <si>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</si>
  <si>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</si>
  <si>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</si>
  <si>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</si>
  <si>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</si>
  <si>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</si>
  <si>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</si>
  <si>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</si>
  <si>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</si>
  <si>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</si>
  <si>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</si>
  <si>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</si>
  <si>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</si>
  <si>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</si>
  <si>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</si>
  <si>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</si>
  <si>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</si>
  <si>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</si>
  <si>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</si>
  <si>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</si>
  <si>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</si>
  <si>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</si>
  <si>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</si>
  <si>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</si>
  <si>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</si>
  <si>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</si>
  <si>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</si>
  <si>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</si>
  <si>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</si>
  <si>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</si>
  <si>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</si>
  <si>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</si>
  <si>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</si>
  <si>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</si>
  <si>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</si>
  <si>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</si>
  <si>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</si>
  <si>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</si>
  <si>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</si>
  <si>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</si>
  <si>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</si>
  <si>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</si>
  <si>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</si>
  <si>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</si>
  <si>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</si>
  <si>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</si>
  <si>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</si>
  <si>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</si>
  <si>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</si>
  <si>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</si>
  <si>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</si>
  <si>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</si>
  <si>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</si>
  <si>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</si>
  <si>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</si>
  <si>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</si>
  <si>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</si>
  <si>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</si>
  <si>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</si>
  <si>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</si>
  <si>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</si>
  <si>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</si>
  <si>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</si>
  <si>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</si>
  <si>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</si>
  <si>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</si>
  <si>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</si>
  <si>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</si>
  <si>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</si>
  <si>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</si>
  <si>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</si>
  <si>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</si>
  <si>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</si>
  <si>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</si>
  <si>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</si>
  <si>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</si>
  <si>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</si>
  <si>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</si>
  <si>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</si>
  <si>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</si>
  <si>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</si>
  <si>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</si>
  <si>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</si>
  <si>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</si>
  <si>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</si>
  <si>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</si>
  <si>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</si>
  <si>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</si>
  <si>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</si>
  <si>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</si>
  <si>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</si>
  <si>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</si>
  <si>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</si>
  <si>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</si>
  <si>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</si>
  <si>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</si>
  <si>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</si>
  <si>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</si>
  <si>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</si>
  <si>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</si>
  <si>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</si>
  <si>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</si>
  <si>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</si>
  <si>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</si>
  <si>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</si>
  <si>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</si>
  <si>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</si>
  <si>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</si>
  <si>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</si>
  <si>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</si>
  <si>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</si>
  <si>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</si>
  <si>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</si>
  <si>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</si>
  <si>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</si>
  <si>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</si>
  <si>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</si>
  <si>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</si>
  <si>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</si>
  <si>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</si>
  <si>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</si>
  <si>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</si>
  <si>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</si>
  <si>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</si>
  <si>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</si>
  <si>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</si>
  <si>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</si>
  <si>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</si>
  <si>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</si>
  <si>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</si>
  <si>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</si>
  <si>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</si>
  <si>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</si>
  <si>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</si>
  <si>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</si>
  <si>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</si>
  <si>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</si>
  <si>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</si>
  <si>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</si>
  <si>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</si>
  <si>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</si>
  <si>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</si>
  <si>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</si>
  <si>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</si>
  <si>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</si>
  <si>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</si>
  <si>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</si>
  <si>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</si>
  <si>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</si>
  <si>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</si>
  <si>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</si>
  <si>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</si>
  <si>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</si>
  <si>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</si>
  <si>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</si>
  <si>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</si>
  <si>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</si>
  <si>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</si>
  <si>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</si>
  <si>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</si>
  <si>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</si>
  <si>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</si>
  <si>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</si>
  <si>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</si>
  <si>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</si>
  <si>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</si>
  <si>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</si>
  <si>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</si>
  <si>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</si>
  <si>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</si>
  <si>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</si>
  <si>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</si>
  <si>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</si>
  <si>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</si>
  <si>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</si>
  <si>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</si>
  <si>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</si>
  <si>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</si>
  <si>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</si>
  <si>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</si>
  <si>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</si>
  <si>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</si>
  <si>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</si>
  <si>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</si>
  <si>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</si>
  <si>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</si>
  <si>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</si>
  <si>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</si>
  <si>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</si>
  <si>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</si>
  <si>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</si>
  <si>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</si>
  <si>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</si>
  <si>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</si>
  <si>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</si>
  <si>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</si>
  <si>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</si>
  <si>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</si>
  <si>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</si>
  <si>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</si>
  <si>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</si>
  <si>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</si>
  <si>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</si>
  <si>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</si>
  <si>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</si>
  <si>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</si>
  <si>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</si>
  <si>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</si>
  <si>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</si>
  <si>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</si>
  <si>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</si>
  <si>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</si>
  <si>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</si>
  <si>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</si>
  <si>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</si>
  <si>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</si>
  <si>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</si>
  <si>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</si>
  <si>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</si>
  <si>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</si>
  <si>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</si>
  <si>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</si>
  <si>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</si>
  <si>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</si>
  <si>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</si>
  <si>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</si>
  <si>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</si>
  <si>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</si>
  <si>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</si>
  <si>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</si>
  <si>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</si>
  <si>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</si>
  <si>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</si>
  <si>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</si>
  <si>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</si>
  <si>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</si>
  <si>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</si>
  <si>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</si>
  <si>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</si>
  <si>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</si>
  <si>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</si>
  <si>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</si>
  <si>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</si>
  <si>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</si>
  <si>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</si>
  <si>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</si>
  <si>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</si>
  <si>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</si>
  <si>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</si>
  <si>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</si>
  <si>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</si>
  <si>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</si>
  <si>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</si>
  <si>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</si>
  <si>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</si>
  <si>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</si>
  <si>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</si>
  <si>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</si>
  <si>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</si>
  <si>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</si>
  <si>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</si>
  <si>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</si>
  <si>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</si>
  <si>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</si>
  <si>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</si>
  <si>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</si>
  <si>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</si>
  <si>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</si>
  <si>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</si>
  <si>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</si>
  <si>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</si>
  <si>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</si>
  <si>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</si>
  <si>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</si>
  <si>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</si>
  <si>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</si>
  <si>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</si>
  <si>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</si>
  <si>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</si>
  <si>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</si>
  <si>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</si>
  <si>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</si>
  <si>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</si>
  <si>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</si>
  <si>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</si>
  <si>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</si>
  <si>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</si>
  <si>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</si>
  <si>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</si>
  <si>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</si>
  <si>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</si>
  <si>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</si>
  <si>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</si>
  <si>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</si>
  <si>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</si>
  <si>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</si>
  <si>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</si>
  <si>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</si>
  <si>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</si>
  <si>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</si>
  <si>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</si>
  <si>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</si>
  <si>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</si>
  <si>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</si>
  <si>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</si>
  <si>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</si>
  <si>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</si>
  <si>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</si>
  <si>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</si>
  <si>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</si>
  <si>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</si>
  <si>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</si>
  <si>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</si>
  <si>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</si>
  <si>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</si>
  <si>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</si>
  <si>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</si>
  <si>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</si>
  <si>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</si>
  <si>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</si>
  <si>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</si>
  <si>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</si>
  <si>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</si>
  <si>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</si>
  <si>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</si>
  <si>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</si>
  <si>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</si>
  <si>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</si>
  <si>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</si>
  <si>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</si>
  <si>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</si>
  <si>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</si>
  <si>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</si>
  <si>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</si>
  <si>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</si>
  <si>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</si>
  <si>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</si>
  <si>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</si>
  <si>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</si>
  <si>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</si>
  <si>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</si>
  <si>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</si>
  <si>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</si>
  <si>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</si>
  <si>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</si>
  <si>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</si>
  <si>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</si>
  <si>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</si>
  <si>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</si>
  <si>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</si>
  <si>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</si>
  <si>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</si>
  <si>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</si>
  <si>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</si>
  <si>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</si>
  <si>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</si>
  <si>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</si>
  <si>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</si>
  <si>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</si>
  <si>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</si>
  <si>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</si>
  <si>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</si>
  <si>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</si>
  <si>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</si>
  <si>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</si>
  <si>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</si>
  <si>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</si>
  <si>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</si>
  <si>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</si>
  <si>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</si>
  <si>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</si>
  <si>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</si>
  <si>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</si>
  <si>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</si>
  <si>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</si>
  <si>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</si>
  <si>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</si>
  <si>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</si>
  <si>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</si>
  <si>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</si>
  <si>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</si>
  <si>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</si>
  <si>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</si>
  <si>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</si>
  <si>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</si>
  <si>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</si>
  <si>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</si>
  <si>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</si>
  <si>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</si>
  <si>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</si>
  <si>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</si>
  <si>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</si>
  <si>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</si>
  <si>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</si>
  <si>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</si>
  <si>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</si>
  <si>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</si>
  <si>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</si>
  <si>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</si>
  <si>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</si>
  <si>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</si>
  <si>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</si>
  <si>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</si>
  <si>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</si>
  <si>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</si>
  <si>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</si>
  <si>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</si>
  <si>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</si>
  <si>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</si>
  <si>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</si>
  <si>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</si>
  <si>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</si>
  <si>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</si>
  <si>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</si>
  <si>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</si>
  <si>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</si>
  <si>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</si>
  <si>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</si>
  <si>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</si>
  <si>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</si>
  <si>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</si>
  <si>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</si>
  <si>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</si>
  <si>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</si>
  <si>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</si>
  <si>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</si>
  <si>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</si>
  <si>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</si>
  <si>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</si>
  <si>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</si>
  <si>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</si>
  <si>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</si>
  <si>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</si>
  <si>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</si>
  <si>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</si>
  <si>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</si>
  <si>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</si>
  <si>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</si>
  <si>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</si>
  <si>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</si>
  <si>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</si>
  <si>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</si>
  <si>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</si>
  <si>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</si>
  <si>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</si>
  <si>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</si>
  <si>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</si>
  <si>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</si>
  <si>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</si>
  <si>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</si>
  <si>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</si>
  <si>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</si>
  <si>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</si>
  <si>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</si>
  <si>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</si>
  <si>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</si>
  <si>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</si>
  <si>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</si>
  <si>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</si>
  <si>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</si>
  <si>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</si>
  <si>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</si>
  <si>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</si>
  <si>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</si>
  <si>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</si>
  <si>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</si>
  <si>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</si>
  <si>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</si>
  <si>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</si>
  <si>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</si>
  <si>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</si>
  <si>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</si>
  <si>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</si>
  <si>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</si>
  <si>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</si>
  <si>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</si>
  <si>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</si>
  <si>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</si>
  <si>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</si>
  <si>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</si>
  <si>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</si>
  <si>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</si>
  <si>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</si>
  <si>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</si>
  <si>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</si>
  <si>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</si>
  <si>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</si>
  <si>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</si>
  <si>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</si>
  <si>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</si>
  <si>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</si>
  <si>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</si>
  <si>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</si>
  <si>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</si>
  <si>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</si>
  <si>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</si>
  <si>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</si>
  <si>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</si>
  <si>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</si>
  <si>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</si>
  <si>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</si>
  <si>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</si>
  <si>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</si>
  <si>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</si>
  <si>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</si>
  <si>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</si>
  <si>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</si>
  <si>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</si>
  <si>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</si>
  <si>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</si>
  <si>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</si>
  <si>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</si>
  <si>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</si>
  <si>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</si>
  <si>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</si>
  <si>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</si>
  <si>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</si>
  <si>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</si>
  <si>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</si>
  <si>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</si>
  <si>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</si>
  <si>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</si>
  <si>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</si>
  <si>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</si>
  <si>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</si>
  <si>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</si>
  <si>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</si>
  <si>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</si>
  <si>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</si>
  <si>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</si>
  <si>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</si>
  <si>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</si>
  <si>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</si>
  <si>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</si>
  <si>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</si>
  <si>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</si>
  <si>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</si>
  <si>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</si>
  <si>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</si>
  <si>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</si>
  <si>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</si>
  <si>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</si>
  <si>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</si>
  <si>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</si>
  <si>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</si>
  <si>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</si>
  <si>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</si>
  <si>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</si>
  <si>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</si>
  <si>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</si>
  <si>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</si>
  <si>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</si>
  <si>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</si>
  <si>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</si>
  <si>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</si>
  <si>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</si>
  <si>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</si>
  <si>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</si>
  <si>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</si>
  <si>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</si>
  <si>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</si>
  <si>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</si>
  <si>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</si>
  <si>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</si>
  <si>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</si>
  <si>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</si>
  <si>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</si>
  <si>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</si>
  <si>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</si>
  <si>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</si>
  <si>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</si>
  <si>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</si>
  <si>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</si>
  <si>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</si>
  <si>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</si>
  <si>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</si>
  <si>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</si>
  <si>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</si>
  <si>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</si>
  <si>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</si>
  <si>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</si>
  <si>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</si>
  <si>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</si>
  <si>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</si>
  <si>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</si>
  <si>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</si>
  <si>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</si>
  <si>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</si>
  <si>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</si>
  <si>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</si>
  <si>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</si>
  <si>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</si>
  <si>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</si>
  <si>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</si>
  <si>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</si>
  <si>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</si>
  <si>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</si>
  <si>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</si>
  <si>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</si>
  <si>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</si>
  <si>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</si>
  <si>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</si>
  <si>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</si>
  <si>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</si>
  <si>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</si>
  <si>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</si>
  <si>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</si>
  <si>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</si>
  <si>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</si>
  <si>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</si>
  <si>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</si>
  <si>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</si>
  <si>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</si>
  <si>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</si>
  <si>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</si>
  <si>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</si>
  <si>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</si>
  <si>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</si>
  <si>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</si>
  <si>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</si>
  <si>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</si>
  <si>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</si>
  <si>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</si>
  <si>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</si>
  <si>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</si>
  <si>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</si>
  <si>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</si>
  <si>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</si>
  <si>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</si>
  <si>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</si>
  <si>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</si>
  <si>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</si>
  <si>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</si>
  <si>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</si>
  <si>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</si>
  <si>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</si>
  <si>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</si>
  <si>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</si>
  <si>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</si>
  <si>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</si>
  <si>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</si>
  <si>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</si>
  <si>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</si>
  <si>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</si>
  <si>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</si>
  <si>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</si>
  <si>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</si>
  <si>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</si>
  <si>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</si>
  <si>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</si>
  <si>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</si>
  <si>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</si>
  <si>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</si>
  <si>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</si>
  <si>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</si>
  <si>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</si>
  <si>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</si>
  <si>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</si>
  <si>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</si>
  <si>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</si>
  <si>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</si>
  <si>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</si>
  <si>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</si>
  <si>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</si>
  <si>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</si>
  <si>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</si>
  <si>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</si>
  <si>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</si>
  <si>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</si>
  <si>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</si>
  <si>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</si>
  <si>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</si>
  <si>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</si>
  <si>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</si>
  <si>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</si>
  <si>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</si>
  <si>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</si>
  <si>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</si>
  <si>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</si>
  <si>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</si>
  <si>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</si>
  <si>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</si>
  <si>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</si>
  <si>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</si>
  <si>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</si>
  <si>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</si>
  <si>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</si>
  <si>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</si>
  <si>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</si>
  <si>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</si>
  <si>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</si>
  <si>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</si>
  <si>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</si>
  <si>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</si>
  <si>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</si>
  <si>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</si>
  <si>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</si>
  <si>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</si>
  <si>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</si>
  <si>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</si>
  <si>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</si>
  <si>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</si>
  <si>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</si>
  <si>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</si>
  <si>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</si>
  <si>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</si>
  <si>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</si>
  <si>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</si>
  <si>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</si>
  <si>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</si>
  <si>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</si>
  <si>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</si>
  <si>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</si>
  <si>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</si>
  <si>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</si>
  <si>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</si>
  <si>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</si>
  <si>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</si>
  <si>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</si>
  <si>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</si>
  <si>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</si>
  <si>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</si>
  <si>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</si>
  <si>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</si>
  <si>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</si>
  <si>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</si>
  <si>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</si>
  <si>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</si>
  <si>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</si>
  <si>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</si>
  <si>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</si>
  <si>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</si>
  <si>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</si>
  <si>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</si>
  <si>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</si>
  <si>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</si>
  <si>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</si>
  <si>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</si>
  <si>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</si>
  <si>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</si>
  <si>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</si>
  <si>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</si>
  <si>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</si>
  <si>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</si>
  <si>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</si>
  <si>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</si>
  <si>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</si>
  <si>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</si>
  <si>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</si>
  <si>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</si>
  <si>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</si>
  <si>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</si>
  <si>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</si>
  <si>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</si>
  <si>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</si>
  <si>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</si>
  <si>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</si>
  <si>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</si>
  <si>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</si>
  <si>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</si>
  <si>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</si>
  <si>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</si>
  <si>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</si>
  <si>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</si>
  <si>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</si>
  <si>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</si>
  <si>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</si>
  <si>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</si>
  <si>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</si>
  <si>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</si>
  <si>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</si>
  <si>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</si>
  <si>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</si>
  <si>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</si>
  <si>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</si>
  <si>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</si>
  <si>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</si>
  <si>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</si>
  <si>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</si>
  <si>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</si>
  <si>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</si>
  <si>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</si>
  <si>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</si>
  <si>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</si>
  <si>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</si>
  <si>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</si>
  <si>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</si>
  <si>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</si>
  <si>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</si>
  <si>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</si>
  <si>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</si>
  <si>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</si>
  <si>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</si>
  <si>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</si>
  <si>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</si>
  <si>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</si>
  <si>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</si>
  <si>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</si>
  <si>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</si>
  <si>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</si>
  <si>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</si>
  <si>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</si>
  <si>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</si>
  <si>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</si>
  <si>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</si>
  <si>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</si>
  <si>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</si>
  <si>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</si>
  <si>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</si>
  <si>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</si>
  <si>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</si>
  <si>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</si>
  <si>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</si>
  <si>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</si>
  <si>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</si>
  <si>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</si>
  <si>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</si>
  <si>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</si>
  <si>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</si>
  <si>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</si>
  <si>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</si>
  <si>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</si>
  <si>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</si>
  <si>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</si>
  <si>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</si>
  <si>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</si>
  <si>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</si>
  <si>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</si>
  <si>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</si>
  <si>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</si>
  <si>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</si>
  <si>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</si>
  <si>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</si>
  <si>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</si>
  <si>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</si>
  <si>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</si>
  <si>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</si>
  <si>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</si>
  <si>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</si>
  <si>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</si>
  <si>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</si>
  <si>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</si>
  <si>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</si>
  <si>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</si>
  <si>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</si>
  <si>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</si>
  <si>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</si>
  <si>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</si>
  <si>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</si>
  <si>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</si>
  <si>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</si>
  <si>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</si>
  <si>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</si>
  <si>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</si>
  <si>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</si>
  <si>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</si>
  <si>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</si>
  <si>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</si>
  <si>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</si>
  <si>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</si>
  <si>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</si>
  <si>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</si>
  <si>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</si>
  <si>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</si>
  <si>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</si>
  <si>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</si>
  <si>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</si>
  <si>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</si>
  <si>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</si>
  <si>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</si>
  <si>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</si>
  <si>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</si>
  <si>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</si>
  <si>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</si>
  <si>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</si>
  <si>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</si>
  <si>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</si>
  <si>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</si>
  <si>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</si>
  <si>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</si>
  <si>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</si>
  <si>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</si>
  <si>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</si>
  <si>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</si>
  <si>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</si>
  <si>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</si>
  <si>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</si>
  <si>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</si>
  <si>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</si>
  <si>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</si>
  <si>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</si>
  <si>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</si>
  <si>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</si>
  <si>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</si>
  <si>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</si>
  <si>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</si>
  <si>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</si>
  <si>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</si>
  <si>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</si>
  <si>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</si>
  <si>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</si>
  <si>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</si>
  <si>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</si>
  <si>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</si>
  <si>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</si>
  <si>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</si>
  <si>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</si>
  <si>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</si>
  <si>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</si>
  <si>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</si>
  <si>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</si>
  <si>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</si>
  <si>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</si>
  <si>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</si>
  <si>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</si>
  <si>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</si>
  <si>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</si>
  <si>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</si>
  <si>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</si>
  <si>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</si>
  <si>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</si>
  <si>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</si>
  <si>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</si>
  <si>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</si>
  <si>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</si>
  <si>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</si>
  <si>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</si>
  <si>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</si>
  <si>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</si>
  <si>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</si>
  <si>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</si>
  <si>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</si>
  <si>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</si>
  <si>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</si>
  <si>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</si>
  <si>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</si>
  <si>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</si>
  <si>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</si>
  <si>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</si>
  <si>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</si>
  <si>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</si>
  <si>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</si>
  <si>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</si>
  <si>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</si>
  <si>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</si>
  <si>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</si>
  <si>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</si>
  <si>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</si>
  <si>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</si>
  <si>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</si>
  <si>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</si>
  <si>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</si>
  <si>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</si>
  <si>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</si>
  <si>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</si>
  <si>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</si>
  <si>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</si>
  <si>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</si>
  <si>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</si>
  <si>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</si>
  <si>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</si>
  <si>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</si>
  <si>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</si>
  <si>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</si>
  <si>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</si>
  <si>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</si>
  <si>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</si>
  <si>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</si>
  <si>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</si>
  <si>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</si>
  <si>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</si>
  <si>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</si>
  <si>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</si>
  <si>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</si>
  <si>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</si>
  <si>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</si>
  <si>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</si>
  <si>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</si>
  <si>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</si>
  <si>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</si>
  <si>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</si>
  <si>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</si>
  <si>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</si>
  <si>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</si>
  <si>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</si>
  <si>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</si>
  <si>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</si>
  <si>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</si>
  <si>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</si>
  <si>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</si>
  <si>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</si>
  <si>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</si>
  <si>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</si>
  <si>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</si>
  <si>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</si>
  <si>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</si>
  <si>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</si>
  <si>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</si>
  <si>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</si>
  <si>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</si>
  <si>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</si>
  <si>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</si>
  <si>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</si>
  <si>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</si>
  <si>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</si>
  <si>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</si>
  <si>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</si>
  <si>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</si>
  <si>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</si>
  <si>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</si>
  <si>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</si>
  <si>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</si>
  <si>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</si>
  <si>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</si>
  <si>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</si>
  <si>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</si>
  <si>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</si>
  <si>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</si>
  <si>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</si>
  <si>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</si>
  <si>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</si>
  <si>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</si>
  <si>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</si>
  <si>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</si>
  <si>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</si>
  <si>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</si>
  <si>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</si>
  <si>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</si>
  <si>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</si>
  <si>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</si>
  <si>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</si>
  <si>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</si>
  <si>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</si>
  <si>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</si>
  <si>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</si>
  <si>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</si>
  <si>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</si>
  <si>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</si>
  <si>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</si>
  <si>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</si>
  <si>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</si>
  <si>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</si>
  <si>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</si>
  <si>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</si>
  <si>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</si>
  <si>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</si>
  <si>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</si>
  <si>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</si>
  <si>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</si>
  <si>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</si>
  <si>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</si>
  <si>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</si>
  <si>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</si>
  <si>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</si>
  <si>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</si>
  <si>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</si>
  <si>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</si>
  <si>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</si>
  <si>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</si>
  <si>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</si>
  <si>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</si>
  <si>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</si>
  <si>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</si>
  <si>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</si>
  <si>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</si>
  <si>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</si>
  <si>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</si>
  <si>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</si>
  <si>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</si>
  <si>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</si>
  <si>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</si>
  <si>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</si>
  <si>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</si>
  <si>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</si>
  <si>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</si>
  <si>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</si>
  <si>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</si>
  <si>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</si>
  <si>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</si>
  <si>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</si>
  <si>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</si>
  <si>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</si>
  <si>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</si>
  <si>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</si>
  <si>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</si>
  <si>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</si>
  <si>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</si>
  <si>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</si>
  <si>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</si>
  <si>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</si>
  <si>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</si>
  <si>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</si>
  <si>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</si>
  <si>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</si>
  <si>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</si>
  <si>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</si>
  <si>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</si>
  <si>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</si>
  <si>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</si>
  <si>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</si>
  <si>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</si>
  <si>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</si>
  <si>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</si>
  <si>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</si>
  <si>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</si>
  <si>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</si>
  <si>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</si>
  <si>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</si>
  <si>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</si>
  <si>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</si>
  <si>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</si>
  <si>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</si>
  <si>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</si>
  <si>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</si>
  <si>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</si>
  <si>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</si>
  <si>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</si>
  <si>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</si>
  <si>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</si>
  <si>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</si>
  <si>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</si>
  <si>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</si>
  <si>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</si>
  <si>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</si>
  <si>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</si>
  <si>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</si>
  <si>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</si>
  <si>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</si>
  <si>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</si>
  <si>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</si>
  <si>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</si>
  <si>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</si>
  <si>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</si>
  <si>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</si>
  <si>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</si>
  <si>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</si>
  <si>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</si>
  <si>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</si>
  <si>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</si>
  <si>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</si>
  <si>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</si>
  <si>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</si>
  <si>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</si>
  <si>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</si>
  <si>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</si>
  <si>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</si>
  <si>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</si>
  <si>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</si>
  <si>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</si>
  <si>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</si>
  <si>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</si>
  <si>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</si>
  <si>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</si>
  <si>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</si>
  <si>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</si>
  <si>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</si>
  <si>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</si>
  <si>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</si>
  <si>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</si>
  <si>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</si>
  <si>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</si>
  <si>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</si>
  <si>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</si>
  <si>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</si>
  <si>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</si>
  <si>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</si>
  <si>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</si>
  <si>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</si>
  <si>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</si>
  <si>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</si>
  <si>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</si>
  <si>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</si>
  <si>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</si>
  <si>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</si>
  <si>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</si>
  <si>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</si>
  <si>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</si>
  <si>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</si>
  <si>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</si>
  <si>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</si>
  <si>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</si>
  <si>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</si>
  <si>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</si>
  <si>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</si>
  <si>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</si>
  <si>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</si>
  <si>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</si>
  <si>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</si>
  <si>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</si>
  <si>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</si>
  <si>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</si>
  <si>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</si>
  <si>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</si>
  <si>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</si>
  <si>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</si>
  <si>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</si>
  <si>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</si>
  <si>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</si>
  <si>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</si>
  <si>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</si>
  <si>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</si>
  <si>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</si>
  <si>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</si>
  <si>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</si>
  <si>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</si>
  <si>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</si>
  <si>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</si>
  <si>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</si>
  <si>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</si>
  <si>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</si>
  <si>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</si>
  <si>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</si>
  <si>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</si>
  <si>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</si>
  <si>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</si>
  <si>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</si>
  <si>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</si>
  <si>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</si>
  <si>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</si>
  <si>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</si>
  <si>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</si>
  <si>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</si>
  <si>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</si>
  <si>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</si>
  <si>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</si>
  <si>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</si>
  <si>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</si>
  <si>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</si>
  <si>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</si>
  <si>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</si>
  <si>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</si>
  <si>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</si>
  <si>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</si>
  <si>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</si>
  <si>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</si>
  <si>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</si>
  <si>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</si>
  <si>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</si>
  <si>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</si>
  <si>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</si>
  <si>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</si>
  <si>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</si>
  <si>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</si>
  <si>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</si>
  <si>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</si>
  <si>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</si>
  <si>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</si>
  <si>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</si>
  <si>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</si>
  <si>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</si>
  <si>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</si>
  <si>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</si>
  <si>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</si>
  <si>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</si>
  <si>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</si>
  <si>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</si>
  <si>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</si>
  <si>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</si>
  <si>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</si>
  <si>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</si>
  <si>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</si>
  <si>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</si>
  <si>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</si>
  <si>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</si>
  <si>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</si>
  <si>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</si>
  <si>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</si>
  <si>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</si>
  <si>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</si>
  <si>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</si>
  <si>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</si>
  <si>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</si>
  <si>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</si>
  <si>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</si>
  <si>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</si>
  <si>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</si>
  <si>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</si>
  <si>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</si>
  <si>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</si>
  <si>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</si>
  <si>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</si>
  <si>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</si>
  <si>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</si>
  <si>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</si>
  <si>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</si>
  <si>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</si>
  <si>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</si>
  <si>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</si>
  <si>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</si>
  <si>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</si>
  <si>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</si>
  <si>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</si>
  <si>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</si>
  <si>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</si>
  <si>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</si>
  <si>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</si>
  <si>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</si>
  <si>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</si>
  <si>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</si>
  <si>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</si>
  <si>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</si>
  <si>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</si>
  <si>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</si>
  <si>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</si>
  <si>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</si>
  <si>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</si>
  <si>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</si>
  <si>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</si>
  <si>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</si>
  <si>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</si>
  <si>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</si>
  <si>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</si>
  <si>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</si>
  <si>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</si>
  <si>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</si>
  <si>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</si>
  <si>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</si>
  <si>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</si>
  <si>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</si>
  <si>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</si>
  <si>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</si>
  <si>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</si>
  <si>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</si>
  <si>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</si>
  <si>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</si>
  <si>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</si>
  <si>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</si>
  <si>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</si>
  <si>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</si>
  <si>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</si>
  <si>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</si>
  <si>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</si>
  <si>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</si>
  <si>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</si>
  <si>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</si>
  <si>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</si>
  <si>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</si>
  <si>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</si>
  <si>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</si>
  <si>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</si>
  <si>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</si>
  <si>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</si>
  <si>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</si>
  <si>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</si>
  <si>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</si>
  <si>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</si>
  <si>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</si>
  <si>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</si>
  <si>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</si>
  <si>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</si>
  <si>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</si>
  <si>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</si>
  <si>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</si>
  <si>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</si>
  <si>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</si>
  <si>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</si>
  <si>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</si>
  <si>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</si>
  <si>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</si>
  <si>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</si>
  <si>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</si>
  <si>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</si>
  <si>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</si>
  <si>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</si>
  <si>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</si>
  <si>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</si>
  <si>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</si>
  <si>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</si>
  <si>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</si>
  <si>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</si>
  <si>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</si>
  <si>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</si>
  <si>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</si>
  <si>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</si>
  <si>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</si>
  <si>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</si>
  <si>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</si>
  <si>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</si>
  <si>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</si>
  <si>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</si>
  <si>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</si>
  <si>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</si>
  <si>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</si>
  <si>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</si>
  <si>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</si>
  <si>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</si>
  <si>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</si>
  <si>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</si>
  <si>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</si>
  <si>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</si>
  <si>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</si>
  <si>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</si>
  <si>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</si>
  <si>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</si>
  <si>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</si>
  <si>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</si>
  <si>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</si>
  <si>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</si>
  <si>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</si>
  <si>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</si>
  <si>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</si>
  <si>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</si>
  <si>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</si>
  <si>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</si>
  <si>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</si>
  <si>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</si>
  <si>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</si>
  <si>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</si>
  <si>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</si>
  <si>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</si>
  <si>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</si>
  <si>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</si>
  <si>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</si>
  <si>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</si>
  <si>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</si>
  <si>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</si>
  <si>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</si>
  <si>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</si>
  <si>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</si>
  <si>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</si>
  <si>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</si>
  <si>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</si>
  <si>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</si>
  <si>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</si>
  <si>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</si>
  <si>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</si>
  <si>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</si>
  <si>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</si>
  <si>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</si>
  <si>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</si>
  <si>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</si>
  <si>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</si>
  <si>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</si>
  <si>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</si>
  <si>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</si>
  <si>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</si>
  <si>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</si>
  <si>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</si>
  <si>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</si>
  <si>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</si>
  <si>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</si>
  <si>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</si>
  <si>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</si>
  <si>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</si>
  <si>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</si>
  <si>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</si>
  <si>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</si>
  <si>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</si>
  <si>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</si>
  <si>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</si>
  <si>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</si>
  <si>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</si>
  <si>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</si>
  <si>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</si>
  <si>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</si>
  <si>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</si>
  <si>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</si>
  <si>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</si>
  <si>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</si>
  <si>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</si>
  <si>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</si>
  <si>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</si>
  <si>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</si>
  <si>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</si>
  <si>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</si>
  <si>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</si>
  <si>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</si>
  <si>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</si>
  <si>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</si>
  <si>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</si>
  <si>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</si>
  <si>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</si>
  <si>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</si>
  <si>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</si>
  <si>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</si>
  <si>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</si>
  <si>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</si>
  <si>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</si>
  <si>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</si>
  <si>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</si>
  <si>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</si>
  <si>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</si>
  <si>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</si>
  <si>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</si>
  <si>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</si>
  <si>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</si>
  <si>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</si>
  <si>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</si>
  <si>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</si>
  <si>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</si>
  <si>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</si>
  <si>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</si>
  <si>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</si>
  <si>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</si>
  <si>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</si>
  <si>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</si>
  <si>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</si>
  <si>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</si>
  <si>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</si>
  <si>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</si>
  <si>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</si>
  <si>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</si>
  <si>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</si>
  <si>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</si>
  <si>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</si>
  <si>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</si>
  <si>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</si>
  <si>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</si>
  <si>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</si>
  <si>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</si>
  <si>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</si>
  <si>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</si>
  <si>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</si>
  <si>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</si>
  <si>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</si>
  <si>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</si>
  <si>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</si>
  <si>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</si>
  <si>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</si>
  <si>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</si>
  <si>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</si>
  <si>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</si>
  <si>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</si>
  <si>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</si>
  <si>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</si>
  <si>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</si>
  <si>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</si>
  <si>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</si>
  <si>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</si>
  <si>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</si>
  <si>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</si>
  <si>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</si>
  <si>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</si>
  <si>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</si>
  <si>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</si>
  <si>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</si>
  <si>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</si>
  <si>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</si>
  <si>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</si>
  <si>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</si>
  <si>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</si>
  <si>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</si>
  <si>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</si>
  <si>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</si>
  <si>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</si>
  <si>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</si>
  <si>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</si>
  <si>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</si>
  <si>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</si>
  <si>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</si>
  <si>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</si>
  <si>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</si>
  <si>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</si>
  <si>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</si>
  <si>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</si>
  <si>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</si>
  <si>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</si>
  <si>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</si>
  <si>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</si>
  <si>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</si>
  <si>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</si>
  <si>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</si>
  <si>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</si>
  <si>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</si>
  <si>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</si>
  <si>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</si>
  <si>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</si>
  <si>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</si>
  <si>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</si>
  <si>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</si>
  <si>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</si>
  <si>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</si>
  <si>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</si>
  <si>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</si>
  <si>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</si>
  <si>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</si>
  <si>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</si>
  <si>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</si>
  <si>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</si>
  <si>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</si>
  <si>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</si>
  <si>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</si>
  <si>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</si>
  <si>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</si>
  <si>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</si>
  <si>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</si>
  <si>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</si>
  <si>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奥野　竜平</t>
    <rPh sb="0" eb="2">
      <t>オクノ</t>
    </rPh>
    <rPh sb="3" eb="5">
      <t>リュウヘイ</t>
    </rPh>
    <phoneticPr fontId="1"/>
  </si>
  <si>
    <t>住宅型有料老人ホーム縁結び東光　統括管理者</t>
    <rPh sb="0" eb="7">
      <t>ジュウタクガタユウリョウロウジン</t>
    </rPh>
    <rPh sb="10" eb="12">
      <t>エンムス</t>
    </rPh>
    <rPh sb="13" eb="15">
      <t>トウコウ</t>
    </rPh>
    <rPh sb="16" eb="21">
      <t>トウカツカンリシャ</t>
    </rPh>
    <phoneticPr fontId="1"/>
  </si>
  <si>
    <t>２　法人</t>
  </si>
  <si>
    <t>５　営利法人</t>
  </si>
  <si>
    <t>株式会社エステートジョイ</t>
    <rPh sb="0" eb="12">
      <t>カ</t>
    </rPh>
    <phoneticPr fontId="1"/>
  </si>
  <si>
    <t>かぶしきがいしゃえすてーとじょい</t>
    <phoneticPr fontId="1"/>
  </si>
  <si>
    <t>8450001010268</t>
    <phoneticPr fontId="1"/>
  </si>
  <si>
    <t>旭川市東光8条3丁目1番1号</t>
    <rPh sb="0" eb="14">
      <t>ア</t>
    </rPh>
    <phoneticPr fontId="1"/>
  </si>
  <si>
    <t>0166</t>
    <phoneticPr fontId="1"/>
  </si>
  <si>
    <t>73</t>
    <phoneticPr fontId="1"/>
  </si>
  <si>
    <t>8881</t>
    <phoneticPr fontId="1"/>
  </si>
  <si>
    <t>7300</t>
    <phoneticPr fontId="1"/>
  </si>
  <si>
    <t>raimukanhigashikawa</t>
    <phoneticPr fontId="1"/>
  </si>
  <si>
    <t>ceres.ocn.ne.jp</t>
    <phoneticPr fontId="1"/>
  </si>
  <si>
    <t>estatejoy.net/</t>
    <phoneticPr fontId="1"/>
  </si>
  <si>
    <t>https://</t>
  </si>
  <si>
    <t>代表取締役</t>
    <phoneticPr fontId="1"/>
  </si>
  <si>
    <t>奥野　弘明</t>
    <rPh sb="0" eb="2">
      <t>オクノ</t>
    </rPh>
    <rPh sb="3" eb="5">
      <t>ヒロアキ</t>
    </rPh>
    <phoneticPr fontId="1"/>
  </si>
  <si>
    <t>住宅型有料老人ホーム縁結び東光</t>
    <rPh sb="0" eb="15">
      <t>ジ</t>
    </rPh>
    <phoneticPr fontId="1"/>
  </si>
  <si>
    <t>じゅうたくがたゆうりょうろうじんほーむえんむすびとうこう</t>
    <phoneticPr fontId="1"/>
  </si>
  <si>
    <t>旭川</t>
    <rPh sb="0" eb="2">
      <t>アサヒカワ</t>
    </rPh>
    <phoneticPr fontId="1"/>
  </si>
  <si>
    <t>旭川駅より旭川電気軌道バス等にて約10分。
旭川市東光7条8丁目停留所より降車し、徒歩5分。
旭川駅より車両で15分。</t>
    <rPh sb="0" eb="2">
      <t>アサヒカワ</t>
    </rPh>
    <rPh sb="2" eb="3">
      <t>エキ</t>
    </rPh>
    <rPh sb="5" eb="7">
      <t>アサヒカワ</t>
    </rPh>
    <rPh sb="7" eb="11">
      <t>デンキキドウ</t>
    </rPh>
    <rPh sb="13" eb="14">
      <t>トウ</t>
    </rPh>
    <rPh sb="16" eb="17">
      <t>ヤク</t>
    </rPh>
    <rPh sb="19" eb="20">
      <t>フン</t>
    </rPh>
    <rPh sb="22" eb="25">
      <t>アサヒカワシ</t>
    </rPh>
    <rPh sb="25" eb="27">
      <t>トウコウ</t>
    </rPh>
    <rPh sb="28" eb="29">
      <t>ジョウ</t>
    </rPh>
    <rPh sb="30" eb="32">
      <t>チョウメ</t>
    </rPh>
    <rPh sb="32" eb="35">
      <t>テイリュウジョ</t>
    </rPh>
    <rPh sb="37" eb="39">
      <t>コウシャ</t>
    </rPh>
    <rPh sb="41" eb="43">
      <t>トホ</t>
    </rPh>
    <rPh sb="44" eb="45">
      <t>フン</t>
    </rPh>
    <rPh sb="47" eb="50">
      <t>アサヒカワエキ</t>
    </rPh>
    <rPh sb="52" eb="54">
      <t>シャリョウ</t>
    </rPh>
    <rPh sb="57" eb="58">
      <t>フン</t>
    </rPh>
    <phoneticPr fontId="1"/>
  </si>
  <si>
    <t>施設長</t>
    <rPh sb="0" eb="3">
      <t>シセツチョウ</t>
    </rPh>
    <phoneticPr fontId="1"/>
  </si>
  <si>
    <t>庄司　陸</t>
    <rPh sb="0" eb="2">
      <t>ショウジ</t>
    </rPh>
    <rPh sb="3" eb="4">
      <t>リク</t>
    </rPh>
    <phoneticPr fontId="1"/>
  </si>
  <si>
    <t>３　住宅型</t>
  </si>
  <si>
    <t>２　事業者が賃借する土地</t>
  </si>
  <si>
    <t>２　なし</t>
  </si>
  <si>
    <t>１　あり</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</si>
  <si>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</si>
  <si>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</si>
  <si>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</si>
  <si>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</si>
  <si>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</si>
  <si>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</si>
  <si>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</si>
  <si>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</si>
  <si>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個々のニーズに合わせた支援。
プライバシーに配慮した支援。
自立支援を大切に行う。</t>
    <rPh sb="0" eb="2">
      <t>ココ</t>
    </rPh>
    <rPh sb="7" eb="8">
      <t>ア</t>
    </rPh>
    <rPh sb="11" eb="13">
      <t>シエン</t>
    </rPh>
    <rPh sb="22" eb="24">
      <t>ハイリョ</t>
    </rPh>
    <rPh sb="26" eb="28">
      <t>シエン</t>
    </rPh>
    <rPh sb="30" eb="34">
      <t>ジリツシエン</t>
    </rPh>
    <rPh sb="35" eb="37">
      <t>タイセツ</t>
    </rPh>
    <rPh sb="38" eb="39">
      <t>オコナ</t>
    </rPh>
    <phoneticPr fontId="1"/>
  </si>
  <si>
    <t>１　自ら実施</t>
  </si>
  <si>
    <t>○</t>
  </si>
  <si>
    <t>豊岡内科整形外科クリニック</t>
    <rPh sb="0" eb="13">
      <t>ト</t>
    </rPh>
    <phoneticPr fontId="1"/>
  </si>
  <si>
    <t>事業所が実施する事業は、利用者が可能な限りその居宅において、有する能力に応じ自立した日常生活を営むことができるように配慮し、身体介護その他の生活全般にわたる援助を行うものとする。また、必要な時に訪問介護の提供ができるよう努め、要介護状態の軽減若しくは悪化の防止に資するよう、目標、計画を立て常に利用者の立場に立ったサービスを提供するものとし、その為に関係機関との連携に努めるものとする。</t>
    <phoneticPr fontId="1"/>
  </si>
  <si>
    <t xml:space="preserve">利用者の医療受診。往診・綜合的内科
</t>
    <phoneticPr fontId="1"/>
  </si>
  <si>
    <t>綜合的内科</t>
    <phoneticPr fontId="1"/>
  </si>
  <si>
    <t>服薬管理
巻き爪等の切除</t>
    <rPh sb="0" eb="2">
      <t>フクヤク</t>
    </rPh>
    <rPh sb="2" eb="4">
      <t>カンリ</t>
    </rPh>
    <rPh sb="5" eb="6">
      <t>マ</t>
    </rPh>
    <rPh sb="7" eb="8">
      <t>ツメ</t>
    </rPh>
    <rPh sb="8" eb="9">
      <t>トウ</t>
    </rPh>
    <rPh sb="10" eb="12">
      <t>セツジョ</t>
    </rPh>
    <phoneticPr fontId="1"/>
  </si>
  <si>
    <t>旭川市豊岡3条6丁目176-107</t>
    <rPh sb="0" eb="3">
      <t>アサヒカワシ</t>
    </rPh>
    <rPh sb="3" eb="5">
      <t>トヨオカ</t>
    </rPh>
    <rPh sb="6" eb="7">
      <t>ジョウ</t>
    </rPh>
    <rPh sb="8" eb="10">
      <t>チョウメ</t>
    </rPh>
    <phoneticPr fontId="1"/>
  </si>
  <si>
    <t>旭川市豊岡3条6丁目176-107</t>
    <phoneticPr fontId="1"/>
  </si>
  <si>
    <t>やぶしたフラワー歯科</t>
    <phoneticPr fontId="1"/>
  </si>
  <si>
    <t>旭川市東旭川北1条6丁目10-25</t>
    <phoneticPr fontId="1"/>
  </si>
  <si>
    <t>訪問歯科診療</t>
    <phoneticPr fontId="1"/>
  </si>
  <si>
    <t>階変更あり。</t>
    <rPh sb="0" eb="1">
      <t>カイ</t>
    </rPh>
    <rPh sb="1" eb="3">
      <t>ヘンコウ</t>
    </rPh>
    <phoneticPr fontId="1"/>
  </si>
  <si>
    <t>著しいADLの低下
著しい認知機能の低下</t>
    <rPh sb="0" eb="1">
      <t>イチジル</t>
    </rPh>
    <rPh sb="7" eb="9">
      <t>テイカ</t>
    </rPh>
    <rPh sb="10" eb="11">
      <t>イチジル</t>
    </rPh>
    <rPh sb="13" eb="15">
      <t>ニンチ</t>
    </rPh>
    <rPh sb="15" eb="17">
      <t>キノウ</t>
    </rPh>
    <rPh sb="18" eb="20">
      <t>テイカ</t>
    </rPh>
    <phoneticPr fontId="1"/>
  </si>
  <si>
    <t>再度、利用契約書の説明・交付</t>
    <rPh sb="0" eb="2">
      <t>サイド</t>
    </rPh>
    <rPh sb="3" eb="5">
      <t>リヨウ</t>
    </rPh>
    <rPh sb="5" eb="8">
      <t>ケイヤクショ</t>
    </rPh>
    <rPh sb="9" eb="11">
      <t>セツメイ</t>
    </rPh>
    <rPh sb="12" eb="14">
      <t>コウフ</t>
    </rPh>
    <phoneticPr fontId="1"/>
  </si>
  <si>
    <t xml:space="preserve"> 入居者が死亡した場合、他契約書参照</t>
    <phoneticPr fontId="1"/>
  </si>
  <si>
    <t>入居申込書に虚偽の事項を記載する等の不正手段により入居したとき。
月払いの利用料その他の支払いを正当な理由なく、しばし遅延したとき。
第２０条（禁止又は制限される行為の規程）に違反したとき。
入居者の行動が、他の入居者の生命に危害をおよぼす恐れがあり、かつ入居者に対する通常の方法ではこれを防止することが出来ないとき。</t>
    <phoneticPr fontId="1"/>
  </si>
  <si>
    <t>空室がある場合可能。
3食食事サービス・入浴サービス等。</t>
    <rPh sb="0" eb="2">
      <t>クウシツ</t>
    </rPh>
    <rPh sb="5" eb="7">
      <t>バアイ</t>
    </rPh>
    <rPh sb="7" eb="9">
      <t>カノウ</t>
    </rPh>
    <rPh sb="12" eb="13">
      <t>ショク</t>
    </rPh>
    <rPh sb="13" eb="15">
      <t>ショクジ</t>
    </rPh>
    <rPh sb="20" eb="22">
      <t>ニュウヨク</t>
    </rPh>
    <rPh sb="26" eb="27">
      <t>トウ</t>
    </rPh>
    <phoneticPr fontId="1"/>
  </si>
  <si>
    <t>初任者研修</t>
    <rPh sb="0" eb="5">
      <t>ショニンシャケンシュウ</t>
    </rPh>
    <phoneticPr fontId="1"/>
  </si>
  <si>
    <t>２　建物賃貸借方式</t>
  </si>
  <si>
    <t>３　月払い方式</t>
  </si>
  <si>
    <t>３　不在期間が○日以上の場合に限り、日割り計算で減額</t>
  </si>
  <si>
    <t>運営懇談会等の開催しての意見徴収及び同意文等の発行しての承認後改定。</t>
    <phoneticPr fontId="1"/>
  </si>
  <si>
    <t>社会情勢、人件費（最低賃金の値上げ）、物価指数等を勘案。</t>
    <rPh sb="0" eb="4">
      <t>シャカイジョウセイ</t>
    </rPh>
    <rPh sb="5" eb="8">
      <t>ジンケンヒ</t>
    </rPh>
    <rPh sb="9" eb="13">
      <t>サイテイチンギン</t>
    </rPh>
    <rPh sb="14" eb="16">
      <t>ネア</t>
    </rPh>
    <rPh sb="19" eb="23">
      <t>ブッカシスウ</t>
    </rPh>
    <rPh sb="23" eb="24">
      <t>トウ</t>
    </rPh>
    <rPh sb="25" eb="27">
      <t>カンアン</t>
    </rPh>
    <phoneticPr fontId="1"/>
  </si>
  <si>
    <t>要介護1</t>
    <rPh sb="0" eb="3">
      <t>ヨウカイゴ</t>
    </rPh>
    <phoneticPr fontId="1"/>
  </si>
  <si>
    <t>施設の維持・運営・職員の人件費等にかかる費用</t>
    <phoneticPr fontId="1"/>
  </si>
  <si>
    <t>施設共有部分の維持管理・消耗品にかかる費用</t>
    <phoneticPr fontId="1"/>
  </si>
  <si>
    <t>食材・調理・おやつ等にかかる費用</t>
    <phoneticPr fontId="1"/>
  </si>
  <si>
    <t>電気・水道にかかる費用</t>
    <phoneticPr fontId="1"/>
  </si>
  <si>
    <t>6,000（冬季暖房代）</t>
    <rPh sb="6" eb="8">
      <t>トウキ</t>
    </rPh>
    <rPh sb="8" eb="11">
      <t>ダンボウダイ</t>
    </rPh>
    <phoneticPr fontId="1"/>
  </si>
  <si>
    <t>9月～5月までに使用する暖房にかかる費用※冬季暖房代込みのプランとします。</t>
    <phoneticPr fontId="1"/>
  </si>
  <si>
    <t>住宅型有料老人ホーム縁結び東光</t>
    <rPh sb="0" eb="7">
      <t>ジュウタクガタユウリョウロウジン</t>
    </rPh>
    <rPh sb="10" eb="12">
      <t>エンムス</t>
    </rPh>
    <rPh sb="13" eb="15">
      <t>トウコウ</t>
    </rPh>
    <phoneticPr fontId="1"/>
  </si>
  <si>
    <t>日本興亜損害保険株式会社　賠償責任保険</t>
    <phoneticPr fontId="1"/>
  </si>
  <si>
    <t>２　入居希望者に交付</t>
  </si>
  <si>
    <t>３　公開していない</t>
  </si>
  <si>
    <t>１　代替措置あり</t>
  </si>
  <si>
    <t>通信やSNS等による情報発信あり。</t>
    <rPh sb="0" eb="2">
      <t>ツウシン</t>
    </rPh>
    <rPh sb="6" eb="7">
      <t>トウ</t>
    </rPh>
    <rPh sb="10" eb="12">
      <t>ジョウホウ</t>
    </rPh>
    <rPh sb="12" eb="14">
      <t>ハッシン</t>
    </rPh>
    <phoneticPr fontId="1"/>
  </si>
  <si>
    <t>住宅型有料老人ホーム縁結び</t>
    <rPh sb="0" eb="7">
      <t>ジュウタクガタユウリョウロウジン</t>
    </rPh>
    <rPh sb="10" eb="12">
      <t>エンムス</t>
    </rPh>
    <phoneticPr fontId="1"/>
  </si>
  <si>
    <t>2階・3階の居室が、指針では各個室10.65㎡以上とされているが、9.858㎡となっている。</t>
    <phoneticPr fontId="1"/>
  </si>
  <si>
    <t>2階・3階の居室（11・12・13・14・27・28・29・30）が、指針では各個室10.65㎡以上とされているが、9.858㎡となっている。</t>
    <phoneticPr fontId="1"/>
  </si>
  <si>
    <t>指定訪問介護事業所縁結び</t>
    <rPh sb="0" eb="4">
      <t>シテイホウモン</t>
    </rPh>
    <rPh sb="4" eb="6">
      <t>カイゴ</t>
    </rPh>
    <rPh sb="6" eb="11">
      <t>ジギョウショエンムス</t>
    </rPh>
    <phoneticPr fontId="1"/>
  </si>
  <si>
    <t>上川郡東川町新栄南1丁目6番9号</t>
    <rPh sb="0" eb="3">
      <t>カミカワグン</t>
    </rPh>
    <rPh sb="3" eb="6">
      <t>ヒガシカワチョウ</t>
    </rPh>
    <rPh sb="6" eb="9">
      <t>シンエイミナミ</t>
    </rPh>
    <rPh sb="10" eb="12">
      <t>チョウメ</t>
    </rPh>
    <rPh sb="13" eb="14">
      <t>バン</t>
    </rPh>
    <rPh sb="15" eb="16">
      <t>ゴウ</t>
    </rPh>
    <phoneticPr fontId="1"/>
  </si>
  <si>
    <t>指定訪問介護事業所縁結び</t>
    <phoneticPr fontId="1"/>
  </si>
  <si>
    <t>上川郡東川町新栄南1丁目6番9号</t>
    <phoneticPr fontId="1"/>
  </si>
  <si>
    <t>2200/1時間</t>
    <rPh sb="6" eb="8">
      <t>ジカン</t>
    </rPh>
    <phoneticPr fontId="1"/>
  </si>
  <si>
    <t>2200/1時間</t>
    <phoneticPr fontId="1"/>
  </si>
  <si>
    <t>1100/月</t>
    <rPh sb="5" eb="6">
      <t>ツキ</t>
    </rPh>
    <phoneticPr fontId="1"/>
  </si>
  <si>
    <t>診察受付、聞き取り支援、送迎</t>
    <rPh sb="0" eb="2">
      <t>シンサツ</t>
    </rPh>
    <rPh sb="2" eb="4">
      <t>ウケツケ</t>
    </rPh>
    <rPh sb="5" eb="6">
      <t>キ</t>
    </rPh>
    <rPh sb="7" eb="8">
      <t>ト</t>
    </rPh>
    <rPh sb="9" eb="11">
      <t>シエン</t>
    </rPh>
    <rPh sb="12" eb="14">
      <t>ソウゲイ</t>
    </rPh>
    <phoneticPr fontId="1"/>
  </si>
  <si>
    <t>入院時の同意書等への記入</t>
    <rPh sb="0" eb="2">
      <t>ニュウイン</t>
    </rPh>
    <rPh sb="2" eb="3">
      <t>ジ</t>
    </rPh>
    <rPh sb="4" eb="8">
      <t>ドウイショトウ</t>
    </rPh>
    <rPh sb="10" eb="1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</si>
</sst>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3" fontId="2" fillId="0" borderId="70" xfId="0" applyNumberFormat="1" applyFont="1" applyBorder="1" applyAlignment="1" applyProtection="1">
      <alignment horizontal="left" vertical="top" wrapText="1"/>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23" zoomScaleNormal="100" zoomScaleSheetLayoutView="100" workbookViewId="0">
      <selection activeCell="H441" sqref="H441:O44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18</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2532</v>
      </c>
      <c r="I13" s="481"/>
      <c r="J13" s="481"/>
      <c r="K13" s="481"/>
      <c r="L13" s="481"/>
      <c r="M13" s="481"/>
      <c r="N13" s="481"/>
      <c r="O13" s="481"/>
      <c r="P13" s="482"/>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78</v>
      </c>
      <c r="H17" s="35" t="s">
        <v>469</v>
      </c>
      <c r="I17" s="32">
        <v>8348</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2542</v>
      </c>
      <c r="K23" s="401"/>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2544</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5">
        <v>2012</v>
      </c>
      <c r="G26" s="446"/>
      <c r="H26" s="35" t="s">
        <v>466</v>
      </c>
      <c r="I26" s="446">
        <v>6</v>
      </c>
      <c r="J26" s="446"/>
      <c r="K26" s="35" t="s">
        <v>467</v>
      </c>
      <c r="L26" s="446">
        <v>1</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2546</v>
      </c>
      <c r="I31" s="464"/>
      <c r="J31" s="464"/>
      <c r="K31" s="464"/>
      <c r="L31" s="464"/>
      <c r="M31" s="464"/>
      <c r="N31" s="464"/>
      <c r="O31" s="464"/>
      <c r="P31" s="465"/>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8348</v>
      </c>
      <c r="J33" s="454"/>
      <c r="K33" s="454"/>
      <c r="L33" s="454"/>
      <c r="M33" s="454"/>
      <c r="N33" s="454"/>
      <c r="O33" s="454"/>
      <c r="P33" s="455"/>
      <c r="S33" s="15" t="str">
        <f>IF(OR(G33="",I33=""),"未記入","")</f>
        <v/>
      </c>
    </row>
    <row r="34" spans="2:20" ht="58.5" customHeight="1">
      <c r="B34" s="301"/>
      <c r="C34" s="323"/>
      <c r="D34" s="323"/>
      <c r="E34" s="302"/>
      <c r="F34" s="131" t="s">
        <v>2534</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2545</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2542</v>
      </c>
      <c r="K47" s="401"/>
      <c r="L47" s="218" t="s">
        <v>2541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2550</v>
      </c>
      <c r="K48" s="108"/>
      <c r="L48" s="108"/>
      <c r="M48" s="108"/>
      <c r="N48" s="108"/>
      <c r="O48" s="109"/>
      <c r="P48" s="110"/>
    </row>
    <row r="49" spans="1:20" ht="20.100000000000001" customHeight="1">
      <c r="B49" s="186"/>
      <c r="C49" s="130"/>
      <c r="D49" s="130"/>
      <c r="E49" s="130"/>
      <c r="F49" s="130" t="s">
        <v>18</v>
      </c>
      <c r="G49" s="130"/>
      <c r="H49" s="130"/>
      <c r="I49" s="130"/>
      <c r="J49" s="108" t="s">
        <v>2549</v>
      </c>
      <c r="K49" s="108"/>
      <c r="L49" s="108"/>
      <c r="M49" s="108"/>
      <c r="N49" s="108"/>
      <c r="O49" s="109"/>
      <c r="P49" s="110"/>
    </row>
    <row r="50" spans="1:20" ht="20.100000000000001" customHeight="1">
      <c r="B50" s="151" t="s">
        <v>28</v>
      </c>
      <c r="C50" s="100"/>
      <c r="D50" s="100"/>
      <c r="E50" s="100"/>
      <c r="F50" s="100"/>
      <c r="G50" s="100"/>
      <c r="H50" s="100"/>
      <c r="I50" s="100"/>
      <c r="J50" s="445">
        <v>2023</v>
      </c>
      <c r="K50" s="446"/>
      <c r="L50" s="35" t="s">
        <v>466</v>
      </c>
      <c r="M50" s="61">
        <v>5</v>
      </c>
      <c r="N50" s="35" t="s">
        <v>467</v>
      </c>
      <c r="O50" s="61">
        <v>1</v>
      </c>
      <c r="P50" s="37" t="s">
        <v>468</v>
      </c>
      <c r="S50" s="15" t="str">
        <f>IF(OR(J50="",M50="",O50=""),"未記入","")</f>
        <v/>
      </c>
    </row>
    <row r="51" spans="1:20" ht="20.100000000000001" customHeight="1" thickBot="1">
      <c r="B51" s="152" t="s">
        <v>29</v>
      </c>
      <c r="C51" s="449"/>
      <c r="D51" s="449"/>
      <c r="E51" s="449"/>
      <c r="F51" s="449"/>
      <c r="G51" s="449"/>
      <c r="H51" s="449"/>
      <c r="I51" s="449"/>
      <c r="J51" s="447">
        <v>2023</v>
      </c>
      <c r="K51" s="448"/>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649.12</v>
      </c>
      <c r="H61" s="94"/>
      <c r="I61" s="94"/>
      <c r="J61" s="94"/>
      <c r="K61" s="444"/>
      <c r="L61" s="368" t="s">
        <v>497</v>
      </c>
      <c r="M61" s="306"/>
      <c r="N61" s="306"/>
      <c r="O61" s="306"/>
      <c r="P61" s="411"/>
    </row>
    <row r="62" spans="1:20" ht="20.100000000000001" customHeight="1">
      <c r="B62" s="186"/>
      <c r="C62" s="130"/>
      <c r="D62" s="96" t="s">
        <v>39</v>
      </c>
      <c r="E62" s="97"/>
      <c r="F62" s="267"/>
      <c r="G62" s="108" t="s">
        <v>2552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2385</v>
      </c>
      <c r="L64" s="117"/>
      <c r="M64" s="117"/>
      <c r="N64" s="117"/>
      <c r="O64" s="117"/>
      <c r="P64" s="118"/>
    </row>
    <row r="65" spans="2:16" ht="20.100000000000001" customHeight="1">
      <c r="B65" s="186"/>
      <c r="C65" s="130"/>
      <c r="D65" s="437"/>
      <c r="E65" s="366"/>
      <c r="F65" s="367"/>
      <c r="G65" s="119"/>
      <c r="H65" s="102" t="s">
        <v>420</v>
      </c>
      <c r="I65" s="102"/>
      <c r="J65" s="103"/>
      <c r="K65" s="109" t="s">
        <v>2553</v>
      </c>
      <c r="L65" s="117"/>
      <c r="M65" s="117"/>
      <c r="N65" s="117"/>
      <c r="O65" s="117"/>
      <c r="P65" s="118"/>
    </row>
    <row r="66" spans="2:16" ht="20.100000000000001" customHeight="1">
      <c r="B66" s="186"/>
      <c r="C66" s="130"/>
      <c r="D66" s="437"/>
      <c r="E66" s="366"/>
      <c r="F66" s="367"/>
      <c r="G66" s="119"/>
      <c r="H66" s="96" t="s">
        <v>421</v>
      </c>
      <c r="I66" s="97"/>
      <c r="J66" s="267"/>
      <c r="K66" s="109" t="s">
        <v>2554</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2023</v>
      </c>
      <c r="L68" s="39" t="s">
        <v>466</v>
      </c>
      <c r="M68" s="61">
        <v>4</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2043</v>
      </c>
      <c r="L70" s="39" t="s">
        <v>466</v>
      </c>
      <c r="M70" s="61">
        <v>3</v>
      </c>
      <c r="N70" s="39" t="s">
        <v>467</v>
      </c>
      <c r="O70" s="61">
        <v>31</v>
      </c>
      <c r="P70" s="40" t="s">
        <v>468</v>
      </c>
    </row>
    <row r="71" spans="2:16" ht="20.100000000000001" customHeight="1">
      <c r="B71" s="186"/>
      <c r="C71" s="130"/>
      <c r="D71" s="322"/>
      <c r="E71" s="323"/>
      <c r="F71" s="302"/>
      <c r="G71" s="99"/>
      <c r="H71" s="102" t="s">
        <v>422</v>
      </c>
      <c r="I71" s="102"/>
      <c r="J71" s="103"/>
      <c r="K71" s="109" t="s">
        <v>2554</v>
      </c>
      <c r="L71" s="117"/>
      <c r="M71" s="117"/>
      <c r="N71" s="117"/>
      <c r="O71" s="117"/>
      <c r="P71" s="118"/>
    </row>
    <row r="72" spans="2:16" ht="20.100000000000001" customHeight="1">
      <c r="B72" s="205" t="s">
        <v>2356</v>
      </c>
      <c r="C72" s="206"/>
      <c r="D72" s="96" t="s">
        <v>40</v>
      </c>
      <c r="E72" s="97"/>
      <c r="F72" s="267"/>
      <c r="G72" s="312" t="s">
        <v>41</v>
      </c>
      <c r="H72" s="313"/>
      <c r="I72" s="313"/>
      <c r="J72" s="387"/>
      <c r="K72" s="109">
        <v>1062.71</v>
      </c>
      <c r="L72" s="117"/>
      <c r="M72" s="117"/>
      <c r="N72" s="102" t="s">
        <v>472</v>
      </c>
      <c r="O72" s="102"/>
      <c r="P72" s="263"/>
    </row>
    <row r="73" spans="2:16" ht="20.100000000000001" customHeight="1">
      <c r="B73" s="207"/>
      <c r="C73" s="208"/>
      <c r="D73" s="322"/>
      <c r="E73" s="323"/>
      <c r="F73" s="302"/>
      <c r="G73" s="100" t="s">
        <v>42</v>
      </c>
      <c r="H73" s="100"/>
      <c r="I73" s="100"/>
      <c r="J73" s="100"/>
      <c r="K73" s="109">
        <v>948.02200000000005</v>
      </c>
      <c r="L73" s="117"/>
      <c r="M73" s="117"/>
      <c r="N73" s="102" t="s">
        <v>472</v>
      </c>
      <c r="O73" s="102"/>
      <c r="P73" s="263"/>
    </row>
    <row r="74" spans="2:16" ht="20.100000000000001" customHeight="1">
      <c r="B74" s="207"/>
      <c r="C74" s="208"/>
      <c r="D74" s="130" t="s">
        <v>43</v>
      </c>
      <c r="E74" s="130"/>
      <c r="F74" s="130"/>
      <c r="G74" s="108" t="s">
        <v>2555</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2556</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13.173999999999999</v>
      </c>
      <c r="K95" s="50" t="s">
        <v>472</v>
      </c>
      <c r="L95" s="109">
        <v>8</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12.500999999999999</v>
      </c>
      <c r="K96" s="50" t="s">
        <v>472</v>
      </c>
      <c r="L96" s="109">
        <v>14</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t="s">
        <v>2359</v>
      </c>
      <c r="G97" s="108"/>
      <c r="H97" s="108" t="s">
        <v>2360</v>
      </c>
      <c r="I97" s="108"/>
      <c r="J97" s="23">
        <v>9.8580000000000005</v>
      </c>
      <c r="K97" s="50" t="s">
        <v>472</v>
      </c>
      <c r="L97" s="109">
        <v>8</v>
      </c>
      <c r="M97" s="401"/>
      <c r="N97" s="430" t="s">
        <v>2397</v>
      </c>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3</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2</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2</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2554</v>
      </c>
      <c r="H113" s="108"/>
      <c r="I113" s="108"/>
      <c r="J113" s="108"/>
      <c r="K113" s="108"/>
      <c r="L113" s="108"/>
      <c r="M113" s="108"/>
      <c r="N113" s="108"/>
      <c r="O113" s="109"/>
      <c r="P113" s="110"/>
    </row>
    <row r="114" spans="2:16" ht="20.100000000000001" customHeight="1">
      <c r="B114" s="433"/>
      <c r="C114" s="434"/>
      <c r="D114" s="134" t="s">
        <v>79</v>
      </c>
      <c r="E114" s="112"/>
      <c r="F114" s="113"/>
      <c r="G114" s="160" t="s">
        <v>2554</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1"/>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2560</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2567</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2563</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2564</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2565</v>
      </c>
      <c r="G196" s="306" t="s">
        <v>456</v>
      </c>
      <c r="H196" s="306"/>
      <c r="I196" s="306"/>
      <c r="J196" s="306"/>
      <c r="K196" s="306"/>
      <c r="L196" s="306"/>
      <c r="M196" s="306"/>
      <c r="N196" s="306"/>
      <c r="O196" s="306"/>
      <c r="P196" s="411"/>
    </row>
    <row r="197" spans="1:20" ht="20.100000000000001" customHeight="1">
      <c r="B197" s="186"/>
      <c r="C197" s="130"/>
      <c r="D197" s="130"/>
      <c r="E197" s="130"/>
      <c r="F197" s="14" t="s">
        <v>2565</v>
      </c>
      <c r="G197" s="102" t="s">
        <v>457</v>
      </c>
      <c r="H197" s="102"/>
      <c r="I197" s="102"/>
      <c r="J197" s="102"/>
      <c r="K197" s="102"/>
      <c r="L197" s="102"/>
      <c r="M197" s="102"/>
      <c r="N197" s="102"/>
      <c r="O197" s="102"/>
      <c r="P197" s="263"/>
    </row>
    <row r="198" spans="1:20" ht="20.100000000000001" customHeight="1">
      <c r="B198" s="186"/>
      <c r="C198" s="130"/>
      <c r="D198" s="130"/>
      <c r="E198" s="130"/>
      <c r="F198" s="14" t="s">
        <v>2565</v>
      </c>
      <c r="G198" s="102" t="s">
        <v>458</v>
      </c>
      <c r="H198" s="102"/>
      <c r="I198" s="102"/>
      <c r="J198" s="102"/>
      <c r="K198" s="102"/>
      <c r="L198" s="102"/>
      <c r="M198" s="102"/>
      <c r="N198" s="102"/>
      <c r="O198" s="102"/>
      <c r="P198" s="263"/>
    </row>
    <row r="199" spans="1:20" ht="79.5" customHeight="1">
      <c r="B199" s="186"/>
      <c r="C199" s="130"/>
      <c r="D199" s="130"/>
      <c r="E199" s="130"/>
      <c r="F199" s="14" t="s">
        <v>2565</v>
      </c>
      <c r="G199" s="102" t="s">
        <v>433</v>
      </c>
      <c r="H199" s="102"/>
      <c r="I199" s="103"/>
      <c r="J199" s="121" t="s">
        <v>2570</v>
      </c>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2571</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t="s">
        <v>2569</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2554</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2566</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2572</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2573</v>
      </c>
      <c r="J234" s="105"/>
      <c r="K234" s="105"/>
      <c r="L234" s="105"/>
      <c r="M234" s="105"/>
      <c r="N234" s="105"/>
      <c r="O234" s="106"/>
      <c r="P234" s="107"/>
    </row>
    <row r="235" spans="1:20" ht="39.950000000000003" customHeight="1">
      <c r="B235" s="82"/>
      <c r="C235" s="78"/>
      <c r="D235" s="414"/>
      <c r="E235" s="415"/>
      <c r="F235" s="130" t="s">
        <v>103</v>
      </c>
      <c r="G235" s="130"/>
      <c r="H235" s="130"/>
      <c r="I235" s="131" t="s">
        <v>2574</v>
      </c>
      <c r="J235" s="105"/>
      <c r="K235" s="105"/>
      <c r="L235" s="105"/>
      <c r="M235" s="105"/>
      <c r="N235" s="105"/>
      <c r="O235" s="106"/>
      <c r="P235" s="107"/>
    </row>
    <row r="236" spans="1:20" ht="39.950000000000003" customHeight="1">
      <c r="B236" s="82"/>
      <c r="C236" s="78"/>
      <c r="D236" s="414"/>
      <c r="E236" s="415"/>
      <c r="F236" s="260" t="s">
        <v>105</v>
      </c>
      <c r="G236" s="260"/>
      <c r="H236" s="260"/>
      <c r="I236" s="131" t="s">
        <v>2575</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2565</v>
      </c>
      <c r="G244" s="346" t="s">
        <v>433</v>
      </c>
      <c r="H244" s="102"/>
      <c r="I244" s="103"/>
      <c r="J244" s="121" t="s">
        <v>2576</v>
      </c>
      <c r="K244" s="122"/>
      <c r="L244" s="122"/>
      <c r="M244" s="122"/>
      <c r="N244" s="122"/>
      <c r="O244" s="122"/>
      <c r="P244" s="123"/>
    </row>
    <row r="245" spans="2:16" ht="120" customHeight="1">
      <c r="B245" s="186" t="s">
        <v>109</v>
      </c>
      <c r="C245" s="130"/>
      <c r="D245" s="130"/>
      <c r="E245" s="130"/>
      <c r="F245" s="121" t="s">
        <v>2577</v>
      </c>
      <c r="G245" s="268"/>
      <c r="H245" s="268"/>
      <c r="I245" s="268"/>
      <c r="J245" s="268"/>
      <c r="K245" s="268"/>
      <c r="L245" s="268"/>
      <c r="M245" s="268"/>
      <c r="N245" s="268"/>
      <c r="O245" s="268"/>
      <c r="P245" s="269"/>
    </row>
    <row r="246" spans="2:16" ht="120" customHeight="1">
      <c r="B246" s="186" t="s">
        <v>110</v>
      </c>
      <c r="C246" s="130"/>
      <c r="D246" s="130"/>
      <c r="E246" s="130"/>
      <c r="F246" s="121" t="s">
        <v>2578</v>
      </c>
      <c r="G246" s="268"/>
      <c r="H246" s="268"/>
      <c r="I246" s="268"/>
      <c r="J246" s="268"/>
      <c r="K246" s="268"/>
      <c r="L246" s="268"/>
      <c r="M246" s="268"/>
      <c r="N246" s="268"/>
      <c r="O246" s="268"/>
      <c r="P246" s="269"/>
    </row>
    <row r="247" spans="2:16" ht="20.100000000000001" customHeight="1">
      <c r="B247" s="186" t="s">
        <v>111</v>
      </c>
      <c r="C247" s="130"/>
      <c r="D247" s="130"/>
      <c r="E247" s="130"/>
      <c r="F247" s="109" t="s">
        <v>2553</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2553</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2554</v>
      </c>
      <c r="G250" s="117"/>
      <c r="H250" s="117"/>
      <c r="I250" s="117"/>
      <c r="J250" s="117"/>
      <c r="K250" s="117"/>
      <c r="L250" s="117"/>
      <c r="M250" s="117"/>
      <c r="N250" s="117"/>
      <c r="O250" s="117"/>
      <c r="P250" s="118"/>
    </row>
    <row r="251" spans="2:16" ht="20.100000000000001" customHeight="1">
      <c r="B251" s="190"/>
      <c r="C251" s="191"/>
      <c r="D251" s="248" t="s">
        <v>117</v>
      </c>
      <c r="E251" s="248"/>
      <c r="F251" s="109" t="s">
        <v>2553</v>
      </c>
      <c r="G251" s="117"/>
      <c r="H251" s="117"/>
      <c r="I251" s="117"/>
      <c r="J251" s="117"/>
      <c r="K251" s="117"/>
      <c r="L251" s="117"/>
      <c r="M251" s="117"/>
      <c r="N251" s="117"/>
      <c r="O251" s="117"/>
      <c r="P251" s="118"/>
    </row>
    <row r="252" spans="2:16" ht="20.100000000000001" customHeight="1">
      <c r="B252" s="190"/>
      <c r="C252" s="191"/>
      <c r="D252" s="248" t="s">
        <v>118</v>
      </c>
      <c r="E252" s="248"/>
      <c r="F252" s="109" t="s">
        <v>2553</v>
      </c>
      <c r="G252" s="117"/>
      <c r="H252" s="117"/>
      <c r="I252" s="117"/>
      <c r="J252" s="117"/>
      <c r="K252" s="117"/>
      <c r="L252" s="117"/>
      <c r="M252" s="117"/>
      <c r="N252" s="117"/>
      <c r="O252" s="117"/>
      <c r="P252" s="118"/>
    </row>
    <row r="253" spans="2:16" ht="20.100000000000001" customHeight="1">
      <c r="B253" s="190"/>
      <c r="C253" s="191"/>
      <c r="D253" s="248" t="s">
        <v>119</v>
      </c>
      <c r="E253" s="248"/>
      <c r="F253" s="109" t="s">
        <v>2554</v>
      </c>
      <c r="G253" s="117"/>
      <c r="H253" s="117"/>
      <c r="I253" s="117"/>
      <c r="J253" s="117"/>
      <c r="K253" s="117"/>
      <c r="L253" s="117"/>
      <c r="M253" s="117"/>
      <c r="N253" s="117"/>
      <c r="O253" s="117"/>
      <c r="P253" s="118"/>
    </row>
    <row r="254" spans="2:16" ht="20.100000000000001" customHeight="1">
      <c r="B254" s="190"/>
      <c r="C254" s="191"/>
      <c r="D254" s="248" t="s">
        <v>120</v>
      </c>
      <c r="E254" s="248"/>
      <c r="F254" s="109" t="s">
        <v>2554</v>
      </c>
      <c r="G254" s="117"/>
      <c r="H254" s="117"/>
      <c r="I254" s="117"/>
      <c r="J254" s="117"/>
      <c r="K254" s="117"/>
      <c r="L254" s="117"/>
      <c r="M254" s="117"/>
      <c r="N254" s="117"/>
      <c r="O254" s="117"/>
      <c r="P254" s="118"/>
    </row>
    <row r="255" spans="2:16" ht="20.100000000000001" customHeight="1">
      <c r="B255" s="190"/>
      <c r="C255" s="191"/>
      <c r="D255" s="191" t="s">
        <v>121</v>
      </c>
      <c r="E255" s="191"/>
      <c r="F255" s="109" t="s">
        <v>2553</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2554</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2579</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2580</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2581</v>
      </c>
      <c r="K270" s="122"/>
      <c r="L270" s="122"/>
      <c r="M270" s="122"/>
      <c r="N270" s="122"/>
      <c r="O270" s="122"/>
      <c r="P270" s="123"/>
    </row>
    <row r="271" spans="2:20" ht="20.100000000000001" customHeight="1">
      <c r="B271" s="186" t="s">
        <v>127</v>
      </c>
      <c r="C271" s="130"/>
      <c r="D271" s="130"/>
      <c r="E271" s="130"/>
      <c r="F271" s="109">
        <v>30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v>0</v>
      </c>
      <c r="L281" s="108"/>
      <c r="M281" s="108"/>
      <c r="N281" s="108">
        <v>1</v>
      </c>
      <c r="O281" s="109"/>
      <c r="P281" s="110"/>
    </row>
    <row r="282" spans="1:20" ht="20.100000000000001" customHeight="1">
      <c r="B282" s="186" t="s">
        <v>136</v>
      </c>
      <c r="C282" s="130"/>
      <c r="D282" s="130"/>
      <c r="E282" s="400">
        <f>IF(OR($H$282&lt;&gt;"",$K$282&lt;&gt;""),SUM($H$282,$K$282),"")</f>
        <v>0</v>
      </c>
      <c r="F282" s="400"/>
      <c r="G282" s="400"/>
      <c r="H282" s="109">
        <v>0</v>
      </c>
      <c r="I282" s="117"/>
      <c r="J282" s="401"/>
      <c r="K282" s="108">
        <v>0</v>
      </c>
      <c r="L282" s="108"/>
      <c r="M282" s="108"/>
      <c r="N282" s="108"/>
      <c r="O282" s="109"/>
      <c r="P282" s="110"/>
    </row>
    <row r="283" spans="1:20" ht="20.100000000000001" customHeight="1">
      <c r="B283" s="259" t="s">
        <v>137</v>
      </c>
      <c r="C283" s="130"/>
      <c r="D283" s="130"/>
      <c r="E283" s="400">
        <f>IF(OR($H$283&lt;&gt;"",$K$283&lt;&gt;""),SUM($H$283,$K$283),"")</f>
        <v>14</v>
      </c>
      <c r="F283" s="400"/>
      <c r="G283" s="400"/>
      <c r="H283" s="109">
        <v>8</v>
      </c>
      <c r="I283" s="117"/>
      <c r="J283" s="401"/>
      <c r="K283" s="108">
        <v>6</v>
      </c>
      <c r="L283" s="108"/>
      <c r="M283" s="108"/>
      <c r="N283" s="108"/>
      <c r="O283" s="109"/>
      <c r="P283" s="110"/>
    </row>
    <row r="284" spans="1:20" ht="20.100000000000001" customHeight="1">
      <c r="B284" s="44"/>
      <c r="C284" s="130" t="s">
        <v>138</v>
      </c>
      <c r="D284" s="130"/>
      <c r="E284" s="400">
        <f>IF(OR($H$284&lt;&gt;"",$K$284&lt;&gt;""),SUM($H$284,$K$284),"")</f>
        <v>12</v>
      </c>
      <c r="F284" s="400"/>
      <c r="G284" s="400"/>
      <c r="H284" s="109">
        <v>7</v>
      </c>
      <c r="I284" s="117"/>
      <c r="J284" s="401"/>
      <c r="K284" s="108">
        <v>5</v>
      </c>
      <c r="L284" s="108"/>
      <c r="M284" s="108"/>
      <c r="N284" s="108"/>
      <c r="O284" s="109"/>
      <c r="P284" s="110"/>
    </row>
    <row r="285" spans="1:20" ht="20.100000000000001" customHeight="1">
      <c r="B285" s="45"/>
      <c r="C285" s="130" t="s">
        <v>139</v>
      </c>
      <c r="D285" s="130"/>
      <c r="E285" s="400">
        <f>IF(OR($H$285&lt;&gt;"",$K$285&lt;&gt;""),SUM($H$285,$K$285),"")</f>
        <v>2</v>
      </c>
      <c r="F285" s="400"/>
      <c r="G285" s="400"/>
      <c r="H285" s="109">
        <v>1</v>
      </c>
      <c r="I285" s="117"/>
      <c r="J285" s="401"/>
      <c r="K285" s="108">
        <v>1</v>
      </c>
      <c r="L285" s="108"/>
      <c r="M285" s="108"/>
      <c r="N285" s="108"/>
      <c r="O285" s="109"/>
      <c r="P285" s="110"/>
    </row>
    <row r="286" spans="1:20" ht="20.100000000000001" customHeight="1">
      <c r="B286" s="186" t="s">
        <v>140</v>
      </c>
      <c r="C286" s="130"/>
      <c r="D286" s="130"/>
      <c r="E286" s="400">
        <f>IF(OR($H$286&lt;&gt;"",$K$286&lt;&gt;""),SUM($H$286,$K$286),"")</f>
        <v>0</v>
      </c>
      <c r="F286" s="400"/>
      <c r="G286" s="400"/>
      <c r="H286" s="109">
        <v>0</v>
      </c>
      <c r="I286" s="117"/>
      <c r="J286" s="401"/>
      <c r="K286" s="108">
        <v>0</v>
      </c>
      <c r="L286" s="108"/>
      <c r="M286" s="108"/>
      <c r="N286" s="108"/>
      <c r="O286" s="109"/>
      <c r="P286" s="110"/>
    </row>
    <row r="287" spans="1:20" ht="20.100000000000001" customHeight="1">
      <c r="B287" s="186" t="s">
        <v>141</v>
      </c>
      <c r="C287" s="130"/>
      <c r="D287" s="130"/>
      <c r="E287" s="400">
        <f>IF(OR($H$287&lt;&gt;"",$K$287&lt;&gt;""),SUM($H$287,$K$287),"")</f>
        <v>0</v>
      </c>
      <c r="F287" s="400"/>
      <c r="G287" s="400"/>
      <c r="H287" s="109">
        <v>0</v>
      </c>
      <c r="I287" s="117"/>
      <c r="J287" s="401"/>
      <c r="K287" s="108">
        <v>0</v>
      </c>
      <c r="L287" s="108"/>
      <c r="M287" s="108"/>
      <c r="N287" s="108"/>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c r="O288" s="109"/>
      <c r="P288" s="110"/>
    </row>
    <row r="289" spans="2:20" ht="20.100000000000001" customHeight="1">
      <c r="B289" s="186" t="s">
        <v>143</v>
      </c>
      <c r="C289" s="130"/>
      <c r="D289" s="130"/>
      <c r="E289" s="400">
        <f>IF(OR($H$289&lt;&gt;"",$K$289&lt;&gt;""),SUM($H$289,$K$289),"")</f>
        <v>2</v>
      </c>
      <c r="F289" s="400"/>
      <c r="G289" s="400"/>
      <c r="H289" s="109">
        <v>2</v>
      </c>
      <c r="I289" s="117"/>
      <c r="J289" s="401"/>
      <c r="K289" s="108">
        <v>0</v>
      </c>
      <c r="L289" s="108"/>
      <c r="M289" s="108"/>
      <c r="N289" s="108"/>
      <c r="O289" s="109"/>
      <c r="P289" s="110"/>
    </row>
    <row r="290" spans="2:20" ht="20.100000000000001" customHeight="1">
      <c r="B290" s="186" t="s">
        <v>144</v>
      </c>
      <c r="C290" s="130"/>
      <c r="D290" s="130"/>
      <c r="E290" s="400">
        <f>IF(OR($H$290&lt;&gt;"",$K$290&lt;&gt;""),SUM($H$290,$K$290),"")</f>
        <v>1</v>
      </c>
      <c r="F290" s="400"/>
      <c r="G290" s="400"/>
      <c r="H290" s="109">
        <v>0</v>
      </c>
      <c r="I290" s="117"/>
      <c r="J290" s="401"/>
      <c r="K290" s="108">
        <v>1</v>
      </c>
      <c r="L290" s="108"/>
      <c r="M290" s="108"/>
      <c r="N290" s="108"/>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8</v>
      </c>
      <c r="H302" s="195"/>
      <c r="I302" s="196"/>
      <c r="J302" s="108">
        <v>5</v>
      </c>
      <c r="K302" s="108"/>
      <c r="L302" s="108"/>
      <c r="M302" s="108">
        <v>3</v>
      </c>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v>0</v>
      </c>
      <c r="N303" s="108"/>
      <c r="O303" s="109"/>
      <c r="P303" s="110"/>
    </row>
    <row r="304" spans="2:20" ht="20.100000000000001" customHeight="1">
      <c r="B304" s="186" t="s">
        <v>390</v>
      </c>
      <c r="C304" s="130"/>
      <c r="D304" s="130"/>
      <c r="E304" s="130"/>
      <c r="F304" s="130"/>
      <c r="G304" s="194">
        <f>IF(OR($J$304&lt;&gt;"",$M$304&lt;&gt;""),SUM($J$304,$M$304),"")</f>
        <v>2</v>
      </c>
      <c r="H304" s="195"/>
      <c r="I304" s="196"/>
      <c r="J304" s="108">
        <v>1</v>
      </c>
      <c r="K304" s="108"/>
      <c r="L304" s="108"/>
      <c r="M304" s="108">
        <v>1</v>
      </c>
      <c r="N304" s="108"/>
      <c r="O304" s="109"/>
      <c r="P304" s="110"/>
    </row>
    <row r="305" spans="1:20" ht="20.100000000000001" customHeight="1" thickBot="1">
      <c r="B305" s="256" t="s">
        <v>159</v>
      </c>
      <c r="C305" s="257"/>
      <c r="D305" s="257"/>
      <c r="E305" s="257"/>
      <c r="F305" s="257"/>
      <c r="G305" s="382">
        <f>IF(OR($J$305&lt;&gt;"",$M$305&lt;&gt;""),SUM($J$305,$M$305),"")</f>
        <v>0</v>
      </c>
      <c r="H305" s="383"/>
      <c r="I305" s="384"/>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2</v>
      </c>
      <c r="H310" s="195"/>
      <c r="I310" s="196"/>
      <c r="J310" s="108">
        <v>1</v>
      </c>
      <c r="K310" s="108"/>
      <c r="L310" s="108"/>
      <c r="M310" s="108">
        <v>1</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2554</v>
      </c>
      <c r="M338" s="94"/>
      <c r="N338" s="94"/>
      <c r="O338" s="94"/>
      <c r="P338" s="95"/>
    </row>
    <row r="339" spans="2:20" ht="20.100000000000001" customHeight="1">
      <c r="B339" s="365"/>
      <c r="C339" s="366"/>
      <c r="D339" s="366"/>
      <c r="E339" s="366"/>
      <c r="F339" s="367"/>
      <c r="G339" s="134" t="s">
        <v>441</v>
      </c>
      <c r="H339" s="113"/>
      <c r="I339" s="109" t="s">
        <v>2554</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2582</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2</v>
      </c>
      <c r="H344" s="28">
        <v>1</v>
      </c>
      <c r="I344" s="28">
        <v>7</v>
      </c>
      <c r="J344" s="28">
        <v>4</v>
      </c>
      <c r="K344" s="28"/>
      <c r="L344" s="28"/>
      <c r="M344" s="28"/>
      <c r="N344" s="28"/>
      <c r="O344" s="28"/>
      <c r="P344" s="28"/>
      <c r="Q344" s="12"/>
    </row>
    <row r="345" spans="2:20" ht="20.100000000000001" customHeight="1">
      <c r="B345" s="111" t="s">
        <v>181</v>
      </c>
      <c r="C345" s="112"/>
      <c r="D345" s="112"/>
      <c r="E345" s="112"/>
      <c r="F345" s="113"/>
      <c r="G345" s="28">
        <v>1</v>
      </c>
      <c r="H345" s="28">
        <v>0</v>
      </c>
      <c r="I345" s="28">
        <v>5</v>
      </c>
      <c r="J345" s="28">
        <v>4</v>
      </c>
      <c r="K345" s="28"/>
      <c r="L345" s="28"/>
      <c r="M345" s="28"/>
      <c r="N345" s="28"/>
      <c r="O345" s="28"/>
      <c r="P345" s="28"/>
      <c r="Q345" s="12"/>
    </row>
    <row r="346" spans="2:20" ht="20.100000000000001" customHeight="1">
      <c r="B346" s="355" t="s">
        <v>182</v>
      </c>
      <c r="C346" s="356"/>
      <c r="D346" s="101" t="s">
        <v>183</v>
      </c>
      <c r="E346" s="102"/>
      <c r="F346" s="103"/>
      <c r="G346" s="28">
        <v>0</v>
      </c>
      <c r="H346" s="28">
        <v>0</v>
      </c>
      <c r="I346" s="28">
        <v>1</v>
      </c>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v>1</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2</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1</v>
      </c>
      <c r="H353" s="28">
        <v>1</v>
      </c>
      <c r="I353" s="28">
        <v>4</v>
      </c>
      <c r="J353" s="28">
        <v>2</v>
      </c>
      <c r="K353" s="28"/>
      <c r="L353" s="28"/>
      <c r="M353" s="28"/>
      <c r="N353" s="28"/>
      <c r="O353" s="28"/>
      <c r="P353" s="28"/>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2583</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t="s">
        <v>2565</v>
      </c>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2553</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2553</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16</v>
      </c>
      <c r="K369" s="117"/>
      <c r="L369" s="117"/>
      <c r="M369" s="102" t="s">
        <v>444</v>
      </c>
      <c r="N369" s="102"/>
      <c r="O369" s="102"/>
      <c r="P369" s="263"/>
      <c r="S369" s="15" t="str">
        <f>IF(F367=MST!CI6,IF(J369="","未記入",""),"")</f>
        <v/>
      </c>
    </row>
    <row r="370" spans="2:20" ht="120" customHeight="1">
      <c r="B370" s="190" t="s">
        <v>196</v>
      </c>
      <c r="C370" s="130"/>
      <c r="D370" s="130" t="s">
        <v>197</v>
      </c>
      <c r="E370" s="130"/>
      <c r="F370" s="121" t="s">
        <v>2587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2588</v>
      </c>
      <c r="J375" s="108"/>
      <c r="K375" s="108"/>
      <c r="L375" s="108"/>
      <c r="M375" s="109" t="s">
        <v>2588</v>
      </c>
      <c r="N375" s="117"/>
      <c r="O375" s="117"/>
      <c r="P375" s="118"/>
    </row>
    <row r="376" spans="2:20" ht="20.100000000000001" customHeight="1">
      <c r="B376" s="186"/>
      <c r="C376" s="130"/>
      <c r="D376" s="130"/>
      <c r="E376" s="101" t="s">
        <v>210</v>
      </c>
      <c r="F376" s="102"/>
      <c r="G376" s="102"/>
      <c r="H376" s="103"/>
      <c r="I376" s="109">
        <v>75</v>
      </c>
      <c r="J376" s="117"/>
      <c r="K376" s="117"/>
      <c r="L376" s="55" t="s">
        <v>480</v>
      </c>
      <c r="M376" s="109">
        <v>85</v>
      </c>
      <c r="N376" s="117"/>
      <c r="O376" s="117"/>
      <c r="P376" s="40" t="s">
        <v>480</v>
      </c>
    </row>
    <row r="377" spans="2:20" ht="20.100000000000001" customHeight="1">
      <c r="B377" s="186" t="s">
        <v>45</v>
      </c>
      <c r="C377" s="130"/>
      <c r="D377" s="130"/>
      <c r="E377" s="101" t="s">
        <v>211</v>
      </c>
      <c r="F377" s="102"/>
      <c r="G377" s="102"/>
      <c r="H377" s="103"/>
      <c r="I377" s="109">
        <v>12.500999999999999</v>
      </c>
      <c r="J377" s="117"/>
      <c r="K377" s="117"/>
      <c r="L377" s="55" t="s">
        <v>472</v>
      </c>
      <c r="M377" s="109">
        <v>9.8580000000000005</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40"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8">
        <v>25000</v>
      </c>
      <c r="J384" s="117"/>
      <c r="K384" s="117"/>
      <c r="L384" s="50" t="s">
        <v>481</v>
      </c>
      <c r="M384" s="338">
        <v>22000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27000</v>
      </c>
      <c r="J386" s="117"/>
      <c r="K386" s="117"/>
      <c r="L386" s="50" t="s">
        <v>481</v>
      </c>
      <c r="M386" s="109">
        <v>27000</v>
      </c>
      <c r="N386" s="117"/>
      <c r="O386" s="117"/>
      <c r="P386" s="37" t="s">
        <v>481</v>
      </c>
    </row>
    <row r="387" spans="2:20" ht="20.100000000000001" customHeight="1">
      <c r="B387" s="186"/>
      <c r="C387" s="339"/>
      <c r="D387" s="339"/>
      <c r="E387" s="101" t="s">
        <v>217</v>
      </c>
      <c r="F387" s="102"/>
      <c r="G387" s="102"/>
      <c r="H387" s="103"/>
      <c r="I387" s="338">
        <v>25000</v>
      </c>
      <c r="J387" s="117"/>
      <c r="K387" s="117"/>
      <c r="L387" s="50" t="s">
        <v>481</v>
      </c>
      <c r="M387" s="109">
        <v>25000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20000</v>
      </c>
      <c r="J389" s="117"/>
      <c r="K389" s="117"/>
      <c r="L389" s="50" t="s">
        <v>481</v>
      </c>
      <c r="M389" s="109">
        <v>20000</v>
      </c>
      <c r="N389" s="117"/>
      <c r="O389" s="117"/>
      <c r="P389" s="37" t="s">
        <v>481</v>
      </c>
    </row>
    <row r="390" spans="2:20" ht="20.100000000000001" customHeight="1">
      <c r="B390" s="186"/>
      <c r="C390" s="339"/>
      <c r="D390" s="339"/>
      <c r="E390" s="101" t="s">
        <v>71</v>
      </c>
      <c r="F390" s="102"/>
      <c r="G390" s="102"/>
      <c r="H390" s="103"/>
      <c r="I390" s="109" t="s">
        <v>2593</v>
      </c>
      <c r="J390" s="117"/>
      <c r="K390" s="117"/>
      <c r="L390" s="50" t="s">
        <v>481</v>
      </c>
      <c r="M390" s="109" t="s">
        <v>2593</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2590</v>
      </c>
      <c r="H400" s="268"/>
      <c r="I400" s="268"/>
      <c r="J400" s="268"/>
      <c r="K400" s="268"/>
      <c r="L400" s="268"/>
      <c r="M400" s="268"/>
      <c r="N400" s="268"/>
      <c r="O400" s="268"/>
      <c r="P400" s="269"/>
    </row>
    <row r="401" spans="2:20" ht="120" customHeight="1">
      <c r="B401" s="303" t="s">
        <v>216</v>
      </c>
      <c r="C401" s="102"/>
      <c r="D401" s="102"/>
      <c r="E401" s="102"/>
      <c r="F401" s="103"/>
      <c r="G401" s="121" t="s">
        <v>2591</v>
      </c>
      <c r="H401" s="268"/>
      <c r="I401" s="268"/>
      <c r="J401" s="268"/>
      <c r="K401" s="268"/>
      <c r="L401" s="268"/>
      <c r="M401" s="268"/>
      <c r="N401" s="268"/>
      <c r="O401" s="268"/>
      <c r="P401" s="269"/>
    </row>
    <row r="402" spans="2:20" ht="120" customHeight="1">
      <c r="B402" s="303" t="s">
        <v>219</v>
      </c>
      <c r="C402" s="102"/>
      <c r="D402" s="102"/>
      <c r="E402" s="102"/>
      <c r="F402" s="103"/>
      <c r="G402" s="121" t="s">
        <v>2592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2594</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2</v>
      </c>
      <c r="I430" s="94"/>
      <c r="J430" s="94"/>
      <c r="K430" s="94"/>
      <c r="L430" s="94"/>
      <c r="M430" s="94"/>
      <c r="N430" s="94"/>
      <c r="O430" s="94"/>
      <c r="P430" s="49" t="s">
        <v>477</v>
      </c>
    </row>
    <row r="431" spans="1:20" ht="20.100000000000001" customHeight="1">
      <c r="B431" s="301"/>
      <c r="C431" s="302"/>
      <c r="D431" s="130" t="s">
        <v>245</v>
      </c>
      <c r="E431" s="130"/>
      <c r="F431" s="130"/>
      <c r="G431" s="130"/>
      <c r="H431" s="109">
        <v>27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19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2</v>
      </c>
      <c r="I438" s="117"/>
      <c r="J438" s="117"/>
      <c r="K438" s="117"/>
      <c r="L438" s="117"/>
      <c r="M438" s="117"/>
      <c r="N438" s="117"/>
      <c r="O438" s="117"/>
      <c r="P438" s="37" t="s">
        <v>479</v>
      </c>
    </row>
    <row r="439" spans="2:16" ht="20.100000000000001" customHeight="1">
      <c r="B439" s="287"/>
      <c r="C439" s="288"/>
      <c r="D439" s="130" t="s">
        <v>253</v>
      </c>
      <c r="E439" s="130"/>
      <c r="F439" s="130"/>
      <c r="G439" s="130"/>
      <c r="H439" s="109">
        <v>15</v>
      </c>
      <c r="I439" s="117"/>
      <c r="J439" s="117"/>
      <c r="K439" s="117"/>
      <c r="L439" s="117"/>
      <c r="M439" s="117"/>
      <c r="N439" s="117"/>
      <c r="O439" s="117"/>
      <c r="P439" s="37" t="s">
        <v>479</v>
      </c>
    </row>
    <row r="440" spans="2:16" ht="20.100000000000001" customHeight="1">
      <c r="B440" s="287"/>
      <c r="C440" s="288"/>
      <c r="D440" s="130" t="s">
        <v>254</v>
      </c>
      <c r="E440" s="130"/>
      <c r="F440" s="130"/>
      <c r="G440" s="130"/>
      <c r="H440" s="109">
        <v>8</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25</v>
      </c>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v>
      </c>
      <c r="I452" s="94"/>
      <c r="J452" s="94"/>
      <c r="K452" s="94"/>
      <c r="L452" s="94"/>
      <c r="M452" s="94"/>
      <c r="N452" s="94"/>
      <c r="O452" s="94"/>
      <c r="P452" s="49" t="s">
        <v>485</v>
      </c>
    </row>
    <row r="453" spans="2:20" ht="20.100000000000001" customHeight="1">
      <c r="B453" s="186" t="s">
        <v>266</v>
      </c>
      <c r="C453" s="130"/>
      <c r="D453" s="130"/>
      <c r="E453" s="130"/>
      <c r="F453" s="130"/>
      <c r="G453" s="130"/>
      <c r="H453" s="109">
        <v>29</v>
      </c>
      <c r="I453" s="117"/>
      <c r="J453" s="117"/>
      <c r="K453" s="117"/>
      <c r="L453" s="117"/>
      <c r="M453" s="117"/>
      <c r="N453" s="117"/>
      <c r="O453" s="117"/>
      <c r="P453" s="37" t="s">
        <v>477</v>
      </c>
    </row>
    <row r="454" spans="2:20" ht="20.100000000000001" customHeight="1">
      <c r="B454" s="186" t="s">
        <v>267</v>
      </c>
      <c r="C454" s="130"/>
      <c r="D454" s="130"/>
      <c r="E454" s="130"/>
      <c r="F454" s="130"/>
      <c r="G454" s="130"/>
      <c r="H454" s="109">
        <v>96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8</v>
      </c>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2595</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2361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2596</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2596</v>
      </c>
      <c r="M515" s="105"/>
      <c r="N515" s="105"/>
      <c r="O515" s="106"/>
      <c r="P515" s="107"/>
    </row>
    <row r="516" spans="2:20" ht="20.100000000000001" customHeight="1" thickBot="1">
      <c r="B516" s="238" t="s">
        <v>288</v>
      </c>
      <c r="C516" s="239"/>
      <c r="D516" s="239"/>
      <c r="E516" s="239"/>
      <c r="F516" s="239"/>
      <c r="G516" s="239"/>
      <c r="H516" s="128" t="s">
        <v>2554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2553</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2553</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2553</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2599</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2600</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2554</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2554</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2554</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2601</v>
      </c>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2553</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2554</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2602</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2603</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t="s">
        <v>2603</v>
      </c>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2"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2604</v>
      </c>
      <c r="K4" s="498"/>
      <c r="L4" s="498"/>
      <c r="M4" s="497" t="s">
        <v>2605</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2606</v>
      </c>
      <c r="K48" s="498"/>
      <c r="L48" s="498"/>
      <c r="M48" s="497" t="s">
        <v>2607</v>
      </c>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2553</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2554</v>
      </c>
      <c r="Q14" s="551"/>
      <c r="R14" s="551"/>
      <c r="S14" s="551"/>
      <c r="T14" s="551"/>
      <c r="U14" s="552"/>
      <c r="V14" s="546" t="s">
        <v>2565</v>
      </c>
      <c r="W14" s="546"/>
      <c r="X14" s="546"/>
      <c r="Y14" s="546"/>
      <c r="Z14" s="546"/>
      <c r="AA14" s="546"/>
      <c r="AB14" s="594" t="s">
        <v>2608</v>
      </c>
      <c r="AC14" s="556"/>
      <c r="AD14" s="556"/>
      <c r="AE14" s="555" t="s">
        <v>2611</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9"/>
      <c r="B17" s="553" t="s">
        <v>367</v>
      </c>
      <c r="C17" s="553"/>
      <c r="D17" s="553"/>
      <c r="E17" s="553"/>
      <c r="F17" s="553"/>
      <c r="G17" s="553"/>
      <c r="H17" s="553"/>
      <c r="I17" s="553"/>
      <c r="J17" s="547"/>
      <c r="K17" s="548"/>
      <c r="L17" s="548"/>
      <c r="M17" s="548"/>
      <c r="N17" s="548"/>
      <c r="O17" s="549"/>
      <c r="P17" s="547" t="s">
        <v>2554</v>
      </c>
      <c r="Q17" s="548"/>
      <c r="R17" s="548"/>
      <c r="S17" s="548"/>
      <c r="T17" s="548"/>
      <c r="U17" s="549"/>
      <c r="V17" s="590" t="s">
        <v>2565</v>
      </c>
      <c r="W17" s="590"/>
      <c r="X17" s="590"/>
      <c r="Y17" s="590"/>
      <c r="Z17" s="590"/>
      <c r="AA17" s="590"/>
      <c r="AB17" s="588" t="s">
        <v>2609</v>
      </c>
      <c r="AC17" s="589"/>
      <c r="AD17" s="589"/>
      <c r="AE17" s="588"/>
      <c r="AF17" s="589"/>
      <c r="AG17" s="589"/>
      <c r="AH17" s="589"/>
      <c r="AI17" s="589"/>
      <c r="AJ17" s="589"/>
      <c r="AK17" s="589"/>
      <c r="AL17" s="589"/>
      <c r="AM17" s="589"/>
      <c r="AN17" s="592"/>
    </row>
    <row r="18" spans="1:40" ht="39.950000000000003" customHeight="1">
      <c r="A18" s="599"/>
      <c r="B18" s="554" t="s">
        <v>368</v>
      </c>
      <c r="C18" s="554"/>
      <c r="D18" s="554"/>
      <c r="E18" s="554"/>
      <c r="F18" s="554"/>
      <c r="G18" s="554"/>
      <c r="H18" s="554"/>
      <c r="I18" s="554"/>
      <c r="J18" s="550"/>
      <c r="K18" s="551"/>
      <c r="L18" s="551"/>
      <c r="M18" s="551"/>
      <c r="N18" s="551"/>
      <c r="O18" s="552"/>
      <c r="P18" s="550" t="s">
        <v>2554</v>
      </c>
      <c r="Q18" s="551"/>
      <c r="R18" s="551"/>
      <c r="S18" s="551"/>
      <c r="T18" s="551"/>
      <c r="U18" s="552"/>
      <c r="V18" s="546" t="s">
        <v>2565</v>
      </c>
      <c r="W18" s="546"/>
      <c r="X18" s="546"/>
      <c r="Y18" s="546"/>
      <c r="Z18" s="546"/>
      <c r="AA18" s="546"/>
      <c r="AB18" s="555" t="s">
        <v>2609</v>
      </c>
      <c r="AC18" s="556"/>
      <c r="AD18" s="556"/>
      <c r="AE18" s="555"/>
      <c r="AF18" s="556"/>
      <c r="AG18" s="556"/>
      <c r="AH18" s="556"/>
      <c r="AI18" s="556"/>
      <c r="AJ18" s="556"/>
      <c r="AK18" s="556"/>
      <c r="AL18" s="556"/>
      <c r="AM18" s="556"/>
      <c r="AN18" s="593"/>
    </row>
    <row r="19" spans="1:40" ht="39.950000000000003" customHeight="1">
      <c r="A19" s="599"/>
      <c r="B19" s="554" t="s">
        <v>369</v>
      </c>
      <c r="C19" s="554"/>
      <c r="D19" s="554"/>
      <c r="E19" s="554"/>
      <c r="F19" s="554"/>
      <c r="G19" s="554"/>
      <c r="H19" s="554"/>
      <c r="I19" s="554"/>
      <c r="J19" s="550"/>
      <c r="K19" s="551"/>
      <c r="L19" s="551"/>
      <c r="M19" s="551"/>
      <c r="N19" s="551"/>
      <c r="O19" s="552"/>
      <c r="P19" s="550" t="s">
        <v>2554</v>
      </c>
      <c r="Q19" s="551"/>
      <c r="R19" s="551"/>
      <c r="S19" s="551"/>
      <c r="T19" s="551"/>
      <c r="U19" s="552"/>
      <c r="V19" s="546" t="s">
        <v>2565</v>
      </c>
      <c r="W19" s="546"/>
      <c r="X19" s="546"/>
      <c r="Y19" s="546"/>
      <c r="Z19" s="546"/>
      <c r="AA19" s="546"/>
      <c r="AB19" s="555" t="s">
        <v>2609</v>
      </c>
      <c r="AC19" s="556"/>
      <c r="AD19" s="556"/>
      <c r="AE19" s="555"/>
      <c r="AF19" s="556"/>
      <c r="AG19" s="556"/>
      <c r="AH19" s="556"/>
      <c r="AI19" s="556"/>
      <c r="AJ19" s="556"/>
      <c r="AK19" s="556"/>
      <c r="AL19" s="556"/>
      <c r="AM19" s="556"/>
      <c r="AN19" s="593"/>
    </row>
    <row r="20" spans="1:40" ht="39.950000000000003" customHeight="1">
      <c r="A20" s="599"/>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9"/>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9"/>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9"/>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9"/>
      <c r="B24" s="554" t="s">
        <v>374</v>
      </c>
      <c r="C24" s="554"/>
      <c r="D24" s="554"/>
      <c r="E24" s="554"/>
      <c r="F24" s="554"/>
      <c r="G24" s="554"/>
      <c r="H24" s="554"/>
      <c r="I24" s="554"/>
      <c r="J24" s="550"/>
      <c r="K24" s="551"/>
      <c r="L24" s="551"/>
      <c r="M24" s="551"/>
      <c r="N24" s="551"/>
      <c r="O24" s="552"/>
      <c r="P24" s="550" t="s">
        <v>2554</v>
      </c>
      <c r="Q24" s="551"/>
      <c r="R24" s="551"/>
      <c r="S24" s="551"/>
      <c r="T24" s="551"/>
      <c r="U24" s="552"/>
      <c r="V24" s="546" t="s">
        <v>2565</v>
      </c>
      <c r="W24" s="546"/>
      <c r="X24" s="546"/>
      <c r="Y24" s="546"/>
      <c r="Z24" s="546"/>
      <c r="AA24" s="546"/>
      <c r="AB24" s="555" t="s">
        <v>2609</v>
      </c>
      <c r="AC24" s="556"/>
      <c r="AD24" s="556"/>
      <c r="AE24" s="555"/>
      <c r="AF24" s="556"/>
      <c r="AG24" s="556"/>
      <c r="AH24" s="556"/>
      <c r="AI24" s="556"/>
      <c r="AJ24" s="556"/>
      <c r="AK24" s="556"/>
      <c r="AL24" s="556"/>
      <c r="AM24" s="556"/>
      <c r="AN24" s="593"/>
    </row>
    <row r="25" spans="1:40" ht="39.950000000000003" customHeight="1">
      <c r="A25" s="599"/>
      <c r="B25" s="554" t="s">
        <v>375</v>
      </c>
      <c r="C25" s="554"/>
      <c r="D25" s="554"/>
      <c r="E25" s="554"/>
      <c r="F25" s="554"/>
      <c r="G25" s="554"/>
      <c r="H25" s="554"/>
      <c r="I25" s="554"/>
      <c r="J25" s="550"/>
      <c r="K25" s="551"/>
      <c r="L25" s="551"/>
      <c r="M25" s="551"/>
      <c r="N25" s="551"/>
      <c r="O25" s="552"/>
      <c r="P25" s="550" t="s">
        <v>2554</v>
      </c>
      <c r="Q25" s="551"/>
      <c r="R25" s="551"/>
      <c r="S25" s="551"/>
      <c r="T25" s="551"/>
      <c r="U25" s="552"/>
      <c r="V25" s="546" t="s">
        <v>2565</v>
      </c>
      <c r="W25" s="546"/>
      <c r="X25" s="546"/>
      <c r="Y25" s="546"/>
      <c r="Z25" s="546"/>
      <c r="AA25" s="546"/>
      <c r="AB25" s="555" t="s">
        <v>2609</v>
      </c>
      <c r="AC25" s="556"/>
      <c r="AD25" s="556"/>
      <c r="AE25" s="555"/>
      <c r="AF25" s="556"/>
      <c r="AG25" s="556"/>
      <c r="AH25" s="556"/>
      <c r="AI25" s="556"/>
      <c r="AJ25" s="556"/>
      <c r="AK25" s="556"/>
      <c r="AL25" s="556"/>
      <c r="AM25" s="556"/>
      <c r="AN25" s="593"/>
    </row>
    <row r="26" spans="1:40" ht="39.950000000000003" customHeight="1" thickBot="1">
      <c r="A26" s="600"/>
      <c r="B26" s="536" t="s">
        <v>376</v>
      </c>
      <c r="C26" s="536"/>
      <c r="D26" s="536"/>
      <c r="E26" s="536"/>
      <c r="F26" s="536"/>
      <c r="G26" s="536"/>
      <c r="H26" s="536"/>
      <c r="I26" s="536"/>
      <c r="J26" s="563"/>
      <c r="K26" s="564"/>
      <c r="L26" s="564"/>
      <c r="M26" s="564"/>
      <c r="N26" s="564"/>
      <c r="O26" s="565"/>
      <c r="P26" s="557" t="s">
        <v>2554</v>
      </c>
      <c r="Q26" s="558"/>
      <c r="R26" s="558"/>
      <c r="S26" s="558"/>
      <c r="T26" s="558"/>
      <c r="U26" s="559"/>
      <c r="V26" s="591" t="s">
        <v>2565</v>
      </c>
      <c r="W26" s="591"/>
      <c r="X26" s="591"/>
      <c r="Y26" s="591"/>
      <c r="Z26" s="591"/>
      <c r="AA26" s="591"/>
      <c r="AB26" s="595" t="s">
        <v>2610</v>
      </c>
      <c r="AC26" s="596"/>
      <c r="AD26" s="596"/>
      <c r="AE26" s="595"/>
      <c r="AF26" s="596"/>
      <c r="AG26" s="596"/>
      <c r="AH26" s="596"/>
      <c r="AI26" s="596"/>
      <c r="AJ26" s="596"/>
      <c r="AK26" s="596"/>
      <c r="AL26" s="596"/>
      <c r="AM26" s="596"/>
      <c r="AN26" s="597"/>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9"/>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9"/>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9"/>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9"/>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600"/>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9"/>
      <c r="B34" s="553" t="s">
        <v>382</v>
      </c>
      <c r="C34" s="553"/>
      <c r="D34" s="553"/>
      <c r="E34" s="553"/>
      <c r="F34" s="553"/>
      <c r="G34" s="553"/>
      <c r="H34" s="553"/>
      <c r="I34" s="553"/>
      <c r="J34" s="547"/>
      <c r="K34" s="548"/>
      <c r="L34" s="548"/>
      <c r="M34" s="548"/>
      <c r="N34" s="548"/>
      <c r="O34" s="549"/>
      <c r="P34" s="547" t="s">
        <v>2554</v>
      </c>
      <c r="Q34" s="548"/>
      <c r="R34" s="548"/>
      <c r="S34" s="548"/>
      <c r="T34" s="548"/>
      <c r="U34" s="549"/>
      <c r="V34" s="590" t="s">
        <v>2565</v>
      </c>
      <c r="W34" s="590"/>
      <c r="X34" s="590"/>
      <c r="Y34" s="590"/>
      <c r="Z34" s="590"/>
      <c r="AA34" s="590"/>
      <c r="AB34" s="588" t="s">
        <v>2609</v>
      </c>
      <c r="AC34" s="589"/>
      <c r="AD34" s="589"/>
      <c r="AE34" s="588" t="s">
        <v>2612</v>
      </c>
      <c r="AF34" s="589"/>
      <c r="AG34" s="589"/>
      <c r="AH34" s="589"/>
      <c r="AI34" s="589"/>
      <c r="AJ34" s="589"/>
      <c r="AK34" s="589"/>
      <c r="AL34" s="589"/>
      <c r="AM34" s="589"/>
      <c r="AN34" s="592"/>
    </row>
    <row r="35" spans="1:40" ht="39.950000000000003" customHeight="1">
      <c r="A35" s="599"/>
      <c r="B35" s="554" t="s">
        <v>383</v>
      </c>
      <c r="C35" s="554"/>
      <c r="D35" s="554"/>
      <c r="E35" s="554"/>
      <c r="F35" s="554"/>
      <c r="G35" s="554"/>
      <c r="H35" s="554"/>
      <c r="I35" s="554"/>
      <c r="J35" s="550"/>
      <c r="K35" s="551"/>
      <c r="L35" s="551"/>
      <c r="M35" s="551"/>
      <c r="N35" s="551"/>
      <c r="O35" s="552"/>
      <c r="P35" s="550" t="s">
        <v>2554</v>
      </c>
      <c r="Q35" s="551"/>
      <c r="R35" s="551"/>
      <c r="S35" s="551"/>
      <c r="T35" s="551"/>
      <c r="U35" s="552"/>
      <c r="V35" s="546" t="s">
        <v>2565</v>
      </c>
      <c r="W35" s="546"/>
      <c r="X35" s="546"/>
      <c r="Y35" s="546"/>
      <c r="Z35" s="546"/>
      <c r="AA35" s="546"/>
      <c r="AB35" s="555" t="s">
        <v>2609</v>
      </c>
      <c r="AC35" s="556"/>
      <c r="AD35" s="556"/>
      <c r="AE35" s="555"/>
      <c r="AF35" s="556"/>
      <c r="AG35" s="556"/>
      <c r="AH35" s="556"/>
      <c r="AI35" s="556"/>
      <c r="AJ35" s="556"/>
      <c r="AK35" s="556"/>
      <c r="AL35" s="556"/>
      <c r="AM35" s="556"/>
      <c r="AN35" s="593"/>
    </row>
    <row r="36" spans="1:40" ht="39.950000000000003" customHeight="1" thickBot="1">
      <c r="A36" s="600"/>
      <c r="B36" s="586" t="s">
        <v>384</v>
      </c>
      <c r="C36" s="586"/>
      <c r="D36" s="586"/>
      <c r="E36" s="586"/>
      <c r="F36" s="586"/>
      <c r="G36" s="586"/>
      <c r="H36" s="586"/>
      <c r="I36" s="586"/>
      <c r="J36" s="557"/>
      <c r="K36" s="558"/>
      <c r="L36" s="558"/>
      <c r="M36" s="558"/>
      <c r="N36" s="558"/>
      <c r="O36" s="559"/>
      <c r="P36" s="557" t="s">
        <v>2554</v>
      </c>
      <c r="Q36" s="558"/>
      <c r="R36" s="558"/>
      <c r="S36" s="558"/>
      <c r="T36" s="558"/>
      <c r="U36" s="559"/>
      <c r="V36" s="591" t="s">
        <v>2565</v>
      </c>
      <c r="W36" s="591"/>
      <c r="X36" s="591"/>
      <c r="Y36" s="591"/>
      <c r="Z36" s="591"/>
      <c r="AA36" s="591"/>
      <c r="AB36" s="595" t="s">
        <v>2609</v>
      </c>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et03</cp:lastModifiedBy>
  <cp:lastPrinted>2021-03-04T10:23:32Z</cp:lastPrinted>
  <dcterms:created xsi:type="dcterms:W3CDTF">2020-12-23T05:28:24Z</dcterms:created>
  <dcterms:modified xsi:type="dcterms:W3CDTF">2025-01-20T00:17:47Z</dcterms:modified>
</cp:coreProperties>
</file>