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11d483c42a68572a/デスクトップ/有料老人ホームの現況に関する報告　提出期限R7.10.31/"/>
    </mc:Choice>
  </mc:AlternateContent>
  <xr:revisionPtr revIDLastSave="318" documentId="8_{458946EE-0925-4A2D-8F54-7517C0CA199D}" xr6:coauthVersionLast="47" xr6:coauthVersionMax="47" xr10:uidLastSave="{79EC3A84-967D-4FBA-B3D0-E956AFCCC655}"/>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6" yWindow="-96" windowWidth="23232" windowHeight="1243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<sst xmlns="http://schemas.openxmlformats.org/spreadsheetml/2006/main" count="3023" uniqueCount="2584">
  <si>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</si>
  <si>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</si>
  <si>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</si>
  <si>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</si>
  <si>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</si>
  <si>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</si>
  <si>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</si>
  <si>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</si>
  <si>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</si>
  <si>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</si>
  <si>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</si>
  <si>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</si>
  <si>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</si>
  <si>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</si>
  <si>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</si>
  <si>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</si>
  <si>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</si>
  <si>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</si>
  <si>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</si>
  <si>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</si>
  <si>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</si>
  <si>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</si>
  <si>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</si>
  <si>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</si>
  <si>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</si>
  <si>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</si>
  <si>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</si>
  <si>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</si>
  <si>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</si>
  <si>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</si>
  <si>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</si>
  <si>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</si>
  <si>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</si>
  <si>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</si>
  <si>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</si>
  <si>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</si>
  <si>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</si>
  <si>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</si>
  <si>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</si>
  <si>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</si>
  <si>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</si>
  <si>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</si>
  <si>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</si>
  <si>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</si>
  <si>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</si>
  <si>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</si>
  <si>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</si>
  <si>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</si>
  <si>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</si>
  <si>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</si>
  <si>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</si>
  <si>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</si>
  <si>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</si>
  <si>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</si>
  <si>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</si>
  <si>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</si>
  <si>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</si>
  <si>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</si>
  <si>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</si>
  <si>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</si>
  <si>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</si>
  <si>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</si>
  <si>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</si>
  <si>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</si>
  <si>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</si>
  <si>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</si>
  <si>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</si>
  <si>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</si>
  <si>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</si>
  <si>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</si>
  <si>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</si>
  <si>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</si>
  <si>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</si>
  <si>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</si>
  <si>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</si>
  <si>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</si>
  <si>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</si>
  <si>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</si>
  <si>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</si>
  <si>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</si>
  <si>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</si>
  <si>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</si>
  <si>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</si>
  <si>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</si>
  <si>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</si>
  <si>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</si>
  <si>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</si>
  <si>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</si>
  <si>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</si>
  <si>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</si>
  <si>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</si>
  <si>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</si>
  <si>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</si>
  <si>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</si>
  <si>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</si>
  <si>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</si>
  <si>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</si>
  <si>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</si>
  <si>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</si>
  <si>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</si>
  <si>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</si>
  <si>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</si>
  <si>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</si>
  <si>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</si>
  <si>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</si>
  <si>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</si>
  <si>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</si>
  <si>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</si>
  <si>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</si>
  <si>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</si>
  <si>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</si>
  <si>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</si>
  <si>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</si>
  <si>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</si>
  <si>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</si>
  <si>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</si>
  <si>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</si>
  <si>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</si>
  <si>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</si>
  <si>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</si>
  <si>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</si>
  <si>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</si>
  <si>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</si>
  <si>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</si>
  <si>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</si>
  <si>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</si>
  <si>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</si>
  <si>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</si>
  <si>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</si>
  <si>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</si>
  <si>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</si>
  <si>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</si>
  <si>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</si>
  <si>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</si>
  <si>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</si>
  <si>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</si>
  <si>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</si>
  <si>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</si>
  <si>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</si>
  <si>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</si>
  <si>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</si>
  <si>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</si>
  <si>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</si>
  <si>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</si>
  <si>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</si>
  <si>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</si>
  <si>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</si>
  <si>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</si>
  <si>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</si>
  <si>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</si>
  <si>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</si>
  <si>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</si>
  <si>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</si>
  <si>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</si>
  <si>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</si>
  <si>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</si>
  <si>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</si>
  <si>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</si>
  <si>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</si>
  <si>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</si>
  <si>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</si>
  <si>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</si>
  <si>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</si>
  <si>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</si>
  <si>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</si>
  <si>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</si>
  <si>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</si>
  <si>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</si>
  <si>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</si>
  <si>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</si>
  <si>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</si>
  <si>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</si>
  <si>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</si>
  <si>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</si>
  <si>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</si>
  <si>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</si>
  <si>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</si>
  <si>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</si>
  <si>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</si>
  <si>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</si>
  <si>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</si>
  <si>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</si>
  <si>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</si>
  <si>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</si>
  <si>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</si>
  <si>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</si>
  <si>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</si>
  <si>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</si>
  <si>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</si>
  <si>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</si>
  <si>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</si>
  <si>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</si>
  <si>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</si>
  <si>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</si>
  <si>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</si>
  <si>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</si>
  <si>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</si>
  <si>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</si>
  <si>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</si>
  <si>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</si>
  <si>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</si>
  <si>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</si>
  <si>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</si>
  <si>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</si>
  <si>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</si>
  <si>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</si>
  <si>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</si>
  <si>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</si>
  <si>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</si>
  <si>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</si>
  <si>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</si>
  <si>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</si>
  <si>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</si>
  <si>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</si>
  <si>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</si>
  <si>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</si>
  <si>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</si>
  <si>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</si>
  <si>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</si>
  <si>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</si>
  <si>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</si>
  <si>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</si>
  <si>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</si>
  <si>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</si>
  <si>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</si>
  <si>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</si>
  <si>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</si>
  <si>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</si>
  <si>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</si>
  <si>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</si>
  <si>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</si>
  <si>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</si>
  <si>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</si>
  <si>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</si>
  <si>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</si>
  <si>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</si>
  <si>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</si>
  <si>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</si>
  <si>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</si>
  <si>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</si>
  <si>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</si>
  <si>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</si>
  <si>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</si>
  <si>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</si>
  <si>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</si>
  <si>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</si>
  <si>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</si>
  <si>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</si>
  <si>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</si>
  <si>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</si>
  <si>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</si>
  <si>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</si>
  <si>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</si>
  <si>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</si>
  <si>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</si>
  <si>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</si>
  <si>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</si>
  <si>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</si>
  <si>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</si>
  <si>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</si>
  <si>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</si>
  <si>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</si>
  <si>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</si>
  <si>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</si>
  <si>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</si>
  <si>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</si>
  <si>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</si>
  <si>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</si>
  <si>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</si>
  <si>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</si>
  <si>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</si>
  <si>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</si>
  <si>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</si>
  <si>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</si>
  <si>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</si>
  <si>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</si>
  <si>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</si>
  <si>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</si>
  <si>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</si>
  <si>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</si>
  <si>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</si>
  <si>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</si>
  <si>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</si>
  <si>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</si>
  <si>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</si>
  <si>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</si>
  <si>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</si>
  <si>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</si>
  <si>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</si>
  <si>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</si>
  <si>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</si>
  <si>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</si>
  <si>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</si>
  <si>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</si>
  <si>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</si>
  <si>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</si>
  <si>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</si>
  <si>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</si>
  <si>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</si>
  <si>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</si>
  <si>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</si>
  <si>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</si>
  <si>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</si>
  <si>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</si>
  <si>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</si>
  <si>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</si>
  <si>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</si>
  <si>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</si>
  <si>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</si>
  <si>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</si>
  <si>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</si>
  <si>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</si>
  <si>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</si>
  <si>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</si>
  <si>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</si>
  <si>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</si>
  <si>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</si>
  <si>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</si>
  <si>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</si>
  <si>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</si>
  <si>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</si>
  <si>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</si>
  <si>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</si>
  <si>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</si>
  <si>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</si>
  <si>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</si>
  <si>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</si>
  <si>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</si>
  <si>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</si>
  <si>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</si>
  <si>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</si>
  <si>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</si>
  <si>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</si>
  <si>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</si>
  <si>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</si>
  <si>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</si>
  <si>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</si>
  <si>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</si>
  <si>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</si>
  <si>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</si>
  <si>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</si>
  <si>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</si>
  <si>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</si>
  <si>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</si>
  <si>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</si>
  <si>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</si>
  <si>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</si>
  <si>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</si>
  <si>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</si>
  <si>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</si>
  <si>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</si>
  <si>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</si>
  <si>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</si>
  <si>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</si>
  <si>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</si>
  <si>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</si>
  <si>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</si>
  <si>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</si>
  <si>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</si>
  <si>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</si>
  <si>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</si>
  <si>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</si>
  <si>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</si>
  <si>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</si>
  <si>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</si>
  <si>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</si>
  <si>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</si>
  <si>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</si>
  <si>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</si>
  <si>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</si>
  <si>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</si>
  <si>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</si>
  <si>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</si>
  <si>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</si>
  <si>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</si>
  <si>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</si>
  <si>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</si>
  <si>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</si>
  <si>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</si>
  <si>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</si>
  <si>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</si>
  <si>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</si>
  <si>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</si>
  <si>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</si>
  <si>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</si>
  <si>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</si>
  <si>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</si>
  <si>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</si>
  <si>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</si>
  <si>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</si>
  <si>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</si>
  <si>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</si>
  <si>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</si>
  <si>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</si>
  <si>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</si>
  <si>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</si>
  <si>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</si>
  <si>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</si>
  <si>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</si>
  <si>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</si>
  <si>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</si>
  <si>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</si>
  <si>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</si>
  <si>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</si>
  <si>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</si>
  <si>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</si>
  <si>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</si>
  <si>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</si>
  <si>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</si>
  <si>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</si>
  <si>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</si>
  <si>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</si>
  <si>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</si>
  <si>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</si>
  <si>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</si>
  <si>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</si>
  <si>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</si>
  <si>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</si>
  <si>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</si>
  <si>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</si>
  <si>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</si>
  <si>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</si>
  <si>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</si>
  <si>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</si>
  <si>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</si>
  <si>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</si>
  <si>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</si>
  <si>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</si>
  <si>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</si>
  <si>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</si>
  <si>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</si>
  <si>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</si>
  <si>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</si>
  <si>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</si>
  <si>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</si>
  <si>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</si>
  <si>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</si>
  <si>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</si>
  <si>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</si>
  <si>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</si>
  <si>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</si>
  <si>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</si>
  <si>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</si>
  <si>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</si>
  <si>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</si>
  <si>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</si>
  <si>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</si>
  <si>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</si>
  <si>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</si>
  <si>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</si>
  <si>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</si>
  <si>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</si>
  <si>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</si>
  <si>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</si>
  <si>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</si>
  <si>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</si>
  <si>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</si>
  <si>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</si>
  <si>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</si>
  <si>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</si>
  <si>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</si>
  <si>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</si>
  <si>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</si>
  <si>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</si>
  <si>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</si>
  <si>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</si>
  <si>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</si>
  <si>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</si>
  <si>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</si>
  <si>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</si>
  <si>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</si>
  <si>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</si>
  <si>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</si>
  <si>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</si>
  <si>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</si>
  <si>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</si>
  <si>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</si>
  <si>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</si>
  <si>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</si>
  <si>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</si>
  <si>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</si>
  <si>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</si>
  <si>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</si>
  <si>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</si>
  <si>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</si>
  <si>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</si>
  <si>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</si>
  <si>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</si>
  <si>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</si>
  <si>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</si>
  <si>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</si>
  <si>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</si>
  <si>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</si>
  <si>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</si>
  <si>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</si>
  <si>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</si>
  <si>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</si>
  <si>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</si>
  <si>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</si>
  <si>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</si>
  <si>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</si>
  <si>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</si>
  <si>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</si>
  <si>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</si>
  <si>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</si>
  <si>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</si>
  <si>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</si>
  <si>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</si>
  <si>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</si>
  <si>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</si>
  <si>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</si>
  <si>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</si>
  <si>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</si>
  <si>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</si>
  <si>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</si>
  <si>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</si>
  <si>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</si>
  <si>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</si>
  <si>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</si>
  <si>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</si>
  <si>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</si>
  <si>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</si>
  <si>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</si>
  <si>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</si>
  <si>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</si>
  <si>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</si>
  <si>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</si>
  <si>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</si>
  <si>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</si>
  <si>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</si>
  <si>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</si>
  <si>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</si>
  <si>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</si>
  <si>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</si>
  <si>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</si>
  <si>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</si>
  <si>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</si>
  <si>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</si>
  <si>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</si>
  <si>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</si>
  <si>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</si>
  <si>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</si>
  <si>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</si>
  <si>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</si>
  <si>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</si>
  <si>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</si>
  <si>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</si>
  <si>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</si>
  <si>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</si>
  <si>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</si>
  <si>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</si>
  <si>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</si>
  <si>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</si>
  <si>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</si>
  <si>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</si>
  <si>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</si>
  <si>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</si>
  <si>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</si>
  <si>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</si>
  <si>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</si>
  <si>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</si>
  <si>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</si>
  <si>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</si>
  <si>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</si>
  <si>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</si>
  <si>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</si>
  <si>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</si>
  <si>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</si>
  <si>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</si>
  <si>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</si>
  <si>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</si>
  <si>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</si>
  <si>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</si>
  <si>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</si>
  <si>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</si>
  <si>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</si>
  <si>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</si>
  <si>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</si>
  <si>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</si>
  <si>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</si>
  <si>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</si>
  <si>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</si>
  <si>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</si>
  <si>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</si>
  <si>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</si>
  <si>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</si>
  <si>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</si>
  <si>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</si>
  <si>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</si>
  <si>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</si>
  <si>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</si>
  <si>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</si>
  <si>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</si>
  <si>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</si>
  <si>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</si>
  <si>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</si>
  <si>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</si>
  <si>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</si>
  <si>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</si>
  <si>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</si>
  <si>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</si>
  <si>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</si>
  <si>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</si>
  <si>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</si>
  <si>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</si>
  <si>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</si>
  <si>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</si>
  <si>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</si>
  <si>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</si>
  <si>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</si>
  <si>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</si>
  <si>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</si>
  <si>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</si>
  <si>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</si>
  <si>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</si>
  <si>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</si>
  <si>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</si>
  <si>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</si>
  <si>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</si>
  <si>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</si>
  <si>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</si>
  <si>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</si>
  <si>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</si>
  <si>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</si>
  <si>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</si>
  <si>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</si>
  <si>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</si>
  <si>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</si>
  <si>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</si>
  <si>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</si>
  <si>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</si>
  <si>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</si>
  <si>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</si>
  <si>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</si>
  <si>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</si>
  <si>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</si>
  <si>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</si>
  <si>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</si>
  <si>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</si>
  <si>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</si>
  <si>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</si>
  <si>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</si>
  <si>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</si>
  <si>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</si>
  <si>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</si>
  <si>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</si>
  <si>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</si>
  <si>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</si>
  <si>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</si>
  <si>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</si>
  <si>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</si>
  <si>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</si>
  <si>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</si>
  <si>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</si>
  <si>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</si>
  <si>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</si>
  <si>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</si>
  <si>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</si>
  <si>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</si>
  <si>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</si>
  <si>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</si>
  <si>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</si>
  <si>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</si>
  <si>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</si>
  <si>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</si>
  <si>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</si>
  <si>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</si>
  <si>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</si>
  <si>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</si>
  <si>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</si>
  <si>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</si>
  <si>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</si>
  <si>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</si>
  <si>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</si>
  <si>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</si>
  <si>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</si>
  <si>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</si>
  <si>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</si>
  <si>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</si>
  <si>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</si>
  <si>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</si>
  <si>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</si>
  <si>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</si>
  <si>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</si>
  <si>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</si>
  <si>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</si>
  <si>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</si>
  <si>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</si>
  <si>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</si>
  <si>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</si>
  <si>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</si>
  <si>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</si>
  <si>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</si>
  <si>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</si>
  <si>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</si>
  <si>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</si>
  <si>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</si>
  <si>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</si>
  <si>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</si>
  <si>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</si>
  <si>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</si>
  <si>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</si>
  <si>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</si>
  <si>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</si>
  <si>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</si>
  <si>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</si>
  <si>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</si>
  <si>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</si>
  <si>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</si>
  <si>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</si>
  <si>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</si>
  <si>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</si>
  <si>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</si>
  <si>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</si>
  <si>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</si>
  <si>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</si>
  <si>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</si>
  <si>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</si>
  <si>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</si>
  <si>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</si>
  <si>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</si>
  <si>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</si>
  <si>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</si>
  <si>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</si>
  <si>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</si>
  <si>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</si>
  <si>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</si>
  <si>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</si>
  <si>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</si>
  <si>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</si>
  <si>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</si>
  <si>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</si>
  <si>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</si>
  <si>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</si>
  <si>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</si>
  <si>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</si>
  <si>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</si>
  <si>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</si>
  <si>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</si>
  <si>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</si>
  <si>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</si>
  <si>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</si>
  <si>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</si>
  <si>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</si>
  <si>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</si>
  <si>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</si>
  <si>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</si>
  <si>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</si>
  <si>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</si>
  <si>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</si>
  <si>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</si>
  <si>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</si>
  <si>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</si>
  <si>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</si>
  <si>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</si>
  <si>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</si>
  <si>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</si>
  <si>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</si>
  <si>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</si>
  <si>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</si>
  <si>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</si>
  <si>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</si>
  <si>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</si>
  <si>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</si>
  <si>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</si>
  <si>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</si>
  <si>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</si>
  <si>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</si>
  <si>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</si>
  <si>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</si>
  <si>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</si>
  <si>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</si>
  <si>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</si>
  <si>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</si>
  <si>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</si>
  <si>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</si>
  <si>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</si>
  <si>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</si>
  <si>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</si>
  <si>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</si>
  <si>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</si>
  <si>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</si>
  <si>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</si>
  <si>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</si>
  <si>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</si>
  <si>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</si>
  <si>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</si>
  <si>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</si>
  <si>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</si>
  <si>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</si>
  <si>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</si>
  <si>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</si>
  <si>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</si>
  <si>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</si>
  <si>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</si>
  <si>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</si>
  <si>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</si>
  <si>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</si>
  <si>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</si>
  <si>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</si>
  <si>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</si>
  <si>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</si>
  <si>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</si>
  <si>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</si>
  <si>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</si>
  <si>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</si>
  <si>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</si>
  <si>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</si>
  <si>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</si>
  <si>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</si>
  <si>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</si>
  <si>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</si>
  <si>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</si>
  <si>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</si>
  <si>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</si>
  <si>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</si>
  <si>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</si>
  <si>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</si>
  <si>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</si>
  <si>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</si>
  <si>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</si>
  <si>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</si>
  <si>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</si>
  <si>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</si>
  <si>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</si>
  <si>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</si>
  <si>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</si>
  <si>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</si>
  <si>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</si>
  <si>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</si>
  <si>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</si>
  <si>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</si>
  <si>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</si>
  <si>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</si>
  <si>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</si>
  <si>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</si>
  <si>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</si>
  <si>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</si>
  <si>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</si>
  <si>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</si>
  <si>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</si>
  <si>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</si>
  <si>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</si>
  <si>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</si>
  <si>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</si>
  <si>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</si>
  <si>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</si>
  <si>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</si>
  <si>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</si>
  <si>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</si>
  <si>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</si>
  <si>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</si>
  <si>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</si>
  <si>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</si>
  <si>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</si>
  <si>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</si>
  <si>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</si>
  <si>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</si>
  <si>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</si>
  <si>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</si>
  <si>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</si>
  <si>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</si>
  <si>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</si>
  <si>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</si>
  <si>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</si>
  <si>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</si>
  <si>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</si>
  <si>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</si>
  <si>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</si>
  <si>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</si>
  <si>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</si>
  <si>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</si>
  <si>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</si>
  <si>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</si>
  <si>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</si>
  <si>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</si>
  <si>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</si>
  <si>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</si>
  <si>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</si>
  <si>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</si>
  <si>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</si>
  <si>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</si>
  <si>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</si>
  <si>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</si>
  <si>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</si>
  <si>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</si>
  <si>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</si>
  <si>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</si>
  <si>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</si>
  <si>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</si>
  <si>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</si>
  <si>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</si>
  <si>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</si>
  <si>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</si>
  <si>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</si>
  <si>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</si>
  <si>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</si>
  <si>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</si>
  <si>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</si>
  <si>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</si>
  <si>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</si>
  <si>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</si>
  <si>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</si>
  <si>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</si>
  <si>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</si>
  <si>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</si>
  <si>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</si>
  <si>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</si>
  <si>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</si>
  <si>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</si>
  <si>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</si>
  <si>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</si>
  <si>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</si>
  <si>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</si>
  <si>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</si>
  <si>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</si>
  <si>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</si>
  <si>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</si>
  <si>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</si>
  <si>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</si>
  <si>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</si>
  <si>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</si>
  <si>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</si>
  <si>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</si>
  <si>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</si>
  <si>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</si>
  <si>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</si>
  <si>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</si>
  <si>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</si>
  <si>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</si>
  <si>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</si>
  <si>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</si>
  <si>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</si>
  <si>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</si>
  <si>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</si>
  <si>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</si>
  <si>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</si>
  <si>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</si>
  <si>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</si>
  <si>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</si>
  <si>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</si>
  <si>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</si>
  <si>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</si>
  <si>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</si>
  <si>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</si>
  <si>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</si>
  <si>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</si>
  <si>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</si>
  <si>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</si>
  <si>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</si>
  <si>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</si>
  <si>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</si>
  <si>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</si>
  <si>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</si>
  <si>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</si>
  <si>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</si>
  <si>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</si>
  <si>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</si>
  <si>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</si>
  <si>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</si>
  <si>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</si>
  <si>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</si>
  <si>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</si>
  <si>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</si>
  <si>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</si>
  <si>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</si>
  <si>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</si>
  <si>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</si>
  <si>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</si>
  <si>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</si>
  <si>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</si>
  <si>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</si>
  <si>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</si>
  <si>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</si>
  <si>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</si>
  <si>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</si>
  <si>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</si>
  <si>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</si>
  <si>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</si>
  <si>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</si>
  <si>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</si>
  <si>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</si>
  <si>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</si>
  <si>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</si>
  <si>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</si>
  <si>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</si>
  <si>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</si>
  <si>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</si>
  <si>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</si>
  <si>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</si>
  <si>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</si>
  <si>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</si>
  <si>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</si>
  <si>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</si>
  <si>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</si>
  <si>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</si>
  <si>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</si>
  <si>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</si>
  <si>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</si>
  <si>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</si>
  <si>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</si>
  <si>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</si>
  <si>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</si>
  <si>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</si>
  <si>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</si>
  <si>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</si>
  <si>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</si>
  <si>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</si>
  <si>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</si>
  <si>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</si>
  <si>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</si>
  <si>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</si>
  <si>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</si>
  <si>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</si>
  <si>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</si>
  <si>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</si>
  <si>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</si>
  <si>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</si>
  <si>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</si>
  <si>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</si>
  <si>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</si>
  <si>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</si>
  <si>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</si>
  <si>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</si>
  <si>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</si>
  <si>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</si>
  <si>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</si>
  <si>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</si>
  <si>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</si>
  <si>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</si>
  <si>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</si>
  <si>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</si>
  <si>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</si>
  <si>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</si>
  <si>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</si>
  <si>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</si>
  <si>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</si>
  <si>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</si>
  <si>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</si>
  <si>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</si>
  <si>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</si>
  <si>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</si>
  <si>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</si>
  <si>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</si>
  <si>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</si>
  <si>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</si>
  <si>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</si>
  <si>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</si>
  <si>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</si>
  <si>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</si>
  <si>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</si>
  <si>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</si>
  <si>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</si>
  <si>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</si>
  <si>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</si>
  <si>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</si>
  <si>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</si>
  <si>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</si>
  <si>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</si>
  <si>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</si>
  <si>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</si>
  <si>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</si>
  <si>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</si>
  <si>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</si>
  <si>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</si>
  <si>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</si>
  <si>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</si>
  <si>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</si>
  <si>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</si>
  <si>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</si>
  <si>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</si>
  <si>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</si>
  <si>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</si>
  <si>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</si>
  <si>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</si>
  <si>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</si>
  <si>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</si>
  <si>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</si>
  <si>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</si>
  <si>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</si>
  <si>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</si>
  <si>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</si>
  <si>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</si>
  <si>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</si>
  <si>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</si>
  <si>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</si>
  <si>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</si>
  <si>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</si>
  <si>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</si>
  <si>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</si>
  <si>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</si>
  <si>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</si>
  <si>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</si>
  <si>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</si>
  <si>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</si>
  <si>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</si>
  <si>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</si>
  <si>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</si>
  <si>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</si>
  <si>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</si>
  <si>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</si>
  <si>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</si>
  <si>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</si>
  <si>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</si>
  <si>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</si>
  <si>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</si>
  <si>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</si>
  <si>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</si>
  <si>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</si>
  <si>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</si>
  <si>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</si>
  <si>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</si>
  <si>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</si>
  <si>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</si>
  <si>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</si>
  <si>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</si>
  <si>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</si>
  <si>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</si>
  <si>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</si>
  <si>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</si>
  <si>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</si>
  <si>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</si>
  <si>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</si>
  <si>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</si>
  <si>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</si>
  <si>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</si>
  <si>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</si>
  <si>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</si>
  <si>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</si>
  <si>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</si>
  <si>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</si>
  <si>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</si>
  <si>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</si>
  <si>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</si>
  <si>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</si>
  <si>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</si>
  <si>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</si>
  <si>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</si>
  <si>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</si>
  <si>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</si>
  <si>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</si>
  <si>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</si>
  <si>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</si>
  <si>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</si>
  <si>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</si>
  <si>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</si>
  <si>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</si>
  <si>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</si>
  <si>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</si>
  <si>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</si>
  <si>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</si>
  <si>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</si>
  <si>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</si>
  <si>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</si>
  <si>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</si>
  <si>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</si>
  <si>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</si>
  <si>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</si>
  <si>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</si>
  <si>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</si>
  <si>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</si>
  <si>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</si>
  <si>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</si>
  <si>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</si>
  <si>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</si>
  <si>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</si>
  <si>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</si>
  <si>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</si>
  <si>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</si>
  <si>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</si>
  <si>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</si>
  <si>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</si>
  <si>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</si>
  <si>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</si>
  <si>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</si>
  <si>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</si>
  <si>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</si>
  <si>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</si>
  <si>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</si>
  <si>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</si>
  <si>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</si>
  <si>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</si>
  <si>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</si>
  <si>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</si>
  <si>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</si>
  <si>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</si>
  <si>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</si>
  <si>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</si>
  <si>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</si>
  <si>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</si>
  <si>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</si>
  <si>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</si>
  <si>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</si>
  <si>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</si>
  <si>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</si>
  <si>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</si>
  <si>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</si>
  <si>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</si>
  <si>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</si>
  <si>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</si>
  <si>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</si>
  <si>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</si>
  <si>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</si>
  <si>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</si>
  <si>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</si>
  <si>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</si>
  <si>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</si>
  <si>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</si>
  <si>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</si>
  <si>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</si>
  <si>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</si>
  <si>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</si>
  <si>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</si>
  <si>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</si>
  <si>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</si>
  <si>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</si>
  <si>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</si>
  <si>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</si>
  <si>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</si>
  <si>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</si>
  <si>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</si>
  <si>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</si>
  <si>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</si>
  <si>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</si>
  <si>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</si>
  <si>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</si>
  <si>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</si>
  <si>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</si>
  <si>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</si>
  <si>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</si>
  <si>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</si>
  <si>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</si>
  <si>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</si>
  <si>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</si>
  <si>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</si>
  <si>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</si>
  <si>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</si>
  <si>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</si>
  <si>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</si>
  <si>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</si>
  <si>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</si>
  <si>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</si>
  <si>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</si>
  <si>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</si>
  <si>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</si>
  <si>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</si>
  <si>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</si>
  <si>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</si>
  <si>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</si>
  <si>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</si>
  <si>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</si>
  <si>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</si>
  <si>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</si>
  <si>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</si>
  <si>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</si>
  <si>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</si>
  <si>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</si>
  <si>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</si>
  <si>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</si>
  <si>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</si>
  <si>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</si>
  <si>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</si>
  <si>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</si>
  <si>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</si>
  <si>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</si>
  <si>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</si>
  <si>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</si>
  <si>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</si>
  <si>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</si>
  <si>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</si>
  <si>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</si>
  <si>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</si>
  <si>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</si>
  <si>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</si>
  <si>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</si>
  <si>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</si>
  <si>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</si>
  <si>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</si>
  <si>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</si>
  <si>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</si>
  <si>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</si>
  <si>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</si>
  <si>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</si>
  <si>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</si>
  <si>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</si>
  <si>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</si>
  <si>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</si>
  <si>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</si>
  <si>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</si>
  <si>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</si>
  <si>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</si>
  <si>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</si>
  <si>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</si>
  <si>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</si>
  <si>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</si>
  <si>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</si>
  <si>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</si>
  <si>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</si>
  <si>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</si>
  <si>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</si>
  <si>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</si>
  <si>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</si>
  <si>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</si>
  <si>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</si>
  <si>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</si>
  <si>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</si>
  <si>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</si>
  <si>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</si>
  <si>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</si>
  <si>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</si>
  <si>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</si>
  <si>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</si>
  <si>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</si>
  <si>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</si>
  <si>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</si>
  <si>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</si>
  <si>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</si>
  <si>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</si>
  <si>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</si>
  <si>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</si>
  <si>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</si>
  <si>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</si>
  <si>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</si>
  <si>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</si>
  <si>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</si>
  <si>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</si>
  <si>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</si>
  <si>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</si>
  <si>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</si>
  <si>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</si>
  <si>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</si>
  <si>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</si>
  <si>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</si>
  <si>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</si>
  <si>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</si>
  <si>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</si>
  <si>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</si>
  <si>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</si>
  <si>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</si>
  <si>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</si>
  <si>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</si>
  <si>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</si>
  <si>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</si>
  <si>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</si>
  <si>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</si>
  <si>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</si>
  <si>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</si>
  <si>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</si>
  <si>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</si>
  <si>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</si>
  <si>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</si>
  <si>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</si>
  <si>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</si>
  <si>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</si>
  <si>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</si>
  <si>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</si>
  <si>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</si>
  <si>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</si>
  <si>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</si>
  <si>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</si>
  <si>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</si>
  <si>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</si>
  <si>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</si>
  <si>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</si>
  <si>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</si>
  <si>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</si>
  <si>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</si>
  <si>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</si>
  <si>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</si>
  <si>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</si>
  <si>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</si>
  <si>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</si>
  <si>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</si>
  <si>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</si>
  <si>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</si>
  <si>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</si>
  <si>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</si>
  <si>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</si>
  <si>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</si>
  <si>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</si>
  <si>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</si>
  <si>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</si>
  <si>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</si>
  <si>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</si>
  <si>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</si>
  <si>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</si>
  <si>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</si>
  <si>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</si>
  <si>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</si>
  <si>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</si>
  <si>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</si>
  <si>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</si>
  <si>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</si>
  <si>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</si>
  <si>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</si>
  <si>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</si>
  <si>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</si>
  <si>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</si>
  <si>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</si>
  <si>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</si>
  <si>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</si>
  <si>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</si>
  <si>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</si>
  <si>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</si>
  <si>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</si>
  <si>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</si>
  <si>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</si>
  <si>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</si>
  <si>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</si>
  <si>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</si>
  <si>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</si>
  <si>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</si>
  <si>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</si>
  <si>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</si>
  <si>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</si>
  <si>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</si>
  <si>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</si>
  <si>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</si>
  <si>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</si>
  <si>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</si>
  <si>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</si>
  <si>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</si>
  <si>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</si>
  <si>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</si>
  <si>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</si>
  <si>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</si>
  <si>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</si>
  <si>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</si>
  <si>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</si>
  <si>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</si>
  <si>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</si>
  <si>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</si>
  <si>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</si>
  <si>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</si>
  <si>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</si>
  <si>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</si>
  <si>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</si>
  <si>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</si>
  <si>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</si>
  <si>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</si>
  <si>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</si>
  <si>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</si>
  <si>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</si>
  <si>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</si>
  <si>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</si>
  <si>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</si>
  <si>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</si>
  <si>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</si>
  <si>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</si>
  <si>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</si>
  <si>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</si>
  <si>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</si>
  <si>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</si>
  <si>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</si>
  <si>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</si>
  <si>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</si>
  <si>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</si>
  <si>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</si>
  <si>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</si>
  <si>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</si>
  <si>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</si>
  <si>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</si>
  <si>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</si>
  <si>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</si>
  <si>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</si>
  <si>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</si>
  <si>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</si>
  <si>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</si>
  <si>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</si>
  <si>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</si>
  <si>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</si>
  <si>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</si>
  <si>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</si>
  <si>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</si>
  <si>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</si>
  <si>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</si>
  <si>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</si>
  <si>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</si>
  <si>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</si>
  <si>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</si>
  <si>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</si>
  <si>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</si>
  <si>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</si>
  <si>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</si>
  <si>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</si>
  <si>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</si>
  <si>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</si>
  <si>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</si>
  <si>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</si>
  <si>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</si>
  <si>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</si>
  <si>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</si>
  <si>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</si>
  <si>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</si>
  <si>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</si>
  <si>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</si>
  <si>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</si>
  <si>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</si>
  <si>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</si>
  <si>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</si>
  <si>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</si>
  <si>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</si>
  <si>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</si>
  <si>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</si>
  <si>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</si>
  <si>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</si>
  <si>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</si>
  <si>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</si>
  <si>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</si>
  <si>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</si>
  <si>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</si>
  <si>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</si>
  <si>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</si>
  <si>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</si>
  <si>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</si>
  <si>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</si>
  <si>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</si>
  <si>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</si>
  <si>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</si>
  <si>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</si>
  <si>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</si>
  <si>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</si>
  <si>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</si>
  <si>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</si>
  <si>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</si>
  <si>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</si>
  <si>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</si>
  <si>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</si>
  <si>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</si>
  <si>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</si>
  <si>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</si>
  <si>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</si>
  <si>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</si>
  <si>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</si>
  <si>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</si>
  <si>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</si>
  <si>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</si>
  <si>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</si>
  <si>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</si>
  <si>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</si>
  <si>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</si>
  <si>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</si>
  <si>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</si>
  <si>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</si>
  <si>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</si>
  <si>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</si>
  <si>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</si>
  <si>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</si>
  <si>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</si>
  <si>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</si>
  <si>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</si>
  <si>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</si>
  <si>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</si>
  <si>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</si>
  <si>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</si>
  <si>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</si>
  <si>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</si>
  <si>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</si>
  <si>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</si>
  <si>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</si>
  <si>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</si>
  <si>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</si>
  <si>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</si>
  <si>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</si>
  <si>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</si>
  <si>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</si>
  <si>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</si>
  <si>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</si>
  <si>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</si>
  <si>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</si>
  <si>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</si>
  <si>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</si>
  <si>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</si>
  <si>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</si>
  <si>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</si>
  <si>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</si>
  <si>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</si>
  <si>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</si>
  <si>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</si>
  <si>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</si>
  <si>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</si>
  <si>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</si>
  <si>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</si>
  <si>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</si>
  <si>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</si>
  <si>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</si>
  <si>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</si>
  <si>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</si>
  <si>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</si>
  <si>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</si>
  <si>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</si>
  <si>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</si>
  <si>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</si>
  <si>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</si>
  <si>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</si>
  <si>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</si>
  <si>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</si>
  <si>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</si>
  <si>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</si>
  <si>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</si>
  <si>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</si>
  <si>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</si>
  <si>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</si>
  <si>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</si>
  <si>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</si>
  <si>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</si>
  <si>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</si>
  <si>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</si>
  <si>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</si>
  <si>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</si>
  <si>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</si>
  <si>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</si>
  <si>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</si>
  <si>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</si>
  <si>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</si>
  <si>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</si>
  <si>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</si>
  <si>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</si>
  <si>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</si>
  <si>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</si>
  <si>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</si>
  <si>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</si>
  <si>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</si>
  <si>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</si>
  <si>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</si>
  <si>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</si>
  <si>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</si>
  <si>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</si>
  <si>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</si>
  <si>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</si>
  <si>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</si>
  <si>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</si>
  <si>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</si>
  <si>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</si>
  <si>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</si>
  <si>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</si>
  <si>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</si>
  <si>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</si>
  <si>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</si>
  <si>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</si>
  <si>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</si>
  <si>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</si>
  <si>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</si>
  <si>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</si>
  <si>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</si>
  <si>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</si>
  <si>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</si>
  <si>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</si>
  <si>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</si>
  <si>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</si>
  <si>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</si>
  <si>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</si>
  <si>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</si>
  <si>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</si>
  <si>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</si>
  <si>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</si>
  <si>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</si>
  <si>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</si>
  <si>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</si>
  <si>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</si>
  <si>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</si>
  <si>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</si>
  <si>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</si>
  <si>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</si>
  <si>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</si>
  <si>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</si>
  <si>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</si>
  <si>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</si>
  <si>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</si>
  <si>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</si>
  <si>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</si>
  <si>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</si>
  <si>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</si>
  <si>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</si>
  <si>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</si>
  <si>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</si>
  <si>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</si>
  <si>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</si>
  <si>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</si>
  <si>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</si>
  <si>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</si>
  <si>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</si>
  <si>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</si>
  <si>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</si>
  <si>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</si>
  <si>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</si>
  <si>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</si>
  <si>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</si>
  <si>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</si>
  <si>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</si>
  <si>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</si>
  <si>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</si>
  <si>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</si>
  <si>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</si>
  <si>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</si>
  <si>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</si>
  <si>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</si>
  <si>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</si>
  <si>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</si>
  <si>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</si>
  <si>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</si>
  <si>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</si>
  <si>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</si>
  <si>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</si>
  <si>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</si>
  <si>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</si>
  <si>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</si>
  <si>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</si>
  <si>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</si>
  <si>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</si>
  <si>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</si>
  <si>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</si>
  <si>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</si>
  <si>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</si>
  <si>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</si>
  <si>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</si>
  <si>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</si>
  <si>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</si>
  <si>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</si>
  <si>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</si>
  <si>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</si>
  <si>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</si>
  <si>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</si>
  <si>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</si>
  <si>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</si>
  <si>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</si>
  <si>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</si>
  <si>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</si>
  <si>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</si>
  <si>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</si>
  <si>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</si>
  <si>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</si>
  <si>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</si>
  <si>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</si>
  <si>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</si>
  <si>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</si>
  <si>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</si>
  <si>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</si>
  <si>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</si>
  <si>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</si>
  <si>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</si>
  <si>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</si>
  <si>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</si>
  <si>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</si>
  <si>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</si>
  <si>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</si>
  <si>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</si>
  <si>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</si>
  <si>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</si>
  <si>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</si>
  <si>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</si>
  <si>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</si>
  <si>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</si>
  <si>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</si>
  <si>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</si>
  <si>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</si>
  <si>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</si>
  <si>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</si>
  <si>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</si>
  <si>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</si>
  <si>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</si>
  <si>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</si>
  <si>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</si>
  <si>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</si>
  <si>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</si>
  <si>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</si>
  <si>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</si>
  <si>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</si>
  <si>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</si>
  <si>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</si>
  <si>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</si>
  <si>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</si>
  <si>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</si>
  <si>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</si>
  <si>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</si>
  <si>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</si>
  <si>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</si>
  <si>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</si>
  <si>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</si>
  <si>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</si>
  <si>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</si>
  <si>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</si>
  <si>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</si>
  <si>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</si>
  <si>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</si>
  <si>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</si>
  <si>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</si>
  <si>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</si>
  <si>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</si>
  <si>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</si>
  <si>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</si>
  <si>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</si>
  <si>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</si>
  <si>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</si>
  <si>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</si>
  <si>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</si>
  <si>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</si>
  <si>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</si>
  <si>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</si>
  <si>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</si>
  <si>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</si>
  <si>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</si>
  <si>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</si>
  <si>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</si>
  <si>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</si>
  <si>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</si>
  <si>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</si>
  <si>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</si>
  <si>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</si>
  <si>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</si>
  <si>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</si>
  <si>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</si>
  <si>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</si>
  <si>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</si>
  <si>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</si>
  <si>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</si>
  <si>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</si>
  <si>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</si>
  <si>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</si>
  <si>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</si>
  <si>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</si>
  <si>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</si>
  <si>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</si>
  <si>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</si>
  <si>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</si>
  <si>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</si>
  <si>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</si>
  <si>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</si>
  <si>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</si>
  <si>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</si>
  <si>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</si>
  <si>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</si>
  <si>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</si>
  <si>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</si>
  <si>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</si>
  <si>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</si>
  <si>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</si>
  <si>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</si>
  <si>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</si>
  <si>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</si>
  <si>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</si>
  <si>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</si>
  <si>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</si>
  <si>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</si>
  <si>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</si>
  <si>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</si>
  <si>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</si>
  <si>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</si>
  <si>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</si>
  <si>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</si>
  <si>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</si>
  <si>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</si>
  <si>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</si>
  <si>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</si>
  <si>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</si>
  <si>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</si>
  <si>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</si>
  <si>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</si>
  <si>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</si>
  <si>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</si>
  <si>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</si>
  <si>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</si>
  <si>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</si>
  <si>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</si>
  <si>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</si>
  <si>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</si>
  <si>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</si>
  <si>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</si>
  <si>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</si>
  <si>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</si>
  <si>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</si>
  <si>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</si>
  <si>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</si>
  <si>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</si>
  <si>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</si>
  <si>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</si>
  <si>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</si>
  <si>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</si>
  <si>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</si>
  <si>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</si>
  <si>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</si>
  <si>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</si>
  <si>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</si>
  <si>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</si>
  <si>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</si>
  <si>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</si>
  <si>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</si>
  <si>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</si>
  <si>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</si>
  <si>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</si>
  <si>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</si>
  <si>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</si>
  <si>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</si>
  <si>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</si>
  <si>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</si>
  <si>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</si>
  <si>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</si>
  <si>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</si>
  <si>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</si>
  <si>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</si>
  <si>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</si>
  <si>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</si>
  <si>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</si>
  <si>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</si>
  <si>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</si>
  <si>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</si>
  <si>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</si>
  <si>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</si>
  <si>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</si>
  <si>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</si>
  <si>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</si>
  <si>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</si>
  <si>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</si>
  <si>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</si>
  <si>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</si>
  <si>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</si>
  <si>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</si>
  <si>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</si>
  <si>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</si>
  <si>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</si>
  <si>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</si>
  <si>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</si>
  <si>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</si>
  <si>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</si>
  <si>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</si>
  <si>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</si>
  <si>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</si>
  <si>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</si>
  <si>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</si>
  <si>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</si>
  <si>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</si>
  <si>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</si>
  <si>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</si>
  <si>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</si>
  <si>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</si>
  <si>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</si>
  <si>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</si>
  <si>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</si>
  <si>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</si>
  <si>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</si>
  <si>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</si>
  <si>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</si>
  <si>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</si>
  <si>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</si>
  <si>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</si>
  <si>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</si>
  <si>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</si>
  <si>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</si>
  <si>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</si>
  <si>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</si>
  <si>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</si>
  <si>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</si>
  <si>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</si>
  <si>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</si>
  <si>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</si>
  <si>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</si>
  <si>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</si>
  <si>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</si>
  <si>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</si>
  <si>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</si>
  <si>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</si>
  <si>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</si>
  <si>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</si>
  <si>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</si>
  <si>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</si>
  <si>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</si>
  <si>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</si>
  <si>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</si>
  <si>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</si>
  <si>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</si>
  <si>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</si>
  <si>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</si>
  <si>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</si>
  <si>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</si>
  <si>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</si>
  <si>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</si>
  <si>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</si>
  <si>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</si>
  <si>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</si>
  <si>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</si>
  <si>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</si>
  <si>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</si>
  <si>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</si>
  <si>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</si>
  <si>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</si>
  <si>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</si>
  <si>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</si>
  <si>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</si>
  <si>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</si>
  <si>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</si>
  <si>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</si>
  <si>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</si>
  <si>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</si>
  <si>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</si>
  <si>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</si>
  <si>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</si>
  <si>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</si>
  <si>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</si>
  <si>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</si>
  <si>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</si>
  <si>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</si>
  <si>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</si>
  <si>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</si>
  <si>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</si>
  <si>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</si>
  <si>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</si>
  <si>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</si>
  <si>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</si>
  <si>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</si>
  <si>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</si>
  <si>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</si>
  <si>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</si>
  <si>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</si>
  <si>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</si>
  <si>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</si>
  <si>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</si>
  <si>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</si>
  <si>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</si>
  <si>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</si>
  <si>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</si>
  <si>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</si>
  <si>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</si>
  <si>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</si>
  <si>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</si>
  <si>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</si>
  <si>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</si>
  <si>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</si>
  <si>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</si>
  <si>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</si>
  <si>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</si>
  <si>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</si>
  <si>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</si>
  <si>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</si>
  <si>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</si>
  <si>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</si>
  <si>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</si>
  <si>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</si>
  <si>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</si>
  <si>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</si>
  <si>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</si>
  <si>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</si>
  <si>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</si>
  <si>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</si>
  <si>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</si>
  <si>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</si>
  <si>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</si>
  <si>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</si>
  <si>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</si>
  <si>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</si>
  <si>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</si>
  <si>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</si>
  <si>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</si>
  <si>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</si>
  <si>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</si>
  <si>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</si>
  <si>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</si>
  <si>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</si>
  <si>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</si>
  <si>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</si>
  <si>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</si>
  <si>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</si>
  <si>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</si>
  <si>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</si>
  <si>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</si>
  <si>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</si>
  <si>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</si>
  <si>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</si>
  <si>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</si>
  <si>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</si>
  <si>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</si>
  <si>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</si>
  <si>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</si>
  <si>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</si>
  <si>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</si>
  <si>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</si>
  <si>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</si>
  <si>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</si>
  <si>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</si>
  <si>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</si>
  <si>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</si>
  <si>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</si>
  <si>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</si>
  <si>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</si>
  <si>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</si>
  <si>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</si>
  <si>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</si>
  <si>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</si>
  <si>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</si>
  <si>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</si>
  <si>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</si>
  <si>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</si>
  <si>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</si>
  <si>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</si>
  <si>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</si>
  <si>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</si>
  <si>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</si>
  <si>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</si>
  <si>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</si>
  <si>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</si>
  <si>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</si>
  <si>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</si>
  <si>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</si>
  <si>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</si>
  <si>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</si>
  <si>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</si>
  <si>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</si>
  <si>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</si>
  <si>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</si>
  <si>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</si>
  <si>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</si>
  <si>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</si>
  <si>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</si>
  <si>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</si>
  <si>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</si>
  <si>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</si>
  <si>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</si>
  <si>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</si>
  <si>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</si>
  <si>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</si>
  <si>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</si>
  <si>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</si>
  <si>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</si>
  <si>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</si>
  <si>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</si>
  <si>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</si>
  <si>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</si>
  <si>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</si>
  <si>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</si>
  <si>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</si>
  <si>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</si>
  <si>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</si>
  <si>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</si>
  <si>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</si>
  <si>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</si>
  <si>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</si>
  <si>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</si>
  <si>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</si>
  <si>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</si>
  <si>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</si>
  <si>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</si>
  <si>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</si>
  <si>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</si>
  <si>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</si>
  <si>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</si>
  <si>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</si>
  <si>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</si>
  <si>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</si>
  <si>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</si>
  <si>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</si>
  <si>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</si>
  <si>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</si>
  <si>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</si>
  <si>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</si>
  <si>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</si>
  <si>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</si>
  <si>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</si>
  <si>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</si>
  <si>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</si>
  <si>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</si>
  <si>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</si>
  <si>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</si>
  <si>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</si>
  <si>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</si>
  <si>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</si>
  <si>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</si>
  <si>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</si>
  <si>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</si>
  <si>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</si>
  <si>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</si>
  <si>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</si>
  <si>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</si>
  <si>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</si>
  <si>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</si>
  <si>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</si>
  <si>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</si>
  <si>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</si>
  <si>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</si>
  <si>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</si>
  <si>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</si>
  <si>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</si>
  <si>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</si>
  <si>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</si>
  <si>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</si>
  <si>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</si>
  <si>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</si>
  <si>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</si>
  <si>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</si>
  <si>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</si>
  <si>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</si>
  <si>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</si>
  <si>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</si>
  <si>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</si>
  <si>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</si>
  <si>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</si>
  <si>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</si>
  <si>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</si>
  <si>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</si>
  <si>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</si>
  <si>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</si>
  <si>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</si>
  <si>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</si>
  <si>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</si>
  <si>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</si>
  <si>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</si>
  <si>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</si>
  <si>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</si>
  <si>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</si>
  <si>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</si>
  <si>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</si>
  <si>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</si>
  <si>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</si>
  <si>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</si>
  <si>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</si>
  <si>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</si>
  <si>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</si>
  <si>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</si>
  <si>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</si>
  <si>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</si>
  <si>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</si>
  <si>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</si>
  <si>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</si>
  <si>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</si>
  <si>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</si>
  <si>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</si>
  <si>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</si>
  <si>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</si>
  <si>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</si>
  <si>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</si>
  <si>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</si>
  <si>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</si>
  <si>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</si>
  <si>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</si>
  <si>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</si>
  <si>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</si>
  <si>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</si>
  <si>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</si>
  <si>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</si>
  <si>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</si>
  <si>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</si>
  <si>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</si>
  <si>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</si>
  <si>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</si>
  <si>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</si>
  <si>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</si>
  <si>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</si>
  <si>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</si>
  <si>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</si>
  <si>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</si>
  <si>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</si>
  <si>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</si>
  <si>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</si>
  <si>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</si>
  <si>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</si>
  <si>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</si>
  <si>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</si>
  <si>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</si>
  <si>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</si>
  <si>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</si>
  <si>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</si>
  <si>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</si>
  <si>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</si>
  <si>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</si>
  <si>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</si>
  <si>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</si>
  <si>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</si>
  <si>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</si>
  <si>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</si>
  <si>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</si>
  <si>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</si>
  <si>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</si>
  <si>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</si>
  <si>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</si>
  <si>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</si>
  <si>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</si>
  <si>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</si>
  <si>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</si>
  <si>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</si>
  <si>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</si>
  <si>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</si>
  <si>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</si>
  <si>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</si>
  <si>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</si>
  <si>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</si>
  <si>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</si>
  <si>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</si>
  <si>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</si>
  <si>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</si>
  <si>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</si>
  <si>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</si>
  <si>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</si>
  <si>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</si>
  <si>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</si>
  <si>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</si>
  <si>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</si>
  <si>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</si>
  <si>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</si>
  <si>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</si>
  <si>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</si>
  <si>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</si>
  <si>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</si>
  <si>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</si>
  <si>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</si>
  <si>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</si>
  <si>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</si>
  <si>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</si>
  <si>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</si>
  <si>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</si>
  <si>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</si>
  <si>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</si>
  <si>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</si>
  <si>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</si>
  <si>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</si>
  <si>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</si>
  <si>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</si>
  <si>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</si>
  <si>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</si>
  <si>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</si>
  <si>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</si>
  <si>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</si>
  <si>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</si>
  <si>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</si>
  <si>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</si>
  <si>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</si>
  <si>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</si>
  <si>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</si>
  <si>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</si>
  <si>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</si>
  <si>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</si>
  <si>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</si>
  <si>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</si>
  <si>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</si>
  <si>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</si>
  <si>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</si>
  <si>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</si>
  <si>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</si>
  <si>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</si>
  <si>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</si>
  <si>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</si>
  <si>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</si>
  <si>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</si>
  <si>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</si>
  <si>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</si>
  <si>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</si>
  <si>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</si>
  <si>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</si>
  <si>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</si>
  <si>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</si>
  <si>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</si>
  <si>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</si>
  <si>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</si>
  <si>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</si>
  <si>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</si>
  <si>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</si>
  <si>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</si>
  <si>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</si>
  <si>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</si>
  <si>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</si>
  <si>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</si>
  <si>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</si>
  <si>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</si>
  <si>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</si>
  <si>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</si>
  <si>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</si>
  <si>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</si>
  <si>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</si>
  <si>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</si>
  <si>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</si>
  <si>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</si>
  <si>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</si>
  <si>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</si>
  <si>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</si>
  <si>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</si>
  <si>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</si>
  <si>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</si>
  <si>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</si>
  <si>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</si>
  <si>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</si>
  <si>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</si>
  <si>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</si>
  <si>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</si>
  <si>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</si>
  <si>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</si>
  <si>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</si>
  <si>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</si>
  <si>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</si>
  <si>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</si>
  <si>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</si>
  <si>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</si>
  <si>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</si>
  <si>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</si>
  <si>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</si>
  <si>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</si>
  <si>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</si>
  <si>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</si>
  <si>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</si>
  <si>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</si>
  <si>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</si>
  <si>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</si>
  <si>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</si>
  <si>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</si>
  <si>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</si>
  <si>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</si>
  <si>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</si>
  <si>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</si>
  <si>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</si>
  <si>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</si>
  <si>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</si>
  <si>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</si>
  <si>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</si>
  <si>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</si>
  <si>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</si>
  <si>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</si>
  <si>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</si>
  <si>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</si>
  <si>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</si>
  <si>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</si>
  <si>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</si>
  <si>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</si>
  <si>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</si>
  <si>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</si>
  <si>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</si>
  <si>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</si>
  <si>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</si>
  <si>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</si>
  <si>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</si>
  <si>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</si>
  <si>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</si>
  <si>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</si>
  <si>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</si>
  <si>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</si>
  <si>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</si>
  <si>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</si>
  <si>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</si>
  <si>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</si>
  <si>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</si>
  <si>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</si>
  <si>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</si>
  <si>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</si>
  <si>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</si>
  <si>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</si>
  <si>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</si>
  <si>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</si>
  <si>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</si>
  <si>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</si>
  <si>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</si>
  <si>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</si>
  <si>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</si>
  <si>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</si>
  <si>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</si>
  <si>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</si>
  <si>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</si>
  <si>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</si>
  <si>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</si>
  <si>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</si>
  <si>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</si>
  <si>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</si>
  <si>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</si>
  <si>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</si>
  <si>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</si>
  <si>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</si>
  <si>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</si>
  <si>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</si>
  <si>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</si>
  <si>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</si>
  <si>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</si>
  <si>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</si>
  <si>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</si>
  <si>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</si>
  <si>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</si>
  <si>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</si>
  <si>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</si>
  <si>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</si>
  <si>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</si>
  <si>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</si>
  <si>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</si>
  <si>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</si>
  <si>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</si>
  <si>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</si>
  <si>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</si>
  <si>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</si>
  <si>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</si>
  <si>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</si>
  <si>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</si>
  <si>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</si>
  <si>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</si>
  <si>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</si>
  <si>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</si>
  <si>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</si>
  <si>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</si>
  <si>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</si>
  <si>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</si>
  <si>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</si>
  <si>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</si>
  <si>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</si>
  <si>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</si>
  <si>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</si>
  <si>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</si>
  <si>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</si>
  <si>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</si>
  <si>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</si>
  <si>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</si>
  <si>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</si>
  <si>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</si>
  <si>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</si>
  <si>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</si>
  <si>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</si>
  <si>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</si>
  <si>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</si>
  <si>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</si>
  <si>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</si>
  <si>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</si>
  <si>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</si>
  <si>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</si>
  <si>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</si>
  <si>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</si>
  <si>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</si>
  <si>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</si>
  <si>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</si>
  <si>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</si>
  <si>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</si>
  <si>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</si>
  <si>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</si>
  <si>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</si>
  <si>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</si>
  <si>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</si>
  <si>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</si>
  <si>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</si>
  <si>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山本亮治</t>
    <rPh sb="0" eb="2">
      <t>ヤマモト</t>
    </rPh>
    <rPh sb="2" eb="4">
      <t>リョウジ</t>
    </rPh>
    <phoneticPr fontId="1"/>
  </si>
  <si>
    <t>２　法人</t>
  </si>
  <si>
    <t>５　営利法人</t>
  </si>
  <si>
    <t>株式会社かぐらの里</t>
    <rPh sb="0" eb="4">
      <t>カブシキガイシャ</t>
    </rPh>
    <rPh sb="8" eb="9">
      <t>サト</t>
    </rPh>
    <phoneticPr fontId="1"/>
  </si>
  <si>
    <t>かぶしきがいしゃかぐらのさと</t>
    <phoneticPr fontId="1"/>
  </si>
  <si>
    <t>旭川市神楽岡12条5丁目2番5号</t>
    <rPh sb="0" eb="3">
      <t>アサヒカワシ</t>
    </rPh>
    <rPh sb="3" eb="5">
      <t>カグラ</t>
    </rPh>
    <rPh sb="5" eb="6">
      <t>オカ</t>
    </rPh>
    <rPh sb="8" eb="9">
      <t>ジョウ</t>
    </rPh>
    <rPh sb="10" eb="12">
      <t>チョウメ</t>
    </rPh>
    <rPh sb="13" eb="14">
      <t>バン</t>
    </rPh>
    <rPh sb="15" eb="16">
      <t>ゴウ</t>
    </rPh>
    <phoneticPr fontId="1"/>
  </si>
  <si>
    <t>0166</t>
    <phoneticPr fontId="1"/>
  </si>
  <si>
    <t>60</t>
    <phoneticPr fontId="1"/>
  </si>
  <si>
    <t>6100</t>
    <phoneticPr fontId="1"/>
  </si>
  <si>
    <t>6011</t>
    <phoneticPr fontId="1"/>
  </si>
  <si>
    <t>kaguranosato</t>
    <phoneticPr fontId="1"/>
  </si>
  <si>
    <t>marble.ocn.ne.jp</t>
    <phoneticPr fontId="1"/>
  </si>
  <si>
    <t>井出　卓美</t>
    <rPh sb="0" eb="2">
      <t>イデ</t>
    </rPh>
    <rPh sb="3" eb="5">
      <t>タクミ</t>
    </rPh>
    <phoneticPr fontId="1"/>
  </si>
  <si>
    <t>代表取締役</t>
    <rPh sb="0" eb="2">
      <t>ダイヒョウ</t>
    </rPh>
    <rPh sb="2" eb="5">
      <t>トリシマリヤク</t>
    </rPh>
    <phoneticPr fontId="1"/>
  </si>
  <si>
    <t>ぐるーぷはうすかぐらのさと</t>
    <phoneticPr fontId="1"/>
  </si>
  <si>
    <t>グループハウスかぐらの里</t>
    <rPh sb="11" eb="12">
      <t>サト</t>
    </rPh>
    <phoneticPr fontId="1"/>
  </si>
  <si>
    <t>旭川市神楽岡12条5丁目2番5号</t>
    <rPh sb="0" eb="3">
      <t>アサヒカワシ</t>
    </rPh>
    <rPh sb="3" eb="6">
      <t>カグラオカ</t>
    </rPh>
    <rPh sb="8" eb="9">
      <t>ジョウ</t>
    </rPh>
    <rPh sb="10" eb="12">
      <t>チョウメ</t>
    </rPh>
    <rPh sb="13" eb="14">
      <t>バン</t>
    </rPh>
    <rPh sb="15" eb="16">
      <t>ゴウ</t>
    </rPh>
    <phoneticPr fontId="1"/>
  </si>
  <si>
    <t>神楽岡</t>
    <rPh sb="0" eb="3">
      <t>カグラオカ</t>
    </rPh>
    <phoneticPr fontId="1"/>
  </si>
  <si>
    <t>旭川電気軌道「神楽岡12条5丁目」下車徒歩1分</t>
    <rPh sb="0" eb="6">
      <t>アサヒカワデンキキドウ</t>
    </rPh>
    <rPh sb="7" eb="10">
      <t>カグラオカ</t>
    </rPh>
    <rPh sb="12" eb="13">
      <t>ジョウ</t>
    </rPh>
    <rPh sb="14" eb="16">
      <t>チョウメ</t>
    </rPh>
    <rPh sb="17" eb="19">
      <t>ゲシャ</t>
    </rPh>
    <rPh sb="19" eb="21">
      <t>トホ</t>
    </rPh>
    <rPh sb="22" eb="23">
      <t>フン</t>
    </rPh>
    <phoneticPr fontId="1"/>
  </si>
  <si>
    <t>山本　亮治</t>
    <rPh sb="0" eb="2">
      <t>ヤマモト</t>
    </rPh>
    <rPh sb="3" eb="5">
      <t>リョウジ</t>
    </rPh>
    <phoneticPr fontId="1"/>
  </si>
  <si>
    <t>３　住宅型</t>
  </si>
  <si>
    <t>２　事業者が賃借する土地</t>
  </si>
  <si>
    <t>２　なし</t>
  </si>
  <si>
    <t>１　あり</t>
  </si>
  <si>
    <t>２　準耐火建築物</t>
  </si>
  <si>
    <t>１　鉄筋コンクリート造</t>
  </si>
  <si>
    <t>２　事業者が賃借する建物</t>
  </si>
  <si>
    <t>２　相部屋あり</t>
  </si>
  <si>
    <t>１　あり（車椅子対応）</t>
  </si>
  <si>
    <t>１　全ての居室あり</t>
  </si>
  <si>
    <t>１　全ての便所あり</t>
  </si>
  <si>
    <t>１　全ての浴室あり</t>
  </si>
  <si>
    <t>「自分らしく」「安心して」「のんびりと」をスローガンに笑顔ある暮らしを提供する</t>
    <rPh sb="1" eb="3">
      <t>ジブン</t>
    </rPh>
    <rPh sb="8" eb="10">
      <t>アンシン</t>
    </rPh>
    <rPh sb="27" eb="29">
      <t>エガオ</t>
    </rPh>
    <rPh sb="31" eb="32">
      <t>ク</t>
    </rPh>
    <rPh sb="35" eb="37">
      <t>テイキョウ</t>
    </rPh>
    <phoneticPr fontId="1"/>
  </si>
  <si>
    <t>医療機関及び他業種との連携を図り安心して日常生活を送れるように支援する</t>
    <rPh sb="0" eb="5">
      <t>イリョウキカンオヨ</t>
    </rPh>
    <rPh sb="6" eb="9">
      <t>タギョウシュ</t>
    </rPh>
    <rPh sb="11" eb="13">
      <t>レンケイ</t>
    </rPh>
    <rPh sb="14" eb="15">
      <t>ハカ</t>
    </rPh>
    <rPh sb="16" eb="18">
      <t>アンシン</t>
    </rPh>
    <rPh sb="20" eb="24">
      <t>ニチジョウセイカツ</t>
    </rPh>
    <rPh sb="25" eb="26">
      <t>オク</t>
    </rPh>
    <rPh sb="31" eb="33">
      <t>シエン</t>
    </rPh>
    <phoneticPr fontId="1"/>
  </si>
  <si>
    <t>２　委託</t>
  </si>
  <si>
    <t>１　自ら実施</t>
  </si>
  <si>
    <t>○</t>
  </si>
  <si>
    <t>旭川南病院</t>
    <rPh sb="0" eb="3">
      <t>アサヒカワミナミ</t>
    </rPh>
    <rPh sb="3" eb="5">
      <t>ビョウイン</t>
    </rPh>
    <phoneticPr fontId="1"/>
  </si>
  <si>
    <t>旭川市神楽岡14条7丁目1番1号</t>
    <rPh sb="0" eb="3">
      <t>アサヒカワシ</t>
    </rPh>
    <rPh sb="3" eb="6">
      <t>カグラオカ</t>
    </rPh>
    <rPh sb="8" eb="9">
      <t>ジョウ</t>
    </rPh>
    <rPh sb="10" eb="12">
      <t>チョウメ</t>
    </rPh>
    <rPh sb="13" eb="14">
      <t>バン</t>
    </rPh>
    <rPh sb="15" eb="16">
      <t>ゴウ</t>
    </rPh>
    <phoneticPr fontId="1"/>
  </si>
  <si>
    <t>内科</t>
    <rPh sb="0" eb="2">
      <t>ナイカ</t>
    </rPh>
    <phoneticPr fontId="1"/>
  </si>
  <si>
    <t>北野歯科医院</t>
    <rPh sb="0" eb="4">
      <t>キタノシカ</t>
    </rPh>
    <rPh sb="4" eb="6">
      <t>イイン</t>
    </rPh>
    <phoneticPr fontId="1"/>
  </si>
  <si>
    <t>旭川市神楽岡6条6丁目2番7号</t>
    <rPh sb="0" eb="3">
      <t>アサヒカワシ</t>
    </rPh>
    <rPh sb="3" eb="6">
      <t>カグラオカ</t>
    </rPh>
    <rPh sb="7" eb="8">
      <t>ジョウ</t>
    </rPh>
    <rPh sb="9" eb="11">
      <t>チョウメ</t>
    </rPh>
    <rPh sb="12" eb="13">
      <t>バン</t>
    </rPh>
    <rPh sb="14" eb="15">
      <t>ゴウ</t>
    </rPh>
    <phoneticPr fontId="1"/>
  </si>
  <si>
    <t>訪問診療</t>
    <rPh sb="0" eb="4">
      <t>ホウモンシンリョウ</t>
    </rPh>
    <phoneticPr fontId="1"/>
  </si>
  <si>
    <t>65歳以上の高齢者(障がい者の方は応相談)</t>
    <rPh sb="2" eb="5">
      <t>サイイジョウ</t>
    </rPh>
    <rPh sb="6" eb="9">
      <t>コウレイシャ</t>
    </rPh>
    <rPh sb="10" eb="11">
      <t>ショウ</t>
    </rPh>
    <rPh sb="13" eb="14">
      <t>シャ</t>
    </rPh>
    <rPh sb="15" eb="16">
      <t>カタ</t>
    </rPh>
    <rPh sb="17" eb="20">
      <t>オウソウダン</t>
    </rPh>
    <phoneticPr fontId="1"/>
  </si>
  <si>
    <t>不正行為・迷惑行為等</t>
    <rPh sb="0" eb="4">
      <t>フセイコウイ</t>
    </rPh>
    <rPh sb="5" eb="9">
      <t>メイワクコウイ</t>
    </rPh>
    <rPh sb="9" eb="10">
      <t>ナド</t>
    </rPh>
    <phoneticPr fontId="1"/>
  </si>
  <si>
    <t>介護福祉士</t>
    <rPh sb="0" eb="5">
      <t>カイゴフクシシ</t>
    </rPh>
    <phoneticPr fontId="1"/>
  </si>
  <si>
    <t>１　利用権方式</t>
  </si>
  <si>
    <t>３　月払い方式</t>
  </si>
  <si>
    <t>１　減額なし</t>
  </si>
  <si>
    <t>経済事情の変動により他の施設と比べ不相当の時</t>
    <rPh sb="0" eb="4">
      <t>ケイザイジジョウ</t>
    </rPh>
    <rPh sb="5" eb="7">
      <t>ヘンドウ</t>
    </rPh>
    <rPh sb="10" eb="11">
      <t>ホカ</t>
    </rPh>
    <rPh sb="12" eb="14">
      <t>シセツ</t>
    </rPh>
    <rPh sb="15" eb="16">
      <t>クラ</t>
    </rPh>
    <rPh sb="17" eb="20">
      <t>フソウトウ</t>
    </rPh>
    <rPh sb="21" eb="22">
      <t>トキ</t>
    </rPh>
    <phoneticPr fontId="1"/>
  </si>
  <si>
    <t>当事者の協議による</t>
    <rPh sb="0" eb="3">
      <t>トウジシャ</t>
    </rPh>
    <rPh sb="4" eb="6">
      <t>キョウギ</t>
    </rPh>
    <phoneticPr fontId="1"/>
  </si>
  <si>
    <t>キーパーソンの転居による移動の為</t>
    <rPh sb="7" eb="9">
      <t>テンキョ</t>
    </rPh>
    <rPh sb="12" eb="14">
      <t>イドウ</t>
    </rPh>
    <rPh sb="15" eb="16">
      <t>タメ</t>
    </rPh>
    <phoneticPr fontId="1"/>
  </si>
  <si>
    <t>苦情相談窓口</t>
    <rPh sb="0" eb="2">
      <t>クジョウ</t>
    </rPh>
    <rPh sb="2" eb="4">
      <t>ソウダン</t>
    </rPh>
    <rPh sb="4" eb="6">
      <t>マドグチ</t>
    </rPh>
    <phoneticPr fontId="1"/>
  </si>
  <si>
    <t>なし</t>
    <phoneticPr fontId="1"/>
  </si>
  <si>
    <t>日新火災</t>
    <rPh sb="0" eb="4">
      <t>ニッシンカサイ</t>
    </rPh>
    <phoneticPr fontId="1"/>
  </si>
  <si>
    <t>施設長にて対応</t>
    <rPh sb="0" eb="3">
      <t>シセツチョウ</t>
    </rPh>
    <rPh sb="5" eb="7">
      <t>タイオウ</t>
    </rPh>
    <phoneticPr fontId="1"/>
  </si>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</sst>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81" zoomScale="85" zoomScaleNormal="100" zoomScaleSheetLayoutView="85" workbookViewId="0">
      <selection activeCell="M351" sqref="M351:M35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78</v>
      </c>
      <c r="H17" s="35" t="s">
        <v>469</v>
      </c>
      <c r="I17" s="32">
        <v>8322</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5">
        <v>2013</v>
      </c>
      <c r="G26" s="446"/>
      <c r="H26" s="35" t="s">
        <v>466</v>
      </c>
      <c r="I26" s="446">
        <v>4</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2541</v>
      </c>
      <c r="I31" s="464"/>
      <c r="J31" s="464"/>
      <c r="K31" s="464"/>
      <c r="L31" s="464"/>
      <c r="M31" s="464"/>
      <c r="N31" s="464"/>
      <c r="O31" s="464"/>
      <c r="P31" s="465"/>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8322</v>
      </c>
      <c r="J33" s="454"/>
      <c r="K33" s="454"/>
      <c r="L33" s="454"/>
      <c r="M33" s="454"/>
      <c r="N33" s="454"/>
      <c r="O33" s="454"/>
      <c r="P33" s="455"/>
      <c r="S33" s="15" t="str">
        <f>IF(OR(G33="",I33=""),"未記入","")</f>
        <v/>
      </c>
    </row>
    <row r="34" spans="2:20" ht="58.5" customHeight="1">
      <c r="B34" s="301"/>
      <c r="C34" s="323"/>
      <c r="D34" s="323"/>
      <c r="E34" s="302"/>
      <c r="F34" s="131" t="s">
        <v>2543</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2546</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2011</v>
      </c>
      <c r="K50" s="446"/>
      <c r="L50" s="35" t="s">
        <v>466</v>
      </c>
      <c r="M50" s="61">
        <v>4</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2023</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704.17</v>
      </c>
      <c r="H61" s="94"/>
      <c r="I61" s="94"/>
      <c r="J61" s="94"/>
      <c r="K61" s="444"/>
      <c r="L61" s="368" t="s">
        <v>497</v>
      </c>
      <c r="M61" s="306"/>
      <c r="N61" s="306"/>
      <c r="O61" s="306"/>
      <c r="P61" s="411"/>
    </row>
    <row r="62" spans="1:20" ht="20.100000000000001" customHeight="1">
      <c r="B62" s="186"/>
      <c r="C62" s="130"/>
      <c r="D62" s="96" t="s">
        <v>39</v>
      </c>
      <c r="E62" s="97"/>
      <c r="F62" s="267"/>
      <c r="G62" s="108" t="s">
        <v>2548</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2549</v>
      </c>
      <c r="L65" s="117"/>
      <c r="M65" s="117"/>
      <c r="N65" s="117"/>
      <c r="O65" s="117"/>
      <c r="P65" s="118"/>
    </row>
    <row r="66" spans="2:16" ht="20.100000000000001" customHeight="1">
      <c r="B66" s="186"/>
      <c r="C66" s="130"/>
      <c r="D66" s="437"/>
      <c r="E66" s="366"/>
      <c r="F66" s="367"/>
      <c r="G66" s="119"/>
      <c r="H66" s="96" t="s">
        <v>421</v>
      </c>
      <c r="I66" s="97"/>
      <c r="J66" s="267"/>
      <c r="K66" s="109" t="s">
        <v>2550</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2013</v>
      </c>
      <c r="L68" s="39" t="s">
        <v>466</v>
      </c>
      <c r="M68" s="61">
        <v>4</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2031</v>
      </c>
      <c r="L70" s="39" t="s">
        <v>466</v>
      </c>
      <c r="M70" s="61">
        <v>4</v>
      </c>
      <c r="N70" s="39" t="s">
        <v>467</v>
      </c>
      <c r="O70" s="61">
        <v>30</v>
      </c>
      <c r="P70" s="40" t="s">
        <v>468</v>
      </c>
    </row>
    <row r="71" spans="2:16" ht="20.100000000000001" customHeight="1">
      <c r="B71" s="186"/>
      <c r="C71" s="130"/>
      <c r="D71" s="322"/>
      <c r="E71" s="323"/>
      <c r="F71" s="302"/>
      <c r="G71" s="99"/>
      <c r="H71" s="102" t="s">
        <v>422</v>
      </c>
      <c r="I71" s="102"/>
      <c r="J71" s="103"/>
      <c r="K71" s="109" t="s">
        <v>2550</v>
      </c>
      <c r="L71" s="117"/>
      <c r="M71" s="117"/>
      <c r="N71" s="117"/>
      <c r="O71" s="117"/>
      <c r="P71" s="118"/>
    </row>
    <row r="72" spans="2:16" ht="20.100000000000001" customHeight="1">
      <c r="B72" s="205" t="s">
        <v>2356</v>
      </c>
      <c r="C72" s="206"/>
      <c r="D72" s="96" t="s">
        <v>40</v>
      </c>
      <c r="E72" s="97"/>
      <c r="F72" s="267"/>
      <c r="G72" s="312" t="s">
        <v>41</v>
      </c>
      <c r="H72" s="313"/>
      <c r="I72" s="313"/>
      <c r="J72" s="387"/>
      <c r="K72" s="109">
        <v>552</v>
      </c>
      <c r="L72" s="117"/>
      <c r="M72" s="117"/>
      <c r="N72" s="102" t="s">
        <v>472</v>
      </c>
      <c r="O72" s="102"/>
      <c r="P72" s="263"/>
    </row>
    <row r="73" spans="2:16" ht="20.100000000000001" customHeight="1">
      <c r="B73" s="207"/>
      <c r="C73" s="208"/>
      <c r="D73" s="322"/>
      <c r="E73" s="323"/>
      <c r="F73" s="302"/>
      <c r="G73" s="100" t="s">
        <v>42</v>
      </c>
      <c r="H73" s="100"/>
      <c r="I73" s="100"/>
      <c r="J73" s="100"/>
      <c r="K73" s="109">
        <v>552</v>
      </c>
      <c r="L73" s="117"/>
      <c r="M73" s="117"/>
      <c r="N73" s="102" t="s">
        <v>472</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2013</v>
      </c>
      <c r="L86" s="39" t="s">
        <v>466</v>
      </c>
      <c r="M86" s="61">
        <v>4</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2031</v>
      </c>
      <c r="L88" s="39" t="s">
        <v>466</v>
      </c>
      <c r="M88" s="61">
        <v>4</v>
      </c>
      <c r="N88" s="39" t="s">
        <v>467</v>
      </c>
      <c r="O88" s="61">
        <v>30</v>
      </c>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7.5</v>
      </c>
      <c r="K95" s="50" t="s">
        <v>472</v>
      </c>
      <c r="L95" s="109">
        <v>20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16.2</v>
      </c>
      <c r="K96" s="50" t="s">
        <v>472</v>
      </c>
      <c r="L96" s="109">
        <v>1</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2549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2556</v>
      </c>
      <c r="H123" s="108"/>
      <c r="I123" s="108"/>
      <c r="J123" s="108"/>
      <c r="K123" s="108"/>
      <c r="L123" s="108"/>
      <c r="M123" s="108"/>
      <c r="N123" s="108"/>
      <c r="O123" s="109"/>
      <c r="P123" s="110"/>
    </row>
    <row r="124" spans="2:16" ht="20.100000000000001" customHeight="1">
      <c r="B124" s="87"/>
      <c r="C124" s="89"/>
      <c r="D124" s="153" t="s">
        <v>431</v>
      </c>
      <c r="E124" s="143"/>
      <c r="F124" s="144"/>
      <c r="G124" s="108" t="s">
        <v>2557</v>
      </c>
      <c r="H124" s="108"/>
      <c r="I124" s="108"/>
      <c r="J124" s="108"/>
      <c r="K124" s="108"/>
      <c r="L124" s="108"/>
      <c r="M124" s="108"/>
      <c r="N124" s="108"/>
      <c r="O124" s="109"/>
      <c r="P124" s="110"/>
    </row>
    <row r="125" spans="2:16" ht="20.100000000000001" customHeight="1">
      <c r="B125" s="87"/>
      <c r="C125" s="89"/>
      <c r="D125" s="137" t="s">
        <v>432</v>
      </c>
      <c r="E125" s="341"/>
      <c r="F125" s="138"/>
      <c r="G125" s="108" t="s">
        <v>2558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2563</v>
      </c>
      <c r="G196" s="306" t="s">
        <v>456</v>
      </c>
      <c r="H196" s="306"/>
      <c r="I196" s="306"/>
      <c r="J196" s="306"/>
      <c r="K196" s="306"/>
      <c r="L196" s="306"/>
      <c r="M196" s="306"/>
      <c r="N196" s="306"/>
      <c r="O196" s="306"/>
      <c r="P196" s="411"/>
    </row>
    <row r="197" spans="1:20" ht="20.100000000000001" customHeight="1">
      <c r="B197" s="186"/>
      <c r="C197" s="130"/>
      <c r="D197" s="130"/>
      <c r="E197" s="130"/>
      <c r="F197" s="14" t="s">
        <v>2563</v>
      </c>
      <c r="G197" s="102" t="s">
        <v>457</v>
      </c>
      <c r="H197" s="102"/>
      <c r="I197" s="102"/>
      <c r="J197" s="102"/>
      <c r="K197" s="102"/>
      <c r="L197" s="102"/>
      <c r="M197" s="102"/>
      <c r="N197" s="102"/>
      <c r="O197" s="102"/>
      <c r="P197" s="263"/>
    </row>
    <row r="198" spans="1:20" ht="20.100000000000001" customHeight="1">
      <c r="B198" s="186"/>
      <c r="C198" s="130"/>
      <c r="D198" s="130"/>
      <c r="E198" s="130"/>
      <c r="F198" s="14" t="s">
        <v>2563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2564</v>
      </c>
      <c r="J200" s="105"/>
      <c r="K200" s="105"/>
      <c r="L200" s="105"/>
      <c r="M200" s="105"/>
      <c r="N200" s="105"/>
      <c r="O200" s="106"/>
      <c r="P200" s="107"/>
    </row>
    <row r="201" spans="1:20" ht="39.950000000000003" customHeight="1">
      <c r="B201" s="82"/>
      <c r="C201" s="78"/>
      <c r="D201" s="487"/>
      <c r="E201" s="415"/>
      <c r="F201" s="130" t="s">
        <v>103</v>
      </c>
      <c r="G201" s="130"/>
      <c r="H201" s="130"/>
      <c r="I201" s="131" t="s">
        <v>2565</v>
      </c>
      <c r="J201" s="105"/>
      <c r="K201" s="105"/>
      <c r="L201" s="105"/>
      <c r="M201" s="105"/>
      <c r="N201" s="105"/>
      <c r="O201" s="106"/>
      <c r="P201" s="107"/>
    </row>
    <row r="202" spans="1:20" ht="79.5" customHeight="1">
      <c r="B202" s="82"/>
      <c r="C202" s="78"/>
      <c r="D202" s="487"/>
      <c r="E202" s="415"/>
      <c r="F202" s="130" t="s">
        <v>104</v>
      </c>
      <c r="G202" s="130"/>
      <c r="H202" s="130"/>
      <c r="I202" s="131" t="s">
        <v>2566</v>
      </c>
      <c r="J202" s="105"/>
      <c r="K202" s="105"/>
      <c r="L202" s="105"/>
      <c r="M202" s="105"/>
      <c r="N202" s="105"/>
      <c r="O202" s="106"/>
      <c r="P202" s="107"/>
    </row>
    <row r="203" spans="1:20" ht="79.5" customHeight="1">
      <c r="B203" s="82"/>
      <c r="C203" s="78"/>
      <c r="D203" s="487"/>
      <c r="E203" s="415"/>
      <c r="F203" s="130" t="s">
        <v>414</v>
      </c>
      <c r="G203" s="130"/>
      <c r="H203" s="130"/>
      <c r="I203" s="131" t="s">
        <v>2566</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2567</v>
      </c>
      <c r="J234" s="105"/>
      <c r="K234" s="105"/>
      <c r="L234" s="105"/>
      <c r="M234" s="105"/>
      <c r="N234" s="105"/>
      <c r="O234" s="106"/>
      <c r="P234" s="107"/>
    </row>
    <row r="235" spans="1:20" ht="39.950000000000003" customHeight="1">
      <c r="B235" s="82"/>
      <c r="C235" s="78"/>
      <c r="D235" s="414"/>
      <c r="E235" s="415"/>
      <c r="F235" s="130" t="s">
        <v>103</v>
      </c>
      <c r="G235" s="130"/>
      <c r="H235" s="130"/>
      <c r="I235" s="131" t="s">
        <v>2568</v>
      </c>
      <c r="J235" s="105"/>
      <c r="K235" s="105"/>
      <c r="L235" s="105"/>
      <c r="M235" s="105"/>
      <c r="N235" s="105"/>
      <c r="O235" s="106"/>
      <c r="P235" s="107"/>
    </row>
    <row r="236" spans="1:20" ht="39.950000000000003" customHeight="1">
      <c r="B236" s="82"/>
      <c r="C236" s="78"/>
      <c r="D236" s="414"/>
      <c r="E236" s="415"/>
      <c r="F236" s="260" t="s">
        <v>105</v>
      </c>
      <c r="G236" s="260"/>
      <c r="H236" s="260"/>
      <c r="I236" s="131" t="s">
        <v>2569</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2570</v>
      </c>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2571</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f>IF(OR($H$282&lt;&gt;"",$K$282&lt;&gt;""),SUM($H$282,$K$282),"")</f>
        <v>0</v>
      </c>
      <c r="F282" s="400"/>
      <c r="G282" s="400"/>
      <c r="H282" s="109">
        <v>0</v>
      </c>
      <c r="I282" s="117"/>
      <c r="J282" s="401"/>
      <c r="K282" s="108"/>
      <c r="L282" s="108"/>
      <c r="M282" s="108"/>
      <c r="N282" s="108"/>
      <c r="O282" s="109"/>
      <c r="P282" s="110"/>
    </row>
    <row r="283" spans="1:20" ht="20.100000000000001" customHeight="1">
      <c r="B283" s="259" t="s">
        <v>137</v>
      </c>
      <c r="C283" s="130"/>
      <c r="D283" s="130"/>
      <c r="E283" s="400">
        <f>IF(OR($H$283&lt;&gt;"",$K$283&lt;&gt;""),SUM($H$283,$K$283),"")</f>
        <v>12</v>
      </c>
      <c r="F283" s="400"/>
      <c r="G283" s="400"/>
      <c r="H283" s="109">
        <v>1</v>
      </c>
      <c r="I283" s="117"/>
      <c r="J283" s="401"/>
      <c r="K283" s="108">
        <v>11</v>
      </c>
      <c r="L283" s="108"/>
      <c r="M283" s="108"/>
      <c r="N283" s="108"/>
      <c r="O283" s="109"/>
      <c r="P283" s="110"/>
    </row>
    <row r="284" spans="1:20" ht="20.100000000000001" customHeight="1">
      <c r="B284" s="44"/>
      <c r="C284" s="130" t="s">
        <v>138</v>
      </c>
      <c r="D284" s="130"/>
      <c r="E284" s="400">
        <f>IF(OR($H$284&lt;&gt;"",$K$284&lt;&gt;""),SUM($H$284,$K$284),"")</f>
        <v>12</v>
      </c>
      <c r="F284" s="400"/>
      <c r="G284" s="400"/>
      <c r="H284" s="109">
        <v>1</v>
      </c>
      <c r="I284" s="117"/>
      <c r="J284" s="401"/>
      <c r="K284" s="108">
        <v>11</v>
      </c>
      <c r="L284" s="108"/>
      <c r="M284" s="108"/>
      <c r="N284" s="108"/>
      <c r="O284" s="109"/>
      <c r="P284" s="110"/>
    </row>
    <row r="285" spans="1:20" ht="20.100000000000001" customHeight="1">
      <c r="B285" s="45"/>
      <c r="C285" s="130" t="s">
        <v>139</v>
      </c>
      <c r="D285" s="130"/>
      <c r="E285" s="400">
        <f>IF(OR($H$285&lt;&gt;"",$K$285&lt;&gt;""),SUM($H$285,$K$285),"")</f>
        <v>0</v>
      </c>
      <c r="F285" s="400"/>
      <c r="G285" s="400"/>
      <c r="H285" s="109">
        <v>0</v>
      </c>
      <c r="I285" s="117"/>
      <c r="J285" s="401"/>
      <c r="K285" s="108"/>
      <c r="L285" s="108"/>
      <c r="M285" s="108"/>
      <c r="N285" s="108"/>
      <c r="O285" s="109"/>
      <c r="P285" s="110"/>
    </row>
    <row r="286" spans="1:20" ht="20.100000000000001" customHeight="1">
      <c r="B286" s="186" t="s">
        <v>140</v>
      </c>
      <c r="C286" s="130"/>
      <c r="D286" s="130"/>
      <c r="E286" s="400">
        <f>IF(OR($H$286&lt;&gt;"",$K$286&lt;&gt;""),SUM($H$286,$K$286),"")</f>
        <v>0</v>
      </c>
      <c r="F286" s="400"/>
      <c r="G286" s="400"/>
      <c r="H286" s="109">
        <v>0</v>
      </c>
      <c r="I286" s="117"/>
      <c r="J286" s="401"/>
      <c r="K286" s="108"/>
      <c r="L286" s="108"/>
      <c r="M286" s="108"/>
      <c r="N286" s="108"/>
      <c r="O286" s="109"/>
      <c r="P286" s="110"/>
    </row>
    <row r="287" spans="1:20" ht="20.100000000000001" customHeight="1">
      <c r="B287" s="186" t="s">
        <v>141</v>
      </c>
      <c r="C287" s="130"/>
      <c r="D287" s="130"/>
      <c r="E287" s="400">
        <f>IF(OR($H$287&lt;&gt;"",$K$287&lt;&gt;""),SUM($H$287,$K$287),"")</f>
        <v>0</v>
      </c>
      <c r="F287" s="400"/>
      <c r="G287" s="400"/>
      <c r="H287" s="109">
        <v>0</v>
      </c>
      <c r="I287" s="117"/>
      <c r="J287" s="401"/>
      <c r="K287" s="108"/>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c r="L288" s="108"/>
      <c r="M288" s="108"/>
      <c r="N288" s="108"/>
      <c r="O288" s="109"/>
      <c r="P288" s="110"/>
    </row>
    <row r="289" spans="2:20" ht="20.100000000000001" customHeight="1">
      <c r="B289" s="186" t="s">
        <v>143</v>
      </c>
      <c r="C289" s="130"/>
      <c r="D289" s="130"/>
      <c r="E289" s="400">
        <f>IF(OR($H$289&lt;&gt;"",$K$289&lt;&gt;""),SUM($H$289,$K$289),"")</f>
        <v>4</v>
      </c>
      <c r="F289" s="400"/>
      <c r="G289" s="400"/>
      <c r="H289" s="109">
        <v>0</v>
      </c>
      <c r="I289" s="117"/>
      <c r="J289" s="401"/>
      <c r="K289" s="108">
        <v>4</v>
      </c>
      <c r="L289" s="108"/>
      <c r="M289" s="108"/>
      <c r="N289" s="108"/>
      <c r="O289" s="109"/>
      <c r="P289" s="110"/>
    </row>
    <row r="290" spans="2:20" ht="20.100000000000001" customHeight="1">
      <c r="B290" s="186" t="s">
        <v>144</v>
      </c>
      <c r="C290" s="130"/>
      <c r="D290" s="130"/>
      <c r="E290" s="400">
        <f>IF(OR($H$290&lt;&gt;"",$K$290&lt;&gt;""),SUM($H$290,$K$290),"")</f>
        <v>0</v>
      </c>
      <c r="F290" s="400"/>
      <c r="G290" s="400"/>
      <c r="H290" s="109">
        <v>0</v>
      </c>
      <c r="I290" s="117"/>
      <c r="J290" s="401"/>
      <c r="K290" s="108"/>
      <c r="L290" s="108"/>
      <c r="M290" s="108"/>
      <c r="N290" s="108"/>
      <c r="O290" s="109"/>
      <c r="P290" s="110"/>
    </row>
    <row r="291" spans="2:20" ht="20.100000000000001" customHeight="1">
      <c r="B291" s="186" t="s">
        <v>145</v>
      </c>
      <c r="C291" s="130"/>
      <c r="D291" s="130"/>
      <c r="E291" s="400">
        <f>IF(OR($H$291&lt;&gt;"",$K$291&lt;&gt;""),SUM($H$291,$K$291),"")</f>
        <v>0</v>
      </c>
      <c r="F291" s="400"/>
      <c r="G291" s="400"/>
      <c r="H291" s="109">
        <v>0</v>
      </c>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8</v>
      </c>
      <c r="H302" s="195"/>
      <c r="I302" s="196"/>
      <c r="J302" s="108">
        <v>2</v>
      </c>
      <c r="K302" s="108"/>
      <c r="L302" s="108"/>
      <c r="M302" s="108">
        <v>6</v>
      </c>
      <c r="N302" s="108"/>
      <c r="O302" s="109"/>
      <c r="P302" s="110"/>
    </row>
    <row r="303" spans="2:20" ht="20.100000000000001" customHeight="1">
      <c r="B303" s="186" t="s">
        <v>158</v>
      </c>
      <c r="C303" s="130"/>
      <c r="D303" s="130"/>
      <c r="E303" s="130"/>
      <c r="F303" s="130"/>
      <c r="G303" s="194">
        <f>IF(OR($J$303&lt;&gt;"",$M$303&lt;&gt;""),SUM($J$303,$M$303),"")</f>
        <v>1</v>
      </c>
      <c r="H303" s="195"/>
      <c r="I303" s="196"/>
      <c r="J303" s="108">
        <v>0</v>
      </c>
      <c r="K303" s="108"/>
      <c r="L303" s="108"/>
      <c r="M303" s="108">
        <v>1</v>
      </c>
      <c r="N303" s="108"/>
      <c r="O303" s="109"/>
      <c r="P303" s="110"/>
    </row>
    <row r="304" spans="2:20" ht="20.100000000000001" customHeight="1">
      <c r="B304" s="186" t="s">
        <v>390</v>
      </c>
      <c r="C304" s="130"/>
      <c r="D304" s="130"/>
      <c r="E304" s="130"/>
      <c r="F304" s="130"/>
      <c r="G304" s="194">
        <f>IF(OR($J$304&lt;&gt;"",$M$304&lt;&gt;""),SUM($J$304,$M$304),"")</f>
        <v>4</v>
      </c>
      <c r="H304" s="195"/>
      <c r="I304" s="196"/>
      <c r="J304" s="108">
        <v>0</v>
      </c>
      <c r="K304" s="108"/>
      <c r="L304" s="108"/>
      <c r="M304" s="108">
        <v>4</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2550</v>
      </c>
      <c r="M338" s="94"/>
      <c r="N338" s="94"/>
      <c r="O338" s="94"/>
      <c r="P338" s="95"/>
    </row>
    <row r="339" spans="2:20" ht="20.100000000000001" customHeight="1">
      <c r="B339" s="365"/>
      <c r="C339" s="366"/>
      <c r="D339" s="366"/>
      <c r="E339" s="366"/>
      <c r="F339" s="367"/>
      <c r="G339" s="134" t="s">
        <v>441</v>
      </c>
      <c r="H339" s="113"/>
      <c r="I339" s="109" t="s">
        <v>2550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2572</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2</v>
      </c>
      <c r="K344" s="28"/>
      <c r="L344" s="28"/>
      <c r="M344" s="28"/>
      <c r="N344" s="28"/>
      <c r="O344" s="28"/>
      <c r="P344" s="28"/>
      <c r="Q344" s="12"/>
    </row>
    <row r="345" spans="2:20" ht="20.100000000000001" customHeight="1">
      <c r="B345" s="111" t="s">
        <v>181</v>
      </c>
      <c r="C345" s="112"/>
      <c r="D345" s="112"/>
      <c r="E345" s="112"/>
      <c r="F345" s="113"/>
      <c r="G345" s="28"/>
      <c r="H345" s="28"/>
      <c r="I345" s="28">
        <v>1</v>
      </c>
      <c r="J345" s="28">
        <v>2</v>
      </c>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v>4</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3</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5</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2549</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338">
        <v>48000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f>I384+I386+I387+I389</f>
        <v>94500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46500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338">
        <v>10000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10000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3</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9</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12</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21</v>
      </c>
      <c r="I453" s="117"/>
      <c r="J453" s="117"/>
      <c r="K453" s="117"/>
      <c r="L453" s="117"/>
      <c r="M453" s="117"/>
      <c r="N453" s="117"/>
      <c r="O453" s="117"/>
      <c r="P453" s="37" t="s">
        <v>477</v>
      </c>
    </row>
    <row r="454" spans="2:20" ht="20.100000000000001" customHeight="1">
      <c r="B454" s="186" t="s">
        <v>267</v>
      </c>
      <c r="C454" s="130"/>
      <c r="D454" s="130"/>
      <c r="E454" s="130"/>
      <c r="F454" s="130"/>
      <c r="G454" s="130"/>
      <c r="H454" s="109">
        <v>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2578</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2579</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2534</v>
      </c>
      <c r="L475" s="132"/>
      <c r="M475" s="35" t="s">
        <v>469</v>
      </c>
      <c r="N475" s="132" t="s">
        <v>2535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2580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2581</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2582</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2549</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2549</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かぐらの里 株式会社</cp:lastModifiedBy>
  <cp:lastPrinted>2021-03-04T10:23:32Z</cp:lastPrinted>
  <dcterms:created xsi:type="dcterms:W3CDTF">2020-12-23T05:28:24Z</dcterms:created>
  <dcterms:modified xsi:type="dcterms:W3CDTF">2025-10-29T00:17:14Z</dcterms:modified>
</cp:coreProperties>
</file>