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F:\佐藤\市役所関係(変更届他)\有料申請書類関係\R7.4月　料金改定\"/>
    </mc:Choice>
  </mc:AlternateContent>
  <xr:revisionPtr revIDLastSave="0" documentId="13_ncr:1_{8294F1E4-9DF7-49B4-85EC-63586F14B95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405" yWindow="0" windowWidth="14430" windowHeight="154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I383" i="24"/>
  <c r="N284"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<sst xmlns="http://schemas.openxmlformats.org/spreadsheetml/2006/main" count="3032" uniqueCount="2591">
  <si>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</si>
  <si>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</si>
  <si>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</si>
  <si>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</si>
  <si>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</si>
  <si>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</si>
  <si>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</si>
  <si>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</si>
  <si>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</si>
  <si>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</si>
  <si>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</si>
  <si>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</si>
  <si>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</si>
  <si>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</si>
  <si>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</si>
  <si>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</si>
  <si>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</si>
  <si>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</si>
  <si>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</si>
  <si>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</si>
  <si>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</si>
  <si>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</si>
  <si>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</si>
  <si>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</si>
  <si>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</si>
  <si>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</si>
  <si>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</si>
  <si>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</si>
  <si>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</si>
  <si>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</si>
  <si>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</si>
  <si>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</si>
  <si>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</si>
  <si>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</si>
  <si>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</si>
  <si>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</si>
  <si>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</si>
  <si>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</si>
  <si>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</si>
  <si>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</si>
  <si>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</si>
  <si>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</si>
  <si>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</si>
  <si>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</si>
  <si>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</si>
  <si>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</si>
  <si>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</si>
  <si>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</si>
  <si>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</si>
  <si>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</si>
  <si>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</si>
  <si>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</si>
  <si>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</si>
  <si>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</si>
  <si>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</si>
  <si>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</si>
  <si>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</si>
  <si>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</si>
  <si>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</si>
  <si>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</si>
  <si>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</si>
  <si>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</si>
  <si>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</si>
  <si>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</si>
  <si>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</si>
  <si>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</si>
  <si>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</si>
  <si>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</si>
  <si>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</si>
  <si>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</si>
  <si>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</si>
  <si>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</si>
  <si>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</si>
  <si>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</si>
  <si>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</si>
  <si>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</si>
  <si>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</si>
  <si>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</si>
  <si>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</si>
  <si>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</si>
  <si>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</si>
  <si>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</si>
  <si>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</si>
  <si>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</si>
  <si>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</si>
  <si>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</si>
  <si>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</si>
  <si>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</si>
  <si>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</si>
  <si>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</si>
  <si>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</si>
  <si>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</si>
  <si>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</si>
  <si>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</si>
  <si>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</si>
  <si>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</si>
  <si>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</si>
  <si>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</si>
  <si>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</si>
  <si>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</si>
  <si>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</si>
  <si>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</si>
  <si>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</si>
  <si>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</si>
  <si>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</si>
  <si>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</si>
  <si>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</si>
  <si>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</si>
  <si>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</si>
  <si>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</si>
  <si>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</si>
  <si>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</si>
  <si>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</si>
  <si>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</si>
  <si>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</si>
  <si>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</si>
  <si>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</si>
  <si>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</si>
  <si>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</si>
  <si>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</si>
  <si>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</si>
  <si>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</si>
  <si>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</si>
  <si>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</si>
  <si>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</si>
  <si>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</si>
  <si>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</si>
  <si>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</si>
  <si>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</si>
  <si>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</si>
  <si>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</si>
  <si>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</si>
  <si>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</si>
  <si>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</si>
  <si>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</si>
  <si>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</si>
  <si>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</si>
  <si>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</si>
  <si>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</si>
  <si>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</si>
  <si>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</si>
  <si>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</si>
  <si>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</si>
  <si>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</si>
  <si>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</si>
  <si>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</si>
  <si>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</si>
  <si>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</si>
  <si>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</si>
  <si>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</si>
  <si>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</si>
  <si>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</si>
  <si>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</si>
  <si>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</si>
  <si>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</si>
  <si>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</si>
  <si>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</si>
  <si>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</si>
  <si>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</si>
  <si>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</si>
  <si>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</si>
  <si>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</si>
  <si>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</si>
  <si>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</si>
  <si>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</si>
  <si>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</si>
  <si>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</si>
  <si>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</si>
  <si>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</si>
  <si>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</si>
  <si>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</si>
  <si>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</si>
  <si>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</si>
  <si>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</si>
  <si>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</si>
  <si>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</si>
  <si>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</si>
  <si>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</si>
  <si>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</si>
  <si>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</si>
  <si>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</si>
  <si>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</si>
  <si>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</si>
  <si>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</si>
  <si>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</si>
  <si>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</si>
  <si>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</si>
  <si>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</si>
  <si>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</si>
  <si>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</si>
  <si>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</si>
  <si>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</si>
  <si>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</si>
  <si>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</si>
  <si>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</si>
  <si>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</si>
  <si>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</si>
  <si>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</si>
  <si>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</si>
  <si>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</si>
  <si>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</si>
  <si>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</si>
  <si>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</si>
  <si>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</si>
  <si>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</si>
  <si>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</si>
  <si>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</si>
  <si>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</si>
  <si>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</si>
  <si>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</si>
  <si>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</si>
  <si>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</si>
  <si>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</si>
  <si>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</si>
  <si>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</si>
  <si>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</si>
  <si>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</si>
  <si>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</si>
  <si>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</si>
  <si>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</si>
  <si>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</si>
  <si>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</si>
  <si>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</si>
  <si>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</si>
  <si>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</si>
  <si>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</si>
  <si>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</si>
  <si>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</si>
  <si>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</si>
  <si>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</si>
  <si>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</si>
  <si>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</si>
  <si>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</si>
  <si>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</si>
  <si>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</si>
  <si>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</si>
  <si>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</si>
  <si>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</si>
  <si>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</si>
  <si>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</si>
  <si>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</si>
  <si>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</si>
  <si>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</si>
  <si>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</si>
  <si>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</si>
  <si>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</si>
  <si>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</si>
  <si>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</si>
  <si>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</si>
  <si>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</si>
  <si>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</si>
  <si>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</si>
  <si>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</si>
  <si>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</si>
  <si>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</si>
  <si>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</si>
  <si>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</si>
  <si>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</si>
  <si>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</si>
  <si>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</si>
  <si>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</si>
  <si>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</si>
  <si>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</si>
  <si>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</si>
  <si>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</si>
  <si>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</si>
  <si>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</si>
  <si>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</si>
  <si>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</si>
  <si>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</si>
  <si>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</si>
  <si>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</si>
  <si>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</si>
  <si>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</si>
  <si>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</si>
  <si>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</si>
  <si>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</si>
  <si>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</si>
  <si>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</si>
  <si>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</si>
  <si>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</si>
  <si>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</si>
  <si>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</si>
  <si>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</si>
  <si>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</si>
  <si>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</si>
  <si>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</si>
  <si>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</si>
  <si>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</si>
  <si>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</si>
  <si>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</si>
  <si>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</si>
  <si>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</si>
  <si>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</si>
  <si>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</si>
  <si>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</si>
  <si>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</si>
  <si>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</si>
  <si>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</si>
  <si>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</si>
  <si>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</si>
  <si>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</si>
  <si>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</si>
  <si>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</si>
  <si>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</si>
  <si>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</si>
  <si>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</si>
  <si>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</si>
  <si>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</si>
  <si>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</si>
  <si>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</si>
  <si>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</si>
  <si>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</si>
  <si>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</si>
  <si>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</si>
  <si>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</si>
  <si>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</si>
  <si>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</si>
  <si>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</si>
  <si>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</si>
  <si>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</si>
  <si>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</si>
  <si>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</si>
  <si>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</si>
  <si>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</si>
  <si>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</si>
  <si>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</si>
  <si>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</si>
  <si>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</si>
  <si>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</si>
  <si>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</si>
  <si>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</si>
  <si>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</si>
  <si>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</si>
  <si>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</si>
  <si>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</si>
  <si>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</si>
  <si>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</si>
  <si>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</si>
  <si>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</si>
  <si>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</si>
  <si>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</si>
  <si>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</si>
  <si>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</si>
  <si>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</si>
  <si>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</si>
  <si>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</si>
  <si>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</si>
  <si>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</si>
  <si>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</si>
  <si>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</si>
  <si>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</si>
  <si>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</si>
  <si>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</si>
  <si>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</si>
  <si>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</si>
  <si>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</si>
  <si>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</si>
  <si>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</si>
  <si>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</si>
  <si>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</si>
  <si>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</si>
  <si>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</si>
  <si>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</si>
  <si>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</si>
  <si>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</si>
  <si>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</si>
  <si>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</si>
  <si>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</si>
  <si>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</si>
  <si>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</si>
  <si>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</si>
  <si>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</si>
  <si>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</si>
  <si>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</si>
  <si>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</si>
  <si>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</si>
  <si>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</si>
  <si>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</si>
  <si>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</si>
  <si>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</si>
  <si>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</si>
  <si>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</si>
  <si>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</si>
  <si>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</si>
  <si>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</si>
  <si>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</si>
  <si>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</si>
  <si>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</si>
  <si>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</si>
  <si>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</si>
  <si>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</si>
  <si>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</si>
  <si>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</si>
  <si>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</si>
  <si>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</si>
  <si>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</si>
  <si>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</si>
  <si>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</si>
  <si>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</si>
  <si>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</si>
  <si>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</si>
  <si>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</si>
  <si>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</si>
  <si>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</si>
  <si>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</si>
  <si>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</si>
  <si>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</si>
  <si>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</si>
  <si>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</si>
  <si>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</si>
  <si>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</si>
  <si>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</si>
  <si>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</si>
  <si>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</si>
  <si>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</si>
  <si>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</si>
  <si>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</si>
  <si>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</si>
  <si>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</si>
  <si>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</si>
  <si>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</si>
  <si>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</si>
  <si>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</si>
  <si>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</si>
  <si>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</si>
  <si>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</si>
  <si>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</si>
  <si>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</si>
  <si>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</si>
  <si>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</si>
  <si>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</si>
  <si>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</si>
  <si>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</si>
  <si>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</si>
  <si>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</si>
  <si>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</si>
  <si>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</si>
  <si>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</si>
  <si>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</si>
  <si>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</si>
  <si>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</si>
  <si>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</si>
  <si>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</si>
  <si>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</si>
  <si>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</si>
  <si>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</si>
  <si>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</si>
  <si>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</si>
  <si>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</si>
  <si>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</si>
  <si>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</si>
  <si>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</si>
  <si>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</si>
  <si>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</si>
  <si>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</si>
  <si>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</si>
  <si>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</si>
  <si>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</si>
  <si>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</si>
  <si>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</si>
  <si>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</si>
  <si>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</si>
  <si>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</si>
  <si>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</si>
  <si>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</si>
  <si>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</si>
  <si>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</si>
  <si>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</si>
  <si>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</si>
  <si>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</si>
  <si>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</si>
  <si>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</si>
  <si>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</si>
  <si>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</si>
  <si>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</si>
  <si>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</si>
  <si>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</si>
  <si>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</si>
  <si>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</si>
  <si>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</si>
  <si>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</si>
  <si>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</si>
  <si>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</si>
  <si>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</si>
  <si>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</si>
  <si>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</si>
  <si>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</si>
  <si>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</si>
  <si>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</si>
  <si>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</si>
  <si>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</si>
  <si>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</si>
  <si>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</si>
  <si>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</si>
  <si>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</si>
  <si>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</si>
  <si>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</si>
  <si>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</si>
  <si>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</si>
  <si>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</si>
  <si>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</si>
  <si>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</si>
  <si>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</si>
  <si>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</si>
  <si>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</si>
  <si>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</si>
  <si>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</si>
  <si>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</si>
  <si>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</si>
  <si>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</si>
  <si>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</si>
  <si>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</si>
  <si>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</si>
  <si>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</si>
  <si>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</si>
  <si>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</si>
  <si>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</si>
  <si>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</si>
  <si>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</si>
  <si>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</si>
  <si>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</si>
  <si>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</si>
  <si>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</si>
  <si>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</si>
  <si>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</si>
  <si>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</si>
  <si>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</si>
  <si>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</si>
  <si>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</si>
  <si>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</si>
  <si>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</si>
  <si>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</si>
  <si>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</si>
  <si>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</si>
  <si>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</si>
  <si>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</si>
  <si>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</si>
  <si>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</si>
  <si>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</si>
  <si>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</si>
  <si>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</si>
  <si>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</si>
  <si>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</si>
  <si>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</si>
  <si>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</si>
  <si>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</si>
  <si>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</si>
  <si>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</si>
  <si>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</si>
  <si>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</si>
  <si>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</si>
  <si>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</si>
  <si>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</si>
  <si>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</si>
  <si>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</si>
  <si>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</si>
  <si>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</si>
  <si>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</si>
  <si>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</si>
  <si>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</si>
  <si>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</si>
  <si>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</si>
  <si>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</si>
  <si>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</si>
  <si>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</si>
  <si>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</si>
  <si>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</si>
  <si>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</si>
  <si>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</si>
  <si>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</si>
  <si>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</si>
  <si>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</si>
  <si>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</si>
  <si>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</si>
  <si>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</si>
  <si>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</si>
  <si>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</si>
  <si>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</si>
  <si>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</si>
  <si>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</si>
  <si>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</si>
  <si>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</si>
  <si>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</si>
  <si>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</si>
  <si>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</si>
  <si>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</si>
  <si>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</si>
  <si>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</si>
  <si>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</si>
  <si>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</si>
  <si>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</si>
  <si>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</si>
  <si>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</si>
  <si>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</si>
  <si>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</si>
  <si>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</si>
  <si>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</si>
  <si>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</si>
  <si>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</si>
  <si>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</si>
  <si>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</si>
  <si>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</si>
  <si>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</si>
  <si>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</si>
  <si>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</si>
  <si>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</si>
  <si>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</si>
  <si>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</si>
  <si>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</si>
  <si>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</si>
  <si>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</si>
  <si>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</si>
  <si>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</si>
  <si>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</si>
  <si>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</si>
  <si>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</si>
  <si>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</si>
  <si>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</si>
  <si>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</si>
  <si>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</si>
  <si>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</si>
  <si>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</si>
  <si>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</si>
  <si>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</si>
  <si>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</si>
  <si>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</si>
  <si>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</si>
  <si>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</si>
  <si>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</si>
  <si>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</si>
  <si>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</si>
  <si>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</si>
  <si>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</si>
  <si>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</si>
  <si>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</si>
  <si>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</si>
  <si>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</si>
  <si>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</si>
  <si>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</si>
  <si>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</si>
  <si>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</si>
  <si>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</si>
  <si>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</si>
  <si>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</si>
  <si>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</si>
  <si>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</si>
  <si>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</si>
  <si>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</si>
  <si>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</si>
  <si>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</si>
  <si>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</si>
  <si>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</si>
  <si>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</si>
  <si>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</si>
  <si>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</si>
  <si>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</si>
  <si>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</si>
  <si>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</si>
  <si>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</si>
  <si>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</si>
  <si>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</si>
  <si>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</si>
  <si>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</si>
  <si>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</si>
  <si>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</si>
  <si>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</si>
  <si>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</si>
  <si>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</si>
  <si>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</si>
  <si>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</si>
  <si>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</si>
  <si>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</si>
  <si>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</si>
  <si>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</si>
  <si>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</si>
  <si>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</si>
  <si>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</si>
  <si>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</si>
  <si>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</si>
  <si>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</si>
  <si>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</si>
  <si>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</si>
  <si>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</si>
  <si>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</si>
  <si>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</si>
  <si>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</si>
  <si>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</si>
  <si>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</si>
  <si>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</si>
  <si>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</si>
  <si>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</si>
  <si>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</si>
  <si>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</si>
  <si>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</si>
  <si>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</si>
  <si>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</si>
  <si>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</si>
  <si>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</si>
  <si>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</si>
  <si>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</si>
  <si>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</si>
  <si>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</si>
  <si>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</si>
  <si>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</si>
  <si>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</si>
  <si>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</si>
  <si>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</si>
  <si>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</si>
  <si>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</si>
  <si>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</si>
  <si>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</si>
  <si>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</si>
  <si>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</si>
  <si>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</si>
  <si>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</si>
  <si>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</si>
  <si>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</si>
  <si>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</si>
  <si>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</si>
  <si>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</si>
  <si>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</si>
  <si>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</si>
  <si>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</si>
  <si>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</si>
  <si>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</si>
  <si>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</si>
  <si>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</si>
  <si>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</si>
  <si>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</si>
  <si>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</si>
  <si>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</si>
  <si>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</si>
  <si>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</si>
  <si>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</si>
  <si>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</si>
  <si>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</si>
  <si>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</si>
  <si>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</si>
  <si>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</si>
  <si>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</si>
  <si>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</si>
  <si>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</si>
  <si>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</si>
  <si>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</si>
  <si>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</si>
  <si>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</si>
  <si>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</si>
  <si>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</si>
  <si>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</si>
  <si>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</si>
  <si>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</si>
  <si>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</si>
  <si>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</si>
  <si>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</si>
  <si>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</si>
  <si>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</si>
  <si>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</si>
  <si>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</si>
  <si>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</si>
  <si>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</si>
  <si>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</si>
  <si>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</si>
  <si>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</si>
  <si>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</si>
  <si>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</si>
  <si>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</si>
  <si>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</si>
  <si>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</si>
  <si>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</si>
  <si>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</si>
  <si>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</si>
  <si>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</si>
  <si>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</si>
  <si>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</si>
  <si>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</si>
  <si>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</si>
  <si>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</si>
  <si>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</si>
  <si>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</si>
  <si>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</si>
  <si>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</si>
  <si>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</si>
  <si>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</si>
  <si>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</si>
  <si>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</si>
  <si>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</si>
  <si>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</si>
  <si>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</si>
  <si>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</si>
  <si>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</si>
  <si>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</si>
  <si>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</si>
  <si>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</si>
  <si>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</si>
  <si>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</si>
  <si>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</si>
  <si>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</si>
  <si>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</si>
  <si>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</si>
  <si>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</si>
  <si>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</si>
  <si>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</si>
  <si>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</si>
  <si>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</si>
  <si>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</si>
  <si>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</si>
  <si>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</si>
  <si>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</si>
  <si>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</si>
  <si>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</si>
  <si>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</si>
  <si>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</si>
  <si>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</si>
  <si>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</si>
  <si>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</si>
  <si>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</si>
  <si>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</si>
  <si>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</si>
  <si>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</si>
  <si>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</si>
  <si>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</si>
  <si>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</si>
  <si>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</si>
  <si>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</si>
  <si>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</si>
  <si>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</si>
  <si>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</si>
  <si>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</si>
  <si>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</si>
  <si>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</si>
  <si>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</si>
  <si>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</si>
  <si>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</si>
  <si>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</si>
  <si>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</si>
  <si>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</si>
  <si>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</si>
  <si>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</si>
  <si>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</si>
  <si>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</si>
  <si>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</si>
  <si>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</si>
  <si>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</si>
  <si>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</si>
  <si>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</si>
  <si>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</si>
  <si>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</si>
  <si>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</si>
  <si>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</si>
  <si>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</si>
  <si>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</si>
  <si>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</si>
  <si>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</si>
  <si>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</si>
  <si>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</si>
  <si>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</si>
  <si>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</si>
  <si>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</si>
  <si>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</si>
  <si>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</si>
  <si>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</si>
  <si>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</si>
  <si>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</si>
  <si>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</si>
  <si>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</si>
  <si>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</si>
  <si>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</si>
  <si>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</si>
  <si>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</si>
  <si>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</si>
  <si>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</si>
  <si>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</si>
  <si>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</si>
  <si>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</si>
  <si>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</si>
  <si>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</si>
  <si>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</si>
  <si>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</si>
  <si>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</si>
  <si>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</si>
  <si>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</si>
  <si>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</si>
  <si>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</si>
  <si>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</si>
  <si>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</si>
  <si>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</si>
  <si>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</si>
  <si>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</si>
  <si>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</si>
  <si>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</si>
  <si>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</si>
  <si>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</si>
  <si>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</si>
  <si>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</si>
  <si>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</si>
  <si>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</si>
  <si>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</si>
  <si>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</si>
  <si>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</si>
  <si>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</si>
  <si>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</si>
  <si>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</si>
  <si>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</si>
  <si>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</si>
  <si>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</si>
  <si>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</si>
  <si>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</si>
  <si>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</si>
  <si>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</si>
  <si>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</si>
  <si>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</si>
  <si>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</si>
  <si>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</si>
  <si>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</si>
  <si>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</si>
  <si>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</si>
  <si>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</si>
  <si>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</si>
  <si>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</si>
  <si>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</si>
  <si>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</si>
  <si>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</si>
  <si>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</si>
  <si>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</si>
  <si>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</si>
  <si>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</si>
  <si>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</si>
  <si>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</si>
  <si>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</si>
  <si>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</si>
  <si>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</si>
  <si>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</si>
  <si>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</si>
  <si>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</si>
  <si>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</si>
  <si>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</si>
  <si>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</si>
  <si>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</si>
  <si>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</si>
  <si>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</si>
  <si>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</si>
  <si>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</si>
  <si>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</si>
  <si>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</si>
  <si>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</si>
  <si>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</si>
  <si>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</si>
  <si>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</si>
  <si>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</si>
  <si>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</si>
  <si>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</si>
  <si>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</si>
  <si>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</si>
  <si>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</si>
  <si>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</si>
  <si>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</si>
  <si>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</si>
  <si>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</si>
  <si>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</si>
  <si>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</si>
  <si>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</si>
  <si>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</si>
  <si>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</si>
  <si>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</si>
  <si>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</si>
  <si>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</si>
  <si>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</si>
  <si>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</si>
  <si>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</si>
  <si>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</si>
  <si>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</si>
  <si>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</si>
  <si>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</si>
  <si>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</si>
  <si>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</si>
  <si>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</si>
  <si>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</si>
  <si>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</si>
  <si>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</si>
  <si>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</si>
  <si>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</si>
  <si>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</si>
  <si>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</si>
  <si>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</si>
  <si>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</si>
  <si>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</si>
  <si>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</si>
  <si>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</si>
  <si>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</si>
  <si>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</si>
  <si>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</si>
  <si>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</si>
  <si>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</si>
  <si>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</si>
  <si>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</si>
  <si>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</si>
  <si>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</si>
  <si>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</si>
  <si>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</si>
  <si>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</si>
  <si>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</si>
  <si>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</si>
  <si>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</si>
  <si>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</si>
  <si>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</si>
  <si>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</si>
  <si>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</si>
  <si>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</si>
  <si>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</si>
  <si>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</si>
  <si>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</si>
  <si>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</si>
  <si>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</si>
  <si>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</si>
  <si>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</si>
  <si>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</si>
  <si>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</si>
  <si>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</si>
  <si>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</si>
  <si>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</si>
  <si>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</si>
  <si>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</si>
  <si>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</si>
  <si>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</si>
  <si>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</si>
  <si>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</si>
  <si>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</si>
  <si>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</si>
  <si>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</si>
  <si>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</si>
  <si>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</si>
  <si>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</si>
  <si>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</si>
  <si>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</si>
  <si>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</si>
  <si>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</si>
  <si>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</si>
  <si>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</si>
  <si>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</si>
  <si>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</si>
  <si>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</si>
  <si>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</si>
  <si>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</si>
  <si>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</si>
  <si>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</si>
  <si>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</si>
  <si>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</si>
  <si>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</si>
  <si>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</si>
  <si>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</si>
  <si>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</si>
  <si>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</si>
  <si>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</si>
  <si>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</si>
  <si>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</si>
  <si>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</si>
  <si>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</si>
  <si>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</si>
  <si>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</si>
  <si>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</si>
  <si>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</si>
  <si>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</si>
  <si>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</si>
  <si>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</si>
  <si>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</si>
  <si>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</si>
  <si>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</si>
  <si>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</si>
  <si>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</si>
  <si>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</si>
  <si>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</si>
  <si>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</si>
  <si>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</si>
  <si>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</si>
  <si>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</si>
  <si>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</si>
  <si>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</si>
  <si>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</si>
  <si>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</si>
  <si>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</si>
  <si>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</si>
  <si>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</si>
  <si>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</si>
  <si>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</si>
  <si>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</si>
  <si>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</si>
  <si>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</si>
  <si>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</si>
  <si>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</si>
  <si>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</si>
  <si>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</si>
  <si>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</si>
  <si>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</si>
  <si>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</si>
  <si>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</si>
  <si>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</si>
  <si>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</si>
  <si>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</si>
  <si>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</si>
  <si>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</si>
  <si>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</si>
  <si>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</si>
  <si>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</si>
  <si>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</si>
  <si>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</si>
  <si>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</si>
  <si>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</si>
  <si>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</si>
  <si>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</si>
  <si>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</si>
  <si>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</si>
  <si>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</si>
  <si>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</si>
  <si>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</si>
  <si>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</si>
  <si>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</si>
  <si>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</si>
  <si>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</si>
  <si>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</si>
  <si>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</si>
  <si>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</si>
  <si>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</si>
  <si>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</si>
  <si>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</si>
  <si>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</si>
  <si>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</si>
  <si>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</si>
  <si>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</si>
  <si>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</si>
  <si>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</si>
  <si>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</si>
  <si>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</si>
  <si>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</si>
  <si>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</si>
  <si>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</si>
  <si>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</si>
  <si>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</si>
  <si>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</si>
  <si>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</si>
  <si>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</si>
  <si>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</si>
  <si>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</si>
  <si>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</si>
  <si>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</si>
  <si>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</si>
  <si>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</si>
  <si>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</si>
  <si>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</si>
  <si>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</si>
  <si>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</si>
  <si>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</si>
  <si>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</si>
  <si>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</si>
  <si>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</si>
  <si>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</si>
  <si>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</si>
  <si>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</si>
  <si>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</si>
  <si>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</si>
  <si>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</si>
  <si>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</si>
  <si>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</si>
  <si>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</si>
  <si>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</si>
  <si>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</si>
  <si>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</si>
  <si>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</si>
  <si>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</si>
  <si>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</si>
  <si>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</si>
  <si>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</si>
  <si>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</si>
  <si>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</si>
  <si>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</si>
  <si>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</si>
  <si>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</si>
  <si>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</si>
  <si>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</si>
  <si>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</si>
  <si>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</si>
  <si>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</si>
  <si>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</si>
  <si>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</si>
  <si>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</si>
  <si>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</si>
  <si>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</si>
  <si>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</si>
  <si>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</si>
  <si>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</si>
  <si>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</si>
  <si>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</si>
  <si>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</si>
  <si>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</si>
  <si>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</si>
  <si>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</si>
  <si>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</si>
  <si>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</si>
  <si>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</si>
  <si>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</si>
  <si>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</si>
  <si>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</si>
  <si>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</si>
  <si>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</si>
  <si>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</si>
  <si>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</si>
  <si>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</si>
  <si>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</si>
  <si>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</si>
  <si>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</si>
  <si>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</si>
  <si>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</si>
  <si>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</si>
  <si>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</si>
  <si>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</si>
  <si>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</si>
  <si>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</si>
  <si>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</si>
  <si>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</si>
  <si>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</si>
  <si>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</si>
  <si>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</si>
  <si>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</si>
  <si>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</si>
  <si>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</si>
  <si>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</si>
  <si>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</si>
  <si>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</si>
  <si>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</si>
  <si>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</si>
  <si>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</si>
  <si>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</si>
  <si>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</si>
  <si>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</si>
  <si>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</si>
  <si>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</si>
  <si>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</si>
  <si>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</si>
  <si>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</si>
  <si>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</si>
  <si>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</si>
  <si>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</si>
  <si>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</si>
  <si>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</si>
  <si>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</si>
  <si>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</si>
  <si>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</si>
  <si>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</si>
  <si>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</si>
  <si>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</si>
  <si>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</si>
  <si>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</si>
  <si>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</si>
  <si>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</si>
  <si>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</si>
  <si>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</si>
  <si>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</si>
  <si>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</si>
  <si>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</si>
  <si>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</si>
  <si>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</si>
  <si>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</si>
  <si>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</si>
  <si>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</si>
  <si>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</si>
  <si>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</si>
  <si>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</si>
  <si>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</si>
  <si>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</si>
  <si>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</si>
  <si>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</si>
  <si>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</si>
  <si>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</si>
  <si>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</si>
  <si>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</si>
  <si>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</si>
  <si>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</si>
  <si>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</si>
  <si>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</si>
  <si>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</si>
  <si>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</si>
  <si>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</si>
  <si>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</si>
  <si>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</si>
  <si>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</si>
  <si>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</si>
  <si>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</si>
  <si>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</si>
  <si>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</si>
  <si>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</si>
  <si>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</si>
  <si>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</si>
  <si>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</si>
  <si>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</si>
  <si>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</si>
  <si>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</si>
  <si>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</si>
  <si>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</si>
  <si>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</si>
  <si>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</si>
  <si>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</si>
  <si>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</si>
  <si>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</si>
  <si>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</si>
  <si>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</si>
  <si>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</si>
  <si>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</si>
  <si>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</si>
  <si>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</si>
  <si>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</si>
  <si>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</si>
  <si>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</si>
  <si>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</si>
  <si>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</si>
  <si>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</si>
  <si>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</si>
  <si>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</si>
  <si>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</si>
  <si>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</si>
  <si>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</si>
  <si>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</si>
  <si>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</si>
  <si>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</si>
  <si>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</si>
  <si>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</si>
  <si>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</si>
  <si>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</si>
  <si>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</si>
  <si>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</si>
  <si>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</si>
  <si>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</si>
  <si>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</si>
  <si>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</si>
  <si>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</si>
  <si>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</si>
  <si>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</si>
  <si>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</si>
  <si>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</si>
  <si>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</si>
  <si>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</si>
  <si>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</si>
  <si>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</si>
  <si>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</si>
  <si>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</si>
  <si>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</si>
  <si>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</si>
  <si>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</si>
  <si>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</si>
  <si>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</si>
  <si>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</si>
  <si>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</si>
  <si>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</si>
  <si>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</si>
  <si>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</si>
  <si>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</si>
  <si>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</si>
  <si>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</si>
  <si>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</si>
  <si>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</si>
  <si>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</si>
  <si>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</si>
  <si>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</si>
  <si>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</si>
  <si>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</si>
  <si>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</si>
  <si>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</si>
  <si>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</si>
  <si>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</si>
  <si>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</si>
  <si>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</si>
  <si>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</si>
  <si>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</si>
  <si>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</si>
  <si>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</si>
  <si>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</si>
  <si>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</si>
  <si>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</si>
  <si>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</si>
  <si>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</si>
  <si>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</si>
  <si>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</si>
  <si>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</si>
  <si>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</si>
  <si>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</si>
  <si>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</si>
  <si>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</si>
  <si>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</si>
  <si>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</si>
  <si>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</si>
  <si>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</si>
  <si>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</si>
  <si>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</si>
  <si>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</si>
  <si>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</si>
  <si>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</si>
  <si>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</si>
  <si>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</si>
  <si>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</si>
  <si>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</si>
  <si>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</si>
  <si>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</si>
  <si>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</si>
  <si>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</si>
  <si>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</si>
  <si>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</si>
  <si>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</si>
  <si>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</si>
  <si>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</si>
  <si>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</si>
  <si>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</si>
  <si>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</si>
  <si>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</si>
  <si>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</si>
  <si>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</si>
  <si>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</si>
  <si>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</si>
  <si>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</si>
  <si>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</si>
  <si>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</si>
  <si>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</si>
  <si>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</si>
  <si>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</si>
  <si>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</si>
  <si>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</si>
  <si>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</si>
  <si>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</si>
  <si>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</si>
  <si>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</si>
  <si>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</si>
  <si>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</si>
  <si>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</si>
  <si>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</si>
  <si>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</si>
  <si>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</si>
  <si>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</si>
  <si>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</si>
  <si>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</si>
  <si>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</si>
  <si>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</si>
  <si>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</si>
  <si>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</si>
  <si>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</si>
  <si>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</si>
  <si>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</si>
  <si>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</si>
  <si>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</si>
  <si>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</si>
  <si>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</si>
  <si>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</si>
  <si>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</si>
  <si>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</si>
  <si>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</si>
  <si>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</si>
  <si>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</si>
  <si>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</si>
  <si>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</si>
  <si>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</si>
  <si>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</si>
  <si>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</si>
  <si>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</si>
  <si>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</si>
  <si>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</si>
  <si>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</si>
  <si>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</si>
  <si>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</si>
  <si>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</si>
  <si>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</si>
  <si>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</si>
  <si>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</si>
  <si>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</si>
  <si>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</si>
  <si>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</si>
  <si>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</si>
  <si>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</si>
  <si>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</si>
  <si>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</si>
  <si>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</si>
  <si>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</si>
  <si>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</si>
  <si>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</si>
  <si>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</si>
  <si>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</si>
  <si>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</si>
  <si>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</si>
  <si>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</si>
  <si>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</si>
  <si>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</si>
  <si>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</si>
  <si>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</si>
  <si>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</si>
  <si>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</si>
  <si>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</si>
  <si>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</si>
  <si>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</si>
  <si>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</si>
  <si>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</si>
  <si>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</si>
  <si>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</si>
  <si>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</si>
  <si>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</si>
  <si>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</si>
  <si>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</si>
  <si>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</si>
  <si>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</si>
  <si>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</si>
  <si>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</si>
  <si>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</si>
  <si>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</si>
  <si>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</si>
  <si>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</si>
  <si>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</si>
  <si>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</si>
  <si>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</si>
  <si>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</si>
  <si>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</si>
  <si>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</si>
  <si>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</si>
  <si>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</si>
  <si>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</si>
  <si>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</si>
  <si>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</si>
  <si>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</si>
  <si>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</si>
  <si>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</si>
  <si>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</si>
  <si>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</si>
  <si>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</si>
  <si>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</si>
  <si>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</si>
  <si>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</si>
  <si>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</si>
  <si>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</si>
  <si>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</si>
  <si>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</si>
  <si>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</si>
  <si>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</si>
  <si>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</si>
  <si>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</si>
  <si>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</si>
  <si>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</si>
  <si>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</si>
  <si>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</si>
  <si>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</si>
  <si>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</si>
  <si>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</si>
  <si>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</si>
  <si>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</si>
  <si>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</si>
  <si>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</si>
  <si>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</si>
  <si>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</si>
  <si>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</si>
  <si>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</si>
  <si>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</si>
  <si>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</si>
  <si>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</si>
  <si>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</si>
  <si>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</si>
  <si>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</si>
  <si>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</si>
  <si>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</si>
  <si>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</si>
  <si>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</si>
  <si>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</si>
  <si>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</si>
  <si>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</si>
  <si>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</si>
  <si>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</si>
  <si>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</si>
  <si>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</si>
  <si>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</si>
  <si>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</si>
  <si>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</si>
  <si>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</si>
  <si>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</si>
  <si>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</si>
  <si>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</si>
  <si>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</si>
  <si>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</si>
  <si>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</si>
  <si>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</si>
  <si>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</si>
  <si>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</si>
  <si>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</si>
  <si>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</si>
  <si>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</si>
  <si>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</si>
  <si>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</si>
  <si>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</si>
  <si>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</si>
  <si>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</si>
  <si>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</si>
  <si>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</si>
  <si>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</si>
  <si>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</si>
  <si>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</si>
  <si>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</si>
  <si>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</si>
  <si>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</si>
  <si>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</si>
  <si>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</si>
  <si>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</si>
  <si>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</si>
  <si>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</si>
  <si>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</si>
  <si>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</si>
  <si>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</si>
  <si>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</si>
  <si>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</si>
  <si>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</si>
  <si>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</si>
  <si>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</si>
  <si>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</si>
  <si>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</si>
  <si>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</si>
  <si>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</si>
  <si>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</si>
  <si>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</si>
  <si>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</si>
  <si>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</si>
  <si>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</si>
  <si>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</si>
  <si>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</si>
  <si>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</si>
  <si>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</si>
  <si>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</si>
  <si>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</si>
  <si>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</si>
  <si>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</si>
  <si>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</si>
  <si>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</si>
  <si>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</si>
  <si>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</si>
  <si>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</si>
  <si>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</si>
  <si>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</si>
  <si>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</si>
  <si>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</si>
  <si>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</si>
  <si>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</si>
  <si>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</si>
  <si>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</si>
  <si>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</si>
  <si>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</si>
  <si>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</si>
  <si>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</si>
  <si>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</si>
  <si>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</si>
  <si>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</si>
  <si>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</si>
  <si>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</si>
  <si>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</si>
  <si>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</si>
  <si>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</si>
  <si>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</si>
  <si>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</si>
  <si>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</si>
  <si>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</si>
  <si>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</si>
  <si>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</si>
  <si>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</si>
  <si>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</si>
  <si>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</si>
  <si>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</si>
  <si>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</si>
  <si>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</si>
  <si>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</si>
  <si>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</si>
  <si>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</si>
  <si>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</si>
  <si>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</si>
  <si>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</si>
  <si>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</si>
  <si>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</si>
  <si>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</si>
  <si>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</si>
  <si>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</si>
  <si>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</si>
  <si>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</si>
  <si>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</si>
  <si>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</si>
  <si>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</si>
  <si>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</si>
  <si>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</si>
  <si>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</si>
  <si>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</si>
  <si>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</si>
  <si>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</si>
  <si>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</si>
  <si>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</si>
  <si>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</si>
  <si>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</si>
  <si>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</si>
  <si>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</si>
  <si>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</si>
  <si>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</si>
  <si>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</si>
  <si>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</si>
  <si>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</si>
  <si>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</si>
  <si>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</si>
  <si>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</si>
  <si>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</si>
  <si>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</si>
  <si>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</si>
  <si>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</si>
  <si>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</si>
  <si>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</si>
  <si>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</si>
  <si>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</si>
  <si>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</si>
  <si>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</si>
  <si>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</si>
  <si>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</si>
  <si>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</si>
  <si>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</si>
  <si>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</si>
  <si>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</si>
  <si>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</si>
  <si>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</si>
  <si>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</si>
  <si>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</si>
  <si>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</si>
  <si>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</si>
  <si>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</si>
  <si>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</si>
  <si>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</si>
  <si>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</si>
  <si>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</si>
  <si>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</si>
  <si>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</si>
  <si>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</si>
  <si>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</si>
  <si>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</si>
  <si>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</si>
  <si>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</si>
  <si>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</si>
  <si>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</si>
  <si>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</si>
  <si>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</si>
  <si>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</si>
  <si>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</si>
  <si>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</si>
  <si>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</si>
  <si>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</si>
  <si>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</si>
  <si>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</si>
  <si>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</si>
  <si>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</si>
  <si>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</si>
  <si>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</si>
  <si>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</si>
  <si>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</si>
  <si>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</si>
  <si>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</si>
  <si>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</si>
  <si>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</si>
  <si>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</si>
  <si>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</si>
  <si>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</si>
  <si>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</si>
  <si>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</si>
  <si>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</si>
  <si>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</si>
  <si>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</si>
  <si>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</si>
  <si>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</si>
  <si>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</si>
  <si>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</si>
  <si>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</si>
  <si>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</si>
  <si>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</si>
  <si>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</si>
  <si>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</si>
  <si>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</si>
  <si>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</si>
  <si>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</si>
  <si>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</si>
  <si>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</si>
  <si>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</si>
  <si>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</si>
  <si>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</si>
  <si>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</si>
  <si>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</si>
  <si>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</si>
  <si>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</si>
  <si>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</si>
  <si>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</si>
  <si>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</si>
  <si>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</si>
  <si>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</si>
  <si>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</si>
  <si>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</si>
  <si>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</si>
  <si>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</si>
  <si>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</si>
  <si>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</si>
  <si>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</si>
  <si>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</si>
  <si>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</si>
  <si>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</si>
  <si>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</si>
  <si>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</si>
  <si>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</si>
  <si>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</si>
  <si>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</si>
  <si>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</si>
  <si>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</si>
  <si>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</si>
  <si>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</si>
  <si>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</si>
  <si>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</si>
  <si>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</si>
  <si>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</si>
  <si>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</si>
  <si>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</si>
  <si>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</si>
  <si>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</si>
  <si>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</si>
  <si>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</si>
  <si>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</si>
  <si>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</si>
  <si>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</si>
  <si>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</si>
  <si>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</si>
  <si>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</si>
  <si>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</si>
  <si>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</si>
  <si>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</si>
  <si>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</si>
  <si>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</si>
  <si>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</si>
  <si>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</si>
  <si>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</si>
  <si>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</si>
  <si>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</si>
  <si>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</si>
  <si>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</si>
  <si>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</si>
  <si>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</si>
  <si>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</si>
  <si>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</si>
  <si>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</si>
  <si>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</si>
  <si>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</si>
  <si>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</si>
  <si>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</si>
  <si>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</si>
  <si>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</si>
  <si>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</si>
  <si>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</si>
  <si>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</si>
  <si>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</si>
  <si>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</si>
  <si>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</si>
  <si>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</si>
  <si>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</si>
  <si>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</si>
  <si>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</si>
  <si>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</si>
  <si>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</si>
  <si>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</si>
  <si>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</si>
  <si>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</si>
  <si>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</si>
  <si>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</si>
  <si>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</si>
  <si>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</si>
  <si>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</si>
  <si>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</si>
  <si>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</si>
  <si>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</si>
  <si>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</si>
  <si>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</si>
  <si>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</si>
  <si>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</si>
  <si>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</si>
  <si>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</si>
  <si>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</si>
  <si>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</si>
  <si>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</si>
  <si>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</si>
  <si>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</si>
  <si>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</si>
  <si>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</si>
  <si>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</si>
  <si>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</si>
  <si>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</si>
  <si>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</si>
  <si>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</si>
  <si>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</si>
  <si>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</si>
  <si>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</si>
  <si>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</si>
  <si>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</si>
  <si>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</si>
  <si>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</si>
  <si>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</si>
  <si>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</si>
  <si>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</si>
  <si>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</si>
  <si>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</si>
  <si>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</si>
  <si>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</si>
  <si>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</si>
  <si>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</si>
  <si>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</si>
  <si>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</si>
  <si>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</si>
  <si>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</si>
  <si>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</si>
  <si>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</si>
  <si>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</si>
  <si>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</si>
  <si>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</si>
  <si>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</si>
  <si>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</si>
  <si>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</si>
  <si>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</si>
  <si>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</si>
  <si>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</si>
  <si>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</si>
  <si>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</si>
  <si>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</si>
  <si>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</si>
  <si>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</si>
  <si>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</si>
  <si>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</si>
  <si>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</si>
  <si>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</si>
  <si>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</si>
  <si>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</si>
  <si>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</si>
  <si>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</si>
  <si>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</si>
  <si>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</si>
  <si>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</si>
  <si>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</si>
  <si>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</si>
  <si>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</si>
  <si>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</si>
  <si>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</si>
  <si>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</si>
  <si>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</si>
  <si>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</si>
  <si>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</si>
  <si>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</si>
  <si>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</si>
  <si>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</si>
  <si>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</si>
  <si>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</si>
  <si>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</si>
  <si>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</si>
  <si>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</si>
  <si>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</si>
  <si>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</si>
  <si>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</si>
  <si>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</si>
  <si>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</si>
  <si>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</si>
  <si>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</si>
  <si>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</si>
  <si>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</si>
  <si>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</si>
  <si>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</si>
  <si>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</si>
  <si>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</si>
  <si>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</si>
  <si>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</si>
  <si>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</si>
  <si>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</si>
  <si>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</si>
  <si>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</si>
  <si>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</si>
  <si>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</si>
  <si>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</si>
  <si>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</si>
  <si>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</si>
  <si>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</si>
  <si>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</si>
  <si>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</si>
  <si>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</si>
  <si>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</si>
  <si>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</si>
  <si>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</si>
  <si>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</si>
  <si>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</si>
  <si>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</si>
  <si>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</si>
  <si>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</si>
  <si>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</si>
  <si>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</si>
  <si>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</si>
  <si>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</si>
  <si>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</si>
  <si>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</si>
  <si>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</si>
  <si>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</si>
  <si>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</si>
  <si>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</si>
  <si>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</si>
  <si>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</si>
  <si>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</si>
  <si>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</si>
  <si>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</si>
  <si>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</si>
  <si>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</si>
  <si>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</si>
  <si>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</si>
  <si>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</si>
  <si>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</si>
  <si>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</si>
  <si>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</si>
  <si>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</si>
  <si>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</si>
  <si>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</si>
  <si>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</si>
  <si>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</si>
  <si>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</si>
  <si>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</si>
  <si>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</si>
  <si>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</si>
  <si>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</si>
  <si>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</si>
  <si>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</si>
  <si>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</si>
  <si>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</si>
  <si>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</si>
  <si>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</si>
  <si>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</si>
  <si>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</si>
  <si>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</si>
  <si>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</si>
  <si>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</si>
  <si>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</si>
  <si>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</si>
  <si>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</si>
  <si>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</si>
  <si>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</si>
  <si>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</si>
  <si>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</si>
  <si>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</si>
  <si>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</si>
  <si>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</si>
  <si>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</si>
  <si>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</si>
  <si>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</si>
  <si>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</si>
  <si>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</si>
  <si>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</si>
  <si>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</si>
  <si>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</si>
  <si>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</si>
  <si>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</si>
  <si>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</si>
  <si>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</si>
  <si>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</si>
  <si>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</si>
  <si>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</si>
  <si>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</si>
  <si>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</si>
  <si>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</si>
  <si>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</si>
  <si>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</si>
  <si>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</si>
  <si>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</si>
  <si>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</si>
  <si>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</si>
  <si>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</si>
  <si>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</si>
  <si>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</si>
  <si>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</si>
  <si>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</si>
  <si>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</si>
  <si>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</si>
  <si>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</si>
  <si>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</si>
  <si>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</si>
  <si>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</si>
  <si>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</si>
  <si>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</si>
  <si>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</si>
  <si>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</si>
  <si>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</si>
  <si>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</si>
  <si>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</si>
  <si>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</si>
  <si>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</si>
  <si>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</si>
  <si>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</si>
  <si>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</si>
  <si>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</si>
  <si>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</si>
  <si>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</si>
  <si>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</si>
  <si>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</si>
  <si>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</si>
  <si>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</si>
  <si>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</si>
  <si>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</si>
  <si>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</si>
  <si>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</si>
  <si>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</si>
  <si>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</si>
  <si>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</si>
  <si>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</si>
  <si>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</si>
  <si>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</si>
  <si>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</si>
  <si>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</si>
  <si>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</si>
  <si>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</si>
  <si>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</si>
  <si>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</si>
  <si>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</si>
  <si>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</si>
  <si>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</si>
  <si>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</si>
  <si>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</si>
  <si>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</si>
  <si>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</si>
  <si>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</si>
  <si>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</si>
  <si>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</si>
  <si>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</si>
  <si>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</si>
  <si>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</si>
  <si>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</si>
  <si>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</si>
  <si>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</si>
  <si>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</si>
  <si>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</si>
  <si>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</si>
  <si>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</si>
  <si>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</si>
  <si>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</si>
  <si>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</si>
  <si>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</si>
  <si>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</si>
  <si>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</si>
  <si>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</si>
  <si>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</si>
  <si>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</si>
  <si>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</si>
  <si>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</si>
  <si>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</si>
  <si>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</si>
  <si>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</si>
  <si>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</si>
  <si>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</si>
  <si>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</si>
  <si>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</si>
  <si>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</si>
  <si>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</si>
  <si>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</si>
  <si>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</si>
  <si>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</si>
  <si>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</si>
  <si>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</si>
  <si>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</si>
  <si>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</si>
  <si>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</si>
  <si>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</si>
  <si>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</si>
  <si>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</si>
  <si>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</si>
  <si>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</si>
  <si>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</si>
  <si>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</si>
  <si>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</si>
  <si>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</si>
  <si>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</si>
  <si>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</si>
  <si>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</si>
  <si>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</si>
  <si>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</si>
  <si>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</si>
  <si>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</si>
  <si>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</si>
  <si>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</si>
  <si>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</si>
  <si>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</si>
  <si>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</si>
  <si>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</si>
  <si>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</si>
  <si>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</si>
  <si>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</si>
  <si>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</si>
  <si>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</si>
  <si>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</si>
  <si>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</si>
  <si>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</si>
  <si>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</si>
  <si>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</si>
  <si>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</si>
  <si>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</si>
  <si>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</si>
  <si>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</si>
  <si>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</si>
  <si>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</si>
  <si>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</si>
  <si>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</si>
  <si>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</si>
  <si>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</si>
  <si>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</si>
  <si>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</si>
  <si>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</si>
  <si>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</si>
  <si>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</si>
  <si>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</si>
  <si>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</si>
  <si>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</si>
  <si>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</si>
  <si>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</si>
  <si>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</si>
  <si>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</si>
  <si>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</si>
  <si>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</si>
  <si>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</si>
  <si>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</si>
  <si>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</si>
  <si>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</si>
  <si>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</si>
  <si>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</si>
  <si>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</si>
  <si>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</si>
  <si>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</si>
  <si>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</si>
  <si>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</si>
  <si>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</si>
  <si>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</si>
  <si>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</si>
  <si>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</si>
  <si>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</si>
  <si>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</si>
  <si>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</si>
  <si>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</si>
  <si>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</si>
  <si>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</si>
  <si>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</si>
  <si>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</si>
  <si>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</si>
  <si>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</si>
  <si>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</si>
  <si>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</si>
  <si>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</si>
  <si>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</si>
  <si>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</si>
  <si>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</si>
  <si>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</si>
  <si>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</si>
  <si>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</si>
  <si>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</si>
  <si>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</si>
  <si>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</si>
  <si>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</si>
  <si>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</si>
  <si>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</si>
  <si>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</si>
  <si>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</si>
  <si>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</si>
  <si>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</si>
  <si>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</si>
  <si>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</si>
  <si>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</si>
  <si>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</si>
  <si>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</si>
  <si>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</si>
  <si>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</si>
  <si>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</si>
  <si>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</si>
  <si>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</si>
  <si>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</si>
  <si>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</si>
  <si>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</si>
  <si>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</si>
  <si>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</si>
  <si>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</si>
  <si>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</si>
  <si>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</si>
  <si>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</si>
  <si>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</si>
  <si>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</si>
  <si>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</si>
  <si>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</si>
  <si>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</si>
  <si>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</si>
  <si>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</si>
  <si>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</si>
  <si>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</si>
  <si>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</si>
  <si>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</si>
  <si>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</si>
  <si>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</si>
  <si>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</si>
  <si>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</si>
  <si>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</si>
  <si>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</si>
  <si>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</si>
  <si>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</si>
  <si>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</si>
  <si>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</si>
  <si>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</si>
  <si>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</si>
  <si>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</si>
  <si>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</si>
  <si>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</si>
  <si>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</si>
  <si>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</si>
  <si>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</si>
  <si>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</si>
  <si>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</si>
  <si>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</si>
  <si>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</si>
  <si>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</si>
  <si>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</si>
  <si>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</si>
  <si>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</si>
  <si>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</si>
  <si>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</si>
  <si>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</si>
  <si>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</si>
  <si>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</si>
  <si>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</si>
  <si>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</si>
  <si>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</si>
  <si>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</si>
  <si>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</si>
  <si>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</si>
  <si>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</si>
  <si>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</si>
  <si>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</si>
  <si>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</si>
  <si>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</si>
  <si>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</si>
  <si>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</si>
  <si>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</si>
  <si>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</si>
  <si>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</si>
  <si>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</si>
  <si>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</si>
  <si>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</si>
  <si>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</si>
  <si>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</si>
  <si>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</si>
  <si>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</si>
  <si>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</si>
  <si>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</si>
  <si>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</si>
  <si>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</si>
  <si>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</si>
  <si>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</si>
  <si>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</si>
  <si>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</si>
  <si>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</si>
  <si>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</si>
  <si>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</si>
  <si>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</si>
  <si>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</si>
  <si>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</si>
  <si>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</si>
  <si>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</si>
  <si>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</si>
  <si>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</si>
  <si>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</si>
  <si>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</si>
  <si>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</si>
  <si>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</si>
  <si>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</si>
  <si>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</si>
  <si>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</si>
  <si>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</si>
  <si>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</si>
  <si>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</si>
  <si>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</si>
  <si>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</si>
  <si>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</si>
  <si>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</si>
  <si>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</si>
  <si>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</si>
  <si>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</si>
  <si>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</si>
  <si>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</si>
  <si>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</si>
  <si>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</si>
  <si>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</si>
  <si>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</si>
  <si>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</si>
  <si>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</si>
  <si>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</si>
  <si>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</si>
  <si>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</si>
  <si>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</si>
  <si>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</si>
  <si>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</si>
  <si>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</si>
  <si>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</si>
  <si>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</si>
  <si>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</si>
  <si>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</si>
  <si>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</si>
  <si>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</si>
  <si>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</si>
  <si>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</si>
  <si>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</si>
  <si>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</si>
  <si>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</si>
  <si>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</si>
  <si>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</si>
  <si>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</si>
  <si>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</si>
  <si>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</si>
  <si>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</si>
  <si>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</si>
  <si>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</si>
  <si>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</si>
  <si>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</si>
  <si>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</si>
  <si>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</si>
  <si>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</si>
  <si>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</si>
  <si>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</si>
  <si>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</si>
  <si>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</si>
  <si>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</si>
  <si>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</si>
  <si>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</si>
  <si>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</si>
  <si>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</si>
  <si>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</si>
  <si>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</si>
  <si>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</si>
  <si>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</si>
  <si>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</si>
  <si>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</si>
  <si>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</si>
  <si>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</si>
  <si>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</si>
  <si>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</si>
  <si>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</si>
  <si>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</si>
  <si>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</si>
  <si>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</si>
  <si>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</si>
  <si>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</si>
  <si>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</si>
  <si>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</si>
  <si>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</si>
  <si>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</si>
  <si>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</si>
  <si>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</si>
  <si>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</si>
  <si>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</si>
  <si>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</si>
  <si>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</si>
  <si>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</si>
  <si>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</si>
  <si>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</si>
  <si>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</si>
  <si>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</si>
  <si>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</si>
  <si>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</si>
  <si>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</si>
  <si>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</si>
  <si>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</si>
  <si>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</si>
  <si>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</si>
  <si>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</si>
  <si>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</si>
  <si>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</si>
  <si>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</si>
  <si>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</si>
  <si>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</si>
  <si>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</si>
  <si>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</si>
  <si>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</si>
  <si>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</si>
  <si>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</si>
  <si>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</si>
  <si>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</si>
  <si>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</si>
  <si>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</si>
  <si>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</si>
  <si>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</si>
  <si>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</si>
  <si>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</si>
  <si>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</si>
  <si>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</si>
  <si>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</si>
  <si>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</si>
  <si>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</si>
  <si>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</si>
  <si>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</si>
  <si>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</si>
  <si>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</si>
  <si>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</si>
  <si>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</si>
  <si>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</si>
  <si>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</si>
  <si>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</si>
  <si>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</si>
  <si>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</si>
  <si>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</si>
  <si>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</si>
  <si>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</si>
  <si>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</si>
  <si>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</si>
  <si>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</si>
  <si>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</si>
  <si>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</si>
  <si>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</si>
  <si>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</si>
  <si>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</si>
  <si>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</si>
  <si>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</si>
  <si>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</si>
  <si>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</si>
  <si>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</si>
  <si>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</si>
  <si>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</si>
  <si>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</si>
  <si>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</si>
  <si>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</si>
  <si>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</si>
  <si>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</si>
  <si>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</si>
  <si>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</si>
  <si>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</si>
  <si>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佐藤　さやか</t>
    <rPh sb="0" eb="2">
      <t>サトウ</t>
    </rPh>
    <phoneticPr fontId="1"/>
  </si>
  <si>
    <t>代表取締役</t>
    <rPh sb="0" eb="5">
      <t>ダイヒョウトリシマリヤク</t>
    </rPh>
    <phoneticPr fontId="1"/>
  </si>
  <si>
    <t>５　営利法人</t>
  </si>
  <si>
    <t>かぶしきかいしゃ　かくじゅ</t>
    <phoneticPr fontId="1"/>
  </si>
  <si>
    <t>株式会社　鶴寿</t>
    <rPh sb="0" eb="4">
      <t>カブシキカイシャ</t>
    </rPh>
    <rPh sb="5" eb="7">
      <t>カクジュ</t>
    </rPh>
    <phoneticPr fontId="1"/>
  </si>
  <si>
    <t>9450001010556</t>
    <phoneticPr fontId="1"/>
  </si>
  <si>
    <t>旭川市1条通25丁目489番地の112　パークスクエア101</t>
    <rPh sb="0" eb="3">
      <t>アサヒカワシ</t>
    </rPh>
    <rPh sb="4" eb="5">
      <t>ジョウ</t>
    </rPh>
    <rPh sb="5" eb="6">
      <t>トオ</t>
    </rPh>
    <rPh sb="8" eb="10">
      <t>チョウメ</t>
    </rPh>
    <rPh sb="13" eb="15">
      <t>バンチ</t>
    </rPh>
    <phoneticPr fontId="1"/>
  </si>
  <si>
    <t>0166</t>
    <phoneticPr fontId="1"/>
  </si>
  <si>
    <t>85</t>
    <phoneticPr fontId="1"/>
  </si>
  <si>
    <t>7386</t>
    <phoneticPr fontId="1"/>
  </si>
  <si>
    <t>7749</t>
    <phoneticPr fontId="1"/>
  </si>
  <si>
    <t>株式会社　鶴寿　・　代表取締役</t>
    <rPh sb="0" eb="4">
      <t>カブシキカイシャ</t>
    </rPh>
    <rPh sb="5" eb="7">
      <t>カクジュ</t>
    </rPh>
    <rPh sb="10" eb="15">
      <t>ダイヒョウトリシマリヤク</t>
    </rPh>
    <phoneticPr fontId="1"/>
  </si>
  <si>
    <t>旭川</t>
    <rPh sb="0" eb="2">
      <t>アサヒカワ</t>
    </rPh>
    <phoneticPr fontId="1"/>
  </si>
  <si>
    <t>61</t>
    <phoneticPr fontId="1"/>
  </si>
  <si>
    <t>３　住宅型</t>
  </si>
  <si>
    <t>２　事業者が賃借する土地</t>
  </si>
  <si>
    <t>２　なし</t>
  </si>
  <si>
    <t>１　あり</t>
  </si>
  <si>
    <t>２　準耐火建築物</t>
  </si>
  <si>
    <t>３　木造</t>
  </si>
  <si>
    <t>２　事業者が賃借する建物</t>
  </si>
  <si>
    <t>１　全室個室（縁故者個室含む）</t>
  </si>
  <si>
    <t>１　あり（車椅子対応）</t>
  </si>
  <si>
    <t>１　全ての居室あり</t>
  </si>
  <si>
    <t>１　全ての便所あり</t>
  </si>
  <si>
    <t>１　全ての浴室あり</t>
  </si>
  <si>
    <t>３　なし</t>
  </si>
  <si>
    <t>１　自ら実施</t>
  </si>
  <si>
    <t>○</t>
  </si>
  <si>
    <t>入居契約書第13条に記載</t>
    <rPh sb="0" eb="5">
      <t>ニュウキョケイヤクショ</t>
    </rPh>
    <rPh sb="5" eb="6">
      <t>ダイ</t>
    </rPh>
    <rPh sb="8" eb="9">
      <t>ジョウ</t>
    </rPh>
    <rPh sb="10" eb="12">
      <t>キサイ</t>
    </rPh>
    <phoneticPr fontId="1"/>
  </si>
  <si>
    <t>入居契約書第13条に記載</t>
    <phoneticPr fontId="1"/>
  </si>
  <si>
    <t>介護福祉士　　　　　　　　　　　　社会福祉主事</t>
    <rPh sb="0" eb="5">
      <t>カイゴフクシシ</t>
    </rPh>
    <rPh sb="17" eb="23">
      <t>シャカイフクシシュジ</t>
    </rPh>
    <phoneticPr fontId="1"/>
  </si>
  <si>
    <t>２　建物賃貸借方式</t>
  </si>
  <si>
    <t>３　月払い方式</t>
  </si>
  <si>
    <t>２　日割り計算で減額</t>
  </si>
  <si>
    <t>運営管理規定第10条第4項</t>
    <rPh sb="0" eb="6">
      <t>ウンエイカンリキテイ</t>
    </rPh>
    <rPh sb="6" eb="7">
      <t>ダイ</t>
    </rPh>
    <rPh sb="9" eb="10">
      <t>ジョウ</t>
    </rPh>
    <rPh sb="10" eb="11">
      <t>ダイ</t>
    </rPh>
    <rPh sb="12" eb="13">
      <t>コウ</t>
    </rPh>
    <phoneticPr fontId="1"/>
  </si>
  <si>
    <t>同上</t>
    <rPh sb="0" eb="2">
      <t>ドウジョウ</t>
    </rPh>
    <phoneticPr fontId="1"/>
  </si>
  <si>
    <t>医療法人社団　慶友会　吉田病院</t>
    <rPh sb="0" eb="4">
      <t>イリョウホウジン</t>
    </rPh>
    <rPh sb="4" eb="6">
      <t>シャダン</t>
    </rPh>
    <rPh sb="7" eb="10">
      <t>ケイユウカイ</t>
    </rPh>
    <rPh sb="11" eb="15">
      <t>ヨシダビョウイン</t>
    </rPh>
    <phoneticPr fontId="1"/>
  </si>
  <si>
    <t>旭川市4条西4丁目1番2号</t>
    <rPh sb="0" eb="3">
      <t>アサヒカワシ</t>
    </rPh>
    <rPh sb="4" eb="5">
      <t>ジョウ</t>
    </rPh>
    <rPh sb="5" eb="6">
      <t>ニシ</t>
    </rPh>
    <rPh sb="7" eb="9">
      <t>チョウメ</t>
    </rPh>
    <rPh sb="10" eb="11">
      <t>バン</t>
    </rPh>
    <rPh sb="12" eb="13">
      <t>ゴウ</t>
    </rPh>
    <phoneticPr fontId="1"/>
  </si>
  <si>
    <t>内科、消化器内科</t>
    <rPh sb="0" eb="2">
      <t>ナイカ</t>
    </rPh>
    <rPh sb="3" eb="8">
      <t>ショウカキナイカ</t>
    </rPh>
    <phoneticPr fontId="1"/>
  </si>
  <si>
    <t>入居者の健康及び疾病の悪化や急変時の対応</t>
    <rPh sb="0" eb="3">
      <t>ニュウキョシャ</t>
    </rPh>
    <rPh sb="4" eb="7">
      <t>ケンコウオヨ</t>
    </rPh>
    <rPh sb="8" eb="10">
      <t>シッペイ</t>
    </rPh>
    <rPh sb="11" eb="13">
      <t>アッカ</t>
    </rPh>
    <rPh sb="14" eb="17">
      <t>キュウヘンジ</t>
    </rPh>
    <rPh sb="18" eb="20">
      <t>タイオウ</t>
    </rPh>
    <phoneticPr fontId="1"/>
  </si>
  <si>
    <t>要介護3</t>
    <rPh sb="0" eb="3">
      <t>ヨウカイゴ</t>
    </rPh>
    <phoneticPr fontId="1"/>
  </si>
  <si>
    <t>旭川市生活保護の方の家賃基準額と同等</t>
    <rPh sb="0" eb="3">
      <t>アサヒカワシ</t>
    </rPh>
    <rPh sb="3" eb="7">
      <t>セイカツホゴ</t>
    </rPh>
    <rPh sb="8" eb="9">
      <t>カタ</t>
    </rPh>
    <rPh sb="10" eb="15">
      <t>ヤチンキジュンガク</t>
    </rPh>
    <rPh sb="16" eb="18">
      <t>ドウトウ</t>
    </rPh>
    <phoneticPr fontId="1"/>
  </si>
  <si>
    <t>共用施設の維持管理相当額</t>
    <rPh sb="0" eb="2">
      <t>キョウヨウ</t>
    </rPh>
    <rPh sb="2" eb="4">
      <t>シセツ</t>
    </rPh>
    <rPh sb="5" eb="12">
      <t>イジカンリソウトウガク</t>
    </rPh>
    <phoneticPr fontId="1"/>
  </si>
  <si>
    <t>1日1,167円、月定額の為</t>
    <rPh sb="1" eb="2">
      <t>ニチ</t>
    </rPh>
    <rPh sb="7" eb="8">
      <t>エン</t>
    </rPh>
    <rPh sb="9" eb="12">
      <t>ツキテイガク</t>
    </rPh>
    <rPh sb="13" eb="14">
      <t>タメ</t>
    </rPh>
    <phoneticPr fontId="1"/>
  </si>
  <si>
    <t>共用部・居室使用分の光熱水費　　　　　　　　　　　　　　　　　　　　　　　　　　　（在宅酸素等、使用量が多いものは別途負担）</t>
    <rPh sb="0" eb="3">
      <t>キョウヨウブ</t>
    </rPh>
    <rPh sb="4" eb="6">
      <t>キョシツ</t>
    </rPh>
    <rPh sb="6" eb="9">
      <t>シヨウブン</t>
    </rPh>
    <rPh sb="10" eb="14">
      <t>コウネツスイヒ</t>
    </rPh>
    <rPh sb="42" eb="44">
      <t>ザイタク</t>
    </rPh>
    <rPh sb="44" eb="46">
      <t>サンソ</t>
    </rPh>
    <rPh sb="46" eb="47">
      <t>トウ</t>
    </rPh>
    <rPh sb="48" eb="51">
      <t>シヨウリョウ</t>
    </rPh>
    <rPh sb="52" eb="53">
      <t>オオ</t>
    </rPh>
    <rPh sb="57" eb="59">
      <t>ベット</t>
    </rPh>
    <rPh sb="59" eb="61">
      <t>フタン</t>
    </rPh>
    <phoneticPr fontId="1"/>
  </si>
  <si>
    <t>無し</t>
    <rPh sb="0" eb="1">
      <t>ナ</t>
    </rPh>
    <phoneticPr fontId="1"/>
  </si>
  <si>
    <t>地震を含む天災等の不可抗力を除く</t>
    <rPh sb="0" eb="2">
      <t>ジシン</t>
    </rPh>
    <rPh sb="3" eb="4">
      <t>フク</t>
    </rPh>
    <rPh sb="5" eb="8">
      <t>テンサイトウ</t>
    </rPh>
    <rPh sb="9" eb="13">
      <t>フカコウリョク</t>
    </rPh>
    <rPh sb="14" eb="15">
      <t>ノゾ</t>
    </rPh>
    <phoneticPr fontId="1"/>
  </si>
  <si>
    <t>１　入居希望者に公開</t>
  </si>
  <si>
    <t>３　公開していない</t>
  </si>
  <si>
    <t>居室面積、居室数</t>
    <rPh sb="0" eb="2">
      <t>キョシツ</t>
    </rPh>
    <rPh sb="2" eb="4">
      <t>メンセキ</t>
    </rPh>
    <rPh sb="5" eb="8">
      <t>キョシツスウ</t>
    </rPh>
    <phoneticPr fontId="1"/>
  </si>
  <si>
    <t>１　適合している（代替措置）</t>
  </si>
  <si>
    <t>なし</t>
    <phoneticPr fontId="1"/>
  </si>
  <si>
    <t>ヘルプサービスステーション藤華</t>
    <rPh sb="13" eb="15">
      <t>フジハナ</t>
    </rPh>
    <phoneticPr fontId="1"/>
  </si>
  <si>
    <t>旭川市1条通25丁目489番地の112　パークスクエア101</t>
    <rPh sb="0" eb="3">
      <t>アサヒカワシ</t>
    </rPh>
    <rPh sb="4" eb="6">
      <t>ジョウトオ</t>
    </rPh>
    <rPh sb="8" eb="10">
      <t>チョウメ</t>
    </rPh>
    <rPh sb="13" eb="15">
      <t>バンチ</t>
    </rPh>
    <phoneticPr fontId="1"/>
  </si>
  <si>
    <t>じゅうたくがたゆうりょうろうじんほーむ　　　　　　　　　　　　　　　　　　かぞくいっしょかむい</t>
    <phoneticPr fontId="1"/>
  </si>
  <si>
    <t>ご入居者様やご家族様の声を大切に、笑顔あふれる家族のような施設運営の取り組みを行っています。　　　　　　　　Ⅰ　一人一人の適したサービスを提供します　　　　　　　　　　　　　　　　Ⅱ　一人一人の個性を理解し、個人の尊厳を大切にします　　　　　　　　Ⅲ　ご家族とのつながりを大切にします　　　　　　　　　　　　　　　　　　　　　　Ⅳ　高齢者・障害者の方の社会参加と、自立を支援することに重点をおきます。</t>
    <rPh sb="1" eb="4">
      <t>ニュウキョシャ</t>
    </rPh>
    <rPh sb="4" eb="5">
      <t>サマ</t>
    </rPh>
    <rPh sb="7" eb="10">
      <t>カゾクサマ</t>
    </rPh>
    <rPh sb="11" eb="12">
      <t>コエ</t>
    </rPh>
    <rPh sb="13" eb="15">
      <t>タイセツ</t>
    </rPh>
    <rPh sb="17" eb="19">
      <t>エガオ</t>
    </rPh>
    <rPh sb="23" eb="25">
      <t>カゾク</t>
    </rPh>
    <rPh sb="29" eb="33">
      <t>シセツウンエイ</t>
    </rPh>
    <rPh sb="34" eb="35">
      <t>ト</t>
    </rPh>
    <rPh sb="36" eb="37">
      <t>ク</t>
    </rPh>
    <rPh sb="39" eb="40">
      <t>オコナ</t>
    </rPh>
    <rPh sb="56" eb="60">
      <t>ヒトリヒトリ</t>
    </rPh>
    <rPh sb="61" eb="62">
      <t>テキ</t>
    </rPh>
    <rPh sb="69" eb="71">
      <t>テイキョウ</t>
    </rPh>
    <rPh sb="92" eb="96">
      <t>ヒトリヒトリ</t>
    </rPh>
    <rPh sb="97" eb="99">
      <t>コセイ</t>
    </rPh>
    <rPh sb="100" eb="102">
      <t>リカイ</t>
    </rPh>
    <rPh sb="104" eb="106">
      <t>コジン</t>
    </rPh>
    <rPh sb="107" eb="109">
      <t>ソンゲン</t>
    </rPh>
    <rPh sb="110" eb="112">
      <t>タイセツ</t>
    </rPh>
    <rPh sb="127" eb="129">
      <t>カゾク</t>
    </rPh>
    <rPh sb="136" eb="138">
      <t>タイセツ</t>
    </rPh>
    <rPh sb="166" eb="169">
      <t>コウレイシャ</t>
    </rPh>
    <rPh sb="170" eb="173">
      <t>ショウガイシャ</t>
    </rPh>
    <rPh sb="174" eb="175">
      <t>カタ</t>
    </rPh>
    <rPh sb="176" eb="180">
      <t>シャカイサンカ</t>
    </rPh>
    <rPh sb="182" eb="184">
      <t>ジリツ</t>
    </rPh>
    <rPh sb="185" eb="187">
      <t>シエン</t>
    </rPh>
    <rPh sb="192" eb="194">
      <t>ジュウテン</t>
    </rPh>
    <phoneticPr fontId="1"/>
  </si>
  <si>
    <t>住宅型有料老人ホーム　家族えんまん忠和</t>
    <rPh sb="0" eb="7">
      <t>ジュウタクガタユウリョウロウジン</t>
    </rPh>
    <rPh sb="11" eb="13">
      <t>カゾク</t>
    </rPh>
    <rPh sb="17" eb="19">
      <t>チュウワ</t>
    </rPh>
    <phoneticPr fontId="1"/>
  </si>
  <si>
    <t>旭川市忠和２条６丁目１番７号</t>
    <rPh sb="0" eb="3">
      <t>アサヒカワシ</t>
    </rPh>
    <rPh sb="3" eb="5">
      <t>チュウワ</t>
    </rPh>
    <rPh sb="6" eb="7">
      <t>ジョウ</t>
    </rPh>
    <rPh sb="8" eb="10">
      <t>チョウメ</t>
    </rPh>
    <rPh sb="11" eb="12">
      <t>バン</t>
    </rPh>
    <rPh sb="13" eb="14">
      <t>ゴウ</t>
    </rPh>
    <phoneticPr fontId="1"/>
  </si>
  <si>
    <t>①バス利用の場合　　　　　　　　　　　　　　　　　　　　　道北バスで乗車15分、忠和5条6丁目の停留所で下車、徒歩10分。　　　　　　　　　　　　　　　　　　　　　　　　　　　　　②自動車利用の場合　　　　　　　　　　　　　　　　　　　　　　　　　　　乗車15分</t>
    <rPh sb="3" eb="5">
      <t>リヨウ</t>
    </rPh>
    <rPh sb="6" eb="8">
      <t>バアイ</t>
    </rPh>
    <rPh sb="29" eb="31">
      <t>ドウホク</t>
    </rPh>
    <rPh sb="34" eb="36">
      <t>ジョウシャ</t>
    </rPh>
    <rPh sb="38" eb="39">
      <t>フン</t>
    </rPh>
    <rPh sb="40" eb="42">
      <t>チュウワ</t>
    </rPh>
    <rPh sb="43" eb="44">
      <t>ジョウ</t>
    </rPh>
    <rPh sb="45" eb="47">
      <t>チョウメ</t>
    </rPh>
    <rPh sb="48" eb="51">
      <t>テイリュウジョ</t>
    </rPh>
    <rPh sb="52" eb="54">
      <t>ゲシャ</t>
    </rPh>
    <rPh sb="55" eb="57">
      <t>トホ</t>
    </rPh>
    <rPh sb="59" eb="60">
      <t>フン</t>
    </rPh>
    <rPh sb="91" eb="94">
      <t>ジドウシャ</t>
    </rPh>
    <rPh sb="94" eb="96">
      <t>リヨウ</t>
    </rPh>
    <rPh sb="97" eb="99">
      <t>バアイ</t>
    </rPh>
    <rPh sb="126" eb="128">
      <t>ジョウシャ</t>
    </rPh>
    <rPh sb="130" eb="131">
      <t>フン</t>
    </rPh>
    <phoneticPr fontId="1"/>
  </si>
  <si>
    <t>1753</t>
    <phoneticPr fontId="1"/>
  </si>
  <si>
    <t>買い物代行・通院同行　3時間分の人件費・ガソリン代</t>
    <rPh sb="0" eb="1">
      <t>カ</t>
    </rPh>
    <rPh sb="2" eb="3">
      <t>モノ</t>
    </rPh>
    <rPh sb="3" eb="5">
      <t>ダイコウ</t>
    </rPh>
    <rPh sb="6" eb="10">
      <t>ツウインドウコウ</t>
    </rPh>
    <rPh sb="12" eb="14">
      <t>ジカン</t>
    </rPh>
    <rPh sb="14" eb="15">
      <t>ブン</t>
    </rPh>
    <rPh sb="16" eb="19">
      <t>ジンケンヒ</t>
    </rPh>
    <rPh sb="24" eb="25">
      <t>ダイ</t>
    </rPh>
    <phoneticPr fontId="1"/>
  </si>
  <si>
    <t>①自宅へ戻る・・・1名　　　　　　　　　　　　　　　　　　　　　　　　　　　　　　　　　　　②常時、医療行為が必要となったため・・・4名</t>
    <rPh sb="1" eb="3">
      <t>ジタク</t>
    </rPh>
    <rPh sb="4" eb="5">
      <t>モド</t>
    </rPh>
    <rPh sb="10" eb="11">
      <t>メイ</t>
    </rPh>
    <rPh sb="47" eb="49">
      <t>ジョウジ</t>
    </rPh>
    <rPh sb="50" eb="52">
      <t>イリョウ</t>
    </rPh>
    <rPh sb="52" eb="54">
      <t>コウイ</t>
    </rPh>
    <rPh sb="55" eb="57">
      <t>ヒツヨウ</t>
    </rPh>
    <rPh sb="67" eb="6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</si>
</sst>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91" zoomScaleNormal="100" zoomScaleSheetLayoutView="100" workbookViewId="0">
      <selection activeCell="H466" sqref="H466:P46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4</v>
      </c>
      <c r="J4" s="128"/>
      <c r="K4" s="33" t="s">
        <v>2448</v>
      </c>
      <c r="L4" s="128">
        <v>1</v>
      </c>
      <c r="M4" s="128"/>
      <c r="N4" s="125" t="s">
        <v>468</v>
      </c>
      <c r="O4" s="125"/>
      <c r="P4" s="129"/>
    </row>
    <row r="5" spans="1:20" ht="20.100000000000001" customHeight="1">
      <c r="B5" s="167" t="s">
        <v>1</v>
      </c>
      <c r="C5" s="168"/>
      <c r="D5" s="168"/>
      <c r="E5" s="169"/>
      <c r="F5" s="83" t="s">
        <v>2528</v>
      </c>
      <c r="G5" s="170"/>
      <c r="H5" s="170"/>
      <c r="I5" s="170"/>
      <c r="J5" s="170"/>
      <c r="K5" s="170"/>
      <c r="L5" s="170"/>
      <c r="M5" s="170"/>
      <c r="N5" s="170"/>
      <c r="O5" s="170"/>
      <c r="P5" s="170"/>
      <c r="Q5" s="12"/>
    </row>
    <row r="6" spans="1:20" ht="20.100000000000001" customHeight="1">
      <c r="B6" s="167" t="s">
        <v>2</v>
      </c>
      <c r="C6" s="168"/>
      <c r="D6" s="168"/>
      <c r="E6" s="169"/>
      <c r="F6" s="83" t="s">
        <v>2539</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2527</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78</v>
      </c>
      <c r="H17" s="35" t="s">
        <v>469</v>
      </c>
      <c r="I17" s="32">
        <v>8211</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c r="K21" s="98"/>
      <c r="L21" s="98"/>
      <c r="M21" s="35" t="s">
        <v>465</v>
      </c>
      <c r="N21" s="98"/>
      <c r="O21" s="98"/>
      <c r="P21" s="99"/>
    </row>
    <row r="22" spans="1:20" ht="20.100000000000001" customHeight="1">
      <c r="B22" s="135"/>
      <c r="C22" s="136"/>
      <c r="D22" s="136"/>
      <c r="E22" s="137"/>
      <c r="F22" s="90" t="s">
        <v>417</v>
      </c>
      <c r="G22" s="90"/>
      <c r="H22" s="90"/>
      <c r="I22" s="90"/>
      <c r="J22" s="82" t="s">
        <v>2360</v>
      </c>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2528</v>
      </c>
      <c r="K24" s="81"/>
      <c r="L24" s="81"/>
      <c r="M24" s="81"/>
      <c r="N24" s="81"/>
      <c r="O24" s="82"/>
      <c r="P24" s="83"/>
    </row>
    <row r="25" spans="1:20" ht="20.100000000000001" customHeight="1">
      <c r="B25" s="131"/>
      <c r="C25" s="118"/>
      <c r="D25" s="118"/>
      <c r="E25" s="119"/>
      <c r="F25" s="193" t="s">
        <v>18</v>
      </c>
      <c r="G25" s="193"/>
      <c r="H25" s="90"/>
      <c r="I25" s="90"/>
      <c r="J25" s="81" t="s">
        <v>2529</v>
      </c>
      <c r="K25" s="81"/>
      <c r="L25" s="81"/>
      <c r="M25" s="81"/>
      <c r="N25" s="81"/>
      <c r="O25" s="82"/>
      <c r="P25" s="83"/>
    </row>
    <row r="26" spans="1:20" ht="20.100000000000001" customHeight="1">
      <c r="B26" s="152" t="s">
        <v>9</v>
      </c>
      <c r="C26" s="90"/>
      <c r="D26" s="90"/>
      <c r="E26" s="90"/>
      <c r="F26" s="165">
        <v>2012</v>
      </c>
      <c r="G26" s="166"/>
      <c r="H26" s="35" t="s">
        <v>466</v>
      </c>
      <c r="I26" s="166">
        <v>12</v>
      </c>
      <c r="J26" s="166"/>
      <c r="K26" s="35" t="s">
        <v>467</v>
      </c>
      <c r="L26" s="166">
        <v>3</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2583</v>
      </c>
      <c r="I31" s="189"/>
      <c r="J31" s="189"/>
      <c r="K31" s="189"/>
      <c r="L31" s="189"/>
      <c r="M31" s="189"/>
      <c r="N31" s="189"/>
      <c r="O31" s="189"/>
      <c r="P31" s="190"/>
      <c r="S31" s="15" t="str">
        <f>IF(H31="","未記入","")</f>
        <v/>
      </c>
    </row>
    <row r="32" spans="1:20" ht="39" customHeight="1">
      <c r="B32" s="131"/>
      <c r="C32" s="118"/>
      <c r="D32" s="118"/>
      <c r="E32" s="119"/>
      <c r="F32" s="156" t="s">
        <v>2585</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8042</v>
      </c>
      <c r="J33" s="104"/>
      <c r="K33" s="104"/>
      <c r="L33" s="104"/>
      <c r="M33" s="104"/>
      <c r="N33" s="104"/>
      <c r="O33" s="104"/>
      <c r="P33" s="171"/>
      <c r="S33" s="15" t="str">
        <f>IF(OR(G33="",I33=""),"未記入","")</f>
        <v/>
      </c>
    </row>
    <row r="34" spans="2:20" ht="58.5" customHeight="1">
      <c r="B34" s="131"/>
      <c r="C34" s="118"/>
      <c r="D34" s="118"/>
      <c r="E34" s="119"/>
      <c r="F34" s="91" t="s">
        <v>2586</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2540</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2587</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2541</v>
      </c>
      <c r="M43" s="35" t="s">
        <v>469</v>
      </c>
      <c r="N43" s="11" t="s">
        <v>2588</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2541</v>
      </c>
      <c r="M44" s="35" t="s">
        <v>469</v>
      </c>
      <c r="N44" s="63" t="s">
        <v>2588</v>
      </c>
      <c r="O44" s="133"/>
      <c r="P44" s="134"/>
    </row>
    <row r="45" spans="2:20" ht="20.100000000000001" customHeight="1">
      <c r="B45" s="152"/>
      <c r="C45" s="90"/>
      <c r="D45" s="90"/>
      <c r="E45" s="90"/>
      <c r="F45" s="100" t="s">
        <v>411</v>
      </c>
      <c r="G45" s="138"/>
      <c r="H45" s="138"/>
      <c r="I45" s="101"/>
      <c r="J45" s="82"/>
      <c r="K45" s="98"/>
      <c r="L45" s="98"/>
      <c r="M45" s="35" t="s">
        <v>465</v>
      </c>
      <c r="N45" s="98"/>
      <c r="O45" s="98"/>
      <c r="P45" s="99"/>
    </row>
    <row r="46" spans="2:20" ht="20.100000000000001" customHeight="1">
      <c r="B46" s="152"/>
      <c r="C46" s="90"/>
      <c r="D46" s="90"/>
      <c r="E46" s="90"/>
      <c r="F46" s="90" t="s">
        <v>417</v>
      </c>
      <c r="G46" s="90"/>
      <c r="H46" s="90"/>
      <c r="I46" s="90"/>
      <c r="J46" s="81" t="s">
        <v>2360</v>
      </c>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2528</v>
      </c>
      <c r="K48" s="81"/>
      <c r="L48" s="81"/>
      <c r="M48" s="81"/>
      <c r="N48" s="81"/>
      <c r="O48" s="82"/>
      <c r="P48" s="83"/>
    </row>
    <row r="49" spans="1:20" ht="20.100000000000001" customHeight="1">
      <c r="B49" s="152"/>
      <c r="C49" s="90"/>
      <c r="D49" s="90"/>
      <c r="E49" s="90"/>
      <c r="F49" s="90" t="s">
        <v>18</v>
      </c>
      <c r="G49" s="90"/>
      <c r="H49" s="90"/>
      <c r="I49" s="90"/>
      <c r="J49" s="81" t="s">
        <v>2529</v>
      </c>
      <c r="K49" s="81"/>
      <c r="L49" s="81"/>
      <c r="M49" s="81"/>
      <c r="N49" s="81"/>
      <c r="O49" s="82"/>
      <c r="P49" s="83"/>
    </row>
    <row r="50" spans="1:20" ht="20.100000000000001" customHeight="1">
      <c r="B50" s="194" t="s">
        <v>28</v>
      </c>
      <c r="C50" s="195"/>
      <c r="D50" s="195"/>
      <c r="E50" s="195"/>
      <c r="F50" s="195"/>
      <c r="G50" s="195"/>
      <c r="H50" s="195"/>
      <c r="I50" s="195"/>
      <c r="J50" s="165">
        <v>2017</v>
      </c>
      <c r="K50" s="166"/>
      <c r="L50" s="35" t="s">
        <v>466</v>
      </c>
      <c r="M50" s="61">
        <v>7</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2017</v>
      </c>
      <c r="K51" s="199"/>
      <c r="L51" s="36" t="s">
        <v>466</v>
      </c>
      <c r="M51" s="62">
        <v>11</v>
      </c>
      <c r="N51" s="36" t="s">
        <v>467</v>
      </c>
      <c r="O51" s="62">
        <v>25</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2542</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634.70000000000005</v>
      </c>
      <c r="H61" s="147"/>
      <c r="I61" s="147"/>
      <c r="J61" s="147"/>
      <c r="K61" s="215"/>
      <c r="L61" s="214" t="s">
        <v>497</v>
      </c>
      <c r="M61" s="202"/>
      <c r="N61" s="202"/>
      <c r="O61" s="202"/>
      <c r="P61" s="216"/>
    </row>
    <row r="62" spans="1:20" ht="20.100000000000001" customHeight="1">
      <c r="B62" s="152"/>
      <c r="C62" s="90"/>
      <c r="D62" s="75" t="s">
        <v>39</v>
      </c>
      <c r="E62" s="76"/>
      <c r="F62" s="116"/>
      <c r="G62" s="81" t="s">
        <v>2543</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2544</v>
      </c>
      <c r="L65" s="98"/>
      <c r="M65" s="98"/>
      <c r="N65" s="98"/>
      <c r="O65" s="98"/>
      <c r="P65" s="99"/>
    </row>
    <row r="66" spans="2:16" ht="20.100000000000001" customHeight="1">
      <c r="B66" s="152"/>
      <c r="C66" s="90"/>
      <c r="D66" s="205"/>
      <c r="E66" s="136"/>
      <c r="F66" s="137"/>
      <c r="G66" s="217"/>
      <c r="H66" s="75" t="s">
        <v>421</v>
      </c>
      <c r="I66" s="76"/>
      <c r="J66" s="116"/>
      <c r="K66" s="82" t="s">
        <v>2545</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2017</v>
      </c>
      <c r="L68" s="39" t="s">
        <v>466</v>
      </c>
      <c r="M68" s="61">
        <v>11</v>
      </c>
      <c r="N68" s="39" t="s">
        <v>467</v>
      </c>
      <c r="O68" s="61">
        <v>25</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2037</v>
      </c>
      <c r="L70" s="39" t="s">
        <v>466</v>
      </c>
      <c r="M70" s="61">
        <v>11</v>
      </c>
      <c r="N70" s="39" t="s">
        <v>467</v>
      </c>
      <c r="O70" s="61">
        <v>25</v>
      </c>
      <c r="P70" s="40" t="s">
        <v>468</v>
      </c>
    </row>
    <row r="71" spans="2:16" ht="20.100000000000001" customHeight="1">
      <c r="B71" s="152"/>
      <c r="C71" s="90"/>
      <c r="D71" s="117"/>
      <c r="E71" s="118"/>
      <c r="F71" s="119"/>
      <c r="G71" s="218"/>
      <c r="H71" s="140" t="s">
        <v>422</v>
      </c>
      <c r="I71" s="140"/>
      <c r="J71" s="141"/>
      <c r="K71" s="82" t="s">
        <v>2545</v>
      </c>
      <c r="L71" s="98"/>
      <c r="M71" s="98"/>
      <c r="N71" s="98"/>
      <c r="O71" s="98"/>
      <c r="P71" s="99"/>
    </row>
    <row r="72" spans="2:16" ht="20.100000000000001" customHeight="1">
      <c r="B72" s="433" t="s">
        <v>2356</v>
      </c>
      <c r="C72" s="434"/>
      <c r="D72" s="75" t="s">
        <v>40</v>
      </c>
      <c r="E72" s="76"/>
      <c r="F72" s="116"/>
      <c r="G72" s="132" t="s">
        <v>41</v>
      </c>
      <c r="H72" s="133"/>
      <c r="I72" s="133"/>
      <c r="J72" s="231"/>
      <c r="K72" s="82">
        <v>475.92</v>
      </c>
      <c r="L72" s="98"/>
      <c r="M72" s="98"/>
      <c r="N72" s="140" t="s">
        <v>472</v>
      </c>
      <c r="O72" s="140"/>
      <c r="P72" s="200"/>
    </row>
    <row r="73" spans="2:16" ht="20.100000000000001" customHeight="1">
      <c r="B73" s="435"/>
      <c r="C73" s="436"/>
      <c r="D73" s="117"/>
      <c r="E73" s="118"/>
      <c r="F73" s="119"/>
      <c r="G73" s="195" t="s">
        <v>42</v>
      </c>
      <c r="H73" s="195"/>
      <c r="I73" s="195"/>
      <c r="J73" s="195"/>
      <c r="K73" s="82">
        <v>475.92</v>
      </c>
      <c r="L73" s="98"/>
      <c r="M73" s="98"/>
      <c r="N73" s="140" t="s">
        <v>472</v>
      </c>
      <c r="O73" s="140"/>
      <c r="P73" s="200"/>
    </row>
    <row r="74" spans="2:16" ht="20.100000000000001" customHeight="1">
      <c r="B74" s="435"/>
      <c r="C74" s="436"/>
      <c r="D74" s="90" t="s">
        <v>43</v>
      </c>
      <c r="E74" s="90"/>
      <c r="F74" s="90"/>
      <c r="G74" s="81" t="s">
        <v>2546</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2547</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2548</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t="s">
        <v>2384</v>
      </c>
      <c r="L82" s="98"/>
      <c r="M82" s="98"/>
      <c r="N82" s="98"/>
      <c r="O82" s="98"/>
      <c r="P82" s="99"/>
    </row>
    <row r="83" spans="2:19" ht="20.100000000000001" customHeight="1">
      <c r="B83" s="435"/>
      <c r="C83" s="436"/>
      <c r="D83" s="90"/>
      <c r="E83" s="90"/>
      <c r="F83" s="90"/>
      <c r="G83" s="217"/>
      <c r="H83" s="140" t="s">
        <v>420</v>
      </c>
      <c r="I83" s="140"/>
      <c r="J83" s="141"/>
      <c r="K83" s="82" t="s">
        <v>2544</v>
      </c>
      <c r="L83" s="98"/>
      <c r="M83" s="98"/>
      <c r="N83" s="98"/>
      <c r="O83" s="98"/>
      <c r="P83" s="99"/>
    </row>
    <row r="84" spans="2:19" ht="20.100000000000001" customHeight="1">
      <c r="B84" s="435"/>
      <c r="C84" s="436"/>
      <c r="D84" s="90"/>
      <c r="E84" s="90"/>
      <c r="F84" s="90"/>
      <c r="G84" s="217"/>
      <c r="H84" s="75" t="s">
        <v>421</v>
      </c>
      <c r="I84" s="76"/>
      <c r="J84" s="116"/>
      <c r="K84" s="82" t="s">
        <v>2545</v>
      </c>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v>2017</v>
      </c>
      <c r="L86" s="39" t="s">
        <v>466</v>
      </c>
      <c r="M86" s="61">
        <v>11</v>
      </c>
      <c r="N86" s="39" t="s">
        <v>467</v>
      </c>
      <c r="O86" s="61">
        <v>25</v>
      </c>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v>2037</v>
      </c>
      <c r="L88" s="39" t="s">
        <v>466</v>
      </c>
      <c r="M88" s="61">
        <v>11</v>
      </c>
      <c r="N88" s="39" t="s">
        <v>467</v>
      </c>
      <c r="O88" s="61">
        <v>25</v>
      </c>
      <c r="P88" s="40" t="s">
        <v>468</v>
      </c>
    </row>
    <row r="89" spans="2:19" ht="20.100000000000001" customHeight="1">
      <c r="B89" s="437"/>
      <c r="C89" s="438"/>
      <c r="D89" s="90"/>
      <c r="E89" s="90"/>
      <c r="F89" s="90"/>
      <c r="G89" s="218"/>
      <c r="H89" s="140" t="s">
        <v>422</v>
      </c>
      <c r="I89" s="140"/>
      <c r="J89" s="141"/>
      <c r="K89" s="82" t="s">
        <v>2545</v>
      </c>
      <c r="L89" s="98"/>
      <c r="M89" s="98"/>
      <c r="N89" s="98"/>
      <c r="O89" s="98"/>
      <c r="P89" s="99"/>
    </row>
    <row r="90" spans="2:19" ht="20.100000000000001" customHeight="1">
      <c r="B90" s="152" t="s">
        <v>45</v>
      </c>
      <c r="C90" s="90"/>
      <c r="D90" s="237" t="s">
        <v>46</v>
      </c>
      <c r="E90" s="76"/>
      <c r="F90" s="116"/>
      <c r="G90" s="81" t="s">
        <v>2549</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1</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12.413</v>
      </c>
      <c r="K95" s="50" t="s">
        <v>472</v>
      </c>
      <c r="L95" s="82">
        <v>19</v>
      </c>
      <c r="M95" s="159"/>
      <c r="N95" s="149" t="s">
        <v>2399</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19.373000000000001</v>
      </c>
      <c r="K96" s="50" t="s">
        <v>472</v>
      </c>
      <c r="L96" s="82">
        <v>1</v>
      </c>
      <c r="M96" s="159"/>
      <c r="N96" s="149" t="s">
        <v>2400</v>
      </c>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2</v>
      </c>
      <c r="H105" s="141" t="s">
        <v>474</v>
      </c>
      <c r="I105" s="244" t="s">
        <v>66</v>
      </c>
      <c r="J105" s="244"/>
      <c r="K105" s="244"/>
      <c r="L105" s="244"/>
      <c r="M105" s="244"/>
      <c r="N105" s="82">
        <v>2</v>
      </c>
      <c r="O105" s="98"/>
      <c r="P105" s="37" t="s">
        <v>474</v>
      </c>
    </row>
    <row r="106" spans="2:19" ht="20.100000000000001" customHeight="1">
      <c r="B106" s="242"/>
      <c r="C106" s="243"/>
      <c r="D106" s="78"/>
      <c r="E106" s="79"/>
      <c r="F106" s="80"/>
      <c r="G106" s="82"/>
      <c r="H106" s="141"/>
      <c r="I106" s="239" t="s">
        <v>67</v>
      </c>
      <c r="J106" s="239"/>
      <c r="K106" s="239"/>
      <c r="L106" s="239"/>
      <c r="M106" s="239"/>
      <c r="N106" s="82">
        <v>0</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2545</v>
      </c>
      <c r="H113" s="81"/>
      <c r="I113" s="81"/>
      <c r="J113" s="81"/>
      <c r="K113" s="81"/>
      <c r="L113" s="81"/>
      <c r="M113" s="81"/>
      <c r="N113" s="81"/>
      <c r="O113" s="82"/>
      <c r="P113" s="83"/>
    </row>
    <row r="114" spans="2:16" ht="20.100000000000001" customHeight="1">
      <c r="B114" s="242"/>
      <c r="C114" s="243"/>
      <c r="D114" s="237" t="s">
        <v>79</v>
      </c>
      <c r="E114" s="220"/>
      <c r="F114" s="221"/>
      <c r="G114" s="240" t="s">
        <v>2545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2550</v>
      </c>
      <c r="H116" s="81"/>
      <c r="I116" s="81"/>
      <c r="J116" s="81"/>
      <c r="K116" s="81"/>
      <c r="L116" s="81"/>
      <c r="M116" s="81"/>
      <c r="N116" s="81"/>
      <c r="O116" s="82"/>
      <c r="P116" s="83"/>
    </row>
    <row r="117" spans="2:16" ht="20.100000000000001" customHeight="1">
      <c r="B117" s="219" t="s">
        <v>70</v>
      </c>
      <c r="C117" s="221"/>
      <c r="D117" s="232" t="s">
        <v>72</v>
      </c>
      <c r="E117" s="140"/>
      <c r="F117" s="141"/>
      <c r="G117" s="81" t="s">
        <v>2545</v>
      </c>
      <c r="H117" s="81"/>
      <c r="I117" s="81"/>
      <c r="J117" s="81"/>
      <c r="K117" s="81"/>
      <c r="L117" s="81"/>
      <c r="M117" s="81"/>
      <c r="N117" s="81"/>
      <c r="O117" s="82"/>
      <c r="P117" s="83"/>
    </row>
    <row r="118" spans="2:16" ht="20.100000000000001" customHeight="1">
      <c r="B118" s="222"/>
      <c r="C118" s="224"/>
      <c r="D118" s="78" t="s">
        <v>73</v>
      </c>
      <c r="E118" s="79"/>
      <c r="F118" s="80"/>
      <c r="G118" s="81" t="s">
        <v>2545</v>
      </c>
      <c r="H118" s="81"/>
      <c r="I118" s="81"/>
      <c r="J118" s="81"/>
      <c r="K118" s="81"/>
      <c r="L118" s="81"/>
      <c r="M118" s="81"/>
      <c r="N118" s="81"/>
      <c r="O118" s="82"/>
      <c r="P118" s="83"/>
    </row>
    <row r="119" spans="2:16" ht="20.100000000000001" customHeight="1">
      <c r="B119" s="222"/>
      <c r="C119" s="224"/>
      <c r="D119" s="245" t="s">
        <v>74</v>
      </c>
      <c r="E119" s="246"/>
      <c r="F119" s="247"/>
      <c r="G119" s="81" t="s">
        <v>2545</v>
      </c>
      <c r="H119" s="81"/>
      <c r="I119" s="81"/>
      <c r="J119" s="81"/>
      <c r="K119" s="81"/>
      <c r="L119" s="81"/>
      <c r="M119" s="81"/>
      <c r="N119" s="81"/>
      <c r="O119" s="82"/>
      <c r="P119" s="83"/>
    </row>
    <row r="120" spans="2:16" ht="20.100000000000001" customHeight="1">
      <c r="B120" s="222"/>
      <c r="C120" s="224"/>
      <c r="D120" s="232" t="s">
        <v>75</v>
      </c>
      <c r="E120" s="140"/>
      <c r="F120" s="141"/>
      <c r="G120" s="81" t="s">
        <v>2545</v>
      </c>
      <c r="H120" s="81"/>
      <c r="I120" s="81"/>
      <c r="J120" s="81"/>
      <c r="K120" s="81"/>
      <c r="L120" s="81"/>
      <c r="M120" s="81"/>
      <c r="N120" s="81"/>
      <c r="O120" s="82"/>
      <c r="P120" s="83"/>
    </row>
    <row r="121" spans="2:16" ht="20.100000000000001" customHeight="1">
      <c r="B121" s="222"/>
      <c r="C121" s="224"/>
      <c r="D121" s="232" t="s">
        <v>76</v>
      </c>
      <c r="E121" s="140"/>
      <c r="F121" s="141"/>
      <c r="G121" s="81" t="s">
        <v>2545</v>
      </c>
      <c r="H121" s="81"/>
      <c r="I121" s="81"/>
      <c r="J121" s="81"/>
      <c r="K121" s="81"/>
      <c r="L121" s="81"/>
      <c r="M121" s="81"/>
      <c r="N121" s="81"/>
      <c r="O121" s="82"/>
      <c r="P121" s="83"/>
    </row>
    <row r="122" spans="2:16" ht="20.100000000000001" customHeight="1">
      <c r="B122" s="248"/>
      <c r="C122" s="249"/>
      <c r="D122" s="232" t="s">
        <v>77</v>
      </c>
      <c r="E122" s="140"/>
      <c r="F122" s="141"/>
      <c r="G122" s="81" t="s">
        <v>2545</v>
      </c>
      <c r="H122" s="81"/>
      <c r="I122" s="81"/>
      <c r="J122" s="81"/>
      <c r="K122" s="81"/>
      <c r="L122" s="81"/>
      <c r="M122" s="81"/>
      <c r="N122" s="81"/>
      <c r="O122" s="82"/>
      <c r="P122" s="83"/>
    </row>
    <row r="123" spans="2:16" ht="20.100000000000001" customHeight="1">
      <c r="B123" s="219" t="s">
        <v>412</v>
      </c>
      <c r="C123" s="221"/>
      <c r="D123" s="232" t="s">
        <v>430</v>
      </c>
      <c r="E123" s="140"/>
      <c r="F123" s="141"/>
      <c r="G123" s="81" t="s">
        <v>2551</v>
      </c>
      <c r="H123" s="81"/>
      <c r="I123" s="81"/>
      <c r="J123" s="81"/>
      <c r="K123" s="81"/>
      <c r="L123" s="81"/>
      <c r="M123" s="81"/>
      <c r="N123" s="81"/>
      <c r="O123" s="82"/>
      <c r="P123" s="83"/>
    </row>
    <row r="124" spans="2:16" ht="20.100000000000001" customHeight="1">
      <c r="B124" s="222"/>
      <c r="C124" s="224"/>
      <c r="D124" s="78" t="s">
        <v>431</v>
      </c>
      <c r="E124" s="79"/>
      <c r="F124" s="80"/>
      <c r="G124" s="81" t="s">
        <v>2552</v>
      </c>
      <c r="H124" s="81"/>
      <c r="I124" s="81"/>
      <c r="J124" s="81"/>
      <c r="K124" s="81"/>
      <c r="L124" s="81"/>
      <c r="M124" s="81"/>
      <c r="N124" s="81"/>
      <c r="O124" s="82"/>
      <c r="P124" s="83"/>
    </row>
    <row r="125" spans="2:16" ht="20.100000000000001" customHeight="1">
      <c r="B125" s="222"/>
      <c r="C125" s="224"/>
      <c r="D125" s="245" t="s">
        <v>432</v>
      </c>
      <c r="E125" s="246"/>
      <c r="F125" s="247"/>
      <c r="G125" s="81" t="s">
        <v>2553</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2584</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2554</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2555</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2554</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2555</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2555</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2556</v>
      </c>
      <c r="G196" s="202" t="s">
        <v>456</v>
      </c>
      <c r="H196" s="202"/>
      <c r="I196" s="202"/>
      <c r="J196" s="202"/>
      <c r="K196" s="202"/>
      <c r="L196" s="202"/>
      <c r="M196" s="202"/>
      <c r="N196" s="202"/>
      <c r="O196" s="202"/>
      <c r="P196" s="216"/>
    </row>
    <row r="197" spans="1:20" ht="20.100000000000001" customHeight="1">
      <c r="B197" s="152"/>
      <c r="C197" s="90"/>
      <c r="D197" s="90"/>
      <c r="E197" s="90"/>
      <c r="F197" s="14" t="s">
        <v>2556</v>
      </c>
      <c r="G197" s="140" t="s">
        <v>457</v>
      </c>
      <c r="H197" s="140"/>
      <c r="I197" s="140"/>
      <c r="J197" s="140"/>
      <c r="K197" s="140"/>
      <c r="L197" s="140"/>
      <c r="M197" s="140"/>
      <c r="N197" s="140"/>
      <c r="O197" s="140"/>
      <c r="P197" s="200"/>
    </row>
    <row r="198" spans="1:20" ht="20.100000000000001" customHeight="1">
      <c r="B198" s="152"/>
      <c r="C198" s="90"/>
      <c r="D198" s="90"/>
      <c r="E198" s="90"/>
      <c r="F198" s="14" t="s">
        <v>2556</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2565</v>
      </c>
      <c r="J200" s="92"/>
      <c r="K200" s="92"/>
      <c r="L200" s="92"/>
      <c r="M200" s="92"/>
      <c r="N200" s="92"/>
      <c r="O200" s="93"/>
      <c r="P200" s="94"/>
    </row>
    <row r="201" spans="1:20" ht="39.950000000000003" customHeight="1">
      <c r="B201" s="293"/>
      <c r="C201" s="294"/>
      <c r="D201" s="106"/>
      <c r="E201" s="107"/>
      <c r="F201" s="90" t="s">
        <v>103</v>
      </c>
      <c r="G201" s="90"/>
      <c r="H201" s="90"/>
      <c r="I201" s="91" t="s">
        <v>2566</v>
      </c>
      <c r="J201" s="92"/>
      <c r="K201" s="92"/>
      <c r="L201" s="92"/>
      <c r="M201" s="92"/>
      <c r="N201" s="92"/>
      <c r="O201" s="93"/>
      <c r="P201" s="94"/>
    </row>
    <row r="202" spans="1:20" ht="79.5" customHeight="1">
      <c r="B202" s="293"/>
      <c r="C202" s="294"/>
      <c r="D202" s="106"/>
      <c r="E202" s="107"/>
      <c r="F202" s="90" t="s">
        <v>104</v>
      </c>
      <c r="G202" s="90"/>
      <c r="H202" s="90"/>
      <c r="I202" s="91" t="s">
        <v>2567</v>
      </c>
      <c r="J202" s="92"/>
      <c r="K202" s="92"/>
      <c r="L202" s="92"/>
      <c r="M202" s="92"/>
      <c r="N202" s="92"/>
      <c r="O202" s="93"/>
      <c r="P202" s="94"/>
    </row>
    <row r="203" spans="1:20" ht="79.5" customHeight="1">
      <c r="B203" s="293"/>
      <c r="C203" s="294"/>
      <c r="D203" s="106"/>
      <c r="E203" s="107"/>
      <c r="F203" s="90" t="s">
        <v>414</v>
      </c>
      <c r="G203" s="90"/>
      <c r="H203" s="90"/>
      <c r="I203" s="91" t="s">
        <v>2568</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2545</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2545</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t="s">
        <v>2544</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2544</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2545</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2545</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2557</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2558</v>
      </c>
      <c r="K265" s="102"/>
      <c r="L265" s="102"/>
      <c r="M265" s="102"/>
      <c r="N265" s="102"/>
      <c r="O265" s="102"/>
      <c r="P265" s="103"/>
    </row>
    <row r="266" spans="2:20" ht="20.100000000000001" customHeight="1">
      <c r="B266" s="248"/>
      <c r="C266" s="252"/>
      <c r="D266" s="252"/>
      <c r="E266" s="249"/>
      <c r="F266" s="232" t="s">
        <v>132</v>
      </c>
      <c r="G266" s="140"/>
      <c r="H266" s="140"/>
      <c r="I266" s="141"/>
      <c r="J266" s="82">
        <v>6</v>
      </c>
      <c r="K266" s="98"/>
      <c r="L266" s="98"/>
      <c r="M266" s="98"/>
      <c r="N266" s="140" t="s">
        <v>476</v>
      </c>
      <c r="O266" s="140"/>
      <c r="P266" s="200"/>
    </row>
    <row r="267" spans="2:20" ht="20.100000000000001" customHeight="1">
      <c r="B267" s="319" t="s">
        <v>125</v>
      </c>
      <c r="C267" s="246"/>
      <c r="D267" s="246"/>
      <c r="E267" s="247"/>
      <c r="F267" s="82"/>
      <c r="G267" s="98"/>
      <c r="H267" s="98"/>
      <c r="I267" s="98"/>
      <c r="J267" s="98"/>
      <c r="K267" s="98"/>
      <c r="L267" s="98"/>
      <c r="M267" s="98"/>
      <c r="N267" s="140" t="s">
        <v>476</v>
      </c>
      <c r="O267" s="140"/>
      <c r="P267" s="200"/>
    </row>
    <row r="268" spans="2:20" ht="20.100000000000001" customHeight="1">
      <c r="B268" s="152" t="s">
        <v>126</v>
      </c>
      <c r="C268" s="90"/>
      <c r="D268" s="90"/>
      <c r="E268" s="90"/>
      <c r="F268" s="82" t="s">
        <v>2544</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20</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v>0</v>
      </c>
      <c r="L281" s="81"/>
      <c r="M281" s="81"/>
      <c r="N281" s="81">
        <v>1</v>
      </c>
      <c r="O281" s="82"/>
      <c r="P281" s="83"/>
    </row>
    <row r="282" spans="1:20" ht="20.100000000000001" customHeight="1">
      <c r="B282" s="152" t="s">
        <v>136</v>
      </c>
      <c r="C282" s="90"/>
      <c r="D282" s="90"/>
      <c r="E282" s="244">
        <f>IF(OR($H$282&lt;&gt;"",$K$282&lt;&gt;""),SUM($H$282,$K$282),"")</f>
        <v>0</v>
      </c>
      <c r="F282" s="244"/>
      <c r="G282" s="244"/>
      <c r="H282" s="82">
        <v>0</v>
      </c>
      <c r="I282" s="98"/>
      <c r="J282" s="159"/>
      <c r="K282" s="81">
        <v>0</v>
      </c>
      <c r="L282" s="81"/>
      <c r="M282" s="81"/>
      <c r="N282" s="81">
        <v>0</v>
      </c>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5</v>
      </c>
      <c r="F284" s="244"/>
      <c r="G284" s="244"/>
      <c r="H284" s="82">
        <v>0</v>
      </c>
      <c r="I284" s="98"/>
      <c r="J284" s="159"/>
      <c r="K284" s="81">
        <v>5</v>
      </c>
      <c r="L284" s="81"/>
      <c r="M284" s="81"/>
      <c r="N284" s="81">
        <f>0.3*5</f>
        <v>1.5</v>
      </c>
      <c r="O284" s="82"/>
      <c r="P284" s="83"/>
    </row>
    <row r="285" spans="1:20" ht="20.100000000000001" customHeight="1">
      <c r="B285" s="45"/>
      <c r="C285" s="90" t="s">
        <v>139</v>
      </c>
      <c r="D285" s="90"/>
      <c r="E285" s="244">
        <f>IF(OR($H$285&lt;&gt;"",$K$285&lt;&gt;""),SUM($H$285,$K$285),"")</f>
        <v>0</v>
      </c>
      <c r="F285" s="244"/>
      <c r="G285" s="244"/>
      <c r="H285" s="82">
        <v>0</v>
      </c>
      <c r="I285" s="98"/>
      <c r="J285" s="159"/>
      <c r="K285" s="81">
        <v>0</v>
      </c>
      <c r="L285" s="81"/>
      <c r="M285" s="81"/>
      <c r="N285" s="81">
        <v>0</v>
      </c>
      <c r="O285" s="82"/>
      <c r="P285" s="83"/>
    </row>
    <row r="286" spans="1:20" ht="20.100000000000001" customHeight="1">
      <c r="B286" s="152" t="s">
        <v>140</v>
      </c>
      <c r="C286" s="90"/>
      <c r="D286" s="90"/>
      <c r="E286" s="244">
        <f>IF(OR($H$286&lt;&gt;"",$K$286&lt;&gt;""),SUM($H$286,$K$286),"")</f>
        <v>0</v>
      </c>
      <c r="F286" s="244"/>
      <c r="G286" s="244"/>
      <c r="H286" s="82">
        <v>0</v>
      </c>
      <c r="I286" s="98"/>
      <c r="J286" s="159"/>
      <c r="K286" s="81">
        <v>0</v>
      </c>
      <c r="L286" s="81"/>
      <c r="M286" s="81"/>
      <c r="N286" s="81">
        <v>0</v>
      </c>
      <c r="O286" s="82"/>
      <c r="P286" s="83"/>
    </row>
    <row r="287" spans="1:20" ht="20.100000000000001" customHeight="1">
      <c r="B287" s="152" t="s">
        <v>141</v>
      </c>
      <c r="C287" s="90"/>
      <c r="D287" s="90"/>
      <c r="E287" s="244">
        <f>IF(OR($H$287&lt;&gt;"",$K$287&lt;&gt;""),SUM($H$287,$K$287),"")</f>
        <v>0</v>
      </c>
      <c r="F287" s="244"/>
      <c r="G287" s="244"/>
      <c r="H287" s="82">
        <v>0</v>
      </c>
      <c r="I287" s="98"/>
      <c r="J287" s="159"/>
      <c r="K287" s="81">
        <v>0</v>
      </c>
      <c r="L287" s="81"/>
      <c r="M287" s="81"/>
      <c r="N287" s="81">
        <v>0</v>
      </c>
      <c r="O287" s="82"/>
      <c r="P287" s="83"/>
    </row>
    <row r="288" spans="1:20" ht="20.100000000000001" customHeight="1">
      <c r="B288" s="152" t="s">
        <v>142</v>
      </c>
      <c r="C288" s="90"/>
      <c r="D288" s="90"/>
      <c r="E288" s="244">
        <f>IF(OR($H$288&lt;&gt;"",$K$288&lt;&gt;""),SUM($H$288,$K$288),"")</f>
        <v>0</v>
      </c>
      <c r="F288" s="244"/>
      <c r="G288" s="244"/>
      <c r="H288" s="82">
        <v>0</v>
      </c>
      <c r="I288" s="98"/>
      <c r="J288" s="159"/>
      <c r="K288" s="81">
        <v>0</v>
      </c>
      <c r="L288" s="81"/>
      <c r="M288" s="81"/>
      <c r="N288" s="81">
        <v>0</v>
      </c>
      <c r="O288" s="82"/>
      <c r="P288" s="83"/>
    </row>
    <row r="289" spans="2:20" ht="20.100000000000001" customHeight="1">
      <c r="B289" s="152" t="s">
        <v>143</v>
      </c>
      <c r="C289" s="90"/>
      <c r="D289" s="90"/>
      <c r="E289" s="244">
        <f>IF(OR($H$289&lt;&gt;"",$K$289&lt;&gt;""),SUM($H$289,$K$289),"")</f>
        <v>0</v>
      </c>
      <c r="F289" s="244"/>
      <c r="G289" s="244"/>
      <c r="H289" s="82">
        <v>0</v>
      </c>
      <c r="I289" s="98"/>
      <c r="J289" s="159"/>
      <c r="K289" s="81">
        <v>0</v>
      </c>
      <c r="L289" s="81"/>
      <c r="M289" s="81"/>
      <c r="N289" s="81">
        <v>0</v>
      </c>
      <c r="O289" s="82"/>
      <c r="P289" s="83"/>
    </row>
    <row r="290" spans="2:20" ht="20.100000000000001" customHeight="1">
      <c r="B290" s="152" t="s">
        <v>144</v>
      </c>
      <c r="C290" s="90"/>
      <c r="D290" s="90"/>
      <c r="E290" s="244">
        <f>IF(OR($H$290&lt;&gt;"",$K$290&lt;&gt;""),SUM($H$290,$K$290),"")</f>
        <v>1</v>
      </c>
      <c r="F290" s="244"/>
      <c r="G290" s="244"/>
      <c r="H290" s="82">
        <v>0</v>
      </c>
      <c r="I290" s="98"/>
      <c r="J290" s="159"/>
      <c r="K290" s="81">
        <v>1</v>
      </c>
      <c r="L290" s="81"/>
      <c r="M290" s="81"/>
      <c r="N290" s="81">
        <v>0.3</v>
      </c>
      <c r="O290" s="82"/>
      <c r="P290" s="83"/>
    </row>
    <row r="291" spans="2:20" ht="20.100000000000001" customHeight="1">
      <c r="B291" s="152" t="s">
        <v>145</v>
      </c>
      <c r="C291" s="90"/>
      <c r="D291" s="90"/>
      <c r="E291" s="244">
        <f>IF(OR($H$291&lt;&gt;"",$K$291&lt;&gt;""),SUM($H$291,$K$291),"")</f>
        <v>1</v>
      </c>
      <c r="F291" s="244"/>
      <c r="G291" s="244"/>
      <c r="H291" s="82">
        <v>1</v>
      </c>
      <c r="I291" s="98"/>
      <c r="J291" s="159"/>
      <c r="K291" s="81">
        <v>0</v>
      </c>
      <c r="L291" s="81"/>
      <c r="M291" s="81"/>
      <c r="N291" s="81">
        <v>1</v>
      </c>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0</v>
      </c>
      <c r="H301" s="138"/>
      <c r="I301" s="101"/>
      <c r="J301" s="81">
        <v>0</v>
      </c>
      <c r="K301" s="81"/>
      <c r="L301" s="81"/>
      <c r="M301" s="81">
        <v>0</v>
      </c>
      <c r="N301" s="81"/>
      <c r="O301" s="82"/>
      <c r="P301" s="83"/>
    </row>
    <row r="302" spans="2:20" ht="20.100000000000001" customHeight="1">
      <c r="B302" s="152" t="s">
        <v>157</v>
      </c>
      <c r="C302" s="90"/>
      <c r="D302" s="90"/>
      <c r="E302" s="90"/>
      <c r="F302" s="90"/>
      <c r="G302" s="100">
        <f>IF(OR($J$302&lt;&gt;"",$M$302&lt;&gt;""),SUM($J$302,$M$302),"")</f>
        <v>3</v>
      </c>
      <c r="H302" s="138"/>
      <c r="I302" s="101"/>
      <c r="J302" s="81">
        <v>1</v>
      </c>
      <c r="K302" s="81"/>
      <c r="L302" s="81"/>
      <c r="M302" s="81">
        <v>2</v>
      </c>
      <c r="N302" s="81"/>
      <c r="O302" s="82"/>
      <c r="P302" s="83"/>
    </row>
    <row r="303" spans="2:20" ht="20.100000000000001" customHeight="1">
      <c r="B303" s="152" t="s">
        <v>158</v>
      </c>
      <c r="C303" s="90"/>
      <c r="D303" s="90"/>
      <c r="E303" s="90"/>
      <c r="F303" s="90"/>
      <c r="G303" s="100">
        <f>IF(OR($J$303&lt;&gt;"",$M$303&lt;&gt;""),SUM($J$303,$M$303),"")</f>
        <v>1</v>
      </c>
      <c r="H303" s="138"/>
      <c r="I303" s="101"/>
      <c r="J303" s="81">
        <v>0</v>
      </c>
      <c r="K303" s="81"/>
      <c r="L303" s="81"/>
      <c r="M303" s="81">
        <v>1</v>
      </c>
      <c r="N303" s="81"/>
      <c r="O303" s="82"/>
      <c r="P303" s="83"/>
    </row>
    <row r="304" spans="2:20" ht="20.100000000000001" customHeight="1">
      <c r="B304" s="152" t="s">
        <v>390</v>
      </c>
      <c r="C304" s="90"/>
      <c r="D304" s="90"/>
      <c r="E304" s="90"/>
      <c r="F304" s="90"/>
      <c r="G304" s="100">
        <f>IF(OR($J$304&lt;&gt;"",$M$304&lt;&gt;""),SUM($J$304,$M$304),"")</f>
        <v>2</v>
      </c>
      <c r="H304" s="138"/>
      <c r="I304" s="101"/>
      <c r="J304" s="81">
        <v>0</v>
      </c>
      <c r="K304" s="81"/>
      <c r="L304" s="81"/>
      <c r="M304" s="81">
        <v>2</v>
      </c>
      <c r="N304" s="81"/>
      <c r="O304" s="82"/>
      <c r="P304" s="83"/>
    </row>
    <row r="305" spans="1:20" ht="20.100000000000001" customHeight="1" thickBot="1">
      <c r="B305" s="181" t="s">
        <v>159</v>
      </c>
      <c r="C305" s="182"/>
      <c r="D305" s="182"/>
      <c r="E305" s="182"/>
      <c r="F305" s="182"/>
      <c r="G305" s="325">
        <f>IF(OR($J$305&lt;&gt;"",$M$305&lt;&gt;""),SUM($J$305,$M$305),"")</f>
        <v>0</v>
      </c>
      <c r="H305" s="326"/>
      <c r="I305" s="327"/>
      <c r="J305" s="328">
        <v>0</v>
      </c>
      <c r="K305" s="328"/>
      <c r="L305" s="328"/>
      <c r="M305" s="328">
        <v>0</v>
      </c>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0</v>
      </c>
      <c r="H310" s="138"/>
      <c r="I310" s="101"/>
      <c r="J310" s="81">
        <v>0</v>
      </c>
      <c r="K310" s="81"/>
      <c r="L310" s="81"/>
      <c r="M310" s="81">
        <v>0</v>
      </c>
      <c r="N310" s="81"/>
      <c r="O310" s="82"/>
      <c r="P310" s="83"/>
    </row>
    <row r="311" spans="1:20" ht="20.100000000000001" customHeight="1">
      <c r="B311" s="152" t="s">
        <v>162</v>
      </c>
      <c r="C311" s="90"/>
      <c r="D311" s="90"/>
      <c r="E311" s="90"/>
      <c r="F311" s="90"/>
      <c r="G311" s="100">
        <f>IF(OR($J$311&lt;&gt;"",$M$311&lt;&gt;""),SUM($J$311,$M$311),"")</f>
        <v>0</v>
      </c>
      <c r="H311" s="138"/>
      <c r="I311" s="101"/>
      <c r="J311" s="81">
        <v>0</v>
      </c>
      <c r="K311" s="81"/>
      <c r="L311" s="81"/>
      <c r="M311" s="81">
        <v>0</v>
      </c>
      <c r="N311" s="81"/>
      <c r="O311" s="82"/>
      <c r="P311" s="83"/>
    </row>
    <row r="312" spans="1:20" ht="20.100000000000001" customHeight="1">
      <c r="B312" s="152" t="s">
        <v>163</v>
      </c>
      <c r="C312" s="90"/>
      <c r="D312" s="90"/>
      <c r="E312" s="90"/>
      <c r="F312" s="90"/>
      <c r="G312" s="100">
        <f>IF(OR($J$312&lt;&gt;"",$M$312&lt;&gt;""),SUM($J$312,$M$312),"")</f>
        <v>0</v>
      </c>
      <c r="H312" s="138"/>
      <c r="I312" s="101"/>
      <c r="J312" s="81">
        <v>0</v>
      </c>
      <c r="K312" s="81"/>
      <c r="L312" s="81"/>
      <c r="M312" s="81">
        <v>0</v>
      </c>
      <c r="N312" s="81"/>
      <c r="O312" s="82"/>
      <c r="P312" s="83"/>
    </row>
    <row r="313" spans="1:20" ht="20.100000000000001" customHeight="1">
      <c r="B313" s="152" t="s">
        <v>164</v>
      </c>
      <c r="C313" s="90"/>
      <c r="D313" s="90"/>
      <c r="E313" s="90"/>
      <c r="F313" s="90"/>
      <c r="G313" s="100">
        <f>IF(OR($J$313&lt;&gt;"",$M$313&lt;&gt;""),SUM($J$313,$M$313),"")</f>
        <v>0</v>
      </c>
      <c r="H313" s="138"/>
      <c r="I313" s="101"/>
      <c r="J313" s="81">
        <v>0</v>
      </c>
      <c r="K313" s="81"/>
      <c r="L313" s="81"/>
      <c r="M313" s="81">
        <v>0</v>
      </c>
      <c r="N313" s="81"/>
      <c r="O313" s="82"/>
      <c r="P313" s="83"/>
    </row>
    <row r="314" spans="1:20" ht="20.100000000000001" customHeight="1">
      <c r="B314" s="152" t="s">
        <v>165</v>
      </c>
      <c r="C314" s="90"/>
      <c r="D314" s="90"/>
      <c r="E314" s="90"/>
      <c r="F314" s="90"/>
      <c r="G314" s="100">
        <f>IF(OR($J$314&lt;&gt;"",$M$314&lt;&gt;""),SUM($J$314,$M$314),"")</f>
        <v>0</v>
      </c>
      <c r="H314" s="138"/>
      <c r="I314" s="101"/>
      <c r="J314" s="81">
        <v>0</v>
      </c>
      <c r="K314" s="81"/>
      <c r="L314" s="81"/>
      <c r="M314" s="81">
        <v>0</v>
      </c>
      <c r="N314" s="81"/>
      <c r="O314" s="82"/>
      <c r="P314" s="83"/>
    </row>
    <row r="315" spans="1:20" ht="20.100000000000001" customHeight="1">
      <c r="B315" s="320" t="s">
        <v>166</v>
      </c>
      <c r="C315" s="193"/>
      <c r="D315" s="193"/>
      <c r="E315" s="193"/>
      <c r="F315" s="193"/>
      <c r="G315" s="100">
        <f>IF(OR($J$315&lt;&gt;"",$M$315&lt;&gt;""),SUM($J$315,$M$315),"")</f>
        <v>0</v>
      </c>
      <c r="H315" s="138"/>
      <c r="I315" s="101"/>
      <c r="J315" s="81">
        <v>0</v>
      </c>
      <c r="K315" s="81"/>
      <c r="L315" s="81"/>
      <c r="M315" s="81">
        <v>0</v>
      </c>
      <c r="N315" s="81"/>
      <c r="O315" s="82"/>
      <c r="P315" s="83"/>
    </row>
    <row r="316" spans="1:20" ht="20.100000000000001" customHeight="1">
      <c r="A316" s="4"/>
      <c r="B316" s="140" t="s">
        <v>400</v>
      </c>
      <c r="C316" s="140"/>
      <c r="D316" s="140"/>
      <c r="E316" s="140"/>
      <c r="F316" s="141"/>
      <c r="G316" s="100">
        <f>IF(OR($J$316&lt;&gt;"",$M$316&lt;&gt;""),SUM($J$316,$M$316),"")</f>
        <v>0</v>
      </c>
      <c r="H316" s="138"/>
      <c r="I316" s="101"/>
      <c r="J316" s="81">
        <v>0</v>
      </c>
      <c r="K316" s="81"/>
      <c r="L316" s="81"/>
      <c r="M316" s="81">
        <v>0</v>
      </c>
      <c r="N316" s="81"/>
      <c r="O316" s="82"/>
      <c r="P316" s="83"/>
    </row>
    <row r="317" spans="1:20" ht="20.100000000000001" customHeight="1" thickBot="1">
      <c r="A317" s="4"/>
      <c r="B317" s="300" t="s">
        <v>401</v>
      </c>
      <c r="C317" s="300"/>
      <c r="D317" s="300"/>
      <c r="E317" s="300"/>
      <c r="F317" s="301"/>
      <c r="G317" s="325">
        <f>IF(OR($J$317&lt;&gt;"",$M$317&lt;&gt;""),SUM($J$317,$M$317),"")</f>
        <v>0</v>
      </c>
      <c r="H317" s="326"/>
      <c r="I317" s="327"/>
      <c r="J317" s="328">
        <v>0</v>
      </c>
      <c r="K317" s="328"/>
      <c r="L317" s="328"/>
      <c r="M317" s="328">
        <v>0</v>
      </c>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20</v>
      </c>
      <c r="H320" s="47" t="s">
        <v>486</v>
      </c>
      <c r="I320" s="29">
        <v>0</v>
      </c>
      <c r="J320" s="47" t="s">
        <v>487</v>
      </c>
      <c r="K320" s="48" t="s">
        <v>435</v>
      </c>
      <c r="L320" s="29">
        <v>8</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2545</v>
      </c>
      <c r="M338" s="147"/>
      <c r="N338" s="147"/>
      <c r="O338" s="147"/>
      <c r="P338" s="148"/>
    </row>
    <row r="339" spans="2:20" ht="20.100000000000001" customHeight="1">
      <c r="B339" s="135"/>
      <c r="C339" s="136"/>
      <c r="D339" s="136"/>
      <c r="E339" s="136"/>
      <c r="F339" s="137"/>
      <c r="G339" s="237" t="s">
        <v>441</v>
      </c>
      <c r="H339" s="221"/>
      <c r="I339" s="82" t="s">
        <v>2545</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2559</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0</v>
      </c>
      <c r="J344" s="28">
        <v>0</v>
      </c>
      <c r="K344" s="28"/>
      <c r="L344" s="28"/>
      <c r="M344" s="28"/>
      <c r="N344" s="28"/>
      <c r="O344" s="28"/>
      <c r="P344" s="28"/>
      <c r="Q344" s="12"/>
    </row>
    <row r="345" spans="2:20" ht="20.100000000000001" customHeight="1">
      <c r="B345" s="219" t="s">
        <v>181</v>
      </c>
      <c r="C345" s="220"/>
      <c r="D345" s="220"/>
      <c r="E345" s="220"/>
      <c r="F345" s="221"/>
      <c r="G345" s="28"/>
      <c r="H345" s="28"/>
      <c r="I345" s="28">
        <v>0</v>
      </c>
      <c r="J345" s="28">
        <v>1</v>
      </c>
      <c r="K345" s="28"/>
      <c r="L345" s="28"/>
      <c r="M345" s="28"/>
      <c r="N345" s="28"/>
      <c r="O345" s="28"/>
      <c r="P345" s="28"/>
      <c r="Q345" s="12"/>
    </row>
    <row r="346" spans="2:20" ht="20.100000000000001" customHeight="1">
      <c r="B346" s="348" t="s">
        <v>182</v>
      </c>
      <c r="C346" s="349"/>
      <c r="D346" s="232" t="s">
        <v>183</v>
      </c>
      <c r="E346" s="140"/>
      <c r="F346" s="141"/>
      <c r="G346" s="28"/>
      <c r="H346" s="28"/>
      <c r="I346" s="28">
        <v>0</v>
      </c>
      <c r="J346" s="28">
        <v>1</v>
      </c>
      <c r="K346" s="28"/>
      <c r="L346" s="28"/>
      <c r="M346" s="28"/>
      <c r="N346" s="28"/>
      <c r="O346" s="28"/>
      <c r="P346" s="28"/>
      <c r="Q346" s="12"/>
    </row>
    <row r="347" spans="2:20" ht="20.100000000000001" customHeight="1">
      <c r="B347" s="350"/>
      <c r="C347" s="351"/>
      <c r="D347" s="237" t="s">
        <v>184</v>
      </c>
      <c r="E347" s="220"/>
      <c r="F347" s="221"/>
      <c r="G347" s="346"/>
      <c r="H347" s="346"/>
      <c r="I347" s="346">
        <v>0</v>
      </c>
      <c r="J347" s="346">
        <v>1</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1</v>
      </c>
      <c r="J349" s="346">
        <v>0</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1</v>
      </c>
      <c r="J351" s="346">
        <v>2</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0</v>
      </c>
      <c r="J353" s="28">
        <v>0</v>
      </c>
      <c r="K353" s="28"/>
      <c r="L353" s="28"/>
      <c r="M353" s="28"/>
      <c r="N353" s="28"/>
      <c r="O353" s="28"/>
      <c r="P353" s="28"/>
      <c r="Q353" s="12"/>
    </row>
    <row r="354" spans="1:20" ht="20.100000000000001" customHeight="1" thickBot="1">
      <c r="B354" s="181" t="s">
        <v>188</v>
      </c>
      <c r="C354" s="182"/>
      <c r="D354" s="182"/>
      <c r="E354" s="182"/>
      <c r="F354" s="182"/>
      <c r="G354" s="182"/>
      <c r="H354" s="267" t="s">
        <v>2545</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2560</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2561</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2544</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2544</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2562</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2563</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2564</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251</v>
      </c>
      <c r="J375" s="81"/>
      <c r="K375" s="81"/>
      <c r="L375" s="81"/>
      <c r="M375" s="82" t="s">
        <v>2569</v>
      </c>
      <c r="N375" s="98"/>
      <c r="O375" s="98"/>
      <c r="P375" s="99"/>
    </row>
    <row r="376" spans="2:20" ht="20.100000000000001" customHeight="1">
      <c r="B376" s="152"/>
      <c r="C376" s="90"/>
      <c r="D376" s="90"/>
      <c r="E376" s="232" t="s">
        <v>210</v>
      </c>
      <c r="F376" s="140"/>
      <c r="G376" s="140"/>
      <c r="H376" s="141"/>
      <c r="I376" s="82">
        <v>69</v>
      </c>
      <c r="J376" s="98"/>
      <c r="K376" s="98"/>
      <c r="L376" s="55" t="s">
        <v>480</v>
      </c>
      <c r="M376" s="82">
        <v>85</v>
      </c>
      <c r="N376" s="98"/>
      <c r="O376" s="98"/>
      <c r="P376" s="40" t="s">
        <v>480</v>
      </c>
    </row>
    <row r="377" spans="2:20" ht="20.100000000000001" customHeight="1">
      <c r="B377" s="152" t="s">
        <v>45</v>
      </c>
      <c r="C377" s="90"/>
      <c r="D377" s="90"/>
      <c r="E377" s="232" t="s">
        <v>211</v>
      </c>
      <c r="F377" s="140"/>
      <c r="G377" s="140"/>
      <c r="H377" s="141"/>
      <c r="I377" s="82">
        <v>12.413</v>
      </c>
      <c r="J377" s="98"/>
      <c r="K377" s="98"/>
      <c r="L377" s="55" t="s">
        <v>472</v>
      </c>
      <c r="M377" s="82">
        <v>12.413</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f>SUM(I384:K390)</f>
        <v>103000</v>
      </c>
      <c r="J383" s="98"/>
      <c r="K383" s="98"/>
      <c r="L383" s="50" t="s">
        <v>481</v>
      </c>
      <c r="M383" s="82">
        <f>SUM(M384:O390)</f>
        <v>103000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40000</v>
      </c>
      <c r="J386" s="98"/>
      <c r="K386" s="98"/>
      <c r="L386" s="50" t="s">
        <v>481</v>
      </c>
      <c r="M386" s="82">
        <v>40000</v>
      </c>
      <c r="N386" s="98"/>
      <c r="O386" s="98"/>
      <c r="P386" s="37" t="s">
        <v>481</v>
      </c>
    </row>
    <row r="387" spans="2:20" ht="20.100000000000001" customHeight="1">
      <c r="B387" s="152"/>
      <c r="C387" s="374"/>
      <c r="D387" s="374"/>
      <c r="E387" s="232" t="s">
        <v>217</v>
      </c>
      <c r="F387" s="140"/>
      <c r="G387" s="140"/>
      <c r="H387" s="141"/>
      <c r="I387" s="82">
        <v>10000</v>
      </c>
      <c r="J387" s="98"/>
      <c r="K387" s="98"/>
      <c r="L387" s="50" t="s">
        <v>481</v>
      </c>
      <c r="M387" s="82">
        <v>10000</v>
      </c>
      <c r="N387" s="98"/>
      <c r="O387" s="98"/>
      <c r="P387" s="37" t="s">
        <v>481</v>
      </c>
    </row>
    <row r="388" spans="2:20" ht="20.100000000000001" customHeight="1">
      <c r="B388" s="152"/>
      <c r="C388" s="374"/>
      <c r="D388" s="374"/>
      <c r="E388" s="232" t="s">
        <v>218</v>
      </c>
      <c r="F388" s="140"/>
      <c r="G388" s="140"/>
      <c r="H388" s="141"/>
      <c r="I388" s="82">
        <v>0</v>
      </c>
      <c r="J388" s="98"/>
      <c r="K388" s="98"/>
      <c r="L388" s="50" t="s">
        <v>481</v>
      </c>
      <c r="M388" s="82">
        <v>0</v>
      </c>
      <c r="N388" s="98"/>
      <c r="O388" s="98"/>
      <c r="P388" s="37" t="s">
        <v>481</v>
      </c>
    </row>
    <row r="389" spans="2:20" ht="20.100000000000001" customHeight="1">
      <c r="B389" s="152"/>
      <c r="C389" s="374"/>
      <c r="D389" s="374"/>
      <c r="E389" s="232" t="s">
        <v>219</v>
      </c>
      <c r="F389" s="140"/>
      <c r="G389" s="140"/>
      <c r="H389" s="141"/>
      <c r="I389" s="82">
        <v>20000</v>
      </c>
      <c r="J389" s="98"/>
      <c r="K389" s="98"/>
      <c r="L389" s="50" t="s">
        <v>481</v>
      </c>
      <c r="M389" s="82">
        <v>20000</v>
      </c>
      <c r="N389" s="98"/>
      <c r="O389" s="98"/>
      <c r="P389" s="37" t="s">
        <v>481</v>
      </c>
    </row>
    <row r="390" spans="2:20" ht="20.100000000000001" customHeight="1">
      <c r="B390" s="152"/>
      <c r="C390" s="374"/>
      <c r="D390" s="374"/>
      <c r="E390" s="232" t="s">
        <v>71</v>
      </c>
      <c r="F390" s="140"/>
      <c r="G390" s="140"/>
      <c r="H390" s="141"/>
      <c r="I390" s="82">
        <v>5000</v>
      </c>
      <c r="J390" s="98"/>
      <c r="K390" s="98"/>
      <c r="L390" s="50" t="s">
        <v>481</v>
      </c>
      <c r="M390" s="82">
        <v>5000</v>
      </c>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2570</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2571</v>
      </c>
      <c r="H400" s="88"/>
      <c r="I400" s="88"/>
      <c r="J400" s="88"/>
      <c r="K400" s="88"/>
      <c r="L400" s="88"/>
      <c r="M400" s="88"/>
      <c r="N400" s="88"/>
      <c r="O400" s="88"/>
      <c r="P400" s="89"/>
    </row>
    <row r="401" spans="2:20" ht="120" customHeight="1">
      <c r="B401" s="139" t="s">
        <v>216</v>
      </c>
      <c r="C401" s="140"/>
      <c r="D401" s="140"/>
      <c r="E401" s="140"/>
      <c r="F401" s="141"/>
      <c r="G401" s="87" t="s">
        <v>2572</v>
      </c>
      <c r="H401" s="88"/>
      <c r="I401" s="88"/>
      <c r="J401" s="88"/>
      <c r="K401" s="88"/>
      <c r="L401" s="88"/>
      <c r="M401" s="88"/>
      <c r="N401" s="88"/>
      <c r="O401" s="88"/>
      <c r="P401" s="89"/>
    </row>
    <row r="402" spans="2:20" ht="120" customHeight="1">
      <c r="B402" s="139" t="s">
        <v>219</v>
      </c>
      <c r="C402" s="140"/>
      <c r="D402" s="140"/>
      <c r="E402" s="140"/>
      <c r="F402" s="141"/>
      <c r="G402" s="87" t="s">
        <v>2573</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2589</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6</v>
      </c>
      <c r="I430" s="147"/>
      <c r="J430" s="147"/>
      <c r="K430" s="147"/>
      <c r="L430" s="147"/>
      <c r="M430" s="147"/>
      <c r="N430" s="147"/>
      <c r="O430" s="147"/>
      <c r="P430" s="49" t="s">
        <v>477</v>
      </c>
    </row>
    <row r="431" spans="1:20" ht="20.100000000000001" customHeight="1">
      <c r="B431" s="131"/>
      <c r="C431" s="119"/>
      <c r="D431" s="90" t="s">
        <v>245</v>
      </c>
      <c r="E431" s="90"/>
      <c r="F431" s="90"/>
      <c r="G431" s="90"/>
      <c r="H431" s="82">
        <v>9</v>
      </c>
      <c r="I431" s="98"/>
      <c r="J431" s="98"/>
      <c r="K431" s="98"/>
      <c r="L431" s="98"/>
      <c r="M431" s="98"/>
      <c r="N431" s="98"/>
      <c r="O431" s="98"/>
      <c r="P431" s="37" t="s">
        <v>479</v>
      </c>
    </row>
    <row r="432" spans="1:20" ht="20.100000000000001" customHeight="1">
      <c r="B432" s="152" t="s">
        <v>241</v>
      </c>
      <c r="C432" s="90"/>
      <c r="D432" s="90" t="s">
        <v>246</v>
      </c>
      <c r="E432" s="90"/>
      <c r="F432" s="90"/>
      <c r="G432" s="90"/>
      <c r="H432" s="82">
        <v>1</v>
      </c>
      <c r="I432" s="98"/>
      <c r="J432" s="98"/>
      <c r="K432" s="98"/>
      <c r="L432" s="98"/>
      <c r="M432" s="98"/>
      <c r="N432" s="98"/>
      <c r="O432" s="98"/>
      <c r="P432" s="37" t="s">
        <v>479</v>
      </c>
    </row>
    <row r="433" spans="2:16" ht="20.100000000000001" customHeight="1">
      <c r="B433" s="152"/>
      <c r="C433" s="90"/>
      <c r="D433" s="90" t="s">
        <v>247</v>
      </c>
      <c r="E433" s="90"/>
      <c r="F433" s="90"/>
      <c r="G433" s="90"/>
      <c r="H433" s="82">
        <v>2</v>
      </c>
      <c r="I433" s="98"/>
      <c r="J433" s="98"/>
      <c r="K433" s="98"/>
      <c r="L433" s="98"/>
      <c r="M433" s="98"/>
      <c r="N433" s="98"/>
      <c r="O433" s="98"/>
      <c r="P433" s="37" t="s">
        <v>479</v>
      </c>
    </row>
    <row r="434" spans="2:16" ht="20.100000000000001" customHeight="1">
      <c r="B434" s="152"/>
      <c r="C434" s="90"/>
      <c r="D434" s="90" t="s">
        <v>248</v>
      </c>
      <c r="E434" s="90"/>
      <c r="F434" s="90"/>
      <c r="G434" s="90"/>
      <c r="H434" s="82">
        <v>4</v>
      </c>
      <c r="I434" s="98"/>
      <c r="J434" s="98"/>
      <c r="K434" s="98"/>
      <c r="L434" s="98"/>
      <c r="M434" s="98"/>
      <c r="N434" s="98"/>
      <c r="O434" s="98"/>
      <c r="P434" s="37" t="s">
        <v>479</v>
      </c>
    </row>
    <row r="435" spans="2:16" ht="20.100000000000001" customHeight="1">
      <c r="B435" s="152"/>
      <c r="C435" s="90"/>
      <c r="D435" s="90" t="s">
        <v>249</v>
      </c>
      <c r="E435" s="90"/>
      <c r="F435" s="90"/>
      <c r="G435" s="90"/>
      <c r="H435" s="82">
        <v>8</v>
      </c>
      <c r="I435" s="98"/>
      <c r="J435" s="98"/>
      <c r="K435" s="98"/>
      <c r="L435" s="98"/>
      <c r="M435" s="98"/>
      <c r="N435" s="98"/>
      <c r="O435" s="98"/>
      <c r="P435" s="37" t="s">
        <v>479</v>
      </c>
    </row>
    <row r="436" spans="2:16" ht="20.100000000000001" customHeight="1">
      <c r="B436" s="396" t="s">
        <v>242</v>
      </c>
      <c r="C436" s="397"/>
      <c r="D436" s="90" t="s">
        <v>250</v>
      </c>
      <c r="E436" s="90"/>
      <c r="F436" s="90"/>
      <c r="G436" s="90"/>
      <c r="H436" s="82">
        <v>1</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6</v>
      </c>
      <c r="I439" s="98"/>
      <c r="J439" s="98"/>
      <c r="K439" s="98"/>
      <c r="L439" s="98"/>
      <c r="M439" s="98"/>
      <c r="N439" s="98"/>
      <c r="O439" s="98"/>
      <c r="P439" s="37" t="s">
        <v>479</v>
      </c>
    </row>
    <row r="440" spans="2:16" ht="20.100000000000001" customHeight="1">
      <c r="B440" s="398"/>
      <c r="C440" s="399"/>
      <c r="D440" s="90" t="s">
        <v>254</v>
      </c>
      <c r="E440" s="90"/>
      <c r="F440" s="90"/>
      <c r="G440" s="90"/>
      <c r="H440" s="82">
        <v>2</v>
      </c>
      <c r="I440" s="98"/>
      <c r="J440" s="98"/>
      <c r="K440" s="98"/>
      <c r="L440" s="98"/>
      <c r="M440" s="98"/>
      <c r="N440" s="98"/>
      <c r="O440" s="98"/>
      <c r="P440" s="37" t="s">
        <v>479</v>
      </c>
    </row>
    <row r="441" spans="2:16" ht="20.100000000000001" customHeight="1">
      <c r="B441" s="398"/>
      <c r="C441" s="399"/>
      <c r="D441" s="90" t="s">
        <v>255</v>
      </c>
      <c r="E441" s="90"/>
      <c r="F441" s="90"/>
      <c r="G441" s="90"/>
      <c r="H441" s="82">
        <v>1</v>
      </c>
      <c r="I441" s="98"/>
      <c r="J441" s="98"/>
      <c r="K441" s="98"/>
      <c r="L441" s="98"/>
      <c r="M441" s="98"/>
      <c r="N441" s="98"/>
      <c r="O441" s="98"/>
      <c r="P441" s="37" t="s">
        <v>479</v>
      </c>
    </row>
    <row r="442" spans="2:16" ht="20.100000000000001" customHeight="1">
      <c r="B442" s="398"/>
      <c r="C442" s="399"/>
      <c r="D442" s="90" t="s">
        <v>256</v>
      </c>
      <c r="E442" s="90"/>
      <c r="F442" s="90"/>
      <c r="G442" s="90"/>
      <c r="H442" s="82">
        <v>5</v>
      </c>
      <c r="I442" s="98"/>
      <c r="J442" s="98"/>
      <c r="K442" s="98"/>
      <c r="L442" s="98"/>
      <c r="M442" s="98"/>
      <c r="N442" s="98"/>
      <c r="O442" s="98"/>
      <c r="P442" s="37" t="s">
        <v>479</v>
      </c>
    </row>
    <row r="443" spans="2:16" ht="20.100000000000001" customHeight="1">
      <c r="B443" s="400"/>
      <c r="C443" s="401"/>
      <c r="D443" s="90" t="s">
        <v>257</v>
      </c>
      <c r="E443" s="90"/>
      <c r="F443" s="90"/>
      <c r="G443" s="90"/>
      <c r="H443" s="82">
        <v>0</v>
      </c>
      <c r="I443" s="98"/>
      <c r="J443" s="98"/>
      <c r="K443" s="98"/>
      <c r="L443" s="98"/>
      <c r="M443" s="98"/>
      <c r="N443" s="98"/>
      <c r="O443" s="98"/>
      <c r="P443" s="37" t="s">
        <v>479</v>
      </c>
    </row>
    <row r="444" spans="2:16" ht="20.100000000000001" customHeight="1">
      <c r="B444" s="152" t="s">
        <v>243</v>
      </c>
      <c r="C444" s="90"/>
      <c r="D444" s="90" t="s">
        <v>258</v>
      </c>
      <c r="E444" s="90"/>
      <c r="F444" s="90"/>
      <c r="G444" s="90"/>
      <c r="H444" s="82">
        <v>0</v>
      </c>
      <c r="I444" s="98"/>
      <c r="J444" s="98"/>
      <c r="K444" s="98"/>
      <c r="L444" s="98"/>
      <c r="M444" s="98"/>
      <c r="N444" s="98"/>
      <c r="O444" s="98"/>
      <c r="P444" s="37" t="s">
        <v>479</v>
      </c>
    </row>
    <row r="445" spans="2:16" ht="20.100000000000001" customHeight="1">
      <c r="B445" s="152"/>
      <c r="C445" s="90"/>
      <c r="D445" s="90" t="s">
        <v>259</v>
      </c>
      <c r="E445" s="90"/>
      <c r="F445" s="90"/>
      <c r="G445" s="90"/>
      <c r="H445" s="82">
        <v>4</v>
      </c>
      <c r="I445" s="98"/>
      <c r="J445" s="98"/>
      <c r="K445" s="98"/>
      <c r="L445" s="98"/>
      <c r="M445" s="98"/>
      <c r="N445" s="98"/>
      <c r="O445" s="98"/>
      <c r="P445" s="37" t="s">
        <v>479</v>
      </c>
    </row>
    <row r="446" spans="2:16" ht="20.100000000000001" customHeight="1">
      <c r="B446" s="152"/>
      <c r="C446" s="90"/>
      <c r="D446" s="90" t="s">
        <v>260</v>
      </c>
      <c r="E446" s="90"/>
      <c r="F446" s="90"/>
      <c r="G446" s="90"/>
      <c r="H446" s="82">
        <v>5</v>
      </c>
      <c r="I446" s="98"/>
      <c r="J446" s="98"/>
      <c r="K446" s="98"/>
      <c r="L446" s="98"/>
      <c r="M446" s="98"/>
      <c r="N446" s="98"/>
      <c r="O446" s="98"/>
      <c r="P446" s="37" t="s">
        <v>479</v>
      </c>
    </row>
    <row r="447" spans="2:16" ht="20.100000000000001" customHeight="1">
      <c r="B447" s="152"/>
      <c r="C447" s="90"/>
      <c r="D447" s="90" t="s">
        <v>261</v>
      </c>
      <c r="E447" s="90"/>
      <c r="F447" s="90"/>
      <c r="G447" s="90"/>
      <c r="H447" s="82">
        <v>4</v>
      </c>
      <c r="I447" s="98"/>
      <c r="J447" s="98"/>
      <c r="K447" s="98"/>
      <c r="L447" s="98"/>
      <c r="M447" s="98"/>
      <c r="N447" s="98"/>
      <c r="O447" s="98"/>
      <c r="P447" s="37" t="s">
        <v>479</v>
      </c>
    </row>
    <row r="448" spans="2:16" ht="20.100000000000001" customHeight="1">
      <c r="B448" s="152"/>
      <c r="C448" s="90"/>
      <c r="D448" s="90" t="s">
        <v>262</v>
      </c>
      <c r="E448" s="90"/>
      <c r="F448" s="90"/>
      <c r="G448" s="90"/>
      <c r="H448" s="82">
        <v>2</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81.099999999999994</v>
      </c>
      <c r="I452" s="147"/>
      <c r="J452" s="147"/>
      <c r="K452" s="147"/>
      <c r="L452" s="147"/>
      <c r="M452" s="147"/>
      <c r="N452" s="147"/>
      <c r="O452" s="147"/>
      <c r="P452" s="49" t="s">
        <v>485</v>
      </c>
    </row>
    <row r="453" spans="2:20" ht="20.100000000000001" customHeight="1">
      <c r="B453" s="152" t="s">
        <v>266</v>
      </c>
      <c r="C453" s="90"/>
      <c r="D453" s="90"/>
      <c r="E453" s="90"/>
      <c r="F453" s="90"/>
      <c r="G453" s="90"/>
      <c r="H453" s="82">
        <v>15</v>
      </c>
      <c r="I453" s="98"/>
      <c r="J453" s="98"/>
      <c r="K453" s="98"/>
      <c r="L453" s="98"/>
      <c r="M453" s="98"/>
      <c r="N453" s="98"/>
      <c r="O453" s="98"/>
      <c r="P453" s="37" t="s">
        <v>477</v>
      </c>
    </row>
    <row r="454" spans="2:20" ht="20.100000000000001" customHeight="1">
      <c r="B454" s="152" t="s">
        <v>267</v>
      </c>
      <c r="C454" s="90"/>
      <c r="D454" s="90"/>
      <c r="E454" s="90"/>
      <c r="F454" s="90"/>
      <c r="G454" s="90"/>
      <c r="H454" s="82">
        <v>75</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1</v>
      </c>
      <c r="I459" s="147"/>
      <c r="J459" s="147"/>
      <c r="K459" s="147"/>
      <c r="L459" s="147"/>
      <c r="M459" s="147"/>
      <c r="N459" s="147"/>
      <c r="O459" s="147"/>
      <c r="P459" s="49" t="s">
        <v>479</v>
      </c>
    </row>
    <row r="460" spans="2:20" ht="20.100000000000001" customHeight="1">
      <c r="B460" s="414"/>
      <c r="C460" s="415"/>
      <c r="D460" s="415"/>
      <c r="E460" s="90" t="s">
        <v>276</v>
      </c>
      <c r="F460" s="90"/>
      <c r="G460" s="90"/>
      <c r="H460" s="82">
        <v>1</v>
      </c>
      <c r="I460" s="98"/>
      <c r="J460" s="98"/>
      <c r="K460" s="98"/>
      <c r="L460" s="98"/>
      <c r="M460" s="98"/>
      <c r="N460" s="98"/>
      <c r="O460" s="98"/>
      <c r="P460" s="37" t="s">
        <v>479</v>
      </c>
    </row>
    <row r="461" spans="2:20" ht="20.100000000000001" customHeight="1">
      <c r="B461" s="414"/>
      <c r="C461" s="415"/>
      <c r="D461" s="415"/>
      <c r="E461" s="90" t="s">
        <v>277</v>
      </c>
      <c r="F461" s="90"/>
      <c r="G461" s="90"/>
      <c r="H461" s="82">
        <v>3</v>
      </c>
      <c r="I461" s="98"/>
      <c r="J461" s="98"/>
      <c r="K461" s="98"/>
      <c r="L461" s="98"/>
      <c r="M461" s="98"/>
      <c r="N461" s="98"/>
      <c r="O461" s="98"/>
      <c r="P461" s="37" t="s">
        <v>479</v>
      </c>
    </row>
    <row r="462" spans="2:20" ht="20.100000000000001" customHeight="1">
      <c r="B462" s="414"/>
      <c r="C462" s="415"/>
      <c r="D462" s="415"/>
      <c r="E462" s="90" t="s">
        <v>415</v>
      </c>
      <c r="F462" s="90"/>
      <c r="G462" s="90"/>
      <c r="H462" s="82">
        <v>0</v>
      </c>
      <c r="I462" s="98"/>
      <c r="J462" s="98"/>
      <c r="K462" s="98"/>
      <c r="L462" s="98"/>
      <c r="M462" s="98"/>
      <c r="N462" s="98"/>
      <c r="O462" s="98"/>
      <c r="P462" s="37" t="s">
        <v>479</v>
      </c>
    </row>
    <row r="463" spans="2:20" ht="20.100000000000001" customHeight="1">
      <c r="B463" s="414"/>
      <c r="C463" s="415"/>
      <c r="D463" s="415"/>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5</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2590</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2532</v>
      </c>
      <c r="I474" s="88"/>
      <c r="J474" s="88"/>
      <c r="K474" s="88"/>
      <c r="L474" s="88"/>
      <c r="M474" s="88"/>
      <c r="N474" s="88"/>
      <c r="O474" s="88"/>
      <c r="P474" s="89"/>
    </row>
    <row r="475" spans="1:20" ht="20.100000000000001" customHeight="1">
      <c r="B475" s="408"/>
      <c r="C475" s="232" t="s">
        <v>14</v>
      </c>
      <c r="D475" s="140"/>
      <c r="E475" s="140"/>
      <c r="F475" s="140"/>
      <c r="G475" s="141"/>
      <c r="H475" s="228" t="s">
        <v>2535</v>
      </c>
      <c r="I475" s="229"/>
      <c r="J475" s="35" t="s">
        <v>469</v>
      </c>
      <c r="K475" s="229" t="s">
        <v>2536</v>
      </c>
      <c r="L475" s="229"/>
      <c r="M475" s="35" t="s">
        <v>469</v>
      </c>
      <c r="N475" s="229" t="s">
        <v>2537</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17</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17</v>
      </c>
      <c r="N478" s="35" t="s">
        <v>486</v>
      </c>
      <c r="O478" s="24">
        <v>0</v>
      </c>
      <c r="P478" s="37" t="s">
        <v>487</v>
      </c>
    </row>
    <row r="479" spans="1:20" ht="39.950000000000003" customHeight="1">
      <c r="B479" s="408"/>
      <c r="C479" s="232" t="s">
        <v>284</v>
      </c>
      <c r="D479" s="140"/>
      <c r="E479" s="140"/>
      <c r="F479" s="140"/>
      <c r="G479" s="141"/>
      <c r="H479" s="87" t="s">
        <v>2574</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2575</v>
      </c>
      <c r="M512" s="92"/>
      <c r="N512" s="92"/>
      <c r="O512" s="93"/>
      <c r="P512" s="94"/>
    </row>
    <row r="513" spans="2:20" ht="20.100000000000001" customHeight="1">
      <c r="B513" s="219" t="s">
        <v>287</v>
      </c>
      <c r="C513" s="220"/>
      <c r="D513" s="220"/>
      <c r="E513" s="220"/>
      <c r="F513" s="220"/>
      <c r="G513" s="221"/>
      <c r="H513" s="82" t="s">
        <v>2544</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t="s">
        <v>2544</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2544</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2544</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2576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2576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2577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2577</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2577</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2545</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2545</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2545</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2545</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2545</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2545</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2545</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2544</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2545</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2545</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2545</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2545</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2545</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2545</v>
      </c>
      <c r="M560" s="98"/>
      <c r="N560" s="98"/>
      <c r="O560" s="98"/>
      <c r="P560" s="99"/>
      <c r="Q560" s="2"/>
      <c r="R560" s="2"/>
      <c r="S560" s="15" t="str">
        <f t="shared" si="4"/>
        <v/>
      </c>
      <c r="T560" s="69"/>
      <c r="U560" s="2"/>
      <c r="V560" s="2"/>
    </row>
    <row r="561" spans="2:20" ht="20.100000000000001" customHeight="1">
      <c r="B561" s="306" t="s">
        <v>296</v>
      </c>
      <c r="C561" s="90"/>
      <c r="D561" s="90"/>
      <c r="E561" s="90"/>
      <c r="F561" s="82"/>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2545</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c r="G566" s="446"/>
      <c r="H566" s="446"/>
      <c r="I566" s="446"/>
      <c r="J566" s="446"/>
      <c r="K566" s="446"/>
      <c r="L566" s="446"/>
      <c r="M566" s="446"/>
      <c r="N566" s="446"/>
      <c r="O566" s="446"/>
      <c r="P566" s="447"/>
      <c r="S566" s="164" t="str">
        <f>IF(F566="","未記入","")</f>
        <v>未記入</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t="s">
        <v>2578</v>
      </c>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t="s">
        <v>2579</v>
      </c>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2580</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1" fitToHeight="0" orientation="portrait" r:id="rId1"/>
  <headerFooter>
    <oddFooter>&amp;C&amp;"ＭＳ 明朝,標準"&amp;P</oddFooter>
  </headerFooter>
  <rowBreaks count="26" manualBreakCount="26">
    <brk id="28" max="15" man="1"/>
    <brk id="52" max="15" man="1"/>
    <brk id="89" max="15" man="1"/>
    <brk id="129" max="15" man="1"/>
    <brk id="142" max="15" man="1"/>
    <brk id="169" max="15" man="1"/>
    <brk id="194" max="15" man="1"/>
    <brk id="211" max="15" man="1"/>
    <brk id="223" max="15" man="1"/>
    <brk id="240" max="15" man="1"/>
    <brk id="258" max="15" man="1"/>
    <brk id="273" max="15" man="1"/>
    <brk id="297" max="15" man="1"/>
    <brk id="324" max="15" man="1"/>
    <brk id="355" max="15" man="1"/>
    <brk id="372" max="15" man="1"/>
    <brk id="400" max="15" man="1"/>
    <brk id="414" max="15" man="1"/>
    <brk id="427" max="15" man="1"/>
    <brk id="457" max="15" man="1"/>
    <brk id="486" max="15" man="1"/>
    <brk id="508" max="15" man="1"/>
    <brk id="535" max="16383" man="1"/>
    <brk id="560" max="15"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2581</v>
      </c>
      <c r="K4" s="492"/>
      <c r="L4" s="492"/>
      <c r="M4" s="491" t="s">
        <v>2582</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2581</v>
      </c>
      <c r="K48" s="492"/>
      <c r="L48" s="492"/>
      <c r="M48" s="491" t="s">
        <v>2582</v>
      </c>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5"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藤華03 鶴寿</cp:lastModifiedBy>
  <cp:lastPrinted>2025-02-07T07:49:08Z</cp:lastPrinted>
  <dcterms:created xsi:type="dcterms:W3CDTF">2020-12-23T05:28:24Z</dcterms:created>
  <dcterms:modified xsi:type="dcterms:W3CDTF">2025-06-19T06:24:15Z</dcterms:modified>
</cp:coreProperties>
</file>