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D:\ユーザーデータ\Desktop\"/>
    </mc:Choice>
  </mc:AlternateContent>
  <xr:revisionPtr revIDLastSave="0" documentId="13_ncr:1_{44674E04-33E4-4664-94FE-69CFE5EFBB0E}"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<sst xmlns="http://schemas.openxmlformats.org/spreadsheetml/2006/main" count="3045" uniqueCount="2581">
  <si>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</si>
  <si>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</si>
  <si>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</si>
  <si>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</si>
  <si>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</si>
  <si>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</si>
  <si>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</si>
  <si>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</si>
  <si>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</si>
  <si>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</si>
  <si>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</si>
  <si>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</si>
  <si>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</si>
  <si>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</si>
  <si>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</si>
  <si>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</si>
  <si>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</si>
  <si>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</si>
  <si>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</si>
  <si>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</si>
  <si>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</si>
  <si>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</si>
  <si>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</si>
  <si>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</si>
  <si>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</si>
  <si>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</si>
  <si>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</si>
  <si>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</si>
  <si>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</si>
  <si>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</si>
  <si>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</si>
  <si>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</si>
  <si>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</si>
  <si>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</si>
  <si>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</si>
  <si>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</si>
  <si>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</si>
  <si>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</si>
  <si>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</si>
  <si>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</si>
  <si>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</si>
  <si>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</si>
  <si>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</si>
  <si>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</si>
  <si>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</si>
  <si>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</si>
  <si>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</si>
  <si>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</si>
  <si>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</si>
  <si>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</si>
  <si>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</si>
  <si>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</si>
  <si>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</si>
  <si>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</si>
  <si>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</si>
  <si>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</si>
  <si>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</si>
  <si>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</si>
  <si>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</si>
  <si>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</si>
  <si>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</si>
  <si>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</si>
  <si>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</si>
  <si>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</si>
  <si>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</si>
  <si>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</si>
  <si>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</si>
  <si>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</si>
  <si>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</si>
  <si>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</si>
  <si>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</si>
  <si>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</si>
  <si>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</si>
  <si>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</si>
  <si>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</si>
  <si>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</si>
  <si>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</si>
  <si>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</si>
  <si>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</si>
  <si>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</si>
  <si>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</si>
  <si>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</si>
  <si>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</si>
  <si>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</si>
  <si>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</si>
  <si>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</si>
  <si>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</si>
  <si>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</si>
  <si>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</si>
  <si>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</si>
  <si>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</si>
  <si>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</si>
  <si>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</si>
  <si>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</si>
  <si>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</si>
  <si>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</si>
  <si>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</si>
  <si>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</si>
  <si>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</si>
  <si>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</si>
  <si>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</si>
  <si>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</si>
  <si>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</si>
  <si>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</si>
  <si>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</si>
  <si>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</si>
  <si>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</si>
  <si>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</si>
  <si>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</si>
  <si>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</si>
  <si>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</si>
  <si>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</si>
  <si>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</si>
  <si>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</si>
  <si>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</si>
  <si>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</si>
  <si>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</si>
  <si>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</si>
  <si>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</si>
  <si>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</si>
  <si>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</si>
  <si>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</si>
  <si>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</si>
  <si>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</si>
  <si>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</si>
  <si>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</si>
  <si>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</si>
  <si>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</si>
  <si>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</si>
  <si>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</si>
  <si>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</si>
  <si>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</si>
  <si>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</si>
  <si>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</si>
  <si>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</si>
  <si>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</si>
  <si>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</si>
  <si>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</si>
  <si>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</si>
  <si>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</si>
  <si>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</si>
  <si>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</si>
  <si>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</si>
  <si>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</si>
  <si>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</si>
  <si>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</si>
  <si>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</si>
  <si>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</si>
  <si>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</si>
  <si>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</si>
  <si>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</si>
  <si>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</si>
  <si>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</si>
  <si>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</si>
  <si>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</si>
  <si>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</si>
  <si>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</si>
  <si>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</si>
  <si>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</si>
  <si>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</si>
  <si>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</si>
  <si>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</si>
  <si>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</si>
  <si>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</si>
  <si>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</si>
  <si>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</si>
  <si>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</si>
  <si>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</si>
  <si>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</si>
  <si>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</si>
  <si>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</si>
  <si>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</si>
  <si>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</si>
  <si>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</si>
  <si>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</si>
  <si>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</si>
  <si>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</si>
  <si>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</si>
  <si>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</si>
  <si>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</si>
  <si>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</si>
  <si>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</si>
  <si>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</si>
  <si>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</si>
  <si>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</si>
  <si>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</si>
  <si>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</si>
  <si>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</si>
  <si>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</si>
  <si>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</si>
  <si>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</si>
  <si>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</si>
  <si>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</si>
  <si>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</si>
  <si>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</si>
  <si>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</si>
  <si>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</si>
  <si>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</si>
  <si>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</si>
  <si>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</si>
  <si>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</si>
  <si>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</si>
  <si>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</si>
  <si>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</si>
  <si>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</si>
  <si>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</si>
  <si>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</si>
  <si>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</si>
  <si>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</si>
  <si>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</si>
  <si>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</si>
  <si>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</si>
  <si>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</si>
  <si>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</si>
  <si>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</si>
  <si>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</si>
  <si>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</si>
  <si>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</si>
  <si>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</si>
  <si>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</si>
  <si>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</si>
  <si>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</si>
  <si>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</si>
  <si>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</si>
  <si>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</si>
  <si>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</si>
  <si>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</si>
  <si>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</si>
  <si>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</si>
  <si>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</si>
  <si>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</si>
  <si>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</si>
  <si>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</si>
  <si>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</si>
  <si>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</si>
  <si>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</si>
  <si>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</si>
  <si>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</si>
  <si>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</si>
  <si>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</si>
  <si>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</si>
  <si>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</si>
  <si>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</si>
  <si>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</si>
  <si>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</si>
  <si>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</si>
  <si>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</si>
  <si>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</si>
  <si>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</si>
  <si>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</si>
  <si>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</si>
  <si>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</si>
  <si>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</si>
  <si>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</si>
  <si>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</si>
  <si>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</si>
  <si>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</si>
  <si>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</si>
  <si>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</si>
  <si>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</si>
  <si>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</si>
  <si>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</si>
  <si>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</si>
  <si>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</si>
  <si>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</si>
  <si>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</si>
  <si>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</si>
  <si>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</si>
  <si>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</si>
  <si>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</si>
  <si>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</si>
  <si>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</si>
  <si>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</si>
  <si>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</si>
  <si>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</si>
  <si>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</si>
  <si>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</si>
  <si>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</si>
  <si>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</si>
  <si>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</si>
  <si>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</si>
  <si>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</si>
  <si>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</si>
  <si>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</si>
  <si>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</si>
  <si>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</si>
  <si>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</si>
  <si>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</si>
  <si>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</si>
  <si>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</si>
  <si>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</si>
  <si>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</si>
  <si>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</si>
  <si>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</si>
  <si>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</si>
  <si>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</si>
  <si>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</si>
  <si>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</si>
  <si>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</si>
  <si>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</si>
  <si>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</si>
  <si>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</si>
  <si>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</si>
  <si>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</si>
  <si>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</si>
  <si>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</si>
  <si>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</si>
  <si>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</si>
  <si>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</si>
  <si>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</si>
  <si>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</si>
  <si>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</si>
  <si>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</si>
  <si>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</si>
  <si>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</si>
  <si>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</si>
  <si>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</si>
  <si>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</si>
  <si>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</si>
  <si>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</si>
  <si>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</si>
  <si>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</si>
  <si>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</si>
  <si>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</si>
  <si>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</si>
  <si>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</si>
  <si>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</si>
  <si>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</si>
  <si>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</si>
  <si>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</si>
  <si>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</si>
  <si>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</si>
  <si>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</si>
  <si>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</si>
  <si>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</si>
  <si>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</si>
  <si>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</si>
  <si>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</si>
  <si>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</si>
  <si>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</si>
  <si>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</si>
  <si>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</si>
  <si>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</si>
  <si>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</si>
  <si>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</si>
  <si>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</si>
  <si>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</si>
  <si>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</si>
  <si>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</si>
  <si>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</si>
  <si>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</si>
  <si>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</si>
  <si>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</si>
  <si>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</si>
  <si>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</si>
  <si>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</si>
  <si>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</si>
  <si>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</si>
  <si>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</si>
  <si>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</si>
  <si>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</si>
  <si>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</si>
  <si>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</si>
  <si>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</si>
  <si>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</si>
  <si>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</si>
  <si>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</si>
  <si>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</si>
  <si>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</si>
  <si>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</si>
  <si>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</si>
  <si>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</si>
  <si>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</si>
  <si>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</si>
  <si>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</si>
  <si>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</si>
  <si>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</si>
  <si>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</si>
  <si>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</si>
  <si>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</si>
  <si>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</si>
  <si>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</si>
  <si>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</si>
  <si>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</si>
  <si>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</si>
  <si>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</si>
  <si>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</si>
  <si>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</si>
  <si>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</si>
  <si>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</si>
  <si>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</si>
  <si>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</si>
  <si>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</si>
  <si>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</si>
  <si>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</si>
  <si>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</si>
  <si>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</si>
  <si>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</si>
  <si>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</si>
  <si>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</si>
  <si>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</si>
  <si>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</si>
  <si>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</si>
  <si>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</si>
  <si>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</si>
  <si>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</si>
  <si>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</si>
  <si>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</si>
  <si>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</si>
  <si>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</si>
  <si>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</si>
  <si>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</si>
  <si>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</si>
  <si>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</si>
  <si>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</si>
  <si>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</si>
  <si>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</si>
  <si>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</si>
  <si>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</si>
  <si>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</si>
  <si>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</si>
  <si>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</si>
  <si>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</si>
  <si>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</si>
  <si>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</si>
  <si>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</si>
  <si>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</si>
  <si>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</si>
  <si>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</si>
  <si>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</si>
  <si>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</si>
  <si>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</si>
  <si>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</si>
  <si>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</si>
  <si>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</si>
  <si>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</si>
  <si>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</si>
  <si>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</si>
  <si>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</si>
  <si>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</si>
  <si>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</si>
  <si>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</si>
  <si>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</si>
  <si>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</si>
  <si>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</si>
  <si>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</si>
  <si>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</si>
  <si>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</si>
  <si>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</si>
  <si>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</si>
  <si>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</si>
  <si>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</si>
  <si>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</si>
  <si>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</si>
  <si>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</si>
  <si>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</si>
  <si>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</si>
  <si>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</si>
  <si>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</si>
  <si>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</si>
  <si>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</si>
  <si>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</si>
  <si>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</si>
  <si>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</si>
  <si>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</si>
  <si>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</si>
  <si>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</si>
  <si>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</si>
  <si>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</si>
  <si>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</si>
  <si>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</si>
  <si>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</si>
  <si>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</si>
  <si>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</si>
  <si>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</si>
  <si>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</si>
  <si>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</si>
  <si>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</si>
  <si>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</si>
  <si>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</si>
  <si>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</si>
  <si>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</si>
  <si>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</si>
  <si>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</si>
  <si>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</si>
  <si>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</si>
  <si>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</si>
  <si>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</si>
  <si>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</si>
  <si>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</si>
  <si>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</si>
  <si>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</si>
  <si>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</si>
  <si>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</si>
  <si>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</si>
  <si>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</si>
  <si>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</si>
  <si>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</si>
  <si>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</si>
  <si>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</si>
  <si>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</si>
  <si>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</si>
  <si>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</si>
  <si>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</si>
  <si>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</si>
  <si>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</si>
  <si>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</si>
  <si>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</si>
  <si>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</si>
  <si>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</si>
  <si>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</si>
  <si>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</si>
  <si>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</si>
  <si>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</si>
  <si>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</si>
  <si>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</si>
  <si>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</si>
  <si>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</si>
  <si>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</si>
  <si>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</si>
  <si>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</si>
  <si>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</si>
  <si>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</si>
  <si>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</si>
  <si>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</si>
  <si>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</si>
  <si>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</si>
  <si>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</si>
  <si>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</si>
  <si>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</si>
  <si>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</si>
  <si>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</si>
  <si>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</si>
  <si>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</si>
  <si>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</si>
  <si>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</si>
  <si>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</si>
  <si>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</si>
  <si>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</si>
  <si>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</si>
  <si>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</si>
  <si>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</si>
  <si>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</si>
  <si>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</si>
  <si>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</si>
  <si>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</si>
  <si>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</si>
  <si>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</si>
  <si>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</si>
  <si>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</si>
  <si>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</si>
  <si>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</si>
  <si>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</si>
  <si>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</si>
  <si>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</si>
  <si>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</si>
  <si>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</si>
  <si>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</si>
  <si>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</si>
  <si>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</si>
  <si>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</si>
  <si>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</si>
  <si>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</si>
  <si>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</si>
  <si>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</si>
  <si>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</si>
  <si>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</si>
  <si>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</si>
  <si>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</si>
  <si>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</si>
  <si>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</si>
  <si>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</si>
  <si>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</si>
  <si>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</si>
  <si>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</si>
  <si>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</si>
  <si>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</si>
  <si>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</si>
  <si>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</si>
  <si>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</si>
  <si>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</si>
  <si>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</si>
  <si>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</si>
  <si>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</si>
  <si>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</si>
  <si>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</si>
  <si>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</si>
  <si>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</si>
  <si>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</si>
  <si>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</si>
  <si>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</si>
  <si>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</si>
  <si>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</si>
  <si>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</si>
  <si>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</si>
  <si>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</si>
  <si>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</si>
  <si>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</si>
  <si>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</si>
  <si>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</si>
  <si>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</si>
  <si>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</si>
  <si>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</si>
  <si>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</si>
  <si>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</si>
  <si>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</si>
  <si>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</si>
  <si>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</si>
  <si>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</si>
  <si>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</si>
  <si>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</si>
  <si>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</si>
  <si>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</si>
  <si>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</si>
  <si>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</si>
  <si>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</si>
  <si>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</si>
  <si>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</si>
  <si>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</si>
  <si>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</si>
  <si>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</si>
  <si>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</si>
  <si>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</si>
  <si>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</si>
  <si>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</si>
  <si>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</si>
  <si>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</si>
  <si>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</si>
  <si>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</si>
  <si>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</si>
  <si>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</si>
  <si>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</si>
  <si>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</si>
  <si>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</si>
  <si>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</si>
  <si>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</si>
  <si>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</si>
  <si>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</si>
  <si>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</si>
  <si>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</si>
  <si>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</si>
  <si>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</si>
  <si>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</si>
  <si>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</si>
  <si>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</si>
  <si>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</si>
  <si>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</si>
  <si>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</si>
  <si>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</si>
  <si>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</si>
  <si>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</si>
  <si>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</si>
  <si>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</si>
  <si>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</si>
  <si>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</si>
  <si>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</si>
  <si>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</si>
  <si>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</si>
  <si>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</si>
  <si>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</si>
  <si>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</si>
  <si>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</si>
  <si>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</si>
  <si>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</si>
  <si>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</si>
  <si>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</si>
  <si>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</si>
  <si>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</si>
  <si>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</si>
  <si>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</si>
  <si>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</si>
  <si>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</si>
  <si>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</si>
  <si>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</si>
  <si>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</si>
  <si>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</si>
  <si>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</si>
  <si>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</si>
  <si>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</si>
  <si>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</si>
  <si>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</si>
  <si>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</si>
  <si>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</si>
  <si>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</si>
  <si>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</si>
  <si>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</si>
  <si>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</si>
  <si>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</si>
  <si>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</si>
  <si>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</si>
  <si>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</si>
  <si>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</si>
  <si>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</si>
  <si>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</si>
  <si>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</si>
  <si>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</si>
  <si>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</si>
  <si>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</si>
  <si>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</si>
  <si>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</si>
  <si>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</si>
  <si>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</si>
  <si>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</si>
  <si>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</si>
  <si>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</si>
  <si>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</si>
  <si>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</si>
  <si>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</si>
  <si>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</si>
  <si>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</si>
  <si>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</si>
  <si>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</si>
  <si>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</si>
  <si>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</si>
  <si>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</si>
  <si>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</si>
  <si>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</si>
  <si>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</si>
  <si>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</si>
  <si>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</si>
  <si>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</si>
  <si>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</si>
  <si>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</si>
  <si>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</si>
  <si>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</si>
  <si>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</si>
  <si>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</si>
  <si>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</si>
  <si>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</si>
  <si>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</si>
  <si>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</si>
  <si>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</si>
  <si>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</si>
  <si>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</si>
  <si>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</si>
  <si>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</si>
  <si>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</si>
  <si>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</si>
  <si>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</si>
  <si>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</si>
  <si>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</si>
  <si>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</si>
  <si>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</si>
  <si>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</si>
  <si>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</si>
  <si>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</si>
  <si>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</si>
  <si>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</si>
  <si>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</si>
  <si>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</si>
  <si>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</si>
  <si>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</si>
  <si>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</si>
  <si>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</si>
  <si>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</si>
  <si>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</si>
  <si>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</si>
  <si>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</si>
  <si>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</si>
  <si>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</si>
  <si>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</si>
  <si>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</si>
  <si>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</si>
  <si>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</si>
  <si>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</si>
  <si>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</si>
  <si>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</si>
  <si>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</si>
  <si>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</si>
  <si>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</si>
  <si>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</si>
  <si>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</si>
  <si>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</si>
  <si>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</si>
  <si>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</si>
  <si>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</si>
  <si>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</si>
  <si>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</si>
  <si>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</si>
  <si>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</si>
  <si>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</si>
  <si>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</si>
  <si>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</si>
  <si>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</si>
  <si>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</si>
  <si>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</si>
  <si>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</si>
  <si>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</si>
  <si>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</si>
  <si>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</si>
  <si>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</si>
  <si>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</si>
  <si>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</si>
  <si>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</si>
  <si>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</si>
  <si>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</si>
  <si>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</si>
  <si>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</si>
  <si>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</si>
  <si>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</si>
  <si>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</si>
  <si>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</si>
  <si>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</si>
  <si>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</si>
  <si>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</si>
  <si>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</si>
  <si>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</si>
  <si>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</si>
  <si>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</si>
  <si>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</si>
  <si>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</si>
  <si>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</si>
  <si>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</si>
  <si>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</si>
  <si>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</si>
  <si>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</si>
  <si>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</si>
  <si>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</si>
  <si>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</si>
  <si>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</si>
  <si>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</si>
  <si>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</si>
  <si>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</si>
  <si>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</si>
  <si>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</si>
  <si>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</si>
  <si>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</si>
  <si>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</si>
  <si>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</si>
  <si>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</si>
  <si>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</si>
  <si>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</si>
  <si>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</si>
  <si>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</si>
  <si>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</si>
  <si>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</si>
  <si>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</si>
  <si>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</si>
  <si>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</si>
  <si>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</si>
  <si>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</si>
  <si>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</si>
  <si>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</si>
  <si>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</si>
  <si>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</si>
  <si>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</si>
  <si>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</si>
  <si>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</si>
  <si>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</si>
  <si>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</si>
  <si>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</si>
  <si>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</si>
  <si>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</si>
  <si>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</si>
  <si>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</si>
  <si>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</si>
  <si>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</si>
  <si>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</si>
  <si>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</si>
  <si>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</si>
  <si>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</si>
  <si>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</si>
  <si>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</si>
  <si>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</si>
  <si>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</si>
  <si>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</si>
  <si>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</si>
  <si>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</si>
  <si>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</si>
  <si>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</si>
  <si>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</si>
  <si>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</si>
  <si>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</si>
  <si>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</si>
  <si>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</si>
  <si>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</si>
  <si>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</si>
  <si>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</si>
  <si>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</si>
  <si>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</si>
  <si>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</si>
  <si>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</si>
  <si>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</si>
  <si>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</si>
  <si>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</si>
  <si>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</si>
  <si>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</si>
  <si>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</si>
  <si>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</si>
  <si>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</si>
  <si>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</si>
  <si>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</si>
  <si>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</si>
  <si>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</si>
  <si>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</si>
  <si>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</si>
  <si>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</si>
  <si>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</si>
  <si>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</si>
  <si>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</si>
  <si>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</si>
  <si>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</si>
  <si>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</si>
  <si>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</si>
  <si>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</si>
  <si>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</si>
  <si>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</si>
  <si>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</si>
  <si>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</si>
  <si>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</si>
  <si>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</si>
  <si>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</si>
  <si>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</si>
  <si>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</si>
  <si>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</si>
  <si>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</si>
  <si>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</si>
  <si>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</si>
  <si>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</si>
  <si>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</si>
  <si>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</si>
  <si>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</si>
  <si>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</si>
  <si>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</si>
  <si>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</si>
  <si>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</si>
  <si>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</si>
  <si>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</si>
  <si>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</si>
  <si>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</si>
  <si>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</si>
  <si>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</si>
  <si>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</si>
  <si>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</si>
  <si>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</si>
  <si>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</si>
  <si>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</si>
  <si>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</si>
  <si>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</si>
  <si>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</si>
  <si>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</si>
  <si>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</si>
  <si>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</si>
  <si>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</si>
  <si>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</si>
  <si>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</si>
  <si>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</si>
  <si>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</si>
  <si>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</si>
  <si>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</si>
  <si>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</si>
  <si>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</si>
  <si>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</si>
  <si>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</si>
  <si>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</si>
  <si>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</si>
  <si>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</si>
  <si>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</si>
  <si>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</si>
  <si>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</si>
  <si>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</si>
  <si>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</si>
  <si>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</si>
  <si>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</si>
  <si>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</si>
  <si>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</si>
  <si>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</si>
  <si>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</si>
  <si>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</si>
  <si>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</si>
  <si>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</si>
  <si>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</si>
  <si>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</si>
  <si>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</si>
  <si>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</si>
  <si>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</si>
  <si>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</si>
  <si>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</si>
  <si>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</si>
  <si>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</si>
  <si>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</si>
  <si>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</si>
  <si>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</si>
  <si>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</si>
  <si>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</si>
  <si>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</si>
  <si>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</si>
  <si>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</si>
  <si>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</si>
  <si>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</si>
  <si>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</si>
  <si>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</si>
  <si>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</si>
  <si>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</si>
  <si>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</si>
  <si>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</si>
  <si>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</si>
  <si>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</si>
  <si>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</si>
  <si>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</si>
  <si>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</si>
  <si>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</si>
  <si>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</si>
  <si>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</si>
  <si>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</si>
  <si>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</si>
  <si>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</si>
  <si>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</si>
  <si>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</si>
  <si>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</si>
  <si>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</si>
  <si>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</si>
  <si>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</si>
  <si>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</si>
  <si>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</si>
  <si>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</si>
  <si>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</si>
  <si>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</si>
  <si>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</si>
  <si>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</si>
  <si>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</si>
  <si>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</si>
  <si>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</si>
  <si>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</si>
  <si>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</si>
  <si>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</si>
  <si>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</si>
  <si>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</si>
  <si>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</si>
  <si>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</si>
  <si>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</si>
  <si>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</si>
  <si>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</si>
  <si>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</si>
  <si>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</si>
  <si>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</si>
  <si>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</si>
  <si>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</si>
  <si>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</si>
  <si>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</si>
  <si>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</si>
  <si>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</si>
  <si>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</si>
  <si>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</si>
  <si>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</si>
  <si>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</si>
  <si>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</si>
  <si>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</si>
  <si>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</si>
  <si>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</si>
  <si>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</si>
  <si>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</si>
  <si>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</si>
  <si>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</si>
  <si>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</si>
  <si>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</si>
  <si>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</si>
  <si>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</si>
  <si>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</si>
  <si>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</si>
  <si>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</si>
  <si>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</si>
  <si>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</si>
  <si>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</si>
  <si>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</si>
  <si>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</si>
  <si>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</si>
  <si>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</si>
  <si>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</si>
  <si>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</si>
  <si>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</si>
  <si>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</si>
  <si>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</si>
  <si>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</si>
  <si>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</si>
  <si>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</si>
  <si>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</si>
  <si>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</si>
  <si>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</si>
  <si>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</si>
  <si>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</si>
  <si>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</si>
  <si>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</si>
  <si>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</si>
  <si>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</si>
  <si>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</si>
  <si>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</si>
  <si>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</si>
  <si>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</si>
  <si>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</si>
  <si>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</si>
  <si>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</si>
  <si>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</si>
  <si>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</si>
  <si>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</si>
  <si>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</si>
  <si>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</si>
  <si>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</si>
  <si>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</si>
  <si>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</si>
  <si>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</si>
  <si>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</si>
  <si>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</si>
  <si>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</si>
  <si>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</si>
  <si>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</si>
  <si>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</si>
  <si>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</si>
  <si>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</si>
  <si>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</si>
  <si>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</si>
  <si>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</si>
  <si>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</si>
  <si>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</si>
  <si>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</si>
  <si>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</si>
  <si>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</si>
  <si>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</si>
  <si>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</si>
  <si>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</si>
  <si>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</si>
  <si>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</si>
  <si>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</si>
  <si>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</si>
  <si>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</si>
  <si>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</si>
  <si>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</si>
  <si>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</si>
  <si>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</si>
  <si>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</si>
  <si>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</si>
  <si>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</si>
  <si>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</si>
  <si>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</si>
  <si>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</si>
  <si>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</si>
  <si>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</si>
  <si>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</si>
  <si>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</si>
  <si>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</si>
  <si>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</si>
  <si>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</si>
  <si>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</si>
  <si>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</si>
  <si>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</si>
  <si>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</si>
  <si>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</si>
  <si>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</si>
  <si>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</si>
  <si>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</si>
  <si>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</si>
  <si>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</si>
  <si>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</si>
  <si>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</si>
  <si>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</si>
  <si>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</si>
  <si>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</si>
  <si>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</si>
  <si>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</si>
  <si>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</si>
  <si>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</si>
  <si>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</si>
  <si>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</si>
  <si>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</si>
  <si>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</si>
  <si>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</si>
  <si>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</si>
  <si>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</si>
  <si>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</si>
  <si>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</si>
  <si>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</si>
  <si>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</si>
  <si>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</si>
  <si>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</si>
  <si>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</si>
  <si>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</si>
  <si>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</si>
  <si>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</si>
  <si>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</si>
  <si>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</si>
  <si>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</si>
  <si>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</si>
  <si>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</si>
  <si>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</si>
  <si>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</si>
  <si>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</si>
  <si>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</si>
  <si>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</si>
  <si>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</si>
  <si>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</si>
  <si>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</si>
  <si>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</si>
  <si>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</si>
  <si>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</si>
  <si>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</si>
  <si>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</si>
  <si>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</si>
  <si>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</si>
  <si>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</si>
  <si>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</si>
  <si>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</si>
  <si>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</si>
  <si>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</si>
  <si>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</si>
  <si>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</si>
  <si>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</si>
  <si>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</si>
  <si>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</si>
  <si>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</si>
  <si>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</si>
  <si>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</si>
  <si>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</si>
  <si>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</si>
  <si>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</si>
  <si>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</si>
  <si>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</si>
  <si>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</si>
  <si>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</si>
  <si>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</si>
  <si>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</si>
  <si>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</si>
  <si>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</si>
  <si>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</si>
  <si>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</si>
  <si>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</si>
  <si>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</si>
  <si>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</si>
  <si>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</si>
  <si>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</si>
  <si>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</si>
  <si>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</si>
  <si>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</si>
  <si>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</si>
  <si>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</si>
  <si>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</si>
  <si>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</si>
  <si>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</si>
  <si>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</si>
  <si>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</si>
  <si>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</si>
  <si>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</si>
  <si>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</si>
  <si>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</si>
  <si>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</si>
  <si>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</si>
  <si>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</si>
  <si>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</si>
  <si>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</si>
  <si>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</si>
  <si>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</si>
  <si>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</si>
  <si>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</si>
  <si>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</si>
  <si>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</si>
  <si>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</si>
  <si>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</si>
  <si>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</si>
  <si>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</si>
  <si>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</si>
  <si>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</si>
  <si>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</si>
  <si>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</si>
  <si>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</si>
  <si>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</si>
  <si>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</si>
  <si>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</si>
  <si>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</si>
  <si>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</si>
  <si>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</si>
  <si>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</si>
  <si>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</si>
  <si>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</si>
  <si>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</si>
  <si>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</si>
  <si>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</si>
  <si>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</si>
  <si>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</si>
  <si>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</si>
  <si>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</si>
  <si>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</si>
  <si>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</si>
  <si>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</si>
  <si>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</si>
  <si>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</si>
  <si>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</si>
  <si>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</si>
  <si>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</si>
  <si>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</si>
  <si>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</si>
  <si>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</si>
  <si>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</si>
  <si>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</si>
  <si>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</si>
  <si>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</si>
  <si>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</si>
  <si>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</si>
  <si>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</si>
  <si>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</si>
  <si>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</si>
  <si>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</si>
  <si>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</si>
  <si>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</si>
  <si>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</si>
  <si>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</si>
  <si>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</si>
  <si>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</si>
  <si>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</si>
  <si>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</si>
  <si>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</si>
  <si>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</si>
  <si>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</si>
  <si>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</si>
  <si>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</si>
  <si>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</si>
  <si>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</si>
  <si>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</si>
  <si>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</si>
  <si>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</si>
  <si>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</si>
  <si>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</si>
  <si>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</si>
  <si>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</si>
  <si>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</si>
  <si>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</si>
  <si>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</si>
  <si>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</si>
  <si>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</si>
  <si>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</si>
  <si>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</si>
  <si>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</si>
  <si>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</si>
  <si>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</si>
  <si>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</si>
  <si>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</si>
  <si>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</si>
  <si>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</si>
  <si>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</si>
  <si>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</si>
  <si>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</si>
  <si>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</si>
  <si>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</si>
  <si>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</si>
  <si>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</si>
  <si>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</si>
  <si>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</si>
  <si>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</si>
  <si>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</si>
  <si>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</si>
  <si>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</si>
  <si>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</si>
  <si>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</si>
  <si>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</si>
  <si>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</si>
  <si>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</si>
  <si>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</si>
  <si>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</si>
  <si>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</si>
  <si>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</si>
  <si>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</si>
  <si>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</si>
  <si>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</si>
  <si>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</si>
  <si>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</si>
  <si>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</si>
  <si>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</si>
  <si>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</si>
  <si>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</si>
  <si>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</si>
  <si>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</si>
  <si>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</si>
  <si>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</si>
  <si>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</si>
  <si>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</si>
  <si>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</si>
  <si>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</si>
  <si>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</si>
  <si>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</si>
  <si>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</si>
  <si>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</si>
  <si>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</si>
  <si>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</si>
  <si>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</si>
  <si>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</si>
  <si>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</si>
  <si>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</si>
  <si>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</si>
  <si>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</si>
  <si>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</si>
  <si>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</si>
  <si>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</si>
  <si>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</si>
  <si>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</si>
  <si>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</si>
  <si>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</si>
  <si>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</si>
  <si>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</si>
  <si>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</si>
  <si>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</si>
  <si>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</si>
  <si>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</si>
  <si>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</si>
  <si>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</si>
  <si>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</si>
  <si>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</si>
  <si>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</si>
  <si>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</si>
  <si>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</si>
  <si>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</si>
  <si>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</si>
  <si>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</si>
  <si>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</si>
  <si>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</si>
  <si>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</si>
  <si>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</si>
  <si>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</si>
  <si>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</si>
  <si>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</si>
  <si>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</si>
  <si>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</si>
  <si>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</si>
  <si>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</si>
  <si>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</si>
  <si>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</si>
  <si>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</si>
  <si>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</si>
  <si>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</si>
  <si>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</si>
  <si>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</si>
  <si>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</si>
  <si>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</si>
  <si>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</si>
  <si>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</si>
  <si>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</si>
  <si>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</si>
  <si>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</si>
  <si>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</si>
  <si>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</si>
  <si>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</si>
  <si>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</si>
  <si>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</si>
  <si>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</si>
  <si>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</si>
  <si>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</si>
  <si>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</si>
  <si>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</si>
  <si>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</si>
  <si>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</si>
  <si>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</si>
  <si>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</si>
  <si>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</si>
  <si>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</si>
  <si>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</si>
  <si>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</si>
  <si>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</si>
  <si>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</si>
  <si>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</si>
  <si>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</si>
  <si>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</si>
  <si>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</si>
  <si>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</si>
  <si>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</si>
  <si>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</si>
  <si>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</si>
  <si>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</si>
  <si>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</si>
  <si>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</si>
  <si>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</si>
  <si>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</si>
  <si>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</si>
  <si>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</si>
  <si>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</si>
  <si>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</si>
  <si>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</si>
  <si>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</si>
  <si>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</si>
  <si>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</si>
  <si>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</si>
  <si>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</si>
  <si>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</si>
  <si>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</si>
  <si>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</si>
  <si>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</si>
  <si>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</si>
  <si>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</si>
  <si>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</si>
  <si>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</si>
  <si>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</si>
  <si>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</si>
  <si>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</si>
  <si>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</si>
  <si>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</si>
  <si>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</si>
  <si>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</si>
  <si>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</si>
  <si>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</si>
  <si>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</si>
  <si>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</si>
  <si>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</si>
  <si>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</si>
  <si>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</si>
  <si>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</si>
  <si>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</si>
  <si>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</si>
  <si>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</si>
  <si>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</si>
  <si>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</si>
  <si>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</si>
  <si>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</si>
  <si>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</si>
  <si>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</si>
  <si>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</si>
  <si>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</si>
  <si>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</si>
  <si>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</si>
  <si>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</si>
  <si>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</si>
  <si>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</si>
  <si>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</si>
  <si>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</si>
  <si>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</si>
  <si>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</si>
  <si>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</si>
  <si>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</si>
  <si>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</si>
  <si>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</si>
  <si>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</si>
  <si>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</si>
  <si>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</si>
  <si>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</si>
  <si>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</si>
  <si>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</si>
  <si>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</si>
  <si>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</si>
  <si>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</si>
  <si>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</si>
  <si>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</si>
  <si>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</si>
  <si>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</si>
  <si>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</si>
  <si>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</si>
  <si>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</si>
  <si>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</si>
  <si>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</si>
  <si>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</si>
  <si>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</si>
  <si>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</si>
  <si>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</si>
  <si>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</si>
  <si>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</si>
  <si>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</si>
  <si>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</si>
  <si>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</si>
  <si>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</si>
  <si>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</si>
  <si>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</si>
  <si>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</si>
  <si>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</si>
  <si>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</si>
  <si>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</si>
  <si>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</si>
  <si>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</si>
  <si>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</si>
  <si>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</si>
  <si>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</si>
  <si>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</si>
  <si>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</si>
  <si>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</si>
  <si>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</si>
  <si>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</si>
  <si>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</si>
  <si>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</si>
  <si>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</si>
  <si>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</si>
  <si>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</si>
  <si>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</si>
  <si>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</si>
  <si>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</si>
  <si>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</si>
  <si>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</si>
  <si>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</si>
  <si>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</si>
  <si>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</si>
  <si>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</si>
  <si>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</si>
  <si>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</si>
  <si>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</si>
  <si>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</si>
  <si>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</si>
  <si>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</si>
  <si>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</si>
  <si>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</si>
  <si>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</si>
  <si>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</si>
  <si>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</si>
  <si>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</si>
  <si>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</si>
  <si>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</si>
  <si>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</si>
  <si>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</si>
  <si>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</si>
  <si>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</si>
  <si>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</si>
  <si>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</si>
  <si>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</si>
  <si>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</si>
  <si>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</si>
  <si>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</si>
  <si>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</si>
  <si>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</si>
  <si>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</si>
  <si>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</si>
  <si>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</si>
  <si>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</si>
  <si>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</si>
  <si>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</si>
  <si>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</si>
  <si>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</si>
  <si>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</si>
  <si>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</si>
  <si>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</si>
  <si>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</si>
  <si>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</si>
  <si>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</si>
  <si>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</si>
  <si>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</si>
  <si>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</si>
  <si>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</si>
  <si>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</si>
  <si>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</si>
  <si>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</si>
  <si>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</si>
  <si>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</si>
  <si>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</si>
  <si>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</si>
  <si>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</si>
  <si>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</si>
  <si>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</si>
  <si>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</si>
  <si>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</si>
  <si>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</si>
  <si>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</si>
  <si>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</si>
  <si>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</si>
  <si>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</si>
  <si>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</si>
  <si>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</si>
  <si>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</si>
  <si>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</si>
  <si>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</si>
  <si>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</si>
  <si>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</si>
  <si>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</si>
  <si>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</si>
  <si>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</si>
  <si>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</si>
  <si>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</si>
  <si>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</si>
  <si>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</si>
  <si>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</si>
  <si>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</si>
  <si>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</si>
  <si>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</si>
  <si>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</si>
  <si>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</si>
  <si>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</si>
  <si>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</si>
  <si>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</si>
  <si>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</si>
  <si>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</si>
  <si>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</si>
  <si>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</si>
  <si>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</si>
  <si>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</si>
  <si>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</si>
  <si>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</si>
  <si>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</si>
  <si>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</si>
  <si>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</si>
  <si>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</si>
  <si>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</si>
  <si>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</si>
  <si>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</si>
  <si>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</si>
  <si>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</si>
  <si>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</si>
  <si>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</si>
  <si>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</si>
  <si>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</si>
  <si>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</si>
  <si>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</si>
  <si>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</si>
  <si>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</si>
  <si>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</si>
  <si>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</si>
  <si>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</si>
  <si>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</si>
  <si>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</si>
  <si>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</si>
  <si>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</si>
  <si>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</si>
  <si>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</si>
  <si>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</si>
  <si>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</si>
  <si>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</si>
  <si>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</si>
  <si>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</si>
  <si>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</si>
  <si>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</si>
  <si>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</si>
  <si>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</si>
  <si>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</si>
  <si>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</si>
  <si>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</si>
  <si>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</si>
  <si>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</si>
  <si>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</si>
  <si>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</si>
  <si>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</si>
  <si>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</si>
  <si>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</si>
  <si>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</si>
  <si>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</si>
  <si>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</si>
  <si>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</si>
  <si>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</si>
  <si>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</si>
  <si>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</si>
  <si>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</si>
  <si>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</si>
  <si>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</si>
  <si>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</si>
  <si>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</si>
  <si>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</si>
  <si>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</si>
  <si>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</si>
  <si>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</si>
  <si>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</si>
  <si>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</si>
  <si>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</si>
  <si>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</si>
  <si>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</si>
  <si>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</si>
  <si>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</si>
  <si>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</si>
  <si>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</si>
  <si>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</si>
  <si>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</si>
  <si>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</si>
  <si>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</si>
  <si>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</si>
  <si>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</si>
  <si>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</si>
  <si>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</si>
  <si>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</si>
  <si>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</si>
  <si>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</si>
  <si>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</si>
  <si>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</si>
  <si>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</si>
  <si>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</si>
  <si>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</si>
  <si>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</si>
  <si>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</si>
  <si>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</si>
  <si>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</si>
  <si>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</si>
  <si>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</si>
  <si>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</si>
  <si>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</si>
  <si>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</si>
  <si>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</si>
  <si>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</si>
  <si>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</si>
  <si>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</si>
  <si>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</si>
  <si>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</si>
  <si>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</si>
  <si>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</si>
  <si>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</si>
  <si>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</si>
  <si>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</si>
  <si>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</si>
  <si>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</si>
  <si>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</si>
  <si>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</si>
  <si>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</si>
  <si>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</si>
  <si>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</si>
  <si>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</si>
  <si>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</si>
  <si>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</si>
  <si>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</si>
  <si>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</si>
  <si>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</si>
  <si>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</si>
  <si>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</si>
  <si>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</si>
  <si>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</si>
  <si>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</si>
  <si>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</si>
  <si>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</si>
  <si>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</si>
  <si>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</si>
  <si>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</si>
  <si>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</si>
  <si>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</si>
  <si>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</si>
  <si>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</si>
  <si>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</si>
  <si>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</si>
  <si>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</si>
  <si>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</si>
  <si>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</si>
  <si>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</si>
  <si>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</si>
  <si>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</si>
  <si>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</si>
  <si>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</si>
  <si>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</si>
  <si>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</si>
  <si>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</si>
  <si>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</si>
  <si>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</si>
  <si>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</si>
  <si>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</si>
  <si>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</si>
  <si>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</si>
  <si>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</si>
  <si>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</si>
  <si>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</si>
  <si>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</si>
  <si>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</si>
  <si>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</si>
  <si>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</si>
  <si>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</si>
  <si>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</si>
  <si>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</si>
  <si>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</si>
  <si>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</si>
  <si>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</si>
  <si>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</si>
  <si>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</si>
  <si>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</si>
  <si>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</si>
  <si>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</si>
  <si>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</si>
  <si>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</si>
  <si>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</si>
  <si>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</si>
  <si>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</si>
  <si>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</si>
  <si>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</si>
  <si>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</si>
  <si>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</si>
  <si>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</si>
  <si>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</si>
  <si>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</si>
  <si>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</si>
  <si>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</si>
  <si>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</si>
  <si>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</si>
  <si>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</si>
  <si>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</si>
  <si>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</si>
  <si>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</si>
  <si>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</si>
  <si>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</si>
  <si>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</si>
  <si>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</si>
  <si>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</si>
  <si>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</si>
  <si>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</si>
  <si>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</si>
  <si>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</si>
  <si>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</si>
  <si>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</si>
  <si>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</si>
  <si>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</si>
  <si>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</si>
  <si>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</si>
  <si>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</si>
  <si>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</si>
  <si>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</si>
  <si>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</si>
  <si>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</si>
  <si>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</si>
  <si>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</si>
  <si>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</si>
  <si>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</si>
  <si>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</si>
  <si>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</si>
  <si>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</si>
  <si>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</si>
  <si>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</si>
  <si>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</si>
  <si>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</si>
  <si>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</si>
  <si>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</si>
  <si>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</si>
  <si>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</si>
  <si>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</si>
  <si>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</si>
  <si>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</si>
  <si>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</si>
  <si>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</si>
  <si>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</si>
  <si>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</si>
  <si>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</si>
  <si>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</si>
  <si>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</si>
  <si>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</si>
  <si>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</si>
  <si>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</si>
  <si>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</si>
  <si>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</si>
  <si>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</si>
  <si>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</si>
  <si>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</si>
  <si>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</si>
  <si>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</si>
  <si>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</si>
  <si>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</si>
  <si>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</si>
  <si>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</si>
  <si>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</si>
  <si>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</si>
  <si>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</si>
  <si>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</si>
  <si>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</si>
  <si>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</si>
  <si>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</si>
  <si>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</si>
  <si>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</si>
  <si>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</si>
  <si>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</si>
  <si>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</si>
  <si>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</si>
  <si>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</si>
  <si>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</si>
  <si>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</si>
  <si>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</si>
  <si>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</si>
  <si>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</si>
  <si>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</si>
  <si>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</si>
  <si>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</si>
  <si>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</si>
  <si>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</si>
  <si>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</si>
  <si>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</si>
  <si>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</si>
  <si>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</si>
  <si>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</si>
  <si>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</si>
  <si>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</si>
  <si>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</si>
  <si>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</si>
  <si>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</si>
  <si>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</si>
  <si>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</si>
  <si>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</si>
  <si>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</si>
  <si>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</si>
  <si>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</si>
  <si>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</si>
  <si>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</si>
  <si>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</si>
  <si>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</si>
  <si>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</si>
  <si>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</si>
  <si>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</si>
  <si>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</si>
  <si>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</si>
  <si>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</si>
  <si>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</si>
  <si>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</si>
  <si>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</si>
  <si>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</si>
  <si>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</si>
  <si>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</si>
  <si>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</si>
  <si>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</si>
  <si>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</si>
  <si>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</si>
  <si>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</si>
  <si>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</si>
  <si>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</si>
  <si>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</si>
  <si>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</si>
  <si>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</si>
  <si>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</si>
  <si>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</si>
  <si>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</si>
  <si>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</si>
  <si>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</si>
  <si>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</si>
  <si>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</si>
  <si>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</si>
  <si>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</si>
  <si>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</si>
  <si>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</si>
  <si>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</si>
  <si>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</si>
  <si>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</si>
  <si>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</si>
  <si>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</si>
  <si>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</si>
  <si>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</si>
  <si>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</si>
  <si>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</si>
  <si>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</si>
  <si>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</si>
  <si>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</si>
  <si>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</si>
  <si>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</si>
  <si>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</si>
  <si>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</si>
  <si>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</si>
  <si>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</si>
  <si>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</si>
  <si>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</si>
  <si>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</si>
  <si>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</si>
  <si>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</si>
  <si>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</si>
  <si>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</si>
  <si>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</si>
  <si>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</si>
  <si>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</si>
  <si>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</si>
  <si>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</si>
  <si>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</si>
  <si>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</si>
  <si>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</si>
  <si>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</si>
  <si>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</si>
  <si>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</si>
  <si>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</si>
  <si>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</si>
  <si>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</si>
  <si>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</si>
  <si>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</si>
  <si>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</si>
  <si>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</si>
  <si>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</si>
  <si>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</si>
  <si>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</si>
  <si>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</si>
  <si>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</si>
  <si>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</si>
  <si>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</si>
  <si>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</si>
  <si>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</si>
  <si>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</si>
  <si>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</si>
  <si>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</si>
  <si>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</si>
  <si>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</si>
  <si>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</si>
  <si>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</si>
  <si>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</si>
  <si>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</si>
  <si>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</si>
  <si>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</si>
  <si>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</si>
  <si>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</si>
  <si>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</si>
  <si>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</si>
  <si>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</si>
  <si>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</si>
  <si>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</si>
  <si>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</si>
  <si>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</si>
  <si>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</si>
  <si>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</si>
  <si>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</si>
  <si>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</si>
  <si>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</si>
  <si>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</si>
  <si>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</si>
  <si>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</si>
  <si>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</si>
  <si>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</si>
  <si>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</si>
  <si>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</si>
  <si>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</si>
  <si>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</si>
  <si>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</si>
  <si>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</si>
  <si>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</si>
  <si>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</si>
  <si>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</si>
  <si>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</si>
  <si>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</si>
  <si>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</si>
  <si>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</si>
  <si>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</si>
  <si>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</si>
  <si>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</si>
  <si>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</si>
  <si>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</si>
  <si>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</si>
  <si>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</si>
  <si>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</si>
  <si>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</si>
  <si>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</si>
  <si>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</si>
  <si>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</si>
  <si>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</si>
  <si>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</si>
  <si>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</si>
  <si>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</si>
  <si>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</si>
  <si>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</si>
  <si>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</si>
  <si>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</si>
  <si>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</si>
  <si>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</si>
  <si>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</si>
  <si>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</si>
  <si>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</si>
  <si>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</si>
  <si>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</si>
  <si>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</si>
  <si>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</si>
  <si>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</si>
  <si>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</si>
  <si>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</si>
  <si>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</si>
  <si>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</si>
  <si>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</si>
  <si>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</si>
  <si>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</si>
  <si>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</si>
  <si>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</si>
  <si>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</si>
  <si>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</si>
  <si>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</si>
  <si>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</si>
  <si>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</si>
  <si>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</si>
  <si>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</si>
  <si>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</si>
  <si>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</si>
  <si>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</si>
  <si>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</si>
  <si>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</si>
  <si>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</si>
  <si>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</si>
  <si>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</si>
  <si>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</si>
  <si>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</si>
  <si>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</si>
  <si>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</si>
  <si>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</si>
  <si>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</si>
  <si>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</si>
  <si>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</si>
  <si>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</si>
  <si>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</si>
  <si>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</si>
  <si>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</si>
  <si>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</si>
  <si>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</si>
  <si>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</si>
  <si>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</si>
  <si>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</si>
  <si>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</si>
  <si>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</si>
  <si>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</si>
  <si>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</si>
  <si>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</si>
  <si>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</si>
  <si>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</si>
  <si>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</si>
  <si>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</si>
  <si>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</si>
  <si>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</si>
  <si>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</si>
  <si>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</si>
  <si>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</si>
  <si>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</si>
  <si>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</si>
  <si>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</si>
  <si>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</si>
  <si>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</si>
  <si>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</si>
  <si>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</si>
  <si>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</si>
  <si>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</si>
  <si>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</si>
  <si>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</si>
  <si>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</si>
  <si>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</si>
  <si>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</si>
  <si>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</si>
  <si>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</si>
  <si>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</si>
  <si>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</si>
  <si>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</si>
  <si>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</si>
  <si>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</si>
  <si>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</si>
  <si>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</si>
  <si>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</si>
  <si>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</si>
  <si>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</si>
  <si>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</si>
  <si>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</si>
  <si>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</si>
  <si>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</si>
  <si>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</si>
  <si>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</si>
  <si>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</si>
  <si>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</si>
  <si>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</si>
  <si>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</si>
  <si>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</si>
  <si>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</si>
  <si>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</si>
  <si>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</si>
  <si>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</si>
  <si>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</si>
  <si>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</si>
  <si>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</si>
  <si>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</si>
  <si>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</si>
  <si>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</si>
  <si>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</si>
  <si>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</si>
  <si>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</si>
  <si>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</si>
  <si>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</si>
  <si>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</si>
  <si>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</si>
  <si>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</si>
  <si>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</si>
  <si>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</si>
  <si>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</si>
  <si>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</si>
  <si>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</si>
  <si>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</si>
  <si>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</si>
  <si>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</si>
  <si>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</si>
  <si>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</si>
  <si>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</si>
  <si>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</si>
  <si>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</si>
  <si>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</si>
  <si>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</si>
  <si>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</si>
  <si>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</si>
  <si>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</si>
  <si>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</si>
  <si>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</si>
  <si>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</si>
  <si>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</si>
  <si>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</si>
  <si>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</si>
  <si>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</si>
  <si>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</si>
  <si>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</si>
  <si>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</si>
  <si>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</si>
  <si>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</si>
  <si>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</si>
  <si>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</si>
  <si>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</si>
  <si>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</si>
  <si>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</si>
  <si>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</si>
  <si>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</si>
  <si>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</si>
  <si>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</si>
  <si>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</si>
  <si>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</si>
  <si>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</si>
  <si>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</si>
  <si>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</si>
  <si>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</si>
  <si>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</si>
  <si>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</si>
  <si>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</si>
  <si>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</si>
  <si>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</si>
  <si>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</si>
  <si>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</si>
  <si>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</si>
  <si>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</si>
  <si>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</si>
  <si>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</si>
  <si>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</si>
  <si>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</si>
  <si>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</si>
  <si>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</si>
  <si>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</si>
  <si>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</si>
  <si>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</si>
  <si>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</si>
  <si>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</si>
  <si>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</si>
  <si>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</si>
  <si>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</si>
  <si>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</si>
  <si>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</si>
  <si>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</si>
  <si>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</si>
  <si>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</si>
  <si>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</si>
  <si>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</si>
  <si>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</si>
  <si>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</si>
  <si>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</si>
  <si>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</si>
  <si>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</si>
  <si>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</si>
  <si>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</si>
  <si>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</si>
  <si>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</si>
  <si>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</si>
  <si>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</si>
  <si>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</si>
  <si>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</si>
  <si>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</si>
  <si>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</si>
  <si>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</si>
  <si>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</si>
  <si>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</si>
  <si>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</si>
  <si>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</si>
  <si>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</si>
  <si>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</si>
  <si>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</si>
  <si>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</si>
  <si>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</si>
  <si>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</si>
  <si>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</si>
  <si>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</si>
  <si>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</si>
  <si>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</si>
  <si>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</si>
  <si>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</si>
  <si>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</si>
  <si>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</si>
  <si>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</si>
  <si>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</si>
  <si>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</si>
  <si>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</si>
  <si>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</si>
  <si>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</si>
  <si>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</si>
  <si>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</si>
  <si>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</si>
  <si>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</si>
  <si>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</si>
  <si>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</si>
  <si>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</si>
  <si>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</si>
  <si>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</si>
  <si>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</si>
  <si>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</si>
  <si>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</si>
  <si>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</si>
  <si>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</si>
  <si>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</si>
  <si>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</si>
  <si>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</si>
  <si>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</si>
  <si>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</si>
  <si>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</si>
  <si>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</si>
  <si>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</si>
  <si>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</si>
  <si>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</si>
  <si>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</si>
  <si>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</si>
  <si>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</si>
  <si>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</si>
  <si>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</si>
  <si>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</si>
  <si>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</si>
  <si>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</si>
  <si>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</si>
  <si>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</si>
  <si>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</si>
  <si>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</si>
  <si>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</si>
  <si>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</si>
  <si>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</si>
  <si>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</si>
  <si>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</si>
  <si>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</si>
  <si>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</si>
  <si>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</si>
  <si>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</si>
  <si>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</si>
  <si>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</si>
  <si>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</si>
  <si>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</si>
  <si>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</si>
  <si>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</si>
  <si>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</si>
  <si>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</si>
  <si>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</si>
  <si>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</si>
  <si>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</si>
  <si>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</si>
  <si>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</si>
  <si>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</si>
  <si>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</si>
  <si>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</si>
  <si>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</si>
  <si>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</si>
  <si>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</si>
  <si>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</si>
  <si>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</si>
  <si>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</si>
  <si>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</si>
  <si>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</si>
  <si>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</si>
  <si>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</si>
  <si>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</si>
  <si>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</si>
  <si>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</si>
  <si>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</si>
  <si>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</si>
  <si>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</si>
  <si>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</si>
  <si>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</si>
  <si>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</si>
  <si>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</si>
  <si>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</si>
  <si>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</si>
  <si>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</si>
  <si>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</si>
  <si>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</si>
  <si>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</si>
  <si>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</si>
  <si>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</si>
  <si>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</si>
  <si>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</si>
  <si>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</si>
  <si>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</si>
  <si>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</si>
  <si>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</si>
  <si>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</si>
  <si>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</si>
  <si>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</si>
  <si>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</si>
  <si>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</si>
  <si>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</si>
  <si>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</si>
  <si>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</si>
  <si>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</si>
  <si>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</si>
  <si>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</si>
  <si>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</si>
  <si>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</si>
  <si>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</si>
  <si>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</si>
  <si>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</si>
  <si>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</si>
  <si>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</si>
  <si>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</si>
  <si>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</si>
  <si>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</si>
  <si>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</si>
  <si>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</si>
  <si>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</si>
  <si>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</si>
  <si>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</si>
  <si>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</si>
  <si>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</si>
  <si>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</si>
  <si>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</si>
  <si>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</si>
  <si>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</si>
  <si>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</si>
  <si>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</si>
  <si>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</si>
  <si>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</si>
  <si>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</si>
  <si>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</si>
  <si>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</si>
  <si>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</si>
  <si>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</si>
  <si>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</si>
  <si>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</si>
  <si>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</si>
  <si>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</si>
  <si>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</si>
  <si>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</si>
  <si>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</si>
  <si>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</si>
  <si>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</si>
  <si>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</si>
  <si>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</si>
  <si>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</si>
  <si>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</si>
  <si>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</si>
  <si>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</si>
  <si>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</si>
  <si>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</si>
  <si>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</si>
  <si>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</si>
  <si>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</si>
  <si>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</si>
  <si>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</si>
  <si>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</si>
  <si>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</si>
  <si>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</si>
  <si>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</si>
  <si>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</si>
  <si>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</si>
  <si>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</si>
  <si>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</si>
  <si>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</si>
  <si>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</si>
  <si>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</si>
  <si>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</si>
  <si>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</si>
  <si>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</si>
  <si>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</si>
  <si>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</si>
  <si>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</si>
  <si>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</si>
  <si>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児玉　正俊</t>
    <rPh sb="0" eb="2">
      <t>コダマ</t>
    </rPh>
    <rPh sb="3" eb="5">
      <t>タダトシ</t>
    </rPh>
    <phoneticPr fontId="1"/>
  </si>
  <si>
    <t>代表取締役</t>
    <rPh sb="0" eb="2">
      <t>ダイヒョウ</t>
    </rPh>
    <rPh sb="2" eb="5">
      <t>トリシマリヤク</t>
    </rPh>
    <phoneticPr fontId="1"/>
  </si>
  <si>
    <t>５　営利法人</t>
  </si>
  <si>
    <t>かぶしきがいしゃあさひかわけんこうかぞく</t>
    <phoneticPr fontId="1"/>
  </si>
  <si>
    <t>株式会社あさひかわ健康家族</t>
    <rPh sb="0" eb="2">
      <t>カブシキ</t>
    </rPh>
    <rPh sb="2" eb="4">
      <t>ガイシャ</t>
    </rPh>
    <rPh sb="9" eb="11">
      <t>ケンコウ</t>
    </rPh>
    <rPh sb="11" eb="13">
      <t>カゾク</t>
    </rPh>
    <phoneticPr fontId="1"/>
  </si>
  <si>
    <t>4500-01-010646</t>
    <phoneticPr fontId="1"/>
  </si>
  <si>
    <t>北海道旭川市緑町16丁目2898-24</t>
    <rPh sb="0" eb="3">
      <t>ホッカイドウ</t>
    </rPh>
    <rPh sb="3" eb="6">
      <t>アサヒカワシ</t>
    </rPh>
    <rPh sb="6" eb="8">
      <t>ミドリマチ</t>
    </rPh>
    <rPh sb="10" eb="12">
      <t>チョウメ</t>
    </rPh>
    <phoneticPr fontId="1"/>
  </si>
  <si>
    <t>0166</t>
    <phoneticPr fontId="1"/>
  </si>
  <si>
    <t>50</t>
    <phoneticPr fontId="1"/>
  </si>
  <si>
    <t>3300</t>
    <phoneticPr fontId="1"/>
  </si>
  <si>
    <t>3200</t>
    <phoneticPr fontId="1"/>
  </si>
  <si>
    <t>tukino</t>
    <phoneticPr fontId="1"/>
  </si>
  <si>
    <t>train.ocn.ne.jp</t>
    <phoneticPr fontId="1"/>
  </si>
  <si>
    <t>代表取締約</t>
    <rPh sb="0" eb="2">
      <t>ダイヒョウ</t>
    </rPh>
    <rPh sb="2" eb="4">
      <t>トリシマリ</t>
    </rPh>
    <rPh sb="4" eb="5">
      <t>ヤク</t>
    </rPh>
    <phoneticPr fontId="1"/>
  </si>
  <si>
    <t>ぐるーぷはうす　つきのあかり</t>
    <phoneticPr fontId="1"/>
  </si>
  <si>
    <t>グループハウス　月のあかり</t>
    <rPh sb="8" eb="9">
      <t>ツキ</t>
    </rPh>
    <phoneticPr fontId="1"/>
  </si>
  <si>
    <t>例：①バス利用の場合　　　　　　　　　・電気軌道③番バスで乗車10分、緑町15丁目停留所で下車、徒歩5分　　　　　　　　　②自動車利用の場合　　　　　　　　　　　・JR旭川駅より乗車15分</t>
    <rPh sb="0" eb="1">
      <t>レイ</t>
    </rPh>
    <rPh sb="5" eb="7">
      <t>リヨウ</t>
    </rPh>
    <rPh sb="8" eb="10">
      <t>バアイ</t>
    </rPh>
    <rPh sb="20" eb="24">
      <t>デンキキドウ</t>
    </rPh>
    <rPh sb="25" eb="26">
      <t>バン</t>
    </rPh>
    <rPh sb="29" eb="31">
      <t>ジョウシャ</t>
    </rPh>
    <rPh sb="33" eb="34">
      <t>フン</t>
    </rPh>
    <rPh sb="35" eb="37">
      <t>ミドリマチ</t>
    </rPh>
    <rPh sb="39" eb="41">
      <t>チョウメ</t>
    </rPh>
    <rPh sb="41" eb="44">
      <t>テイリュウジョ</t>
    </rPh>
    <rPh sb="45" eb="47">
      <t>ゲシャ</t>
    </rPh>
    <rPh sb="48" eb="50">
      <t>トホ</t>
    </rPh>
    <rPh sb="51" eb="52">
      <t>フン</t>
    </rPh>
    <rPh sb="62" eb="65">
      <t>ジドウシャ</t>
    </rPh>
    <rPh sb="65" eb="67">
      <t>リヨウ</t>
    </rPh>
    <rPh sb="68" eb="70">
      <t>バアイ</t>
    </rPh>
    <rPh sb="84" eb="86">
      <t>アサヒカワ</t>
    </rPh>
    <rPh sb="86" eb="87">
      <t>エキ</t>
    </rPh>
    <rPh sb="89" eb="91">
      <t>ジョウシャ</t>
    </rPh>
    <rPh sb="93" eb="94">
      <t>フン</t>
    </rPh>
    <phoneticPr fontId="1"/>
  </si>
  <si>
    <t>JR旭川</t>
    <rPh sb="2" eb="4">
      <t>アサヒカワ</t>
    </rPh>
    <phoneticPr fontId="1"/>
  </si>
  <si>
    <t>３　住宅型</t>
  </si>
  <si>
    <t>0172905200</t>
    <phoneticPr fontId="1"/>
  </si>
  <si>
    <t>旭川市</t>
    <rPh sb="0" eb="3">
      <t>アサヒカワシ</t>
    </rPh>
    <phoneticPr fontId="1"/>
  </si>
  <si>
    <t>２　事業者が賃借する土地</t>
  </si>
  <si>
    <t>２　なし</t>
  </si>
  <si>
    <t>１　あり</t>
  </si>
  <si>
    <t>１　耐火建築物</t>
  </si>
  <si>
    <t>１　鉄筋コンクリート造</t>
  </si>
  <si>
    <t>１　全室個室（縁故者個室含む）</t>
  </si>
  <si>
    <t>１　あり（車椅子対応）</t>
  </si>
  <si>
    <t>１　全ての便所あり</t>
  </si>
  <si>
    <t>１　全ての居室あり</t>
  </si>
  <si>
    <t>１　全ての浴室あり</t>
  </si>
  <si>
    <t>要介護者の心身の特徴を踏まえて、日常生活動作の向上や生活の質（QOL）の確保を重視集団生活が継続できる様に支援します。</t>
    <rPh sb="0" eb="4">
      <t>ヨウカイゴシャ</t>
    </rPh>
    <rPh sb="5" eb="7">
      <t>シンシン</t>
    </rPh>
    <rPh sb="8" eb="10">
      <t>トクチョウ</t>
    </rPh>
    <rPh sb="11" eb="12">
      <t>フ</t>
    </rPh>
    <rPh sb="16" eb="18">
      <t>ニチジョウ</t>
    </rPh>
    <rPh sb="18" eb="20">
      <t>セイカツ</t>
    </rPh>
    <rPh sb="20" eb="22">
      <t>ドウサ</t>
    </rPh>
    <rPh sb="23" eb="25">
      <t>コウジョウ</t>
    </rPh>
    <rPh sb="26" eb="28">
      <t>セイカツ</t>
    </rPh>
    <rPh sb="29" eb="30">
      <t>シツ</t>
    </rPh>
    <rPh sb="36" eb="38">
      <t>カクホ</t>
    </rPh>
    <rPh sb="39" eb="41">
      <t>ジュウシ</t>
    </rPh>
    <rPh sb="41" eb="43">
      <t>シュウダン</t>
    </rPh>
    <rPh sb="43" eb="45">
      <t>セイカツ</t>
    </rPh>
    <rPh sb="46" eb="48">
      <t>ケイゾク</t>
    </rPh>
    <rPh sb="51" eb="52">
      <t>ヨウ</t>
    </rPh>
    <rPh sb="53" eb="55">
      <t>シエン</t>
    </rPh>
    <phoneticPr fontId="1"/>
  </si>
  <si>
    <t>地域の保険・医療・福祉サービスとの親密な連携を図り総合的なサービスの提供に務めるものとする。</t>
    <rPh sb="0" eb="2">
      <t>チイキ</t>
    </rPh>
    <rPh sb="3" eb="5">
      <t>ホケン</t>
    </rPh>
    <rPh sb="6" eb="8">
      <t>イリョウ</t>
    </rPh>
    <rPh sb="9" eb="11">
      <t>フクシ</t>
    </rPh>
    <rPh sb="17" eb="19">
      <t>シンミツ</t>
    </rPh>
    <rPh sb="20" eb="22">
      <t>レンケイ</t>
    </rPh>
    <rPh sb="23" eb="24">
      <t>ハカ</t>
    </rPh>
    <rPh sb="25" eb="28">
      <t>ソウゴウテキ</t>
    </rPh>
    <rPh sb="34" eb="36">
      <t>テイキョウ</t>
    </rPh>
    <rPh sb="37" eb="38">
      <t>ツト</t>
    </rPh>
    <phoneticPr fontId="1"/>
  </si>
  <si>
    <t>１　自ら実施</t>
  </si>
  <si>
    <t>３　なし</t>
  </si>
  <si>
    <t>○</t>
  </si>
  <si>
    <t>医療法人社団たちばなクリニック</t>
    <rPh sb="0" eb="2">
      <t>イリョウ</t>
    </rPh>
    <rPh sb="2" eb="4">
      <t>ホウジン</t>
    </rPh>
    <rPh sb="4" eb="6">
      <t>シャダン</t>
    </rPh>
    <phoneticPr fontId="1"/>
  </si>
  <si>
    <t>旭川市錦町15丁目2903-21</t>
    <rPh sb="0" eb="3">
      <t>アサヒカワシ</t>
    </rPh>
    <rPh sb="3" eb="5">
      <t>ニシキマチ</t>
    </rPh>
    <rPh sb="7" eb="9">
      <t>チョウメ</t>
    </rPh>
    <phoneticPr fontId="1"/>
  </si>
  <si>
    <t>内科</t>
    <rPh sb="0" eb="2">
      <t>ナイカ</t>
    </rPh>
    <phoneticPr fontId="1"/>
  </si>
  <si>
    <t>入居契約書第8条・9条のとおり</t>
    <rPh sb="0" eb="2">
      <t>ニュウキョ</t>
    </rPh>
    <rPh sb="2" eb="5">
      <t>ケイヤクショ</t>
    </rPh>
    <rPh sb="5" eb="6">
      <t>ダイ</t>
    </rPh>
    <rPh sb="7" eb="8">
      <t>ジョウ</t>
    </rPh>
    <rPh sb="10" eb="11">
      <t>ジョウ</t>
    </rPh>
    <phoneticPr fontId="1"/>
  </si>
  <si>
    <t>空き室の状況による。</t>
    <rPh sb="0" eb="1">
      <t>ア</t>
    </rPh>
    <rPh sb="2" eb="3">
      <t>シツ</t>
    </rPh>
    <rPh sb="4" eb="6">
      <t>ジョウキョウ</t>
    </rPh>
    <phoneticPr fontId="1"/>
  </si>
  <si>
    <t>２　建物賃貸借方式</t>
  </si>
  <si>
    <t>３　月払い方式</t>
  </si>
  <si>
    <t>３　不在期間が○日以上の場合に限り、日割り計算で減額</t>
  </si>
  <si>
    <t>なし</t>
    <phoneticPr fontId="1"/>
  </si>
  <si>
    <t>生活保護費に準ずる</t>
    <rPh sb="0" eb="2">
      <t>セイカツ</t>
    </rPh>
    <rPh sb="2" eb="5">
      <t>ホゴヒ</t>
    </rPh>
    <rPh sb="6" eb="7">
      <t>ジュン</t>
    </rPh>
    <phoneticPr fontId="1"/>
  </si>
  <si>
    <t>朝400円昼500円夕500円</t>
    <rPh sb="0" eb="1">
      <t>アサ</t>
    </rPh>
    <rPh sb="4" eb="5">
      <t>エン</t>
    </rPh>
    <rPh sb="5" eb="6">
      <t>ヒル</t>
    </rPh>
    <rPh sb="9" eb="10">
      <t>エン</t>
    </rPh>
    <rPh sb="10" eb="11">
      <t>ユウ</t>
    </rPh>
    <rPh sb="14" eb="15">
      <t>エン</t>
    </rPh>
    <phoneticPr fontId="1"/>
  </si>
  <si>
    <t>維持費3000円・修繕費2000円　光熱水費込20000円</t>
    <rPh sb="0" eb="3">
      <t>イジヒ</t>
    </rPh>
    <rPh sb="7" eb="8">
      <t>エン</t>
    </rPh>
    <rPh sb="9" eb="12">
      <t>シュウゼンヒ</t>
    </rPh>
    <rPh sb="16" eb="17">
      <t>エン</t>
    </rPh>
    <rPh sb="18" eb="20">
      <t>コウネツ</t>
    </rPh>
    <rPh sb="20" eb="21">
      <t>スイ</t>
    </rPh>
    <rPh sb="21" eb="22">
      <t>ヒ</t>
    </rPh>
    <rPh sb="22" eb="23">
      <t>コミ</t>
    </rPh>
    <rPh sb="28" eb="29">
      <t>エン</t>
    </rPh>
    <phoneticPr fontId="1"/>
  </si>
  <si>
    <t>業務遂行によ起因する身体障害・財産損壊による場合省事故など</t>
    <rPh sb="0" eb="2">
      <t>ギョウム</t>
    </rPh>
    <rPh sb="2" eb="4">
      <t>スイコウ</t>
    </rPh>
    <rPh sb="6" eb="8">
      <t>キイン</t>
    </rPh>
    <rPh sb="10" eb="12">
      <t>シンタイ</t>
    </rPh>
    <rPh sb="12" eb="14">
      <t>ショウガイ</t>
    </rPh>
    <rPh sb="15" eb="17">
      <t>ザイサン</t>
    </rPh>
    <rPh sb="17" eb="19">
      <t>ソンカイ</t>
    </rPh>
    <rPh sb="22" eb="25">
      <t>バアイショウ</t>
    </rPh>
    <rPh sb="25" eb="27">
      <t>ジコ</t>
    </rPh>
    <phoneticPr fontId="1"/>
  </si>
  <si>
    <t>損害賠償保険にて対応</t>
    <rPh sb="0" eb="2">
      <t>ソンガイ</t>
    </rPh>
    <rPh sb="2" eb="4">
      <t>バイショウ</t>
    </rPh>
    <rPh sb="4" eb="6">
      <t>ホケン</t>
    </rPh>
    <rPh sb="8" eb="10">
      <t>タイオウ</t>
    </rPh>
    <phoneticPr fontId="1"/>
  </si>
  <si>
    <t>１　入居希望者に公開</t>
  </si>
  <si>
    <t>３　公開していない</t>
  </si>
  <si>
    <t>指定訪問介護事業所　月のあかり</t>
    <rPh sb="0" eb="2">
      <t>シテイ</t>
    </rPh>
    <rPh sb="2" eb="6">
      <t>ホウモンカイゴ</t>
    </rPh>
    <rPh sb="6" eb="9">
      <t>ジギョウショ</t>
    </rPh>
    <rPh sb="10" eb="11">
      <t>ツキ</t>
    </rPh>
    <phoneticPr fontId="1"/>
  </si>
  <si>
    <t>旭川市緑町16丁目2898-24</t>
    <rPh sb="0" eb="3">
      <t>アサヒカワシ</t>
    </rPh>
    <rPh sb="3" eb="5">
      <t>ミドリマチ</t>
    </rPh>
    <rPh sb="7" eb="9">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</si>
</sst>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577" sqref="F577:P578"/>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2025</v>
      </c>
      <c r="G4" s="471"/>
      <c r="H4" s="33" t="s">
        <v>466</v>
      </c>
      <c r="I4" s="471">
        <v>2</v>
      </c>
      <c r="J4" s="471"/>
      <c r="K4" s="33" t="s">
        <v>2448</v>
      </c>
      <c r="L4" s="471">
        <v>5</v>
      </c>
      <c r="M4" s="471"/>
      <c r="N4" s="468" t="s">
        <v>468</v>
      </c>
      <c r="O4" s="468"/>
      <c r="P4" s="472"/>
    </row>
    <row r="5" spans="1:20" ht="20.100000000000001" customHeight="1">
      <c r="B5" s="452" t="s">
        <v>1</v>
      </c>
      <c r="C5" s="325"/>
      <c r="D5" s="325"/>
      <c r="E5" s="326"/>
      <c r="F5" s="110" t="s">
        <v>2527</v>
      </c>
      <c r="G5" s="341"/>
      <c r="H5" s="341"/>
      <c r="I5" s="341"/>
      <c r="J5" s="341"/>
      <c r="K5" s="341"/>
      <c r="L5" s="341"/>
      <c r="M5" s="341"/>
      <c r="N5" s="341"/>
      <c r="O5" s="341"/>
      <c r="P5" s="341"/>
      <c r="Q5" s="12"/>
    </row>
    <row r="6" spans="1:20" ht="20.100000000000001" customHeight="1">
      <c r="B6" s="452" t="s">
        <v>2</v>
      </c>
      <c r="C6" s="325"/>
      <c r="D6" s="325"/>
      <c r="E6" s="326"/>
      <c r="F6" s="110" t="s">
        <v>2528</v>
      </c>
      <c r="G6" s="341"/>
      <c r="H6" s="341"/>
      <c r="I6" s="341"/>
      <c r="J6" s="341"/>
      <c r="K6" s="341"/>
      <c r="L6" s="341"/>
      <c r="M6" s="341"/>
      <c r="N6" s="341"/>
      <c r="O6" s="341"/>
      <c r="P6" s="341"/>
    </row>
    <row r="7" spans="1:20" ht="20.100000000000001" customHeight="1">
      <c r="B7" s="452"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c r="G11" s="94"/>
      <c r="H11" s="94"/>
      <c r="I11" s="94"/>
      <c r="J11" s="94"/>
      <c r="K11" s="94"/>
      <c r="L11" s="94"/>
      <c r="M11" s="94"/>
      <c r="N11" s="94"/>
      <c r="O11" s="94"/>
      <c r="P11" s="95"/>
    </row>
    <row r="12" spans="1:20" ht="40.5" customHeight="1">
      <c r="B12" s="476"/>
      <c r="C12" s="477"/>
      <c r="D12" s="477"/>
      <c r="E12" s="478"/>
      <c r="F12" s="130" t="s">
        <v>11</v>
      </c>
      <c r="G12" s="130"/>
      <c r="H12" s="130"/>
      <c r="I12" s="130"/>
      <c r="J12" s="429" t="s">
        <v>2529</v>
      </c>
      <c r="K12" s="429"/>
      <c r="L12" s="429"/>
      <c r="M12" s="429"/>
      <c r="N12" s="429"/>
      <c r="O12" s="430"/>
      <c r="P12" s="431"/>
    </row>
    <row r="13" spans="1:20" ht="39" customHeight="1">
      <c r="B13" s="186" t="s">
        <v>5</v>
      </c>
      <c r="C13" s="130"/>
      <c r="D13" s="130"/>
      <c r="E13" s="130"/>
      <c r="F13" s="96" t="s">
        <v>12</v>
      </c>
      <c r="G13" s="97"/>
      <c r="H13" s="479" t="s">
        <v>2530</v>
      </c>
      <c r="I13" s="480"/>
      <c r="J13" s="480"/>
      <c r="K13" s="480"/>
      <c r="L13" s="480"/>
      <c r="M13" s="480"/>
      <c r="N13" s="480"/>
      <c r="O13" s="480"/>
      <c r="P13" s="481"/>
      <c r="S13" s="15" t="str">
        <f>IF(H13="","未記入","")</f>
        <v/>
      </c>
    </row>
    <row r="14" spans="1:20" ht="39" customHeight="1">
      <c r="B14" s="186"/>
      <c r="C14" s="130"/>
      <c r="D14" s="130"/>
      <c r="E14" s="130"/>
      <c r="F14" s="148" t="s">
        <v>2531</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2532</v>
      </c>
      <c r="K16" s="132"/>
      <c r="L16" s="132"/>
      <c r="M16" s="132"/>
      <c r="N16" s="132"/>
      <c r="O16" s="132"/>
      <c r="P16" s="133"/>
    </row>
    <row r="17" spans="1:20" ht="20.100000000000001" customHeight="1">
      <c r="B17" s="339" t="s">
        <v>6</v>
      </c>
      <c r="C17" s="97"/>
      <c r="D17" s="97"/>
      <c r="E17" s="267"/>
      <c r="F17" s="34" t="s">
        <v>13</v>
      </c>
      <c r="G17" s="31">
        <v>70</v>
      </c>
      <c r="H17" s="35" t="s">
        <v>469</v>
      </c>
      <c r="I17" s="32">
        <v>823</v>
      </c>
      <c r="J17" s="312"/>
      <c r="K17" s="313"/>
      <c r="L17" s="313"/>
      <c r="M17" s="313"/>
      <c r="N17" s="313"/>
      <c r="O17" s="313"/>
      <c r="P17" s="314"/>
      <c r="S17" s="15" t="str">
        <f>IF(OR(G17="",I17=""),"未記入","")</f>
        <v/>
      </c>
    </row>
    <row r="18" spans="1:20" ht="57.75" customHeight="1">
      <c r="B18" s="301"/>
      <c r="C18" s="323"/>
      <c r="D18" s="323"/>
      <c r="E18" s="302"/>
      <c r="F18" s="131" t="s">
        <v>2533</v>
      </c>
      <c r="G18" s="105"/>
      <c r="H18" s="105"/>
      <c r="I18" s="105"/>
      <c r="J18" s="105"/>
      <c r="K18" s="105"/>
      <c r="L18" s="105"/>
      <c r="M18" s="105"/>
      <c r="N18" s="105"/>
      <c r="O18" s="106"/>
      <c r="P18" s="107"/>
      <c r="S18" s="15" t="str">
        <f>IF(F18="","未記入","")</f>
        <v/>
      </c>
    </row>
    <row r="19" spans="1:20" ht="20.100000000000001" customHeight="1">
      <c r="B19" s="339" t="s">
        <v>7</v>
      </c>
      <c r="C19" s="97"/>
      <c r="D19" s="97"/>
      <c r="E19" s="267"/>
      <c r="F19" s="130" t="s">
        <v>14</v>
      </c>
      <c r="G19" s="130"/>
      <c r="H19" s="130"/>
      <c r="I19" s="130"/>
      <c r="J19" s="64" t="s">
        <v>2534</v>
      </c>
      <c r="K19" s="35" t="s">
        <v>469</v>
      </c>
      <c r="L19" s="63" t="s">
        <v>2535</v>
      </c>
      <c r="M19" s="35" t="s">
        <v>469</v>
      </c>
      <c r="N19" s="63" t="s">
        <v>2536</v>
      </c>
      <c r="O19" s="313"/>
      <c r="P19" s="314"/>
      <c r="Q19" s="12"/>
    </row>
    <row r="20" spans="1:20" ht="20.100000000000001" customHeight="1">
      <c r="B20" s="364"/>
      <c r="C20" s="365"/>
      <c r="D20" s="365"/>
      <c r="E20" s="366"/>
      <c r="F20" s="130" t="s">
        <v>15</v>
      </c>
      <c r="G20" s="130"/>
      <c r="H20" s="130"/>
      <c r="I20" s="130"/>
      <c r="J20" s="64" t="s">
        <v>2534</v>
      </c>
      <c r="K20" s="35" t="s">
        <v>469</v>
      </c>
      <c r="L20" s="63" t="s">
        <v>2535</v>
      </c>
      <c r="M20" s="35" t="s">
        <v>469</v>
      </c>
      <c r="N20" s="63" t="s">
        <v>2537</v>
      </c>
      <c r="O20" s="313"/>
      <c r="P20" s="314"/>
      <c r="Q20" s="12"/>
    </row>
    <row r="21" spans="1:20" ht="20.100000000000001" customHeight="1">
      <c r="B21" s="364"/>
      <c r="C21" s="365"/>
      <c r="D21" s="365"/>
      <c r="E21" s="366"/>
      <c r="F21" s="194" t="s">
        <v>411</v>
      </c>
      <c r="G21" s="195"/>
      <c r="H21" s="195"/>
      <c r="I21" s="196"/>
      <c r="J21" s="109" t="s">
        <v>2538</v>
      </c>
      <c r="K21" s="117"/>
      <c r="L21" s="117"/>
      <c r="M21" s="35" t="s">
        <v>465</v>
      </c>
      <c r="N21" s="117" t="s">
        <v>2539</v>
      </c>
      <c r="O21" s="117"/>
      <c r="P21" s="118"/>
    </row>
    <row r="22" spans="1:20" ht="20.100000000000001" customHeight="1">
      <c r="B22" s="364"/>
      <c r="C22" s="365"/>
      <c r="D22" s="365"/>
      <c r="E22" s="366"/>
      <c r="F22" s="130" t="s">
        <v>417</v>
      </c>
      <c r="G22" s="130"/>
      <c r="H22" s="130"/>
      <c r="I22" s="130"/>
      <c r="J22" s="109" t="s">
        <v>2360</v>
      </c>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t="s">
        <v>2527</v>
      </c>
      <c r="K24" s="108"/>
      <c r="L24" s="108"/>
      <c r="M24" s="108"/>
      <c r="N24" s="108"/>
      <c r="O24" s="109"/>
      <c r="P24" s="110"/>
    </row>
    <row r="25" spans="1:20" ht="20.100000000000001" customHeight="1">
      <c r="B25" s="301"/>
      <c r="C25" s="323"/>
      <c r="D25" s="323"/>
      <c r="E25" s="302"/>
      <c r="F25" s="260" t="s">
        <v>18</v>
      </c>
      <c r="G25" s="260"/>
      <c r="H25" s="130"/>
      <c r="I25" s="130"/>
      <c r="J25" s="108" t="s">
        <v>2540</v>
      </c>
      <c r="K25" s="108"/>
      <c r="L25" s="108"/>
      <c r="M25" s="108"/>
      <c r="N25" s="108"/>
      <c r="O25" s="109"/>
      <c r="P25" s="110"/>
    </row>
    <row r="26" spans="1:20" ht="20.100000000000001" customHeight="1">
      <c r="B26" s="186" t="s">
        <v>9</v>
      </c>
      <c r="C26" s="130"/>
      <c r="D26" s="130"/>
      <c r="E26" s="130"/>
      <c r="F26" s="444">
        <v>2013</v>
      </c>
      <c r="G26" s="445"/>
      <c r="H26" s="35" t="s">
        <v>466</v>
      </c>
      <c r="I26" s="445">
        <v>3</v>
      </c>
      <c r="J26" s="445"/>
      <c r="K26" s="35" t="s">
        <v>467</v>
      </c>
      <c r="L26" s="445">
        <v>1</v>
      </c>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2541</v>
      </c>
      <c r="I31" s="463"/>
      <c r="J31" s="463"/>
      <c r="K31" s="463"/>
      <c r="L31" s="463"/>
      <c r="M31" s="463"/>
      <c r="N31" s="463"/>
      <c r="O31" s="463"/>
      <c r="P31" s="464"/>
      <c r="S31" s="15" t="str">
        <f>IF(H31="","未記入","")</f>
        <v/>
      </c>
    </row>
    <row r="32" spans="1:20" ht="39" customHeight="1">
      <c r="B32" s="301"/>
      <c r="C32" s="323"/>
      <c r="D32" s="323"/>
      <c r="E32" s="302"/>
      <c r="F32" s="148" t="s">
        <v>2542</v>
      </c>
      <c r="G32" s="149"/>
      <c r="H32" s="149"/>
      <c r="I32" s="149"/>
      <c r="J32" s="149"/>
      <c r="K32" s="149"/>
      <c r="L32" s="149"/>
      <c r="M32" s="149"/>
      <c r="N32" s="149"/>
      <c r="O32" s="149"/>
      <c r="P32" s="150"/>
      <c r="S32" s="15" t="str">
        <f>IF(F32="","未記入","")</f>
        <v/>
      </c>
    </row>
    <row r="33" spans="2:20" ht="20.100000000000001" customHeight="1">
      <c r="B33" s="339" t="s">
        <v>25</v>
      </c>
      <c r="C33" s="97"/>
      <c r="D33" s="97"/>
      <c r="E33" s="267"/>
      <c r="F33" s="34" t="s">
        <v>13</v>
      </c>
      <c r="G33" s="31">
        <v>70</v>
      </c>
      <c r="H33" s="35" t="s">
        <v>469</v>
      </c>
      <c r="I33" s="32">
        <v>823</v>
      </c>
      <c r="J33" s="453"/>
      <c r="K33" s="453"/>
      <c r="L33" s="453"/>
      <c r="M33" s="453"/>
      <c r="N33" s="453"/>
      <c r="O33" s="453"/>
      <c r="P33" s="454"/>
      <c r="S33" s="15" t="str">
        <f>IF(OR(G33="",I33=""),"未記入","")</f>
        <v/>
      </c>
    </row>
    <row r="34" spans="2:20" ht="58.5" customHeight="1">
      <c r="B34" s="301"/>
      <c r="C34" s="323"/>
      <c r="D34" s="323"/>
      <c r="E34" s="302"/>
      <c r="F34" s="131" t="s">
        <v>2533</v>
      </c>
      <c r="G34" s="131"/>
      <c r="H34" s="131"/>
      <c r="I34" s="131"/>
      <c r="J34" s="131"/>
      <c r="K34" s="131"/>
      <c r="L34" s="131"/>
      <c r="M34" s="131"/>
      <c r="N34" s="131"/>
      <c r="O34" s="121"/>
      <c r="P34" s="426"/>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6" t="s">
        <v>24</v>
      </c>
      <c r="C37" s="130"/>
      <c r="D37" s="130"/>
      <c r="E37" s="130"/>
      <c r="F37" s="250" t="s">
        <v>26</v>
      </c>
      <c r="G37" s="250"/>
      <c r="H37" s="250"/>
      <c r="I37" s="250"/>
      <c r="J37" s="218" t="s">
        <v>2544</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2543</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2534</v>
      </c>
      <c r="K43" s="35" t="s">
        <v>469</v>
      </c>
      <c r="L43" s="11" t="s">
        <v>2535</v>
      </c>
      <c r="M43" s="35" t="s">
        <v>469</v>
      </c>
      <c r="N43" s="11" t="s">
        <v>2536</v>
      </c>
      <c r="O43" s="313"/>
      <c r="P43" s="314"/>
      <c r="S43" s="15" t="str">
        <f>IF(OR(J43="",L43="",N43=""),"未記入","")</f>
        <v/>
      </c>
    </row>
    <row r="44" spans="2:20" ht="20.100000000000001" customHeight="1">
      <c r="B44" s="186"/>
      <c r="C44" s="130"/>
      <c r="D44" s="130"/>
      <c r="E44" s="130"/>
      <c r="F44" s="130" t="s">
        <v>15</v>
      </c>
      <c r="G44" s="130"/>
      <c r="H44" s="130"/>
      <c r="I44" s="130"/>
      <c r="J44" s="64" t="s">
        <v>2534</v>
      </c>
      <c r="K44" s="35" t="s">
        <v>469</v>
      </c>
      <c r="L44" s="63" t="s">
        <v>2535</v>
      </c>
      <c r="M44" s="35" t="s">
        <v>469</v>
      </c>
      <c r="N44" s="63" t="s">
        <v>2537</v>
      </c>
      <c r="O44" s="313"/>
      <c r="P44" s="314"/>
    </row>
    <row r="45" spans="2:20" ht="20.100000000000001" customHeight="1">
      <c r="B45" s="186"/>
      <c r="C45" s="130"/>
      <c r="D45" s="130"/>
      <c r="E45" s="130"/>
      <c r="F45" s="194" t="s">
        <v>411</v>
      </c>
      <c r="G45" s="195"/>
      <c r="H45" s="195"/>
      <c r="I45" s="196"/>
      <c r="J45" s="109" t="s">
        <v>2538</v>
      </c>
      <c r="K45" s="117"/>
      <c r="L45" s="117"/>
      <c r="M45" s="35" t="s">
        <v>465</v>
      </c>
      <c r="N45" s="117" t="s">
        <v>2539</v>
      </c>
      <c r="O45" s="117"/>
      <c r="P45" s="118"/>
    </row>
    <row r="46" spans="2:20" ht="20.100000000000001" customHeight="1">
      <c r="B46" s="186"/>
      <c r="C46" s="130"/>
      <c r="D46" s="130"/>
      <c r="E46" s="130"/>
      <c r="F46" s="130" t="s">
        <v>417</v>
      </c>
      <c r="G46" s="130"/>
      <c r="H46" s="130"/>
      <c r="I46" s="130"/>
      <c r="J46" s="108" t="s">
        <v>2360</v>
      </c>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2527</v>
      </c>
      <c r="K48" s="108"/>
      <c r="L48" s="108"/>
      <c r="M48" s="108"/>
      <c r="N48" s="108"/>
      <c r="O48" s="109"/>
      <c r="P48" s="110"/>
    </row>
    <row r="49" spans="1:20" ht="20.100000000000001" customHeight="1">
      <c r="B49" s="186"/>
      <c r="C49" s="130"/>
      <c r="D49" s="130"/>
      <c r="E49" s="130"/>
      <c r="F49" s="130" t="s">
        <v>18</v>
      </c>
      <c r="G49" s="130"/>
      <c r="H49" s="130"/>
      <c r="I49" s="130"/>
      <c r="J49" s="108" t="s">
        <v>2528</v>
      </c>
      <c r="K49" s="108"/>
      <c r="L49" s="108"/>
      <c r="M49" s="108"/>
      <c r="N49" s="108"/>
      <c r="O49" s="109"/>
      <c r="P49" s="110"/>
    </row>
    <row r="50" spans="1:20" ht="20.100000000000001" customHeight="1">
      <c r="B50" s="151" t="s">
        <v>28</v>
      </c>
      <c r="C50" s="100"/>
      <c r="D50" s="100"/>
      <c r="E50" s="100"/>
      <c r="F50" s="100"/>
      <c r="G50" s="100"/>
      <c r="H50" s="100"/>
      <c r="I50" s="100"/>
      <c r="J50" s="444">
        <v>2009</v>
      </c>
      <c r="K50" s="445"/>
      <c r="L50" s="35" t="s">
        <v>466</v>
      </c>
      <c r="M50" s="61">
        <v>1</v>
      </c>
      <c r="N50" s="35" t="s">
        <v>467</v>
      </c>
      <c r="O50" s="61">
        <v>13</v>
      </c>
      <c r="P50" s="37" t="s">
        <v>468</v>
      </c>
      <c r="S50" s="15" t="str">
        <f>IF(OR(J50="",M50="",O50=""),"未記入","")</f>
        <v/>
      </c>
    </row>
    <row r="51" spans="1:20" ht="20.100000000000001" customHeight="1" thickBot="1">
      <c r="B51" s="152" t="s">
        <v>29</v>
      </c>
      <c r="C51" s="448"/>
      <c r="D51" s="448"/>
      <c r="E51" s="448"/>
      <c r="F51" s="448"/>
      <c r="G51" s="448"/>
      <c r="H51" s="448"/>
      <c r="I51" s="448"/>
      <c r="J51" s="446">
        <v>2017</v>
      </c>
      <c r="K51" s="447"/>
      <c r="L51" s="36" t="s">
        <v>466</v>
      </c>
      <c r="M51" s="62">
        <v>8</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2545</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t="s">
        <v>2546</v>
      </c>
      <c r="K55" s="132"/>
      <c r="L55" s="132"/>
      <c r="M55" s="132"/>
      <c r="N55" s="132"/>
      <c r="O55" s="132"/>
      <c r="P55" s="133"/>
    </row>
    <row r="56" spans="1:20" ht="20.100000000000001" customHeight="1">
      <c r="B56" s="87"/>
      <c r="C56" s="88"/>
      <c r="D56" s="89"/>
      <c r="E56" s="130" t="s">
        <v>33</v>
      </c>
      <c r="F56" s="130"/>
      <c r="G56" s="130"/>
      <c r="H56" s="130"/>
      <c r="I56" s="130"/>
      <c r="J56" s="109" t="s">
        <v>2547</v>
      </c>
      <c r="K56" s="117"/>
      <c r="L56" s="117"/>
      <c r="M56" s="117"/>
      <c r="N56" s="117"/>
      <c r="O56" s="117"/>
      <c r="P56" s="118"/>
    </row>
    <row r="57" spans="1:20" ht="20.100000000000001" customHeight="1">
      <c r="B57" s="87"/>
      <c r="C57" s="88"/>
      <c r="D57" s="89"/>
      <c r="E57" s="130" t="s">
        <v>34</v>
      </c>
      <c r="F57" s="130"/>
      <c r="G57" s="130"/>
      <c r="H57" s="130"/>
      <c r="I57" s="130"/>
      <c r="J57" s="444">
        <v>2013</v>
      </c>
      <c r="K57" s="445"/>
      <c r="L57" s="35" t="s">
        <v>466</v>
      </c>
      <c r="M57" s="61">
        <v>5</v>
      </c>
      <c r="N57" s="35" t="s">
        <v>467</v>
      </c>
      <c r="O57" s="61">
        <v>1</v>
      </c>
      <c r="P57" s="37" t="s">
        <v>468</v>
      </c>
    </row>
    <row r="58" spans="1:20" ht="20.100000000000001" customHeight="1" thickBot="1">
      <c r="B58" s="114"/>
      <c r="C58" s="115"/>
      <c r="D58" s="116"/>
      <c r="E58" s="257" t="s">
        <v>35</v>
      </c>
      <c r="F58" s="257"/>
      <c r="G58" s="257"/>
      <c r="H58" s="257"/>
      <c r="I58" s="257"/>
      <c r="J58" s="446">
        <v>2019</v>
      </c>
      <c r="K58" s="447"/>
      <c r="L58" s="36" t="s">
        <v>466</v>
      </c>
      <c r="M58" s="62">
        <v>4</v>
      </c>
      <c r="N58" s="36" t="s">
        <v>467</v>
      </c>
      <c r="O58" s="62">
        <v>22</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v>383.09</v>
      </c>
      <c r="H61" s="94"/>
      <c r="I61" s="94"/>
      <c r="J61" s="94"/>
      <c r="K61" s="443"/>
      <c r="L61" s="367" t="s">
        <v>497</v>
      </c>
      <c r="M61" s="306"/>
      <c r="N61" s="306"/>
      <c r="O61" s="306"/>
      <c r="P61" s="410"/>
    </row>
    <row r="62" spans="1:20" ht="20.100000000000001" customHeight="1">
      <c r="B62" s="186"/>
      <c r="C62" s="130"/>
      <c r="D62" s="96" t="s">
        <v>39</v>
      </c>
      <c r="E62" s="97"/>
      <c r="F62" s="267"/>
      <c r="G62" s="108" t="s">
        <v>2548</v>
      </c>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t="s">
        <v>2384</v>
      </c>
      <c r="L64" s="117"/>
      <c r="M64" s="117"/>
      <c r="N64" s="117"/>
      <c r="O64" s="117"/>
      <c r="P64" s="118"/>
    </row>
    <row r="65" spans="2:16" ht="20.100000000000001" customHeight="1">
      <c r="B65" s="186"/>
      <c r="C65" s="130"/>
      <c r="D65" s="436"/>
      <c r="E65" s="365"/>
      <c r="F65" s="366"/>
      <c r="G65" s="119"/>
      <c r="H65" s="102" t="s">
        <v>420</v>
      </c>
      <c r="I65" s="102"/>
      <c r="J65" s="103"/>
      <c r="K65" s="109" t="s">
        <v>2549</v>
      </c>
      <c r="L65" s="117"/>
      <c r="M65" s="117"/>
      <c r="N65" s="117"/>
      <c r="O65" s="117"/>
      <c r="P65" s="118"/>
    </row>
    <row r="66" spans="2:16" ht="20.100000000000001" customHeight="1">
      <c r="B66" s="186"/>
      <c r="C66" s="130"/>
      <c r="D66" s="436"/>
      <c r="E66" s="365"/>
      <c r="F66" s="366"/>
      <c r="G66" s="119"/>
      <c r="H66" s="96" t="s">
        <v>421</v>
      </c>
      <c r="I66" s="97"/>
      <c r="J66" s="267"/>
      <c r="K66" s="109" t="s">
        <v>2550</v>
      </c>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v>2013</v>
      </c>
      <c r="L68" s="39" t="s">
        <v>466</v>
      </c>
      <c r="M68" s="61">
        <v>4</v>
      </c>
      <c r="N68" s="39" t="s">
        <v>467</v>
      </c>
      <c r="O68" s="61">
        <v>1</v>
      </c>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v>2023</v>
      </c>
      <c r="L70" s="39" t="s">
        <v>466</v>
      </c>
      <c r="M70" s="61">
        <v>3</v>
      </c>
      <c r="N70" s="39" t="s">
        <v>467</v>
      </c>
      <c r="O70" s="61">
        <v>31</v>
      </c>
      <c r="P70" s="40" t="s">
        <v>468</v>
      </c>
    </row>
    <row r="71" spans="2:16" ht="20.100000000000001" customHeight="1">
      <c r="B71" s="186"/>
      <c r="C71" s="130"/>
      <c r="D71" s="322"/>
      <c r="E71" s="323"/>
      <c r="F71" s="302"/>
      <c r="G71" s="99"/>
      <c r="H71" s="102" t="s">
        <v>422</v>
      </c>
      <c r="I71" s="102"/>
      <c r="J71" s="103"/>
      <c r="K71" s="109" t="s">
        <v>2550</v>
      </c>
      <c r="L71" s="117"/>
      <c r="M71" s="117"/>
      <c r="N71" s="117"/>
      <c r="O71" s="117"/>
      <c r="P71" s="118"/>
    </row>
    <row r="72" spans="2:16" ht="20.100000000000001" customHeight="1">
      <c r="B72" s="205" t="s">
        <v>2356</v>
      </c>
      <c r="C72" s="206"/>
      <c r="D72" s="96" t="s">
        <v>40</v>
      </c>
      <c r="E72" s="97"/>
      <c r="F72" s="267"/>
      <c r="G72" s="312" t="s">
        <v>41</v>
      </c>
      <c r="H72" s="313"/>
      <c r="I72" s="313"/>
      <c r="J72" s="386"/>
      <c r="K72" s="109">
        <v>522.71</v>
      </c>
      <c r="L72" s="117"/>
      <c r="M72" s="117"/>
      <c r="N72" s="102" t="s">
        <v>472</v>
      </c>
      <c r="O72" s="102"/>
      <c r="P72" s="263"/>
    </row>
    <row r="73" spans="2:16" ht="20.100000000000001" customHeight="1">
      <c r="B73" s="207"/>
      <c r="C73" s="208"/>
      <c r="D73" s="322"/>
      <c r="E73" s="323"/>
      <c r="F73" s="302"/>
      <c r="G73" s="100" t="s">
        <v>42</v>
      </c>
      <c r="H73" s="100"/>
      <c r="I73" s="100"/>
      <c r="J73" s="100"/>
      <c r="K73" s="109">
        <v>522.71</v>
      </c>
      <c r="L73" s="117"/>
      <c r="M73" s="117"/>
      <c r="N73" s="102" t="s">
        <v>472</v>
      </c>
      <c r="O73" s="102"/>
      <c r="P73" s="263"/>
    </row>
    <row r="74" spans="2:16" ht="20.100000000000001" customHeight="1">
      <c r="B74" s="207"/>
      <c r="C74" s="208"/>
      <c r="D74" s="130" t="s">
        <v>43</v>
      </c>
      <c r="E74" s="130"/>
      <c r="F74" s="130"/>
      <c r="G74" s="108" t="s">
        <v>2551</v>
      </c>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2552</v>
      </c>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t="s">
        <v>2384</v>
      </c>
      <c r="L82" s="117"/>
      <c r="M82" s="117"/>
      <c r="N82" s="117"/>
      <c r="O82" s="117"/>
      <c r="P82" s="118"/>
    </row>
    <row r="83" spans="2:19" ht="20.100000000000001" customHeight="1">
      <c r="B83" s="207"/>
      <c r="C83" s="208"/>
      <c r="D83" s="130"/>
      <c r="E83" s="130"/>
      <c r="F83" s="130"/>
      <c r="G83" s="119"/>
      <c r="H83" s="102" t="s">
        <v>420</v>
      </c>
      <c r="I83" s="102"/>
      <c r="J83" s="103"/>
      <c r="K83" s="109" t="s">
        <v>2549</v>
      </c>
      <c r="L83" s="117"/>
      <c r="M83" s="117"/>
      <c r="N83" s="117"/>
      <c r="O83" s="117"/>
      <c r="P83" s="118"/>
    </row>
    <row r="84" spans="2:19" ht="20.100000000000001" customHeight="1">
      <c r="B84" s="207"/>
      <c r="C84" s="208"/>
      <c r="D84" s="130"/>
      <c r="E84" s="130"/>
      <c r="F84" s="130"/>
      <c r="G84" s="119"/>
      <c r="H84" s="96" t="s">
        <v>421</v>
      </c>
      <c r="I84" s="97"/>
      <c r="J84" s="267"/>
      <c r="K84" s="109" t="s">
        <v>2550</v>
      </c>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v>2013</v>
      </c>
      <c r="L86" s="39" t="s">
        <v>466</v>
      </c>
      <c r="M86" s="61">
        <v>4</v>
      </c>
      <c r="N86" s="39" t="s">
        <v>467</v>
      </c>
      <c r="O86" s="61">
        <v>1</v>
      </c>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v>2023</v>
      </c>
      <c r="L88" s="39" t="s">
        <v>466</v>
      </c>
      <c r="M88" s="61">
        <v>3</v>
      </c>
      <c r="N88" s="39" t="s">
        <v>467</v>
      </c>
      <c r="O88" s="61">
        <v>31</v>
      </c>
      <c r="P88" s="40" t="s">
        <v>468</v>
      </c>
    </row>
    <row r="89" spans="2:19" ht="20.100000000000001" customHeight="1">
      <c r="B89" s="209"/>
      <c r="C89" s="210"/>
      <c r="D89" s="130"/>
      <c r="E89" s="130"/>
      <c r="F89" s="130"/>
      <c r="G89" s="99"/>
      <c r="H89" s="102" t="s">
        <v>422</v>
      </c>
      <c r="I89" s="102"/>
      <c r="J89" s="103"/>
      <c r="K89" s="109" t="s">
        <v>2550</v>
      </c>
      <c r="L89" s="117"/>
      <c r="M89" s="117"/>
      <c r="N89" s="117"/>
      <c r="O89" s="117"/>
      <c r="P89" s="118"/>
    </row>
    <row r="90" spans="2:19" ht="20.100000000000001" customHeight="1">
      <c r="B90" s="186" t="s">
        <v>45</v>
      </c>
      <c r="C90" s="130"/>
      <c r="D90" s="134" t="s">
        <v>46</v>
      </c>
      <c r="E90" s="97"/>
      <c r="F90" s="267"/>
      <c r="G90" s="108" t="s">
        <v>2553</v>
      </c>
      <c r="H90" s="108"/>
      <c r="I90" s="108"/>
      <c r="J90" s="108"/>
      <c r="K90" s="108"/>
      <c r="L90" s="108"/>
      <c r="M90" s="108"/>
      <c r="N90" s="108"/>
      <c r="O90" s="109"/>
      <c r="P90" s="110"/>
      <c r="S90" s="15" t="str">
        <f>IF(G90="","未記入","")</f>
        <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t="s">
        <v>2359</v>
      </c>
      <c r="G95" s="108"/>
      <c r="H95" s="108" t="s">
        <v>2360</v>
      </c>
      <c r="I95" s="108"/>
      <c r="J95" s="23">
        <v>7.1</v>
      </c>
      <c r="K95" s="50" t="s">
        <v>472</v>
      </c>
      <c r="L95" s="109">
        <v>6</v>
      </c>
      <c r="M95" s="400"/>
      <c r="N95" s="429" t="s">
        <v>2399</v>
      </c>
      <c r="O95" s="430"/>
      <c r="P95" s="431"/>
      <c r="S95" s="15" t="str">
        <f>IF(OR(F95="",H95="",J95="",L95="",N95=""),IF(OR(F95&lt;&gt;"",H95&lt;&gt;"",J95&lt;&gt;"",L95&lt;&gt;"",N95&lt;&gt;""),"未記入",""),"")</f>
        <v/>
      </c>
    </row>
    <row r="96" spans="2:19" ht="20.100000000000001" customHeight="1">
      <c r="B96" s="186"/>
      <c r="C96" s="130"/>
      <c r="D96" s="130" t="s">
        <v>48</v>
      </c>
      <c r="E96" s="130"/>
      <c r="F96" s="108" t="s">
        <v>2360</v>
      </c>
      <c r="G96" s="108"/>
      <c r="H96" s="108" t="s">
        <v>2360</v>
      </c>
      <c r="I96" s="108"/>
      <c r="J96" s="23">
        <v>7.1</v>
      </c>
      <c r="K96" s="50" t="s">
        <v>472</v>
      </c>
      <c r="L96" s="109">
        <v>7</v>
      </c>
      <c r="M96" s="400"/>
      <c r="N96" s="429" t="s">
        <v>2399</v>
      </c>
      <c r="O96" s="430"/>
      <c r="P96" s="431"/>
      <c r="S96" s="15" t="str">
        <f t="shared" ref="S96:S104" si="0">IF(OR(F96="",H96="",J96="",L96="",N96=""),IF(OR(F96&lt;&gt;"",H96&lt;&gt;"",J96&lt;&gt;"",L96&lt;&gt;"",N96&lt;&gt;""),"未記入",""),"")</f>
        <v/>
      </c>
    </row>
    <row r="97" spans="2:19" ht="20.100000000000001" customHeight="1">
      <c r="B97" s="186"/>
      <c r="C97" s="130"/>
      <c r="D97" s="130" t="s">
        <v>49</v>
      </c>
      <c r="E97" s="130"/>
      <c r="F97" s="108" t="s">
        <v>2360</v>
      </c>
      <c r="G97" s="108"/>
      <c r="H97" s="108" t="s">
        <v>2360</v>
      </c>
      <c r="I97" s="108"/>
      <c r="J97" s="23">
        <v>8.3000000000000007</v>
      </c>
      <c r="K97" s="50" t="s">
        <v>472</v>
      </c>
      <c r="L97" s="109">
        <v>1</v>
      </c>
      <c r="M97" s="400"/>
      <c r="N97" s="429" t="s">
        <v>2399</v>
      </c>
      <c r="O97" s="430"/>
      <c r="P97" s="431"/>
      <c r="S97" s="15" t="str">
        <f t="shared" si="0"/>
        <v/>
      </c>
    </row>
    <row r="98" spans="2:19" ht="20.100000000000001" customHeight="1">
      <c r="B98" s="186"/>
      <c r="C98" s="130"/>
      <c r="D98" s="130" t="s">
        <v>50</v>
      </c>
      <c r="E98" s="130"/>
      <c r="F98" s="108" t="s">
        <v>2360</v>
      </c>
      <c r="G98" s="108"/>
      <c r="H98" s="108" t="s">
        <v>2360</v>
      </c>
      <c r="I98" s="108"/>
      <c r="J98" s="23">
        <v>5.8</v>
      </c>
      <c r="K98" s="50" t="s">
        <v>472</v>
      </c>
      <c r="L98" s="109">
        <v>1</v>
      </c>
      <c r="M98" s="400"/>
      <c r="N98" s="429" t="s">
        <v>2399</v>
      </c>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v>6</v>
      </c>
      <c r="H105" s="103" t="s">
        <v>474</v>
      </c>
      <c r="I105" s="399" t="s">
        <v>66</v>
      </c>
      <c r="J105" s="399"/>
      <c r="K105" s="399"/>
      <c r="L105" s="399"/>
      <c r="M105" s="399"/>
      <c r="N105" s="109"/>
      <c r="O105" s="117"/>
      <c r="P105" s="37" t="s">
        <v>474</v>
      </c>
    </row>
    <row r="106" spans="2:19" ht="20.100000000000001" customHeight="1">
      <c r="B106" s="432"/>
      <c r="C106" s="433"/>
      <c r="D106" s="153"/>
      <c r="E106" s="143"/>
      <c r="F106" s="144"/>
      <c r="G106" s="109"/>
      <c r="H106" s="103"/>
      <c r="I106" s="428" t="s">
        <v>67</v>
      </c>
      <c r="J106" s="428"/>
      <c r="K106" s="428"/>
      <c r="L106" s="428"/>
      <c r="M106" s="428"/>
      <c r="N106" s="109"/>
      <c r="O106" s="117"/>
      <c r="P106" s="37" t="s">
        <v>474</v>
      </c>
    </row>
    <row r="107" spans="2:19" ht="20.100000000000001" customHeight="1">
      <c r="B107" s="432"/>
      <c r="C107" s="433"/>
      <c r="D107" s="96" t="s">
        <v>64</v>
      </c>
      <c r="E107" s="97"/>
      <c r="F107" s="267"/>
      <c r="G107" s="160">
        <v>1</v>
      </c>
      <c r="H107" s="267" t="s">
        <v>474</v>
      </c>
      <c r="I107" s="130" t="s">
        <v>68</v>
      </c>
      <c r="J107" s="130"/>
      <c r="K107" s="130"/>
      <c r="L107" s="130"/>
      <c r="M107" s="130"/>
      <c r="N107" s="109"/>
      <c r="O107" s="117"/>
      <c r="P107" s="37" t="s">
        <v>474</v>
      </c>
    </row>
    <row r="108" spans="2:19" ht="20.100000000000001" customHeight="1">
      <c r="B108" s="432"/>
      <c r="C108" s="433"/>
      <c r="D108" s="322"/>
      <c r="E108" s="323"/>
      <c r="F108" s="302"/>
      <c r="G108" s="166"/>
      <c r="H108" s="302"/>
      <c r="I108" s="130" t="s">
        <v>69</v>
      </c>
      <c r="J108" s="130"/>
      <c r="K108" s="130"/>
      <c r="L108" s="130"/>
      <c r="M108" s="130"/>
      <c r="N108" s="109"/>
      <c r="O108" s="117"/>
      <c r="P108" s="37" t="s">
        <v>474</v>
      </c>
    </row>
    <row r="109" spans="2:19" ht="20.100000000000001" customHeight="1">
      <c r="B109" s="432"/>
      <c r="C109" s="433"/>
      <c r="D109" s="134" t="s">
        <v>65</v>
      </c>
      <c r="E109" s="112"/>
      <c r="F109" s="113"/>
      <c r="G109" s="160"/>
      <c r="H109" s="412" t="s">
        <v>474</v>
      </c>
      <c r="I109" s="130" t="s">
        <v>81</v>
      </c>
      <c r="J109" s="130"/>
      <c r="K109" s="130"/>
      <c r="L109" s="130"/>
      <c r="M109" s="130"/>
      <c r="N109" s="109"/>
      <c r="O109" s="117"/>
      <c r="P109" s="37" t="s">
        <v>474</v>
      </c>
    </row>
    <row r="110" spans="2:19" ht="20.100000000000001" customHeight="1">
      <c r="B110" s="432"/>
      <c r="C110" s="433"/>
      <c r="D110" s="135"/>
      <c r="E110" s="88"/>
      <c r="F110" s="89"/>
      <c r="G110" s="163"/>
      <c r="H110" s="414"/>
      <c r="I110" s="130" t="s">
        <v>82</v>
      </c>
      <c r="J110" s="130"/>
      <c r="K110" s="130"/>
      <c r="L110" s="130"/>
      <c r="M110" s="130"/>
      <c r="N110" s="109"/>
      <c r="O110" s="117"/>
      <c r="P110" s="37" t="s">
        <v>474</v>
      </c>
    </row>
    <row r="111" spans="2:19" ht="20.100000000000001"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t="s">
        <v>2550</v>
      </c>
      <c r="H113" s="108"/>
      <c r="I113" s="108"/>
      <c r="J113" s="108"/>
      <c r="K113" s="108"/>
      <c r="L113" s="108"/>
      <c r="M113" s="108"/>
      <c r="N113" s="108"/>
      <c r="O113" s="109"/>
      <c r="P113" s="110"/>
    </row>
    <row r="114" spans="2:16" ht="20.100000000000001" customHeight="1">
      <c r="B114" s="432"/>
      <c r="C114" s="433"/>
      <c r="D114" s="134" t="s">
        <v>79</v>
      </c>
      <c r="E114" s="112"/>
      <c r="F114" s="113"/>
      <c r="G114" s="160" t="s">
        <v>2549</v>
      </c>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t="s">
        <v>2554</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2550</v>
      </c>
      <c r="H117" s="108"/>
      <c r="I117" s="108"/>
      <c r="J117" s="108"/>
      <c r="K117" s="108"/>
      <c r="L117" s="108"/>
      <c r="M117" s="108"/>
      <c r="N117" s="108"/>
      <c r="O117" s="109"/>
      <c r="P117" s="110"/>
    </row>
    <row r="118" spans="2:16" ht="20.100000000000001" customHeight="1">
      <c r="B118" s="87"/>
      <c r="C118" s="89"/>
      <c r="D118" s="153" t="s">
        <v>73</v>
      </c>
      <c r="E118" s="143"/>
      <c r="F118" s="144"/>
      <c r="G118" s="108" t="s">
        <v>2550</v>
      </c>
      <c r="H118" s="108"/>
      <c r="I118" s="108"/>
      <c r="J118" s="108"/>
      <c r="K118" s="108"/>
      <c r="L118" s="108"/>
      <c r="M118" s="108"/>
      <c r="N118" s="108"/>
      <c r="O118" s="109"/>
      <c r="P118" s="110"/>
    </row>
    <row r="119" spans="2:16" ht="20.100000000000001" customHeight="1">
      <c r="B119" s="87"/>
      <c r="C119" s="89"/>
      <c r="D119" s="137" t="s">
        <v>74</v>
      </c>
      <c r="E119" s="340"/>
      <c r="F119" s="138"/>
      <c r="G119" s="108" t="s">
        <v>2550</v>
      </c>
      <c r="H119" s="108"/>
      <c r="I119" s="108"/>
      <c r="J119" s="108"/>
      <c r="K119" s="108"/>
      <c r="L119" s="108"/>
      <c r="M119" s="108"/>
      <c r="N119" s="108"/>
      <c r="O119" s="109"/>
      <c r="P119" s="110"/>
    </row>
    <row r="120" spans="2:16" ht="20.100000000000001" customHeight="1">
      <c r="B120" s="87"/>
      <c r="C120" s="89"/>
      <c r="D120" s="101" t="s">
        <v>75</v>
      </c>
      <c r="E120" s="102"/>
      <c r="F120" s="103"/>
      <c r="G120" s="108" t="s">
        <v>2550</v>
      </c>
      <c r="H120" s="108"/>
      <c r="I120" s="108"/>
      <c r="J120" s="108"/>
      <c r="K120" s="108"/>
      <c r="L120" s="108"/>
      <c r="M120" s="108"/>
      <c r="N120" s="108"/>
      <c r="O120" s="109"/>
      <c r="P120" s="110"/>
    </row>
    <row r="121" spans="2:16" ht="20.100000000000001" customHeight="1">
      <c r="B121" s="87"/>
      <c r="C121" s="89"/>
      <c r="D121" s="101" t="s">
        <v>76</v>
      </c>
      <c r="E121" s="102"/>
      <c r="F121" s="103"/>
      <c r="G121" s="108" t="s">
        <v>2550</v>
      </c>
      <c r="H121" s="108"/>
      <c r="I121" s="108"/>
      <c r="J121" s="108"/>
      <c r="K121" s="108"/>
      <c r="L121" s="108"/>
      <c r="M121" s="108"/>
      <c r="N121" s="108"/>
      <c r="O121" s="109"/>
      <c r="P121" s="110"/>
    </row>
    <row r="122" spans="2:16" ht="20.100000000000001" customHeight="1">
      <c r="B122" s="90"/>
      <c r="C122" s="92"/>
      <c r="D122" s="101" t="s">
        <v>77</v>
      </c>
      <c r="E122" s="102"/>
      <c r="F122" s="103"/>
      <c r="G122" s="108" t="s">
        <v>2550</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2556</v>
      </c>
      <c r="H123" s="108"/>
      <c r="I123" s="108"/>
      <c r="J123" s="108"/>
      <c r="K123" s="108"/>
      <c r="L123" s="108"/>
      <c r="M123" s="108"/>
      <c r="N123" s="108"/>
      <c r="O123" s="109"/>
      <c r="P123" s="110"/>
    </row>
    <row r="124" spans="2:16" ht="20.100000000000001" customHeight="1">
      <c r="B124" s="87"/>
      <c r="C124" s="89"/>
      <c r="D124" s="153" t="s">
        <v>431</v>
      </c>
      <c r="E124" s="143"/>
      <c r="F124" s="144"/>
      <c r="G124" s="108" t="s">
        <v>2555</v>
      </c>
      <c r="H124" s="108"/>
      <c r="I124" s="108"/>
      <c r="J124" s="108"/>
      <c r="K124" s="108"/>
      <c r="L124" s="108"/>
      <c r="M124" s="108"/>
      <c r="N124" s="108"/>
      <c r="O124" s="109"/>
      <c r="P124" s="110"/>
    </row>
    <row r="125" spans="2:16" ht="20.100000000000001" customHeight="1">
      <c r="B125" s="87"/>
      <c r="C125" s="89"/>
      <c r="D125" s="137" t="s">
        <v>432</v>
      </c>
      <c r="E125" s="340"/>
      <c r="F125" s="138"/>
      <c r="G125" s="108" t="s">
        <v>2557</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2558</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2559</v>
      </c>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2560</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2560</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2561</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2560</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2560</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2560</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t="s">
        <v>2550</v>
      </c>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t="s">
        <v>2549</v>
      </c>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2562</v>
      </c>
      <c r="G196" s="306" t="s">
        <v>456</v>
      </c>
      <c r="H196" s="306"/>
      <c r="I196" s="306"/>
      <c r="J196" s="306"/>
      <c r="K196" s="306"/>
      <c r="L196" s="306"/>
      <c r="M196" s="306"/>
      <c r="N196" s="306"/>
      <c r="O196" s="306"/>
      <c r="P196" s="410"/>
    </row>
    <row r="197" spans="1:20" ht="20.100000000000001" customHeight="1">
      <c r="B197" s="186"/>
      <c r="C197" s="130"/>
      <c r="D197" s="130"/>
      <c r="E197" s="130"/>
      <c r="F197" s="14" t="s">
        <v>2562</v>
      </c>
      <c r="G197" s="102" t="s">
        <v>457</v>
      </c>
      <c r="H197" s="102"/>
      <c r="I197" s="102"/>
      <c r="J197" s="102"/>
      <c r="K197" s="102"/>
      <c r="L197" s="102"/>
      <c r="M197" s="102"/>
      <c r="N197" s="102"/>
      <c r="O197" s="102"/>
      <c r="P197" s="263"/>
    </row>
    <row r="198" spans="1:20" ht="20.100000000000001" customHeight="1">
      <c r="B198" s="186"/>
      <c r="C198" s="130"/>
      <c r="D198" s="130"/>
      <c r="E198" s="130"/>
      <c r="F198" s="14" t="s">
        <v>2562</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t="s">
        <v>2563</v>
      </c>
      <c r="J200" s="105"/>
      <c r="K200" s="105"/>
      <c r="L200" s="105"/>
      <c r="M200" s="105"/>
      <c r="N200" s="105"/>
      <c r="O200" s="106"/>
      <c r="P200" s="107"/>
    </row>
    <row r="201" spans="1:20" ht="39.950000000000003" customHeight="1">
      <c r="B201" s="82"/>
      <c r="C201" s="78"/>
      <c r="D201" s="486"/>
      <c r="E201" s="414"/>
      <c r="F201" s="130" t="s">
        <v>103</v>
      </c>
      <c r="G201" s="130"/>
      <c r="H201" s="130"/>
      <c r="I201" s="131" t="s">
        <v>2564</v>
      </c>
      <c r="J201" s="105"/>
      <c r="K201" s="105"/>
      <c r="L201" s="105"/>
      <c r="M201" s="105"/>
      <c r="N201" s="105"/>
      <c r="O201" s="106"/>
      <c r="P201" s="107"/>
    </row>
    <row r="202" spans="1:20" ht="79.5" customHeight="1">
      <c r="B202" s="82"/>
      <c r="C202" s="78"/>
      <c r="D202" s="486"/>
      <c r="E202" s="414"/>
      <c r="F202" s="130" t="s">
        <v>104</v>
      </c>
      <c r="G202" s="130"/>
      <c r="H202" s="130"/>
      <c r="I202" s="131" t="s">
        <v>2565</v>
      </c>
      <c r="J202" s="105"/>
      <c r="K202" s="105"/>
      <c r="L202" s="105"/>
      <c r="M202" s="105"/>
      <c r="N202" s="105"/>
      <c r="O202" s="106"/>
      <c r="P202" s="107"/>
    </row>
    <row r="203" spans="1:20" ht="79.5" customHeight="1">
      <c r="B203" s="82"/>
      <c r="C203" s="78"/>
      <c r="D203" s="486"/>
      <c r="E203" s="414"/>
      <c r="F203" s="130" t="s">
        <v>414</v>
      </c>
      <c r="G203" s="130"/>
      <c r="H203" s="130"/>
      <c r="I203" s="131" t="s">
        <v>2565</v>
      </c>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t="s">
        <v>2550</v>
      </c>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t="s">
        <v>2550</v>
      </c>
      <c r="N205" s="117"/>
      <c r="O205" s="117"/>
      <c r="P205" s="118"/>
      <c r="T205" s="69"/>
    </row>
    <row r="206" spans="1:20" ht="39.950000000000003" customHeight="1">
      <c r="B206" s="82"/>
      <c r="C206" s="78"/>
      <c r="D206" s="453">
        <v>2</v>
      </c>
      <c r="E206" s="412"/>
      <c r="F206" s="130" t="s">
        <v>5</v>
      </c>
      <c r="G206" s="130"/>
      <c r="H206" s="130"/>
      <c r="I206" s="121"/>
      <c r="J206" s="268"/>
      <c r="K206" s="268"/>
      <c r="L206" s="268"/>
      <c r="M206" s="268"/>
      <c r="N206" s="268"/>
      <c r="O206" s="268"/>
      <c r="P206" s="269"/>
    </row>
    <row r="207" spans="1:20" ht="39.950000000000003"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c r="G230" s="117"/>
      <c r="H230" s="117"/>
      <c r="I230" s="117"/>
      <c r="J230" s="117"/>
      <c r="K230" s="117"/>
      <c r="L230" s="117"/>
      <c r="M230" s="117"/>
      <c r="N230" s="117"/>
      <c r="O230" s="117"/>
      <c r="P230" s="118"/>
      <c r="S230" s="15" t="str">
        <f>IF(F230="","未記入","")</f>
        <v>未記入</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c r="J234" s="105"/>
      <c r="K234" s="105"/>
      <c r="L234" s="105"/>
      <c r="M234" s="105"/>
      <c r="N234" s="105"/>
      <c r="O234" s="106"/>
      <c r="P234" s="107"/>
    </row>
    <row r="235" spans="1:20" ht="39.950000000000003" customHeight="1">
      <c r="B235" s="82"/>
      <c r="C235" s="78"/>
      <c r="D235" s="413"/>
      <c r="E235" s="414"/>
      <c r="F235" s="130" t="s">
        <v>103</v>
      </c>
      <c r="G235" s="130"/>
      <c r="H235" s="130"/>
      <c r="I235" s="131"/>
      <c r="J235" s="105"/>
      <c r="K235" s="105"/>
      <c r="L235" s="105"/>
      <c r="M235" s="105"/>
      <c r="N235" s="105"/>
      <c r="O235" s="106"/>
      <c r="P235" s="107"/>
    </row>
    <row r="236" spans="1:20" ht="39.950000000000003" customHeight="1">
      <c r="B236" s="82"/>
      <c r="C236" s="78"/>
      <c r="D236" s="413"/>
      <c r="E236" s="414"/>
      <c r="F236" s="260" t="s">
        <v>105</v>
      </c>
      <c r="G236" s="260"/>
      <c r="H236" s="260"/>
      <c r="I236" s="131"/>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2549</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2550</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2550</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2566</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c r="K265" s="122"/>
      <c r="L265" s="122"/>
      <c r="M265" s="122"/>
      <c r="N265" s="122"/>
      <c r="O265" s="122"/>
      <c r="P265" s="123"/>
    </row>
    <row r="266" spans="2:20" ht="20.100000000000001" customHeight="1">
      <c r="B266" s="90"/>
      <c r="C266" s="91"/>
      <c r="D266" s="91"/>
      <c r="E266" s="92"/>
      <c r="F266" s="101" t="s">
        <v>132</v>
      </c>
      <c r="G266" s="102"/>
      <c r="H266" s="102"/>
      <c r="I266" s="103"/>
      <c r="J266" s="109">
        <v>1</v>
      </c>
      <c r="K266" s="117"/>
      <c r="L266" s="117"/>
      <c r="M266" s="117"/>
      <c r="N266" s="102" t="s">
        <v>476</v>
      </c>
      <c r="O266" s="102"/>
      <c r="P266" s="263"/>
    </row>
    <row r="267" spans="2:20" ht="20.100000000000001" customHeight="1">
      <c r="B267" s="404" t="s">
        <v>125</v>
      </c>
      <c r="C267" s="340"/>
      <c r="D267" s="340"/>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2550</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2567</v>
      </c>
      <c r="K270" s="122"/>
      <c r="L270" s="122"/>
      <c r="M270" s="122"/>
      <c r="N270" s="122"/>
      <c r="O270" s="122"/>
      <c r="P270" s="123"/>
    </row>
    <row r="271" spans="2:20" ht="20.100000000000001" customHeight="1">
      <c r="B271" s="186" t="s">
        <v>127</v>
      </c>
      <c r="C271" s="130"/>
      <c r="D271" s="130"/>
      <c r="E271" s="130"/>
      <c r="F271" s="109">
        <v>15</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1</v>
      </c>
      <c r="I281" s="117"/>
      <c r="J281" s="400"/>
      <c r="K281" s="108"/>
      <c r="L281" s="108"/>
      <c r="M281" s="108"/>
      <c r="N281" s="108"/>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44"/>
      <c r="C284" s="130" t="s">
        <v>138</v>
      </c>
      <c r="D284" s="130"/>
      <c r="E284" s="399">
        <f>IF(OR($H$284&lt;&gt;"",$K$284&lt;&gt;""),SUM($H$284,$K$284),"")</f>
        <v>5</v>
      </c>
      <c r="F284" s="399"/>
      <c r="G284" s="399"/>
      <c r="H284" s="109"/>
      <c r="I284" s="117"/>
      <c r="J284" s="400"/>
      <c r="K284" s="108">
        <v>5</v>
      </c>
      <c r="L284" s="108"/>
      <c r="M284" s="108"/>
      <c r="N284" s="108"/>
      <c r="O284" s="109"/>
      <c r="P284" s="110"/>
    </row>
    <row r="285" spans="1:20" ht="20.100000000000001" customHeight="1">
      <c r="B285" s="45"/>
      <c r="C285" s="130" t="s">
        <v>139</v>
      </c>
      <c r="D285" s="130"/>
      <c r="E285" s="399" t="str">
        <f>IF(OR($H$285&lt;&gt;"",$K$285&lt;&gt;""),SUM($H$285,$K$285),"")</f>
        <v/>
      </c>
      <c r="F285" s="399"/>
      <c r="G285" s="399"/>
      <c r="H285" s="109"/>
      <c r="I285" s="117"/>
      <c r="J285" s="400"/>
      <c r="K285" s="108"/>
      <c r="L285" s="108"/>
      <c r="M285" s="108"/>
      <c r="N285" s="108"/>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f>IF(OR($H$289&lt;&gt;"",$K$289&lt;&gt;""),SUM($H$289,$K$289),"")</f>
        <v>2</v>
      </c>
      <c r="F289" s="399"/>
      <c r="G289" s="399"/>
      <c r="H289" s="109"/>
      <c r="I289" s="117"/>
      <c r="J289" s="400"/>
      <c r="K289" s="108">
        <v>2</v>
      </c>
      <c r="L289" s="108"/>
      <c r="M289" s="108"/>
      <c r="N289" s="108"/>
      <c r="O289" s="109"/>
      <c r="P289" s="110"/>
    </row>
    <row r="290" spans="2:20" ht="20.100000000000001" customHeight="1">
      <c r="B290" s="186" t="s">
        <v>144</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145</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v>40</v>
      </c>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1</v>
      </c>
      <c r="H302" s="195"/>
      <c r="I302" s="196"/>
      <c r="J302" s="108">
        <v>1</v>
      </c>
      <c r="K302" s="108"/>
      <c r="L302" s="108"/>
      <c r="M302" s="108"/>
      <c r="N302" s="108"/>
      <c r="O302" s="109"/>
      <c r="P302" s="110"/>
    </row>
    <row r="303" spans="2:20" ht="20.100000000000001" customHeight="1">
      <c r="B303" s="186" t="s">
        <v>158</v>
      </c>
      <c r="C303" s="130"/>
      <c r="D303" s="130"/>
      <c r="E303" s="130"/>
      <c r="F303" s="130"/>
      <c r="G303" s="194">
        <f>IF(OR($J$303&lt;&gt;"",$M$303&lt;&gt;""),SUM($J$303,$M$303),"")</f>
        <v>3</v>
      </c>
      <c r="H303" s="195"/>
      <c r="I303" s="196"/>
      <c r="J303" s="108"/>
      <c r="K303" s="108"/>
      <c r="L303" s="108"/>
      <c r="M303" s="108">
        <v>3</v>
      </c>
      <c r="N303" s="108"/>
      <c r="O303" s="109"/>
      <c r="P303" s="110"/>
    </row>
    <row r="304" spans="2:20" ht="20.100000000000001" customHeight="1">
      <c r="B304" s="186" t="s">
        <v>390</v>
      </c>
      <c r="C304" s="130"/>
      <c r="D304" s="130"/>
      <c r="E304" s="130"/>
      <c r="F304" s="130"/>
      <c r="G304" s="194">
        <f>IF(OR($J$304&lt;&gt;"",$M$304&lt;&gt;""),SUM($J$304,$M$304),"")</f>
        <v>2</v>
      </c>
      <c r="H304" s="195"/>
      <c r="I304" s="196"/>
      <c r="J304" s="108">
        <v>2</v>
      </c>
      <c r="K304" s="108"/>
      <c r="L304" s="108"/>
      <c r="M304" s="108"/>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2</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2550</v>
      </c>
      <c r="M338" s="94"/>
      <c r="N338" s="94"/>
      <c r="O338" s="94"/>
      <c r="P338" s="95"/>
    </row>
    <row r="339" spans="2:20" ht="20.100000000000001" customHeight="1">
      <c r="B339" s="364"/>
      <c r="C339" s="365"/>
      <c r="D339" s="365"/>
      <c r="E339" s="365"/>
      <c r="F339" s="366"/>
      <c r="G339" s="134" t="s">
        <v>441</v>
      </c>
      <c r="H339" s="113"/>
      <c r="I339" s="109" t="s">
        <v>2549</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4" t="s">
        <v>182</v>
      </c>
      <c r="C346" s="355"/>
      <c r="D346" s="101" t="s">
        <v>183</v>
      </c>
      <c r="E346" s="102"/>
      <c r="F346" s="103"/>
      <c r="G346" s="28"/>
      <c r="H346" s="28"/>
      <c r="I346" s="28"/>
      <c r="J346" s="28"/>
      <c r="K346" s="28"/>
      <c r="L346" s="28"/>
      <c r="M346" s="28"/>
      <c r="N346" s="28"/>
      <c r="O346" s="28"/>
      <c r="P346" s="28"/>
      <c r="Q346" s="12"/>
    </row>
    <row r="347" spans="2:20" ht="20.100000000000001" customHeight="1">
      <c r="B347" s="356"/>
      <c r="C347" s="357"/>
      <c r="D347" s="134" t="s">
        <v>184</v>
      </c>
      <c r="E347" s="112"/>
      <c r="F347" s="113"/>
      <c r="G347" s="352"/>
      <c r="H347" s="352"/>
      <c r="I347" s="352"/>
      <c r="J347" s="352">
        <v>1</v>
      </c>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c r="J349" s="352">
        <v>2</v>
      </c>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c r="J351" s="352">
        <v>2</v>
      </c>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t="s">
        <v>2550</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2568</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2569</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t="s">
        <v>2562</v>
      </c>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2549</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2549</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2570</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v>15</v>
      </c>
      <c r="K369" s="117"/>
      <c r="L369" s="117"/>
      <c r="M369" s="102" t="s">
        <v>444</v>
      </c>
      <c r="N369" s="102"/>
      <c r="O369" s="102"/>
      <c r="P369" s="263"/>
      <c r="S369" s="15" t="str">
        <f>IF(F367=MST!CI6,IF(J369="","未記入",""),"")</f>
        <v/>
      </c>
    </row>
    <row r="370" spans="2:20" ht="120" customHeight="1">
      <c r="B370" s="190" t="s">
        <v>196</v>
      </c>
      <c r="C370" s="130"/>
      <c r="D370" s="130" t="s">
        <v>197</v>
      </c>
      <c r="E370" s="130"/>
      <c r="F370" s="121" t="s">
        <v>2571</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2571</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v>5</v>
      </c>
      <c r="J375" s="108"/>
      <c r="K375" s="108"/>
      <c r="L375" s="108"/>
      <c r="M375" s="109">
        <v>3</v>
      </c>
      <c r="N375" s="117"/>
      <c r="O375" s="117"/>
      <c r="P375" s="118"/>
    </row>
    <row r="376" spans="2:20" ht="20.100000000000001" customHeight="1">
      <c r="B376" s="186"/>
      <c r="C376" s="130"/>
      <c r="D376" s="130"/>
      <c r="E376" s="101" t="s">
        <v>210</v>
      </c>
      <c r="F376" s="102"/>
      <c r="G376" s="102"/>
      <c r="H376" s="103"/>
      <c r="I376" s="109">
        <v>81</v>
      </c>
      <c r="J376" s="117"/>
      <c r="K376" s="117"/>
      <c r="L376" s="55" t="s">
        <v>480</v>
      </c>
      <c r="M376" s="109">
        <v>81</v>
      </c>
      <c r="N376" s="117"/>
      <c r="O376" s="117"/>
      <c r="P376" s="40" t="s">
        <v>480</v>
      </c>
    </row>
    <row r="377" spans="2:20" ht="20.100000000000001" customHeight="1">
      <c r="B377" s="186" t="s">
        <v>45</v>
      </c>
      <c r="C377" s="130"/>
      <c r="D377" s="130"/>
      <c r="E377" s="101" t="s">
        <v>211</v>
      </c>
      <c r="F377" s="102"/>
      <c r="G377" s="102"/>
      <c r="H377" s="103"/>
      <c r="I377" s="109">
        <v>7.1</v>
      </c>
      <c r="J377" s="117"/>
      <c r="K377" s="117"/>
      <c r="L377" s="55" t="s">
        <v>472</v>
      </c>
      <c r="M377" s="109">
        <v>7.1</v>
      </c>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t="s">
        <v>2359</v>
      </c>
      <c r="N378" s="341"/>
      <c r="O378" s="341"/>
      <c r="P378" s="341"/>
      <c r="Q378" s="12"/>
    </row>
    <row r="379" spans="2:20" ht="20.100000000000001" customHeight="1">
      <c r="B379" s="186"/>
      <c r="C379" s="130"/>
      <c r="D379" s="130"/>
      <c r="E379" s="101" t="s">
        <v>58</v>
      </c>
      <c r="F379" s="102"/>
      <c r="G379" s="102"/>
      <c r="H379" s="103"/>
      <c r="I379" s="108" t="s">
        <v>2360</v>
      </c>
      <c r="J379" s="108"/>
      <c r="K379" s="108"/>
      <c r="L379" s="108"/>
      <c r="M379" s="110" t="s">
        <v>2360</v>
      </c>
      <c r="N379" s="341"/>
      <c r="O379" s="341"/>
      <c r="P379" s="341"/>
      <c r="Q379" s="12"/>
    </row>
    <row r="380" spans="2:20" ht="20.100000000000001" customHeight="1">
      <c r="B380" s="186"/>
      <c r="C380" s="130"/>
      <c r="D380" s="130"/>
      <c r="E380" s="101" t="s">
        <v>213</v>
      </c>
      <c r="F380" s="102"/>
      <c r="G380" s="102"/>
      <c r="H380" s="103"/>
      <c r="I380" s="108" t="s">
        <v>2360</v>
      </c>
      <c r="J380" s="108"/>
      <c r="K380" s="108"/>
      <c r="L380" s="108"/>
      <c r="M380" s="110" t="s">
        <v>2360</v>
      </c>
      <c r="N380" s="341"/>
      <c r="O380" s="341"/>
      <c r="P380" s="341"/>
      <c r="Q380" s="12"/>
    </row>
    <row r="381" spans="2:20" ht="20.100000000000001" customHeight="1">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c r="J382" s="117"/>
      <c r="K382" s="117"/>
      <c r="L382" s="50" t="s">
        <v>481</v>
      </c>
      <c r="M382" s="109"/>
      <c r="N382" s="117"/>
      <c r="O382" s="117"/>
      <c r="P382" s="37" t="s">
        <v>481</v>
      </c>
    </row>
    <row r="383" spans="2:20" ht="20.100000000000001" customHeight="1">
      <c r="B383" s="339" t="s">
        <v>204</v>
      </c>
      <c r="C383" s="97"/>
      <c r="D383" s="97"/>
      <c r="E383" s="97"/>
      <c r="F383" s="97"/>
      <c r="G383" s="97"/>
      <c r="H383" s="267"/>
      <c r="I383" s="109"/>
      <c r="J383" s="117"/>
      <c r="K383" s="117"/>
      <c r="L383" s="50" t="s">
        <v>481</v>
      </c>
      <c r="M383" s="109"/>
      <c r="N383" s="117"/>
      <c r="O383" s="117"/>
      <c r="P383" s="37" t="s">
        <v>481</v>
      </c>
    </row>
    <row r="384" spans="2:20" ht="20.100000000000001" customHeight="1">
      <c r="B384" s="258"/>
      <c r="C384" s="101" t="s">
        <v>205</v>
      </c>
      <c r="D384" s="102"/>
      <c r="E384" s="102"/>
      <c r="F384" s="102"/>
      <c r="G384" s="102"/>
      <c r="H384" s="103"/>
      <c r="I384" s="109">
        <v>28000</v>
      </c>
      <c r="J384" s="117"/>
      <c r="K384" s="117"/>
      <c r="L384" s="50" t="s">
        <v>481</v>
      </c>
      <c r="M384" s="109">
        <v>28000</v>
      </c>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v>42000</v>
      </c>
      <c r="J386" s="117"/>
      <c r="K386" s="117"/>
      <c r="L386" s="50" t="s">
        <v>481</v>
      </c>
      <c r="M386" s="109">
        <v>42000</v>
      </c>
      <c r="N386" s="117"/>
      <c r="O386" s="117"/>
      <c r="P386" s="37" t="s">
        <v>481</v>
      </c>
    </row>
    <row r="387" spans="2:20" ht="20.100000000000001" customHeight="1">
      <c r="B387" s="186"/>
      <c r="C387" s="338"/>
      <c r="D387" s="338"/>
      <c r="E387" s="101" t="s">
        <v>217</v>
      </c>
      <c r="F387" s="102"/>
      <c r="G387" s="102"/>
      <c r="H387" s="103"/>
      <c r="I387" s="109">
        <v>25000</v>
      </c>
      <c r="J387" s="117"/>
      <c r="K387" s="117"/>
      <c r="L387" s="50" t="s">
        <v>481</v>
      </c>
      <c r="M387" s="109">
        <v>25000</v>
      </c>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c r="J389" s="117"/>
      <c r="K389" s="117"/>
      <c r="L389" s="50" t="s">
        <v>481</v>
      </c>
      <c r="M389" s="109"/>
      <c r="N389" s="117"/>
      <c r="O389" s="117"/>
      <c r="P389" s="37" t="s">
        <v>481</v>
      </c>
    </row>
    <row r="390" spans="2:20" ht="20.100000000000001" customHeight="1">
      <c r="B390" s="186"/>
      <c r="C390" s="338"/>
      <c r="D390" s="338"/>
      <c r="E390" s="101" t="s">
        <v>71</v>
      </c>
      <c r="F390" s="102"/>
      <c r="G390" s="102"/>
      <c r="H390" s="103"/>
      <c r="I390" s="109">
        <v>10000</v>
      </c>
      <c r="J390" s="117"/>
      <c r="K390" s="117"/>
      <c r="L390" s="50" t="s">
        <v>481</v>
      </c>
      <c r="M390" s="109">
        <v>10000</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2572</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t="s">
        <v>2571</v>
      </c>
      <c r="H399" s="268"/>
      <c r="I399" s="268"/>
      <c r="J399" s="268"/>
      <c r="K399" s="268"/>
      <c r="L399" s="268"/>
      <c r="M399" s="268"/>
      <c r="N399" s="268"/>
      <c r="O399" s="268"/>
      <c r="P399" s="269"/>
    </row>
    <row r="400" spans="2:20" ht="120" customHeight="1">
      <c r="B400" s="303" t="s">
        <v>217</v>
      </c>
      <c r="C400" s="102"/>
      <c r="D400" s="102"/>
      <c r="E400" s="102"/>
      <c r="F400" s="103"/>
      <c r="G400" s="121" t="s">
        <v>2574</v>
      </c>
      <c r="H400" s="268"/>
      <c r="I400" s="268"/>
      <c r="J400" s="268"/>
      <c r="K400" s="268"/>
      <c r="L400" s="268"/>
      <c r="M400" s="268"/>
      <c r="N400" s="268"/>
      <c r="O400" s="268"/>
      <c r="P400" s="269"/>
    </row>
    <row r="401" spans="2:20" ht="120" customHeight="1">
      <c r="B401" s="303" t="s">
        <v>216</v>
      </c>
      <c r="C401" s="102"/>
      <c r="D401" s="102"/>
      <c r="E401" s="102"/>
      <c r="F401" s="103"/>
      <c r="G401" s="121" t="s">
        <v>2573</v>
      </c>
      <c r="H401" s="268"/>
      <c r="I401" s="268"/>
      <c r="J401" s="268"/>
      <c r="K401" s="268"/>
      <c r="L401" s="268"/>
      <c r="M401" s="268"/>
      <c r="N401" s="268"/>
      <c r="O401" s="268"/>
      <c r="P401" s="269"/>
    </row>
    <row r="402" spans="2:20" ht="120" customHeight="1">
      <c r="B402" s="303" t="s">
        <v>219</v>
      </c>
      <c r="C402" s="102"/>
      <c r="D402" s="102"/>
      <c r="E402" s="102"/>
      <c r="F402" s="103"/>
      <c r="G402" s="121"/>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2571</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4</v>
      </c>
      <c r="I430" s="94"/>
      <c r="J430" s="94"/>
      <c r="K430" s="94"/>
      <c r="L430" s="94"/>
      <c r="M430" s="94"/>
      <c r="N430" s="94"/>
      <c r="O430" s="94"/>
      <c r="P430" s="49" t="s">
        <v>477</v>
      </c>
    </row>
    <row r="431" spans="1:20" ht="20.100000000000001" customHeight="1">
      <c r="B431" s="301"/>
      <c r="C431" s="302"/>
      <c r="D431" s="130" t="s">
        <v>245</v>
      </c>
      <c r="E431" s="130"/>
      <c r="F431" s="130"/>
      <c r="G431" s="130"/>
      <c r="H431" s="109">
        <v>8</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c r="I432" s="117"/>
      <c r="J432" s="117"/>
      <c r="K432" s="117"/>
      <c r="L432" s="117"/>
      <c r="M432" s="117"/>
      <c r="N432" s="117"/>
      <c r="O432" s="117"/>
      <c r="P432" s="37" t="s">
        <v>479</v>
      </c>
    </row>
    <row r="433" spans="2:16" ht="20.100000000000001" customHeight="1">
      <c r="B433" s="186"/>
      <c r="C433" s="130"/>
      <c r="D433" s="130" t="s">
        <v>247</v>
      </c>
      <c r="E433" s="130"/>
      <c r="F433" s="130"/>
      <c r="G433" s="130"/>
      <c r="H433" s="109"/>
      <c r="I433" s="117"/>
      <c r="J433" s="117"/>
      <c r="K433" s="117"/>
      <c r="L433" s="117"/>
      <c r="M433" s="117"/>
      <c r="N433" s="117"/>
      <c r="O433" s="117"/>
      <c r="P433" s="37" t="s">
        <v>479</v>
      </c>
    </row>
    <row r="434" spans="2:16" ht="20.100000000000001" customHeight="1">
      <c r="B434" s="186"/>
      <c r="C434" s="130"/>
      <c r="D434" s="130" t="s">
        <v>248</v>
      </c>
      <c r="E434" s="130"/>
      <c r="F434" s="130"/>
      <c r="G434" s="130"/>
      <c r="H434" s="109">
        <v>8</v>
      </c>
      <c r="I434" s="117"/>
      <c r="J434" s="117"/>
      <c r="K434" s="117"/>
      <c r="L434" s="117"/>
      <c r="M434" s="117"/>
      <c r="N434" s="117"/>
      <c r="O434" s="117"/>
      <c r="P434" s="37" t="s">
        <v>479</v>
      </c>
    </row>
    <row r="435" spans="2:16" ht="20.100000000000001" customHeight="1">
      <c r="B435" s="186"/>
      <c r="C435" s="130"/>
      <c r="D435" s="130" t="s">
        <v>249</v>
      </c>
      <c r="E435" s="130"/>
      <c r="F435" s="130"/>
      <c r="G435" s="130"/>
      <c r="H435" s="109">
        <v>4</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c r="I436" s="117"/>
      <c r="J436" s="117"/>
      <c r="K436" s="117"/>
      <c r="L436" s="117"/>
      <c r="M436" s="117"/>
      <c r="N436" s="117"/>
      <c r="O436" s="117"/>
      <c r="P436" s="37" t="s">
        <v>479</v>
      </c>
    </row>
    <row r="437" spans="2:16" ht="20.100000000000001" customHeight="1">
      <c r="B437" s="287"/>
      <c r="C437" s="288"/>
      <c r="D437" s="130" t="s">
        <v>251</v>
      </c>
      <c r="E437" s="130"/>
      <c r="F437" s="130"/>
      <c r="G437" s="130"/>
      <c r="H437" s="109"/>
      <c r="I437" s="117"/>
      <c r="J437" s="117"/>
      <c r="K437" s="117"/>
      <c r="L437" s="117"/>
      <c r="M437" s="117"/>
      <c r="N437" s="117"/>
      <c r="O437" s="117"/>
      <c r="P437" s="37" t="s">
        <v>479</v>
      </c>
    </row>
    <row r="438" spans="2:16" ht="20.100000000000001" customHeight="1">
      <c r="B438" s="287"/>
      <c r="C438" s="288"/>
      <c r="D438" s="130" t="s">
        <v>252</v>
      </c>
      <c r="E438" s="130"/>
      <c r="F438" s="130"/>
      <c r="G438" s="130"/>
      <c r="H438" s="109"/>
      <c r="I438" s="117"/>
      <c r="J438" s="117"/>
      <c r="K438" s="117"/>
      <c r="L438" s="117"/>
      <c r="M438" s="117"/>
      <c r="N438" s="117"/>
      <c r="O438" s="117"/>
      <c r="P438" s="37" t="s">
        <v>479</v>
      </c>
    </row>
    <row r="439" spans="2:16" ht="20.100000000000001" customHeight="1">
      <c r="B439" s="287"/>
      <c r="C439" s="288"/>
      <c r="D439" s="130" t="s">
        <v>253</v>
      </c>
      <c r="E439" s="130"/>
      <c r="F439" s="130"/>
      <c r="G439" s="130"/>
      <c r="H439" s="109">
        <v>1</v>
      </c>
      <c r="I439" s="117"/>
      <c r="J439" s="117"/>
      <c r="K439" s="117"/>
      <c r="L439" s="117"/>
      <c r="M439" s="117"/>
      <c r="N439" s="117"/>
      <c r="O439" s="117"/>
      <c r="P439" s="37" t="s">
        <v>479</v>
      </c>
    </row>
    <row r="440" spans="2:16" ht="20.100000000000001" customHeight="1">
      <c r="B440" s="287"/>
      <c r="C440" s="288"/>
      <c r="D440" s="130" t="s">
        <v>254</v>
      </c>
      <c r="E440" s="130"/>
      <c r="F440" s="130"/>
      <c r="G440" s="130"/>
      <c r="H440" s="109">
        <v>1</v>
      </c>
      <c r="I440" s="117"/>
      <c r="J440" s="117"/>
      <c r="K440" s="117"/>
      <c r="L440" s="117"/>
      <c r="M440" s="117"/>
      <c r="N440" s="117"/>
      <c r="O440" s="117"/>
      <c r="P440" s="37" t="s">
        <v>479</v>
      </c>
    </row>
    <row r="441" spans="2:16" ht="20.100000000000001" customHeight="1">
      <c r="B441" s="287"/>
      <c r="C441" s="288"/>
      <c r="D441" s="130" t="s">
        <v>255</v>
      </c>
      <c r="E441" s="130"/>
      <c r="F441" s="130"/>
      <c r="G441" s="130"/>
      <c r="H441" s="109">
        <v>2</v>
      </c>
      <c r="I441" s="117"/>
      <c r="J441" s="117"/>
      <c r="K441" s="117"/>
      <c r="L441" s="117"/>
      <c r="M441" s="117"/>
      <c r="N441" s="117"/>
      <c r="O441" s="117"/>
      <c r="P441" s="37" t="s">
        <v>479</v>
      </c>
    </row>
    <row r="442" spans="2:16" ht="20.100000000000001" customHeight="1">
      <c r="B442" s="287"/>
      <c r="C442" s="288"/>
      <c r="D442" s="130" t="s">
        <v>256</v>
      </c>
      <c r="E442" s="130"/>
      <c r="F442" s="130"/>
      <c r="G442" s="130"/>
      <c r="H442" s="109">
        <v>1</v>
      </c>
      <c r="I442" s="117"/>
      <c r="J442" s="117"/>
      <c r="K442" s="117"/>
      <c r="L442" s="117"/>
      <c r="M442" s="117"/>
      <c r="N442" s="117"/>
      <c r="O442" s="117"/>
      <c r="P442" s="37" t="s">
        <v>479</v>
      </c>
    </row>
    <row r="443" spans="2:16" ht="20.100000000000001" customHeight="1">
      <c r="B443" s="289"/>
      <c r="C443" s="290"/>
      <c r="D443" s="130" t="s">
        <v>257</v>
      </c>
      <c r="E443" s="130"/>
      <c r="F443" s="130"/>
      <c r="G443" s="130"/>
      <c r="H443" s="109">
        <v>7</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c r="I444" s="117"/>
      <c r="J444" s="117"/>
      <c r="K444" s="117"/>
      <c r="L444" s="117"/>
      <c r="M444" s="117"/>
      <c r="N444" s="117"/>
      <c r="O444" s="117"/>
      <c r="P444" s="37" t="s">
        <v>479</v>
      </c>
    </row>
    <row r="445" spans="2:16" ht="20.100000000000001" customHeight="1">
      <c r="B445" s="186"/>
      <c r="C445" s="130"/>
      <c r="D445" s="130" t="s">
        <v>259</v>
      </c>
      <c r="E445" s="130"/>
      <c r="F445" s="130"/>
      <c r="G445" s="130"/>
      <c r="H445" s="109">
        <v>1</v>
      </c>
      <c r="I445" s="117"/>
      <c r="J445" s="117"/>
      <c r="K445" s="117"/>
      <c r="L445" s="117"/>
      <c r="M445" s="117"/>
      <c r="N445" s="117"/>
      <c r="O445" s="117"/>
      <c r="P445" s="37" t="s">
        <v>479</v>
      </c>
    </row>
    <row r="446" spans="2:16" ht="20.100000000000001" customHeight="1">
      <c r="B446" s="186"/>
      <c r="C446" s="130"/>
      <c r="D446" s="130" t="s">
        <v>260</v>
      </c>
      <c r="E446" s="130"/>
      <c r="F446" s="130"/>
      <c r="G446" s="130"/>
      <c r="H446" s="109">
        <v>8</v>
      </c>
      <c r="I446" s="117"/>
      <c r="J446" s="117"/>
      <c r="K446" s="117"/>
      <c r="L446" s="117"/>
      <c r="M446" s="117"/>
      <c r="N446" s="117"/>
      <c r="O446" s="117"/>
      <c r="P446" s="37" t="s">
        <v>479</v>
      </c>
    </row>
    <row r="447" spans="2:16" ht="20.100000000000001" customHeight="1">
      <c r="B447" s="186"/>
      <c r="C447" s="130"/>
      <c r="D447" s="130" t="s">
        <v>261</v>
      </c>
      <c r="E447" s="130"/>
      <c r="F447" s="130"/>
      <c r="G447" s="130"/>
      <c r="H447" s="109">
        <v>3</v>
      </c>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82.9</v>
      </c>
      <c r="I452" s="94"/>
      <c r="J452" s="94"/>
      <c r="K452" s="94"/>
      <c r="L452" s="94"/>
      <c r="M452" s="94"/>
      <c r="N452" s="94"/>
      <c r="O452" s="94"/>
      <c r="P452" s="49" t="s">
        <v>485</v>
      </c>
    </row>
    <row r="453" spans="2:20" ht="20.100000000000001" customHeight="1">
      <c r="B453" s="186" t="s">
        <v>266</v>
      </c>
      <c r="C453" s="130"/>
      <c r="D453" s="130"/>
      <c r="E453" s="130"/>
      <c r="F453" s="130"/>
      <c r="G453" s="130"/>
      <c r="H453" s="109">
        <v>12</v>
      </c>
      <c r="I453" s="117"/>
      <c r="J453" s="117"/>
      <c r="K453" s="117"/>
      <c r="L453" s="117"/>
      <c r="M453" s="117"/>
      <c r="N453" s="117"/>
      <c r="O453" s="117"/>
      <c r="P453" s="37" t="s">
        <v>477</v>
      </c>
    </row>
    <row r="454" spans="2:20" ht="20.100000000000001" customHeight="1">
      <c r="B454" s="186" t="s">
        <v>267</v>
      </c>
      <c r="C454" s="130"/>
      <c r="D454" s="130"/>
      <c r="E454" s="130"/>
      <c r="F454" s="130"/>
      <c r="G454" s="130"/>
      <c r="H454" s="109">
        <v>80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c r="I459" s="94"/>
      <c r="J459" s="94"/>
      <c r="K459" s="94"/>
      <c r="L459" s="94"/>
      <c r="M459" s="94"/>
      <c r="N459" s="94"/>
      <c r="O459" s="94"/>
      <c r="P459" s="49" t="s">
        <v>479</v>
      </c>
    </row>
    <row r="460" spans="2:20" ht="20.100000000000001" customHeight="1">
      <c r="B460" s="283"/>
      <c r="C460" s="284"/>
      <c r="D460" s="284"/>
      <c r="E460" s="130" t="s">
        <v>276</v>
      </c>
      <c r="F460" s="130"/>
      <c r="G460" s="130"/>
      <c r="H460" s="109"/>
      <c r="I460" s="117"/>
      <c r="J460" s="117"/>
      <c r="K460" s="117"/>
      <c r="L460" s="117"/>
      <c r="M460" s="117"/>
      <c r="N460" s="117"/>
      <c r="O460" s="117"/>
      <c r="P460" s="37" t="s">
        <v>479</v>
      </c>
    </row>
    <row r="461" spans="2:20" ht="20.100000000000001" customHeight="1">
      <c r="B461" s="283"/>
      <c r="C461" s="284"/>
      <c r="D461" s="284"/>
      <c r="E461" s="130" t="s">
        <v>277</v>
      </c>
      <c r="F461" s="130"/>
      <c r="G461" s="130"/>
      <c r="H461" s="109"/>
      <c r="I461" s="117"/>
      <c r="J461" s="117"/>
      <c r="K461" s="117"/>
      <c r="L461" s="117"/>
      <c r="M461" s="117"/>
      <c r="N461" s="117"/>
      <c r="O461" s="117"/>
      <c r="P461" s="37" t="s">
        <v>479</v>
      </c>
    </row>
    <row r="462" spans="2:20" ht="20.100000000000001" customHeight="1">
      <c r="B462" s="283"/>
      <c r="C462" s="284"/>
      <c r="D462" s="284"/>
      <c r="E462" s="130" t="s">
        <v>415</v>
      </c>
      <c r="F462" s="130"/>
      <c r="G462" s="130"/>
      <c r="H462" s="109">
        <v>1</v>
      </c>
      <c r="I462" s="117"/>
      <c r="J462" s="117"/>
      <c r="K462" s="117"/>
      <c r="L462" s="117"/>
      <c r="M462" s="117"/>
      <c r="N462" s="117"/>
      <c r="O462" s="117"/>
      <c r="P462" s="37" t="s">
        <v>479</v>
      </c>
    </row>
    <row r="463" spans="2:20" ht="20.100000000000001" customHeight="1">
      <c r="B463" s="283"/>
      <c r="C463" s="284"/>
      <c r="D463" s="284"/>
      <c r="E463" s="130" t="s">
        <v>71</v>
      </c>
      <c r="F463" s="130"/>
      <c r="G463" s="130"/>
      <c r="H463" s="109">
        <v>1</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t="s">
        <v>2571</v>
      </c>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2571</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2542</v>
      </c>
      <c r="I474" s="268"/>
      <c r="J474" s="268"/>
      <c r="K474" s="268"/>
      <c r="L474" s="268"/>
      <c r="M474" s="268"/>
      <c r="N474" s="268"/>
      <c r="O474" s="268"/>
      <c r="P474" s="269"/>
    </row>
    <row r="475" spans="1:20" ht="20.100000000000001" customHeight="1">
      <c r="B475" s="280"/>
      <c r="C475" s="101" t="s">
        <v>14</v>
      </c>
      <c r="D475" s="102"/>
      <c r="E475" s="102"/>
      <c r="F475" s="102"/>
      <c r="G475" s="103"/>
      <c r="H475" s="217" t="s">
        <v>2534</v>
      </c>
      <c r="I475" s="132"/>
      <c r="J475" s="35" t="s">
        <v>469</v>
      </c>
      <c r="K475" s="132" t="s">
        <v>2535</v>
      </c>
      <c r="L475" s="132"/>
      <c r="M475" s="35" t="s">
        <v>469</v>
      </c>
      <c r="N475" s="132" t="s">
        <v>2536</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18</v>
      </c>
      <c r="N476" s="35" t="s">
        <v>486</v>
      </c>
      <c r="O476" s="24">
        <v>0</v>
      </c>
      <c r="P476" s="37" t="s">
        <v>487</v>
      </c>
    </row>
    <row r="477" spans="1:20" ht="20.100000000000001" customHeight="1">
      <c r="B477" s="280"/>
      <c r="C477" s="153"/>
      <c r="D477" s="143"/>
      <c r="E477" s="144"/>
      <c r="F477" s="137" t="s">
        <v>282</v>
      </c>
      <c r="G477" s="138"/>
      <c r="H477" s="23">
        <v>9</v>
      </c>
      <c r="I477" s="35" t="s">
        <v>486</v>
      </c>
      <c r="J477" s="24">
        <v>0</v>
      </c>
      <c r="K477" s="35" t="s">
        <v>487</v>
      </c>
      <c r="L477" s="56" t="s">
        <v>435</v>
      </c>
      <c r="M477" s="24">
        <v>18</v>
      </c>
      <c r="N477" s="35" t="s">
        <v>486</v>
      </c>
      <c r="O477" s="24">
        <v>0</v>
      </c>
      <c r="P477" s="37" t="s">
        <v>487</v>
      </c>
    </row>
    <row r="478" spans="1:20" ht="20.100000000000001" customHeight="1">
      <c r="B478" s="280"/>
      <c r="C478" s="153"/>
      <c r="D478" s="143"/>
      <c r="E478" s="144"/>
      <c r="F478" s="137" t="s">
        <v>283</v>
      </c>
      <c r="G478" s="138"/>
      <c r="H478" s="23">
        <v>9</v>
      </c>
      <c r="I478" s="35" t="s">
        <v>486</v>
      </c>
      <c r="J478" s="24">
        <v>0</v>
      </c>
      <c r="K478" s="35" t="s">
        <v>487</v>
      </c>
      <c r="L478" s="56" t="s">
        <v>435</v>
      </c>
      <c r="M478" s="24">
        <v>18</v>
      </c>
      <c r="N478" s="35" t="s">
        <v>486</v>
      </c>
      <c r="O478" s="24">
        <v>0</v>
      </c>
      <c r="P478" s="37" t="s">
        <v>487</v>
      </c>
    </row>
    <row r="479" spans="1:20" ht="39.950000000000003" customHeight="1">
      <c r="B479" s="280"/>
      <c r="C479" s="101" t="s">
        <v>284</v>
      </c>
      <c r="D479" s="102"/>
      <c r="E479" s="102"/>
      <c r="F479" s="102"/>
      <c r="G479" s="103"/>
      <c r="H479" s="121"/>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2550</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2575</v>
      </c>
      <c r="M512" s="105"/>
      <c r="N512" s="105"/>
      <c r="O512" s="106"/>
      <c r="P512" s="107"/>
    </row>
    <row r="513" spans="2:20" ht="20.100000000000001" customHeight="1">
      <c r="B513" s="111" t="s">
        <v>287</v>
      </c>
      <c r="C513" s="112"/>
      <c r="D513" s="112"/>
      <c r="E513" s="112"/>
      <c r="F513" s="112"/>
      <c r="G513" s="113"/>
      <c r="H513" s="109" t="s">
        <v>2550</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2576</v>
      </c>
      <c r="M515" s="105"/>
      <c r="N515" s="105"/>
      <c r="O515" s="106"/>
      <c r="P515" s="107"/>
    </row>
    <row r="516" spans="2:20" ht="20.100000000000001" customHeight="1" thickBot="1">
      <c r="B516" s="238" t="s">
        <v>288</v>
      </c>
      <c r="C516" s="239"/>
      <c r="D516" s="239"/>
      <c r="E516" s="239"/>
      <c r="F516" s="239"/>
      <c r="G516" s="239"/>
      <c r="H516" s="128" t="s">
        <v>2550</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2549</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2549</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2577</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2577</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2578</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2578</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2578</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2550</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2</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2550</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2550</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2550</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2550</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2550</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2550</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2550</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2549</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2550</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2550</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2550</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2550</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2550</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2550</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2549</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2550</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2549</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2549</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t="s">
        <v>2571</v>
      </c>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W56"/>
  <sheetViews>
    <sheetView view="pageBreakPreview" topLeftCell="A35" zoomScaleNormal="85" zoomScaleSheetLayoutView="100" workbookViewId="0">
      <selection activeCell="M6" sqref="M6:Q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2579</v>
      </c>
      <c r="K4" s="497"/>
      <c r="L4" s="497"/>
      <c r="M4" s="496" t="s">
        <v>2580</v>
      </c>
      <c r="N4" s="497"/>
      <c r="O4" s="497"/>
      <c r="P4" s="497"/>
      <c r="Q4" s="497"/>
      <c r="R4" s="65" t="s">
        <v>2562</v>
      </c>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81" fitToHeight="0"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t="s">
        <v>2549</v>
      </c>
      <c r="AF2" s="582"/>
      <c r="AG2" s="582"/>
      <c r="AH2" s="582"/>
      <c r="AI2" s="582"/>
      <c r="AJ2" s="582"/>
      <c r="AK2" s="582"/>
      <c r="AL2" s="582"/>
      <c r="AM2" s="582"/>
      <c r="AN2" s="583"/>
      <c r="AQ2" s="15" t="str">
        <f>IF($AE$2="","未記入","")</f>
        <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正俊 児玉</cp:lastModifiedBy>
  <cp:lastPrinted>2025-02-07T00:09:17Z</cp:lastPrinted>
  <dcterms:created xsi:type="dcterms:W3CDTF">2020-12-23T05:28:24Z</dcterms:created>
  <dcterms:modified xsi:type="dcterms:W3CDTF">2025-02-07T03:37:17Z</dcterms:modified>
</cp:coreProperties>
</file>