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162_家族いっしょ神居\"/>
    </mc:Choice>
  </mc:AlternateContent>
  <xr:revisionPtr revIDLastSave="0" documentId="13_ncr:1_{9CB1A16A-CD1C-4B61-9F1E-A8441F8B7F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4" l="1"/>
  <c r="N17" i="4"/>
  <c r="Q18" i="4"/>
  <c r="N18" i="4"/>
  <c r="R2" i="2" s="1"/>
  <c r="T17" i="4"/>
  <c r="Q17" i="4"/>
  <c r="P2" i="2" s="1"/>
  <c r="O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Q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<sst xmlns="http://schemas.openxmlformats.org/spreadsheetml/2006/main" count="194" uniqueCount="144">
  <si>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</si>
  <si>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</si>
  <si>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</si>
  <si>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</si>
  <si>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</si>
  <si>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</si>
  <si>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</si>
  <si>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</si>
  <si>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</si>
  <si>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</si>
  <si>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</si>
  <si>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</si>
  <si>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</si>
  <si>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</si>
  <si>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</si>
  <si>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</si>
  <si>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</si>
  <si>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</si>
  <si>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</si>
  <si>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</si>
  <si>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</si>
  <si>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</si>
  <si>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</si>
  <si>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</si>
  <si>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</si>
  <si>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</si>
  <si>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</si>
  <si>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</si>
  <si>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</si>
  <si>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</si>
  <si>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</si>
  <si>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</si>
  <si>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</si>
  <si>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</si>
  <si>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</si>
  <si>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</si>
  <si>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</si>
  <si>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</si>
  <si>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</si>
  <si>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</si>
  <si>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</si>
  <si>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</si>
  <si>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</si>
  <si>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</si>
  <si>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</si>
  <si>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</si>
  <si>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</si>
  <si>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</si>
  <si>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</si>
  <si>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</si>
  <si>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</si>
  <si>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</si>
  <si>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</si>
  <si>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</si>
  <si>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</si>
  <si>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</si>
  <si>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</si>
  <si>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</si>
  <si>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</si>
  <si>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</si>
  <si>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</si>
  <si>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</si>
  <si>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</si>
  <si>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</si>
  <si>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</si>
  <si>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</si>
  <si>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</si>
  <si>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</si>
  <si>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</si>
  <si>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</si>
  <si>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</si>
  <si>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</si>
  <si>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</si>
  <si>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</si>
  <si>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</si>
  <si>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</si>
  <si>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</si>
  <si>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</si>
  <si>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</si>
  <si>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</si>
  <si>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</si>
  <si>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</si>
  <si>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</si>
  <si>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</si>
  <si>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</si>
  <si>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</si>
  <si>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</si>
  <si>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</si>
  <si>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</si>
  <si>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</si>
  <si>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</si>
  <si>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</si>
  <si>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</si>
  <si>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</si>
  <si>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</si>
  <si>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</si>
  <si>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</si>
  <si>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</si>
  <si>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</si>
  <si>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</si>
  <si>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</si>
  <si>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</si>
  <si>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</si>
  <si>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</si>
  <si>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</si>
  <si>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</si>
  <si>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</si>
  <si>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</si>
  <si>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</si>
  <si>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</si>
  <si>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</si>
  <si>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</si>
  <si>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</si>
  <si>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</si>
  <si>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</si>
  <si>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</si>
  <si>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</si>
  <si>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</si>
  <si>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</si>
  <si>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</si>
  <si>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</si>
  <si>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</si>
  <si>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</si>
  <si>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</si>
  <si>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</si>
  <si>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</si>
  <si>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</si>
  <si>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</si>
  <si>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</si>
  <si>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</si>
  <si>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</si>
  <si>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</si>
  <si>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</si>
  <si>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</si>
  <si>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</si>
  <si>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</si>
  <si>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</si>
  <si>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</si>
  <si>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株式会社　鶴寿</t>
    <rPh sb="0" eb="4">
      <t>カブシキカイシャ</t>
    </rPh>
    <rPh sb="5" eb="7">
      <t>カクジュ</t>
    </rPh>
    <phoneticPr fontId="1"/>
  </si>
  <si>
    <t>なし</t>
    <phoneticPr fontId="1"/>
  </si>
  <si>
    <t>買い物代行・通院同行　1,200円/1時間</t>
    <rPh sb="0" eb="1">
      <t>カ</t>
    </rPh>
    <rPh sb="2" eb="5">
      <t>モノダイコウ</t>
    </rPh>
    <rPh sb="6" eb="10">
      <t>ツウインドウコウ</t>
    </rPh>
    <rPh sb="16" eb="17">
      <t>エン</t>
    </rPh>
    <rPh sb="19" eb="21">
      <t>ジカン</t>
    </rPh>
    <phoneticPr fontId="1"/>
  </si>
  <si>
    <t>住宅型有料老人ホーム　家族いっしょ神居</t>
    <rPh sb="0" eb="7">
      <t>ジュウタクガタユウリョウロウジン</t>
    </rPh>
    <rPh sb="11" eb="13">
      <t>カゾク</t>
    </rPh>
    <rPh sb="17" eb="19">
      <t>カムイ</t>
    </rPh>
    <phoneticPr fontId="1"/>
  </si>
  <si>
    <t>旭川市神居7条8丁目2番6号</t>
    <rPh sb="0" eb="3">
      <t>アサヒカワシ</t>
    </rPh>
    <rPh sb="3" eb="5">
      <t>カムイ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</si>
  <si>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（0166）-61-4348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</si>
</sst>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22" zoomScaleNormal="100" workbookViewId="0">
      <selection activeCell="M35" sqref="M35:U35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141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142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143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138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139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42217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9" t="s">
        <v>13</v>
      </c>
      <c r="C15" s="69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f>N16+Q16+T16+N17+Q17+T17+N18+Q18+T18</f>
        <v>14</v>
      </c>
      <c r="Q15" s="75" t="s">
        <v>22</v>
      </c>
      <c r="R15" s="75"/>
      <c r="S15" s="18">
        <v>21</v>
      </c>
      <c r="T15" s="19" t="s">
        <v>73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45" customHeight="1" x14ac:dyDescent="0.15">
      <c r="A16" s="1"/>
      <c r="B16" s="69"/>
      <c r="C16" s="69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1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47</v>
      </c>
    </row>
    <row r="17" spans="1:47" ht="20.45" customHeight="1" x14ac:dyDescent="0.15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66</v>
      </c>
      <c r="N17" s="18">
        <f>1+1+1+1+1</f>
        <v>5</v>
      </c>
      <c r="O17" s="12" t="s">
        <v>34</v>
      </c>
      <c r="P17" s="15" t="s">
        <v>67</v>
      </c>
      <c r="Q17" s="18">
        <f>1+1</f>
        <v>2</v>
      </c>
      <c r="R17" s="12" t="s">
        <v>34</v>
      </c>
      <c r="S17" s="15" t="s">
        <v>68</v>
      </c>
      <c r="T17" s="18">
        <f>1</f>
        <v>1</v>
      </c>
      <c r="U17" s="12" t="s">
        <v>34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61</v>
      </c>
    </row>
    <row r="18" spans="1:47" ht="20.45" customHeight="1" x14ac:dyDescent="0.15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69</v>
      </c>
      <c r="N18" s="18">
        <f>1+1</f>
        <v>2</v>
      </c>
      <c r="O18" s="12" t="s">
        <v>34</v>
      </c>
      <c r="P18" s="15" t="s">
        <v>70</v>
      </c>
      <c r="Q18" s="18">
        <f>1</f>
        <v>1</v>
      </c>
      <c r="R18" s="12" t="s">
        <v>34</v>
      </c>
      <c r="S18" s="15" t="s">
        <v>30</v>
      </c>
      <c r="T18" s="18">
        <v>2</v>
      </c>
      <c r="U18" s="12" t="s">
        <v>34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45" customHeight="1" x14ac:dyDescent="0.15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19</v>
      </c>
      <c r="N19" s="36"/>
      <c r="O19" s="21" t="s">
        <v>106</v>
      </c>
      <c r="P19" s="18">
        <v>11.28</v>
      </c>
      <c r="Q19" s="44" t="s">
        <v>100</v>
      </c>
      <c r="R19" s="44"/>
      <c r="S19" s="18"/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70"/>
      <c r="C20" s="70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1</v>
      </c>
      <c r="N20" s="36"/>
      <c r="O20" s="21" t="s">
        <v>106</v>
      </c>
      <c r="P20" s="18">
        <v>13.68</v>
      </c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9" t="s">
        <v>10</v>
      </c>
      <c r="C22" s="69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9"/>
      <c r="C23" s="69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94" t="s">
        <v>45</v>
      </c>
      <c r="C26" s="95"/>
      <c r="D26" s="76" t="s">
        <v>48</v>
      </c>
      <c r="E26" s="78"/>
      <c r="F26" s="50" t="s">
        <v>44</v>
      </c>
      <c r="G26" s="44"/>
      <c r="H26" s="44"/>
      <c r="I26" s="44"/>
      <c r="J26" s="44"/>
      <c r="K26" s="51"/>
      <c r="L26" s="103" t="s">
        <v>65</v>
      </c>
      <c r="M26" s="15"/>
      <c r="N26" s="19"/>
      <c r="O26" s="19"/>
      <c r="P26" s="52">
        <v>93000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6"/>
      <c r="C27" s="97"/>
      <c r="D27" s="82"/>
      <c r="E27" s="84"/>
      <c r="F27" s="50" t="s">
        <v>52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v>103000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6"/>
      <c r="C28" s="97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6"/>
      <c r="C29" s="97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40000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6"/>
      <c r="C30" s="97"/>
      <c r="D30" s="65" t="s">
        <v>130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>
        <v>13000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6"/>
      <c r="C31" s="97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12000</v>
      </c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6"/>
      <c r="C32" s="97"/>
      <c r="D32" s="65" t="s">
        <v>59</v>
      </c>
      <c r="E32" s="66"/>
      <c r="F32" s="66"/>
      <c r="G32" s="66"/>
      <c r="H32" s="66"/>
      <c r="I32" s="66"/>
      <c r="J32" s="66"/>
      <c r="K32" s="66"/>
      <c r="L32" s="67"/>
      <c r="M32" s="17">
        <v>10000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45" customHeight="1" x14ac:dyDescent="0.15">
      <c r="A33" s="1"/>
      <c r="B33" s="96"/>
      <c r="C33" s="97"/>
      <c r="D33" s="76" t="s">
        <v>131</v>
      </c>
      <c r="E33" s="77"/>
      <c r="F33" s="77"/>
      <c r="G33" s="77"/>
      <c r="H33" s="77"/>
      <c r="I33" s="77"/>
      <c r="J33" s="77"/>
      <c r="K33" s="77"/>
      <c r="L33" s="78"/>
      <c r="M33" s="85" t="s">
        <v>140</v>
      </c>
      <c r="N33" s="86"/>
      <c r="O33" s="86"/>
      <c r="P33" s="86"/>
      <c r="Q33" s="86"/>
      <c r="R33" s="86"/>
      <c r="S33" s="86"/>
      <c r="T33" s="86"/>
      <c r="U33" s="87"/>
      <c r="V33" s="1"/>
    </row>
    <row r="34" spans="1:47" ht="20.45" customHeight="1" x14ac:dyDescent="0.15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91"/>
      <c r="N34" s="92"/>
      <c r="O34" s="92"/>
      <c r="P34" s="92"/>
      <c r="Q34" s="92"/>
      <c r="R34" s="92"/>
      <c r="S34" s="92"/>
      <c r="T34" s="92"/>
      <c r="U34" s="93"/>
      <c r="V34" s="1"/>
    </row>
    <row r="35" spans="1:47" ht="20.45" customHeight="1" x14ac:dyDescent="0.15">
      <c r="A35" s="1"/>
      <c r="B35" s="105" t="s">
        <v>5</v>
      </c>
      <c r="C35" s="106"/>
      <c r="D35" s="106"/>
      <c r="E35" s="106"/>
      <c r="F35" s="107"/>
      <c r="G35" s="53" t="s">
        <v>19</v>
      </c>
      <c r="H35" s="54"/>
      <c r="I35" s="54"/>
      <c r="J35" s="54"/>
      <c r="K35" s="54"/>
      <c r="L35" s="54"/>
      <c r="M35" s="35" t="s">
        <v>141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8"/>
      <c r="C36" s="109"/>
      <c r="D36" s="109"/>
      <c r="E36" s="109"/>
      <c r="F36" s="110"/>
      <c r="G36" s="53" t="s">
        <v>20</v>
      </c>
      <c r="H36" s="54"/>
      <c r="I36" s="54"/>
      <c r="J36" s="54"/>
      <c r="K36" s="54"/>
      <c r="L36" s="54"/>
      <c r="M36" s="35" t="s">
        <v>11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59" t="s">
        <v>21</v>
      </c>
      <c r="C38" s="60"/>
      <c r="D38" s="53" t="s">
        <v>137</v>
      </c>
      <c r="E38" s="54"/>
      <c r="F38" s="54"/>
      <c r="G38" s="54"/>
      <c r="H38" s="54"/>
      <c r="I38" s="54"/>
      <c r="J38" s="54"/>
      <c r="K38" s="54"/>
      <c r="L38" s="55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61"/>
      <c r="C40" s="62"/>
      <c r="D40" s="49" t="s">
        <v>24</v>
      </c>
      <c r="E40" s="49"/>
      <c r="F40" s="49"/>
      <c r="G40" s="49"/>
      <c r="H40" s="49"/>
      <c r="I40" s="49"/>
      <c r="J40" s="49"/>
      <c r="K40" s="49"/>
      <c r="L40" s="49"/>
      <c r="M40" s="35" t="s">
        <v>58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63"/>
      <c r="C41" s="64"/>
      <c r="D41" s="49" t="s">
        <v>25</v>
      </c>
      <c r="E41" s="49"/>
      <c r="F41" s="49"/>
      <c r="G41" s="49"/>
      <c r="H41" s="49"/>
      <c r="I41" s="49"/>
      <c r="J41" s="49"/>
      <c r="K41" s="49"/>
      <c r="L41" s="49"/>
      <c r="M41" s="35" t="s">
        <v>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100" t="s">
        <v>26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45" customHeight="1" x14ac:dyDescent="0.15">
      <c r="A43" s="1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/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45" customHeight="1" x14ac:dyDescent="0.15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45" customHeight="1" x14ac:dyDescent="0.15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45" customHeight="1" x14ac:dyDescent="0.15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15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　家族いっしょ神居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旭川市神居7条8丁目2番6号</v>
      </c>
      <c r="F2" s="30" t="str">
        <f>情報開示!M11</f>
        <v>（0166）-61-4348</v>
      </c>
      <c r="G2" s="30" t="str">
        <f>情報開示!M12</f>
        <v>株式会社　鶴寿</v>
      </c>
      <c r="H2" s="30" t="str">
        <f>情報開示!M13</f>
        <v>なし</v>
      </c>
      <c r="I2" s="31">
        <f>情報開示!M14</f>
        <v>42217</v>
      </c>
      <c r="J2" s="30">
        <f>情報開示!P15</f>
        <v>14</v>
      </c>
      <c r="K2" s="30">
        <f>情報開示!S15</f>
        <v>21</v>
      </c>
      <c r="L2" s="30">
        <f>情報開示!N16</f>
        <v>0</v>
      </c>
      <c r="M2" s="30">
        <f>情報開示!Q16</f>
        <v>1</v>
      </c>
      <c r="N2" s="30">
        <f>情報開示!T16</f>
        <v>0</v>
      </c>
      <c r="O2" s="30">
        <f>情報開示!N17</f>
        <v>5</v>
      </c>
      <c r="P2" s="30">
        <f>情報開示!Q17</f>
        <v>2</v>
      </c>
      <c r="Q2" s="30">
        <f>情報開示!T17</f>
        <v>1</v>
      </c>
      <c r="R2" s="30">
        <f>情報開示!N18</f>
        <v>2</v>
      </c>
      <c r="S2" s="30">
        <f>情報開示!Q18</f>
        <v>1</v>
      </c>
      <c r="T2" s="30">
        <f>情報開示!T18</f>
        <v>2</v>
      </c>
      <c r="U2" s="30">
        <f>情報開示!M19</f>
        <v>19</v>
      </c>
      <c r="V2" s="30">
        <f>情報開示!P19</f>
        <v>11.28</v>
      </c>
      <c r="W2" s="30">
        <f>情報開示!S19</f>
        <v>0</v>
      </c>
      <c r="X2" s="30">
        <f>情報開示!M20</f>
        <v>1</v>
      </c>
      <c r="Y2" s="30">
        <f>情報開示!P20</f>
        <v>13.68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93000</v>
      </c>
      <c r="AG2" s="32">
        <f>情報開示!P27</f>
        <v>103000</v>
      </c>
      <c r="AH2" s="32">
        <f>情報開示!P28</f>
        <v>28000</v>
      </c>
      <c r="AI2" s="32">
        <f>情報開示!P29</f>
        <v>40000</v>
      </c>
      <c r="AJ2" s="32">
        <f>情報開示!P30</f>
        <v>13000</v>
      </c>
      <c r="AK2" s="32">
        <f>情報開示!P31</f>
        <v>12000</v>
      </c>
      <c r="AL2" s="32">
        <f>情報開示!M32</f>
        <v>10000</v>
      </c>
      <c r="AM2" s="30">
        <f>情報開示!P32</f>
        <v>10</v>
      </c>
      <c r="AN2" s="30">
        <f>情報開示!S32</f>
        <v>5</v>
      </c>
      <c r="AO2" s="30" t="str">
        <f>情報開示!M33</f>
        <v>買い物代行・通院同行　1,200円/1時間</v>
      </c>
      <c r="AP2" s="30" t="str">
        <f>情報開示!M35</f>
        <v>住宅型有料老人ホーム　家族いっしょ神居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2025-03-13T07:12:31Z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